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7F83AF35-FB2F-4456-9DDE-7C14F88B91B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18.08.19" sheetId="8" r:id="rId4"/>
    <sheet name="Fribo 6.6.19" sheetId="6" r:id="rId5"/>
    <sheet name="KM Kila 15.9.19" sheetId="9" r:id="rId6"/>
  </sheets>
  <definedNames>
    <definedName name="_xlnm.Print_Area" localSheetId="0">Gesamtergebnis!$A$1:$Q$113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8" l="1"/>
  <c r="B105" i="3" l="1"/>
  <c r="B80" i="3"/>
  <c r="B42" i="3"/>
  <c r="B27" i="3"/>
  <c r="B23" i="9"/>
  <c r="B42" i="9"/>
  <c r="B40" i="9"/>
  <c r="B38" i="9"/>
  <c r="B47" i="9"/>
  <c r="B13" i="9"/>
  <c r="B17" i="9"/>
  <c r="B29" i="9"/>
  <c r="B43" i="9"/>
  <c r="B39" i="9"/>
  <c r="B27" i="9"/>
  <c r="B19" i="9"/>
  <c r="B46" i="9"/>
  <c r="B48" i="9"/>
  <c r="B28" i="9"/>
  <c r="B49" i="9"/>
  <c r="B50" i="9"/>
  <c r="B24" i="9"/>
  <c r="B33" i="9"/>
  <c r="B26" i="9"/>
  <c r="B10" i="9"/>
  <c r="B16" i="9"/>
  <c r="B15" i="9"/>
  <c r="B20" i="9"/>
  <c r="B41" i="9"/>
  <c r="B45" i="9"/>
  <c r="B34" i="9"/>
  <c r="B8" i="9"/>
  <c r="B11" i="9"/>
  <c r="B32" i="9"/>
  <c r="B6" i="9"/>
  <c r="B9" i="9"/>
  <c r="B21" i="9"/>
  <c r="B96" i="3" l="1"/>
  <c r="B95" i="3"/>
  <c r="B97" i="3"/>
  <c r="B98" i="3"/>
  <c r="B100" i="3"/>
  <c r="B101" i="3"/>
  <c r="B99" i="3"/>
  <c r="B102" i="3"/>
  <c r="B103" i="3"/>
  <c r="B104" i="3"/>
  <c r="B106" i="3"/>
  <c r="B94" i="3"/>
  <c r="B66" i="3"/>
  <c r="B67" i="3"/>
  <c r="B69" i="3"/>
  <c r="B70" i="3"/>
  <c r="B63" i="3"/>
  <c r="B64" i="3"/>
  <c r="B68" i="3"/>
  <c r="B71" i="3"/>
  <c r="B72" i="3"/>
  <c r="B75" i="3"/>
  <c r="B76" i="3"/>
  <c r="B77" i="3"/>
  <c r="B73" i="3"/>
  <c r="B74" i="3"/>
  <c r="B78" i="3"/>
  <c r="B79" i="3"/>
  <c r="B81" i="3"/>
  <c r="B82" i="3"/>
  <c r="B83" i="3"/>
  <c r="B84" i="3"/>
  <c r="B85" i="3"/>
  <c r="B86" i="3"/>
  <c r="B65" i="3"/>
  <c r="B39" i="3"/>
  <c r="B40" i="3"/>
  <c r="B41" i="3"/>
  <c r="B43" i="3"/>
  <c r="B44" i="3"/>
  <c r="B45" i="3"/>
  <c r="B38" i="3"/>
  <c r="B10" i="3"/>
  <c r="B11" i="3"/>
  <c r="B12" i="3"/>
  <c r="B15" i="3"/>
  <c r="B19" i="3"/>
  <c r="B16" i="3"/>
  <c r="B8" i="3"/>
  <c r="B13" i="3"/>
  <c r="B14" i="3"/>
  <c r="B17" i="3"/>
  <c r="B18" i="3"/>
  <c r="B20" i="3"/>
  <c r="B21" i="3"/>
  <c r="B22" i="3"/>
  <c r="B23" i="3"/>
  <c r="B24" i="3"/>
  <c r="B26" i="3"/>
  <c r="B25" i="3"/>
  <c r="B28" i="3"/>
  <c r="B29" i="3"/>
  <c r="B30" i="3"/>
  <c r="B9" i="3"/>
  <c r="J26" i="8"/>
  <c r="A105" i="3" l="1"/>
  <c r="A45" i="3"/>
  <c r="A85" i="3"/>
  <c r="A72" i="3"/>
  <c r="A63" i="3"/>
  <c r="A70" i="3"/>
  <c r="A76" i="3"/>
  <c r="A82" i="3"/>
  <c r="A67" i="3"/>
  <c r="A65" i="3"/>
  <c r="A83" i="3"/>
  <c r="A84" i="3"/>
  <c r="A64" i="3"/>
  <c r="A71" i="3"/>
  <c r="A66" i="3"/>
  <c r="A80" i="3"/>
  <c r="A69" i="3"/>
  <c r="A79" i="3"/>
  <c r="A74" i="3"/>
  <c r="A81" i="3"/>
  <c r="A77" i="3"/>
  <c r="A75" i="3"/>
  <c r="A73" i="3"/>
  <c r="A78" i="3"/>
  <c r="A86" i="3"/>
  <c r="A40" i="3"/>
  <c r="A44" i="3"/>
  <c r="A39" i="3"/>
  <c r="A43" i="3"/>
  <c r="A38" i="3"/>
  <c r="A41" i="3"/>
  <c r="A42" i="3"/>
  <c r="A16" i="3"/>
  <c r="A14" i="3"/>
  <c r="A24" i="3"/>
  <c r="A26" i="3"/>
  <c r="A8" i="3"/>
  <c r="A29" i="3"/>
  <c r="A28" i="3"/>
  <c r="A10" i="3"/>
  <c r="A15" i="3"/>
  <c r="A13" i="3"/>
  <c r="A25" i="3"/>
  <c r="A21" i="3"/>
  <c r="A9" i="3"/>
  <c r="A12" i="3"/>
  <c r="A19" i="3"/>
  <c r="A30" i="3"/>
  <c r="A22" i="3"/>
  <c r="A23" i="3"/>
  <c r="A11" i="3"/>
  <c r="A18" i="3"/>
  <c r="A20" i="3"/>
  <c r="A27" i="3"/>
  <c r="A17" i="3"/>
  <c r="J16" i="8"/>
  <c r="J24" i="8"/>
  <c r="J40" i="8"/>
  <c r="J14" i="8"/>
  <c r="J36" i="8"/>
  <c r="J44" i="8"/>
  <c r="J22" i="8"/>
  <c r="J33" i="8"/>
  <c r="J43" i="8"/>
  <c r="J25" i="8"/>
  <c r="J10" i="8"/>
  <c r="J46" i="8"/>
  <c r="J45" i="8"/>
  <c r="J18" i="8"/>
  <c r="J7" i="8"/>
  <c r="J32" i="8"/>
  <c r="J13" i="8"/>
  <c r="J31" i="8"/>
  <c r="J30" i="8"/>
  <c r="J17" i="8"/>
  <c r="J28" i="8"/>
  <c r="J20" i="8"/>
  <c r="J34" i="8"/>
  <c r="J21" i="8"/>
  <c r="J15" i="8"/>
  <c r="J41" i="8"/>
  <c r="J6" i="8"/>
  <c r="J9" i="8"/>
  <c r="J19" i="8"/>
  <c r="M37" i="6" l="1"/>
  <c r="M48" i="6"/>
  <c r="M8" i="6"/>
  <c r="M31" i="6"/>
  <c r="M11" i="6"/>
  <c r="M41" i="6"/>
  <c r="M12" i="6"/>
  <c r="M19" i="6"/>
  <c r="M52" i="6"/>
  <c r="M23" i="6"/>
  <c r="M47" i="6"/>
  <c r="M14" i="6"/>
  <c r="M50" i="6"/>
  <c r="M35" i="6"/>
  <c r="M21" i="6"/>
  <c r="M24" i="6"/>
  <c r="M53" i="6"/>
  <c r="M16" i="6"/>
  <c r="M15" i="6"/>
  <c r="M33" i="6"/>
  <c r="M7" i="6"/>
  <c r="M22" i="6"/>
  <c r="M45" i="6"/>
  <c r="M44" i="6"/>
  <c r="M40" i="6"/>
  <c r="M49" i="6"/>
  <c r="M38" i="6"/>
  <c r="M46" i="6"/>
  <c r="M6" i="6"/>
  <c r="M43" i="6"/>
  <c r="M27" i="6"/>
  <c r="M9" i="6"/>
  <c r="M29" i="6"/>
  <c r="M51" i="6"/>
  <c r="M25" i="6"/>
  <c r="M39" i="6"/>
  <c r="M36" i="6"/>
  <c r="M13" i="6"/>
  <c r="M17" i="6"/>
  <c r="M10" i="6"/>
  <c r="M30" i="6"/>
  <c r="M28" i="6"/>
  <c r="M32" i="6"/>
  <c r="B37" i="6"/>
  <c r="B48" i="6"/>
  <c r="B8" i="6"/>
  <c r="B31" i="6"/>
  <c r="B11" i="6"/>
  <c r="B41" i="6"/>
  <c r="B12" i="6"/>
  <c r="B19" i="6"/>
  <c r="B52" i="6"/>
  <c r="B23" i="6"/>
  <c r="B47" i="6"/>
  <c r="B14" i="6"/>
  <c r="B50" i="6"/>
  <c r="B35" i="6"/>
  <c r="B21" i="6"/>
  <c r="B24" i="6"/>
  <c r="B53" i="6"/>
  <c r="B16" i="6"/>
  <c r="B15" i="6"/>
  <c r="B33" i="6"/>
  <c r="B7" i="6"/>
  <c r="B22" i="6"/>
  <c r="B45" i="6"/>
  <c r="B44" i="6"/>
  <c r="B40" i="6"/>
  <c r="B49" i="6"/>
  <c r="B38" i="6"/>
  <c r="B46" i="6"/>
  <c r="B6" i="6"/>
  <c r="B43" i="6"/>
  <c r="B27" i="6"/>
  <c r="B9" i="6"/>
  <c r="B29" i="6"/>
  <c r="B51" i="6"/>
  <c r="B25" i="6"/>
  <c r="B39" i="6"/>
  <c r="B36" i="6"/>
  <c r="B13" i="6"/>
  <c r="B17" i="6"/>
  <c r="B10" i="6"/>
  <c r="B30" i="6"/>
  <c r="B28" i="6"/>
  <c r="B32" i="6"/>
  <c r="M36" i="4" l="1"/>
  <c r="M41" i="4"/>
  <c r="M25" i="4"/>
  <c r="M19" i="4"/>
  <c r="M23" i="4"/>
  <c r="M22" i="4"/>
  <c r="M42" i="4"/>
  <c r="M40" i="4"/>
  <c r="M24" i="4"/>
  <c r="M38" i="4"/>
  <c r="M8" i="4"/>
  <c r="M11" i="4"/>
  <c r="M20" i="4"/>
  <c r="M35" i="4"/>
  <c r="M14" i="4"/>
  <c r="M30" i="4"/>
  <c r="M10" i="4"/>
  <c r="M29" i="4"/>
  <c r="M27" i="4"/>
  <c r="M18" i="4"/>
  <c r="M15" i="4"/>
  <c r="M37" i="4"/>
  <c r="M32" i="4"/>
  <c r="M34" i="4"/>
  <c r="M13" i="4"/>
  <c r="M16" i="4"/>
  <c r="M28" i="4"/>
  <c r="M31" i="4"/>
  <c r="M6" i="4"/>
  <c r="M7" i="4"/>
  <c r="M17" i="4"/>
  <c r="B42" i="4"/>
  <c r="B40" i="4"/>
  <c r="B29" i="4"/>
  <c r="B27" i="4"/>
  <c r="B18" i="4"/>
  <c r="B15" i="4"/>
  <c r="B37" i="4"/>
  <c r="B32" i="4"/>
  <c r="B34" i="4"/>
  <c r="B13" i="4"/>
  <c r="J11" i="1" l="1"/>
  <c r="J28" i="1"/>
  <c r="J16" i="1"/>
  <c r="J24" i="1"/>
  <c r="J14" i="1"/>
  <c r="J36" i="1"/>
  <c r="J23" i="1"/>
  <c r="J31" i="1"/>
  <c r="J21" i="1"/>
  <c r="J17" i="1"/>
  <c r="J35" i="1"/>
  <c r="J26" i="1"/>
  <c r="J41" i="1"/>
  <c r="J40" i="1"/>
  <c r="J42" i="1"/>
  <c r="J18" i="1"/>
  <c r="J33" i="1"/>
  <c r="J37" i="1"/>
  <c r="J12" i="1"/>
  <c r="J13" i="1"/>
  <c r="J39" i="1"/>
  <c r="J44" i="1"/>
  <c r="J20" i="1"/>
  <c r="J45" i="1"/>
  <c r="J6" i="1"/>
  <c r="J9" i="1"/>
  <c r="J25" i="1"/>
  <c r="J34" i="1"/>
  <c r="J43" i="1"/>
  <c r="J15" i="1"/>
  <c r="J7" i="1"/>
  <c r="J8" i="1"/>
  <c r="J30" i="1"/>
  <c r="J32" i="1"/>
  <c r="J27" i="1"/>
  <c r="J10" i="1"/>
  <c r="J29" i="1"/>
  <c r="B14" i="9" l="1"/>
  <c r="B31" i="9"/>
  <c r="B22" i="9"/>
  <c r="B12" i="9"/>
  <c r="B18" i="9"/>
  <c r="B37" i="9"/>
  <c r="B7" i="9"/>
  <c r="B36" i="9"/>
  <c r="B35" i="9"/>
  <c r="J11" i="8" l="1"/>
  <c r="J35" i="8"/>
  <c r="J29" i="8"/>
  <c r="J39" i="8"/>
  <c r="J8" i="8"/>
  <c r="J12" i="8"/>
  <c r="J38" i="8"/>
  <c r="M34" i="6" l="1"/>
  <c r="B34" i="6"/>
  <c r="M18" i="6"/>
  <c r="B18" i="6"/>
  <c r="M9" i="4" l="1"/>
  <c r="M33" i="4"/>
  <c r="M12" i="4"/>
  <c r="B12" i="4"/>
  <c r="B33" i="4"/>
  <c r="B25" i="4"/>
  <c r="B23" i="4"/>
  <c r="B41" i="4"/>
  <c r="B22" i="4"/>
  <c r="B19" i="4"/>
  <c r="B36" i="4"/>
  <c r="B24" i="4"/>
  <c r="B20" i="4"/>
  <c r="B8" i="4"/>
  <c r="B30" i="4"/>
  <c r="B11" i="4"/>
  <c r="B10" i="4"/>
  <c r="B14" i="4"/>
  <c r="B35" i="4"/>
  <c r="B38" i="4"/>
  <c r="B28" i="4"/>
  <c r="B17" i="4"/>
  <c r="B6" i="4"/>
  <c r="B16" i="4"/>
  <c r="B7" i="4"/>
  <c r="B31" i="4"/>
  <c r="B9" i="4"/>
  <c r="A102" i="3" l="1"/>
  <c r="A96" i="3" l="1"/>
  <c r="A95" i="3"/>
  <c r="A94" i="3"/>
  <c r="A104" i="3"/>
  <c r="A100" i="3"/>
  <c r="A103" i="3"/>
  <c r="A99" i="3"/>
  <c r="A106" i="3"/>
  <c r="A101" i="3"/>
  <c r="A97" i="3"/>
  <c r="A98" i="3"/>
  <c r="A68" i="3"/>
</calcChain>
</file>

<file path=xl/sharedStrings.xml><?xml version="1.0" encoding="utf-8"?>
<sst xmlns="http://schemas.openxmlformats.org/spreadsheetml/2006/main" count="2043" uniqueCount="178">
  <si>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</si>
  <si>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</si>
  <si>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</si>
  <si>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</si>
  <si>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</si>
  <si>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</si>
  <si>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</si>
  <si>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</si>
  <si>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</si>
  <si>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</si>
  <si>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U 8</t>
  </si>
  <si>
    <t>Beidarmiges Stoßen</t>
  </si>
  <si>
    <t>Platz</t>
  </si>
  <si>
    <t>Punkte gesamt</t>
  </si>
  <si>
    <t>M6</t>
  </si>
  <si>
    <t>M7</t>
  </si>
  <si>
    <t>W6</t>
  </si>
  <si>
    <t>W7</t>
  </si>
  <si>
    <t>Lauterbach</t>
  </si>
  <si>
    <t>Alsfeld</t>
  </si>
  <si>
    <t>Angersbach</t>
  </si>
  <si>
    <t>Hoch-Weit</t>
  </si>
  <si>
    <t>Stoßen</t>
  </si>
  <si>
    <t>Sprint</t>
  </si>
  <si>
    <t>Wurf</t>
  </si>
  <si>
    <t>Ziel-Weit</t>
  </si>
  <si>
    <t>Drehwurf</t>
  </si>
  <si>
    <t>Sparkassen KILA - Cup Vogelsberg</t>
  </si>
  <si>
    <t>Frischborn</t>
  </si>
  <si>
    <t>Kreismeisterschaft Alsfeld</t>
  </si>
  <si>
    <t>Sportfest Frischborn</t>
  </si>
  <si>
    <t>Kreismittelstrecke Lauterbach</t>
  </si>
  <si>
    <t>Zielweitsprung</t>
  </si>
  <si>
    <t>Kreismeisterschaften Kila Angersbach</t>
  </si>
  <si>
    <t>Marie</t>
  </si>
  <si>
    <t>Lindemann</t>
  </si>
  <si>
    <t>w</t>
  </si>
  <si>
    <t>Leonard</t>
  </si>
  <si>
    <t>Krah</t>
  </si>
  <si>
    <t>m</t>
  </si>
  <si>
    <t>Kraft</t>
  </si>
  <si>
    <t>Jono</t>
  </si>
  <si>
    <t>Stark</t>
  </si>
  <si>
    <t>Jana</t>
  </si>
  <si>
    <t>Diehl</t>
  </si>
  <si>
    <t>Tom</t>
  </si>
  <si>
    <t>Schmidt</t>
  </si>
  <si>
    <t>Ella</t>
  </si>
  <si>
    <t>Schwichtenberg</t>
  </si>
  <si>
    <t>Julie</t>
  </si>
  <si>
    <t>Berk</t>
  </si>
  <si>
    <t>TV Angersbach</t>
  </si>
  <si>
    <t>Pinschmidt</t>
  </si>
  <si>
    <t>Konrad</t>
  </si>
  <si>
    <t>Soßdorf</t>
  </si>
  <si>
    <t>Paul</t>
  </si>
  <si>
    <t>Wettlaufer</t>
  </si>
  <si>
    <t>Helena</t>
  </si>
  <si>
    <t>Rüger</t>
  </si>
  <si>
    <t>Melissa</t>
  </si>
  <si>
    <t>Jäger</t>
  </si>
  <si>
    <t>Maren</t>
  </si>
  <si>
    <t>Lange</t>
  </si>
  <si>
    <t>Enny</t>
  </si>
  <si>
    <t>Laatsch</t>
  </si>
  <si>
    <t>Alsfelder SC</t>
  </si>
  <si>
    <t>Lieske</t>
  </si>
  <si>
    <t>Post</t>
  </si>
  <si>
    <t>Fritz</t>
  </si>
  <si>
    <t>Zwicker</t>
  </si>
  <si>
    <t>Luisa</t>
  </si>
  <si>
    <t>Recknagel</t>
  </si>
  <si>
    <t>Wirth</t>
  </si>
  <si>
    <t>Sam</t>
  </si>
  <si>
    <t>Kuhn</t>
  </si>
  <si>
    <t>Hannes</t>
  </si>
  <si>
    <t>Charlotte</t>
  </si>
  <si>
    <t>Jordan</t>
  </si>
  <si>
    <t>Malia Luisa</t>
  </si>
  <si>
    <t>Staab</t>
  </si>
  <si>
    <t>Maxim</t>
  </si>
  <si>
    <t>Schmelzer</t>
  </si>
  <si>
    <t>Sarah</t>
  </si>
  <si>
    <t>Strom</t>
  </si>
  <si>
    <t>TV Lauterbach</t>
  </si>
  <si>
    <t>Abeska</t>
  </si>
  <si>
    <t>Johann</t>
  </si>
  <si>
    <t>Habermehl</t>
  </si>
  <si>
    <t>Fine</t>
  </si>
  <si>
    <t>Hahn</t>
  </si>
  <si>
    <t>Sally</t>
  </si>
  <si>
    <t>Rookah</t>
  </si>
  <si>
    <t>Julian Hendrik</t>
  </si>
  <si>
    <t>Spöhrer</t>
  </si>
  <si>
    <t>TV Frischborn</t>
  </si>
  <si>
    <t>Raphael</t>
  </si>
  <si>
    <t>Breitenborn</t>
  </si>
  <si>
    <t>Joschua</t>
  </si>
  <si>
    <t>Groß</t>
  </si>
  <si>
    <t>Ida</t>
  </si>
  <si>
    <t>Peters</t>
  </si>
  <si>
    <t>Leonie</t>
  </si>
  <si>
    <t>Rau</t>
  </si>
  <si>
    <t>Lina</t>
  </si>
  <si>
    <t>Korell</t>
  </si>
  <si>
    <t>TSG Schlitz</t>
  </si>
  <si>
    <t>SV Herbstein</t>
  </si>
  <si>
    <t>Bastian</t>
  </si>
  <si>
    <t>Lieberknecht</t>
  </si>
  <si>
    <t>Kjell</t>
  </si>
  <si>
    <t>Jung</t>
  </si>
  <si>
    <t>Bjarne</t>
  </si>
  <si>
    <t>Lang</t>
  </si>
  <si>
    <t>Stas</t>
  </si>
  <si>
    <t>Lachenmeier</t>
  </si>
  <si>
    <t>Malia</t>
  </si>
  <si>
    <t>Alex</t>
  </si>
  <si>
    <t>Janzen</t>
  </si>
  <si>
    <t xml:space="preserve">Tom </t>
  </si>
  <si>
    <t>Paschek</t>
  </si>
  <si>
    <t>Felix</t>
  </si>
  <si>
    <t>Sommerhoff</t>
  </si>
  <si>
    <t>Lucienne</t>
  </si>
  <si>
    <t>Machulik</t>
  </si>
  <si>
    <t>Julian</t>
  </si>
  <si>
    <t>SV Neuhof</t>
  </si>
  <si>
    <t>Jahn Treysa</t>
  </si>
  <si>
    <t>Fischer</t>
  </si>
  <si>
    <t>Lachenmaier</t>
  </si>
  <si>
    <t>Noah</t>
  </si>
  <si>
    <t>Bujak</t>
  </si>
  <si>
    <t>Karl</t>
  </si>
  <si>
    <t>Schubert</t>
  </si>
  <si>
    <t>Janne</t>
  </si>
  <si>
    <t>Klaus</t>
  </si>
  <si>
    <t>Maja</t>
  </si>
  <si>
    <t>Frieda</t>
  </si>
  <si>
    <t>Dörr</t>
  </si>
  <si>
    <t>Martha</t>
  </si>
  <si>
    <t>Wahl</t>
  </si>
  <si>
    <t>Melina</t>
  </si>
  <si>
    <t>Losert</t>
  </si>
  <si>
    <t>Staubach</t>
  </si>
  <si>
    <t>Emilia</t>
  </si>
  <si>
    <t>Bremer</t>
  </si>
  <si>
    <t>Finja</t>
  </si>
  <si>
    <t>Bünz</t>
  </si>
  <si>
    <t>Jakob</t>
  </si>
  <si>
    <t>Ludwig</t>
  </si>
  <si>
    <t>Mara</t>
  </si>
  <si>
    <t>Trier</t>
  </si>
  <si>
    <t xml:space="preserve">m </t>
  </si>
  <si>
    <t>Samuel</t>
  </si>
  <si>
    <t>Happ</t>
  </si>
  <si>
    <t xml:space="preserve">Leonie </t>
  </si>
  <si>
    <t>Klug</t>
  </si>
  <si>
    <t>Mia</t>
  </si>
  <si>
    <t>Enders</t>
  </si>
  <si>
    <t>Clarie</t>
  </si>
  <si>
    <t>Neumann</t>
  </si>
  <si>
    <t>TV Neuhof</t>
  </si>
  <si>
    <t>TV Engelrod</t>
  </si>
  <si>
    <t>SV Stockhausen</t>
  </si>
  <si>
    <t>Adam</t>
  </si>
  <si>
    <t>Kalash</t>
  </si>
  <si>
    <t xml:space="preserve">Melina </t>
  </si>
  <si>
    <t xml:space="preserve">Raphael </t>
  </si>
  <si>
    <t xml:space="preserve">Luisa </t>
  </si>
  <si>
    <t>Rakeba</t>
  </si>
  <si>
    <t>Solomon Tekle</t>
  </si>
  <si>
    <t>Gesamtwertung nach 8 von 10 Disziplinen</t>
  </si>
  <si>
    <t>Pfanschilling</t>
  </si>
  <si>
    <t>Gewertet werden die acht besten Disziplinen</t>
  </si>
  <si>
    <t>Greta</t>
  </si>
  <si>
    <t>Jannik</t>
  </si>
  <si>
    <t>Kolb</t>
  </si>
  <si>
    <t>Philip</t>
  </si>
  <si>
    <t>Mahr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</si>
</sst>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/>
    <xf numFmtId="2" fontId="1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0" borderId="0" xfId="0" applyFont="1"/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0</xdr:row>
      <xdr:rowOff>147320</xdr:rowOff>
    </xdr:from>
    <xdr:to>
      <xdr:col>16</xdr:col>
      <xdr:colOff>462280</xdr:colOff>
      <xdr:row>4</xdr:row>
      <xdr:rowOff>212725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7FB3AC-A564-4EDA-A288-958BB515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4732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30</xdr:row>
      <xdr:rowOff>101600</xdr:rowOff>
    </xdr:from>
    <xdr:to>
      <xdr:col>16</xdr:col>
      <xdr:colOff>474980</xdr:colOff>
      <xdr:row>34</xdr:row>
      <xdr:rowOff>172085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11163-0A56-4409-A126-DE8FFDFB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4381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55</xdr:row>
      <xdr:rowOff>101600</xdr:rowOff>
    </xdr:from>
    <xdr:to>
      <xdr:col>16</xdr:col>
      <xdr:colOff>487680</xdr:colOff>
      <xdr:row>60</xdr:row>
      <xdr:rowOff>34925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818D5C-F905-4162-96EB-5B23F139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91440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86</xdr:row>
      <xdr:rowOff>101600</xdr:rowOff>
    </xdr:from>
    <xdr:to>
      <xdr:col>16</xdr:col>
      <xdr:colOff>487680</xdr:colOff>
      <xdr:row>90</xdr:row>
      <xdr:rowOff>172085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41E9CF-3575-4F03-9B7A-E0834798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35509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showRuler="0" view="pageLayout" topLeftCell="A88" zoomScaleNormal="100" workbookViewId="0">
      <selection activeCell="F109" sqref="F109"/>
    </sheetView>
  </sheetViews>
  <sheetFormatPr baseColWidth="10" defaultRowHeight="14.4" x14ac:dyDescent="0.3"/>
  <cols>
    <col min="1" max="1" width="5.77734375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10</v>
      </c>
      <c r="N1" s="2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170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9" t="s">
        <v>172</v>
      </c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15</v>
      </c>
      <c r="C5" s="42">
        <v>43534</v>
      </c>
      <c r="D5" s="42"/>
      <c r="E5" s="42">
        <v>43583</v>
      </c>
      <c r="F5" s="42"/>
      <c r="G5" s="42">
        <v>43695</v>
      </c>
      <c r="H5" s="42"/>
      <c r="I5" s="40">
        <v>43632</v>
      </c>
      <c r="J5" s="41"/>
      <c r="K5" s="42">
        <v>43723</v>
      </c>
      <c r="L5" s="42"/>
    </row>
    <row r="6" spans="1:17" ht="18" x14ac:dyDescent="0.35">
      <c r="A6" s="11"/>
      <c r="C6" s="40" t="s">
        <v>18</v>
      </c>
      <c r="D6" s="41"/>
      <c r="E6" s="40" t="s">
        <v>19</v>
      </c>
      <c r="F6" s="41"/>
      <c r="G6" s="40" t="s">
        <v>18</v>
      </c>
      <c r="H6" s="41"/>
      <c r="I6" s="40" t="s">
        <v>28</v>
      </c>
      <c r="J6" s="41"/>
      <c r="K6" s="40" t="s">
        <v>20</v>
      </c>
      <c r="L6" s="41"/>
    </row>
    <row r="7" spans="1:17" ht="60" customHeight="1" x14ac:dyDescent="0.3">
      <c r="A7" s="4" t="s">
        <v>12</v>
      </c>
      <c r="B7" s="12" t="s">
        <v>13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23</v>
      </c>
      <c r="J7" s="13" t="s">
        <v>24</v>
      </c>
      <c r="K7" s="13" t="s">
        <v>23</v>
      </c>
      <c r="L7" s="13" t="s">
        <v>21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3">
      <c r="A8" s="10">
        <f t="shared" ref="A8:A30" si="0">RANK(B8,$B$8:$B$30)</f>
        <v>1</v>
      </c>
      <c r="B8" s="10">
        <f t="shared" ref="B8:B30" si="1">LARGE(C8:L8,1)+LARGE(C8:L8,2)+LARGE(C8:L8,3)+LARGE(C8:L8,4)+LARGE(C8:L8,5)+LARGE(C8:L8,6)+LARGE(C8:L8,7)+LARGE(C8:L8,8)</f>
        <v>399</v>
      </c>
      <c r="C8" s="10">
        <v>50</v>
      </c>
      <c r="D8" s="10">
        <v>50</v>
      </c>
      <c r="E8" s="10">
        <v>50</v>
      </c>
      <c r="F8" s="10">
        <v>50</v>
      </c>
      <c r="G8" s="10">
        <v>49</v>
      </c>
      <c r="H8" s="10">
        <v>50</v>
      </c>
      <c r="I8" s="10">
        <v>0</v>
      </c>
      <c r="J8" s="10">
        <v>0</v>
      </c>
      <c r="K8" s="10">
        <v>50</v>
      </c>
      <c r="L8" s="10">
        <v>50</v>
      </c>
      <c r="M8" s="5" t="s">
        <v>51</v>
      </c>
      <c r="N8" s="7" t="s">
        <v>37</v>
      </c>
      <c r="O8" s="7" t="s">
        <v>38</v>
      </c>
      <c r="P8" s="7">
        <v>2012</v>
      </c>
      <c r="Q8" s="7" t="s">
        <v>39</v>
      </c>
    </row>
    <row r="9" spans="1:17" x14ac:dyDescent="0.3">
      <c r="A9" s="10">
        <f t="shared" si="0"/>
        <v>2</v>
      </c>
      <c r="B9" s="10">
        <f t="shared" si="1"/>
        <v>388</v>
      </c>
      <c r="C9" s="10">
        <v>50</v>
      </c>
      <c r="D9" s="10">
        <v>49</v>
      </c>
      <c r="E9" s="10">
        <v>49</v>
      </c>
      <c r="F9" s="10">
        <v>46</v>
      </c>
      <c r="G9" s="10">
        <v>50</v>
      </c>
      <c r="H9" s="10">
        <v>49</v>
      </c>
      <c r="I9" s="10">
        <v>48</v>
      </c>
      <c r="J9" s="10">
        <v>44</v>
      </c>
      <c r="K9" s="10">
        <v>47</v>
      </c>
      <c r="L9" s="10">
        <v>43</v>
      </c>
      <c r="M9" s="5" t="s">
        <v>84</v>
      </c>
      <c r="N9" s="7" t="s">
        <v>75</v>
      </c>
      <c r="O9" s="7" t="s">
        <v>171</v>
      </c>
      <c r="P9" s="7">
        <v>2012</v>
      </c>
      <c r="Q9" s="7" t="s">
        <v>39</v>
      </c>
    </row>
    <row r="10" spans="1:17" x14ac:dyDescent="0.3">
      <c r="A10" s="10">
        <f t="shared" si="0"/>
        <v>3</v>
      </c>
      <c r="B10" s="10">
        <f t="shared" si="1"/>
        <v>376</v>
      </c>
      <c r="C10" s="10">
        <v>47</v>
      </c>
      <c r="D10" s="10">
        <v>48</v>
      </c>
      <c r="E10" s="10">
        <v>43</v>
      </c>
      <c r="F10" s="10">
        <v>48</v>
      </c>
      <c r="G10" s="10">
        <v>46</v>
      </c>
      <c r="H10" s="10">
        <v>48</v>
      </c>
      <c r="I10" s="10">
        <v>42</v>
      </c>
      <c r="J10" s="10">
        <v>49</v>
      </c>
      <c r="K10" s="10">
        <v>40</v>
      </c>
      <c r="L10" s="10">
        <v>47</v>
      </c>
      <c r="M10" s="5" t="s">
        <v>84</v>
      </c>
      <c r="N10" s="7" t="s">
        <v>73</v>
      </c>
      <c r="O10" s="7" t="s">
        <v>74</v>
      </c>
      <c r="P10" s="31">
        <v>2012</v>
      </c>
      <c r="Q10" s="31" t="s">
        <v>39</v>
      </c>
    </row>
    <row r="11" spans="1:17" x14ac:dyDescent="0.3">
      <c r="A11" s="10">
        <f t="shared" si="0"/>
        <v>4</v>
      </c>
      <c r="B11" s="10">
        <f t="shared" si="1"/>
        <v>359</v>
      </c>
      <c r="C11" s="10">
        <v>46</v>
      </c>
      <c r="D11" s="10">
        <v>48</v>
      </c>
      <c r="E11" s="10">
        <v>45</v>
      </c>
      <c r="F11" s="10">
        <v>38</v>
      </c>
      <c r="G11" s="10">
        <v>46</v>
      </c>
      <c r="H11" s="10">
        <v>47</v>
      </c>
      <c r="I11" s="10">
        <v>44</v>
      </c>
      <c r="J11" s="10">
        <v>40</v>
      </c>
      <c r="K11" s="10">
        <v>43</v>
      </c>
      <c r="L11" s="10">
        <v>38</v>
      </c>
      <c r="M11" s="5" t="s">
        <v>65</v>
      </c>
      <c r="N11" s="7" t="s">
        <v>55</v>
      </c>
      <c r="O11" s="7" t="s">
        <v>56</v>
      </c>
      <c r="P11" s="31">
        <v>2012</v>
      </c>
      <c r="Q11" s="31" t="s">
        <v>39</v>
      </c>
    </row>
    <row r="12" spans="1:17" x14ac:dyDescent="0.3">
      <c r="A12" s="10">
        <f t="shared" si="0"/>
        <v>5</v>
      </c>
      <c r="B12" s="10">
        <f t="shared" si="1"/>
        <v>351</v>
      </c>
      <c r="C12" s="10">
        <v>46</v>
      </c>
      <c r="D12" s="10">
        <v>40</v>
      </c>
      <c r="E12" s="10">
        <v>42</v>
      </c>
      <c r="F12" s="10">
        <v>40</v>
      </c>
      <c r="G12" s="10">
        <v>46</v>
      </c>
      <c r="H12" s="10">
        <v>42</v>
      </c>
      <c r="I12" s="10">
        <v>46</v>
      </c>
      <c r="J12" s="10">
        <v>44</v>
      </c>
      <c r="K12" s="10">
        <v>45</v>
      </c>
      <c r="L12" s="10">
        <v>35</v>
      </c>
      <c r="M12" s="5" t="s">
        <v>84</v>
      </c>
      <c r="N12" s="7" t="s">
        <v>68</v>
      </c>
      <c r="O12" s="7" t="s">
        <v>69</v>
      </c>
      <c r="P12" s="31">
        <v>2012</v>
      </c>
      <c r="Q12" s="31" t="s">
        <v>39</v>
      </c>
    </row>
    <row r="13" spans="1:17" x14ac:dyDescent="0.3">
      <c r="A13" s="10">
        <f t="shared" si="0"/>
        <v>6</v>
      </c>
      <c r="B13" s="10">
        <f t="shared" si="1"/>
        <v>344</v>
      </c>
      <c r="C13" s="10">
        <v>41</v>
      </c>
      <c r="D13" s="10">
        <v>46</v>
      </c>
      <c r="E13" s="10">
        <v>44</v>
      </c>
      <c r="F13" s="10">
        <v>45</v>
      </c>
      <c r="G13" s="10">
        <v>46</v>
      </c>
      <c r="H13" s="10">
        <v>46</v>
      </c>
      <c r="I13" s="10">
        <v>0</v>
      </c>
      <c r="J13" s="10">
        <v>0</v>
      </c>
      <c r="K13" s="10">
        <v>41</v>
      </c>
      <c r="L13" s="10">
        <v>35</v>
      </c>
      <c r="M13" s="5" t="s">
        <v>51</v>
      </c>
      <c r="N13" s="7" t="s">
        <v>41</v>
      </c>
      <c r="O13" s="7" t="s">
        <v>42</v>
      </c>
      <c r="P13" s="7">
        <v>2012</v>
      </c>
      <c r="Q13" s="7" t="s">
        <v>39</v>
      </c>
    </row>
    <row r="14" spans="1:17" x14ac:dyDescent="0.3">
      <c r="A14" s="10">
        <f t="shared" si="0"/>
        <v>7</v>
      </c>
      <c r="B14" s="10">
        <f t="shared" si="1"/>
        <v>340</v>
      </c>
      <c r="C14" s="10">
        <v>41</v>
      </c>
      <c r="D14" s="10">
        <v>43</v>
      </c>
      <c r="E14" s="10">
        <v>0</v>
      </c>
      <c r="F14" s="10">
        <v>0</v>
      </c>
      <c r="G14" s="10">
        <v>49</v>
      </c>
      <c r="H14" s="10">
        <v>41</v>
      </c>
      <c r="I14" s="10">
        <v>47</v>
      </c>
      <c r="J14" s="10">
        <v>45</v>
      </c>
      <c r="K14" s="10">
        <v>39</v>
      </c>
      <c r="L14" s="10">
        <v>35</v>
      </c>
      <c r="M14" s="5" t="s">
        <v>105</v>
      </c>
      <c r="N14" s="7" t="s">
        <v>95</v>
      </c>
      <c r="O14" s="7" t="s">
        <v>96</v>
      </c>
      <c r="P14" s="7">
        <v>2012</v>
      </c>
      <c r="Q14" s="7" t="s">
        <v>39</v>
      </c>
    </row>
    <row r="15" spans="1:17" x14ac:dyDescent="0.3">
      <c r="A15" s="10">
        <f t="shared" si="0"/>
        <v>8</v>
      </c>
      <c r="B15" s="10">
        <f t="shared" si="1"/>
        <v>337</v>
      </c>
      <c r="C15" s="10">
        <v>41</v>
      </c>
      <c r="D15" s="10">
        <v>45</v>
      </c>
      <c r="E15" s="10">
        <v>40</v>
      </c>
      <c r="F15" s="10">
        <v>44</v>
      </c>
      <c r="G15" s="10">
        <v>37</v>
      </c>
      <c r="H15" s="10">
        <v>43</v>
      </c>
      <c r="I15" s="10">
        <v>37</v>
      </c>
      <c r="J15" s="10">
        <v>48</v>
      </c>
      <c r="K15" s="10">
        <v>38</v>
      </c>
      <c r="L15" s="10">
        <v>38</v>
      </c>
      <c r="M15" s="5" t="s">
        <v>51</v>
      </c>
      <c r="N15" s="7" t="s">
        <v>45</v>
      </c>
      <c r="O15" s="7" t="s">
        <v>46</v>
      </c>
      <c r="P15" s="7">
        <v>2012</v>
      </c>
      <c r="Q15" s="7" t="s">
        <v>39</v>
      </c>
    </row>
    <row r="16" spans="1:17" x14ac:dyDescent="0.3">
      <c r="A16" s="10">
        <f t="shared" si="0"/>
        <v>9</v>
      </c>
      <c r="B16" s="10">
        <f t="shared" si="1"/>
        <v>336</v>
      </c>
      <c r="C16" s="10">
        <v>46</v>
      </c>
      <c r="D16" s="10">
        <v>41</v>
      </c>
      <c r="E16" s="10">
        <v>41</v>
      </c>
      <c r="F16" s="10">
        <v>37</v>
      </c>
      <c r="G16" s="10">
        <v>38</v>
      </c>
      <c r="H16" s="10">
        <v>34</v>
      </c>
      <c r="I16" s="10">
        <v>43</v>
      </c>
      <c r="J16" s="10">
        <v>42</v>
      </c>
      <c r="K16" s="10">
        <v>42</v>
      </c>
      <c r="L16" s="10">
        <v>43</v>
      </c>
      <c r="M16" s="5" t="s">
        <v>94</v>
      </c>
      <c r="N16" s="7" t="s">
        <v>45</v>
      </c>
      <c r="O16" s="7" t="s">
        <v>85</v>
      </c>
      <c r="P16" s="31">
        <v>2012</v>
      </c>
      <c r="Q16" s="31" t="s">
        <v>39</v>
      </c>
    </row>
    <row r="17" spans="1:17" x14ac:dyDescent="0.3">
      <c r="A17" s="10">
        <f t="shared" si="0"/>
        <v>10</v>
      </c>
      <c r="B17" s="10">
        <f t="shared" si="1"/>
        <v>332</v>
      </c>
      <c r="C17" s="10">
        <v>46</v>
      </c>
      <c r="D17" s="10">
        <v>38</v>
      </c>
      <c r="E17" s="10">
        <v>36</v>
      </c>
      <c r="F17" s="10">
        <v>43</v>
      </c>
      <c r="G17" s="10">
        <v>46</v>
      </c>
      <c r="H17" s="10">
        <v>45</v>
      </c>
      <c r="I17" s="10">
        <v>0</v>
      </c>
      <c r="J17" s="10">
        <v>0</v>
      </c>
      <c r="K17" s="10">
        <v>35</v>
      </c>
      <c r="L17" s="10">
        <v>43</v>
      </c>
      <c r="M17" s="5" t="s">
        <v>94</v>
      </c>
      <c r="N17" s="7" t="s">
        <v>92</v>
      </c>
      <c r="O17" s="7" t="s">
        <v>93</v>
      </c>
      <c r="P17" s="7">
        <v>2012</v>
      </c>
      <c r="Q17" s="7" t="s">
        <v>39</v>
      </c>
    </row>
    <row r="18" spans="1:17" x14ac:dyDescent="0.3">
      <c r="A18" s="10">
        <f t="shared" si="0"/>
        <v>11</v>
      </c>
      <c r="B18" s="10">
        <f t="shared" si="1"/>
        <v>327</v>
      </c>
      <c r="C18" s="10">
        <v>41</v>
      </c>
      <c r="D18" s="10">
        <v>45</v>
      </c>
      <c r="E18" s="10">
        <v>0</v>
      </c>
      <c r="F18" s="10">
        <v>0</v>
      </c>
      <c r="G18" s="10">
        <v>49</v>
      </c>
      <c r="H18" s="10">
        <v>36</v>
      </c>
      <c r="I18" s="10">
        <v>40</v>
      </c>
      <c r="J18" s="10">
        <v>40</v>
      </c>
      <c r="K18" s="10">
        <v>33</v>
      </c>
      <c r="L18" s="10">
        <v>43</v>
      </c>
      <c r="M18" s="5" t="s">
        <v>106</v>
      </c>
      <c r="N18" s="7" t="s">
        <v>95</v>
      </c>
      <c r="O18" s="7" t="s">
        <v>104</v>
      </c>
      <c r="P18" s="7">
        <v>2012</v>
      </c>
      <c r="Q18" s="7" t="s">
        <v>39</v>
      </c>
    </row>
    <row r="19" spans="1:17" x14ac:dyDescent="0.3">
      <c r="A19" s="10">
        <f t="shared" si="0"/>
        <v>12</v>
      </c>
      <c r="B19" s="10">
        <f t="shared" si="1"/>
        <v>325</v>
      </c>
      <c r="C19" s="10">
        <v>48</v>
      </c>
      <c r="D19" s="10">
        <v>40</v>
      </c>
      <c r="E19" s="10">
        <v>38</v>
      </c>
      <c r="F19" s="10">
        <v>39</v>
      </c>
      <c r="G19" s="10">
        <v>46</v>
      </c>
      <c r="H19" s="10">
        <v>37</v>
      </c>
      <c r="I19" s="10">
        <v>39</v>
      </c>
      <c r="J19" s="10">
        <v>37</v>
      </c>
      <c r="K19" s="10">
        <v>32</v>
      </c>
      <c r="L19" s="10">
        <v>38</v>
      </c>
      <c r="M19" s="5" t="s">
        <v>94</v>
      </c>
      <c r="N19" s="7" t="s">
        <v>86</v>
      </c>
      <c r="O19" s="7" t="s">
        <v>87</v>
      </c>
      <c r="P19" s="31">
        <v>2012</v>
      </c>
      <c r="Q19" s="31" t="s">
        <v>39</v>
      </c>
    </row>
    <row r="20" spans="1:17" x14ac:dyDescent="0.3">
      <c r="A20" s="10">
        <f t="shared" si="0"/>
        <v>13</v>
      </c>
      <c r="B20" s="10">
        <f t="shared" si="1"/>
        <v>293</v>
      </c>
      <c r="C20" s="10">
        <v>0</v>
      </c>
      <c r="D20" s="9">
        <v>0</v>
      </c>
      <c r="E20" s="10">
        <v>49</v>
      </c>
      <c r="F20" s="10">
        <v>49</v>
      </c>
      <c r="G20" s="10">
        <v>0</v>
      </c>
      <c r="H20" s="10">
        <v>0</v>
      </c>
      <c r="I20" s="10">
        <v>50</v>
      </c>
      <c r="J20" s="10">
        <v>50</v>
      </c>
      <c r="K20" s="10">
        <v>48</v>
      </c>
      <c r="L20" s="10">
        <v>47</v>
      </c>
      <c r="M20" s="30" t="s">
        <v>125</v>
      </c>
      <c r="N20" s="31" t="s">
        <v>111</v>
      </c>
      <c r="O20" s="31" t="s">
        <v>119</v>
      </c>
      <c r="P20" s="7">
        <v>2012</v>
      </c>
      <c r="Q20" s="7" t="s">
        <v>39</v>
      </c>
    </row>
    <row r="21" spans="1:17" x14ac:dyDescent="0.3">
      <c r="A21" s="10">
        <f t="shared" si="0"/>
        <v>14</v>
      </c>
      <c r="B21" s="10">
        <f t="shared" si="1"/>
        <v>282</v>
      </c>
      <c r="C21" s="10">
        <v>0</v>
      </c>
      <c r="D21" s="9">
        <v>0</v>
      </c>
      <c r="E21" s="10">
        <v>49</v>
      </c>
      <c r="F21" s="10">
        <v>43</v>
      </c>
      <c r="G21" s="10">
        <v>0</v>
      </c>
      <c r="H21" s="10">
        <v>0</v>
      </c>
      <c r="I21" s="10">
        <v>49</v>
      </c>
      <c r="J21" s="10">
        <v>46</v>
      </c>
      <c r="K21" s="10">
        <v>45</v>
      </c>
      <c r="L21" s="10">
        <v>50</v>
      </c>
      <c r="M21" s="30" t="s">
        <v>125</v>
      </c>
      <c r="N21" s="31" t="s">
        <v>120</v>
      </c>
      <c r="O21" s="31" t="s">
        <v>121</v>
      </c>
      <c r="P21" s="7">
        <v>2012</v>
      </c>
      <c r="Q21" s="7" t="s">
        <v>39</v>
      </c>
    </row>
    <row r="22" spans="1:17" x14ac:dyDescent="0.3">
      <c r="A22" s="10">
        <f t="shared" si="0"/>
        <v>15</v>
      </c>
      <c r="B22" s="10">
        <f t="shared" si="1"/>
        <v>260</v>
      </c>
      <c r="C22" s="10">
        <v>0</v>
      </c>
      <c r="D22" s="9">
        <v>0</v>
      </c>
      <c r="E22" s="10">
        <v>40</v>
      </c>
      <c r="F22" s="10">
        <v>47</v>
      </c>
      <c r="G22" s="10">
        <v>46</v>
      </c>
      <c r="H22" s="10">
        <v>45</v>
      </c>
      <c r="I22" s="10">
        <v>0</v>
      </c>
      <c r="J22" s="10">
        <v>0</v>
      </c>
      <c r="K22" s="10">
        <v>34</v>
      </c>
      <c r="L22" s="10">
        <v>48</v>
      </c>
      <c r="M22" s="30" t="s">
        <v>65</v>
      </c>
      <c r="N22" s="31" t="s">
        <v>107</v>
      </c>
      <c r="O22" s="31" t="s">
        <v>108</v>
      </c>
      <c r="P22" s="7">
        <v>2012</v>
      </c>
      <c r="Q22" s="7" t="s">
        <v>39</v>
      </c>
    </row>
    <row r="23" spans="1:17" x14ac:dyDescent="0.3">
      <c r="A23" s="10">
        <f t="shared" si="0"/>
        <v>16</v>
      </c>
      <c r="B23" s="10">
        <f t="shared" si="1"/>
        <v>251</v>
      </c>
      <c r="C23" s="10">
        <v>0</v>
      </c>
      <c r="D23" s="10">
        <v>0</v>
      </c>
      <c r="E23" s="10">
        <v>0</v>
      </c>
      <c r="F23" s="10">
        <v>0</v>
      </c>
      <c r="G23" s="10">
        <v>46</v>
      </c>
      <c r="H23" s="10">
        <v>40</v>
      </c>
      <c r="I23" s="10">
        <v>38</v>
      </c>
      <c r="J23" s="10">
        <v>42</v>
      </c>
      <c r="K23" s="10">
        <v>38</v>
      </c>
      <c r="L23" s="10">
        <v>47</v>
      </c>
      <c r="M23" s="30" t="s">
        <v>84</v>
      </c>
      <c r="N23" s="31" t="s">
        <v>131</v>
      </c>
      <c r="O23" s="31" t="s">
        <v>132</v>
      </c>
      <c r="P23" s="7">
        <v>2012</v>
      </c>
      <c r="Q23" s="7" t="s">
        <v>39</v>
      </c>
    </row>
    <row r="24" spans="1:17" x14ac:dyDescent="0.3">
      <c r="A24" s="10">
        <f t="shared" si="0"/>
        <v>17</v>
      </c>
      <c r="B24" s="10">
        <f t="shared" si="1"/>
        <v>222</v>
      </c>
      <c r="C24" s="10">
        <v>0</v>
      </c>
      <c r="D24" s="10">
        <v>0</v>
      </c>
      <c r="E24" s="10">
        <v>0</v>
      </c>
      <c r="F24" s="10">
        <v>0</v>
      </c>
      <c r="G24" s="10">
        <v>37</v>
      </c>
      <c r="H24" s="10">
        <v>38</v>
      </c>
      <c r="I24" s="10">
        <v>41</v>
      </c>
      <c r="J24" s="10">
        <v>38</v>
      </c>
      <c r="K24" s="10">
        <v>36</v>
      </c>
      <c r="L24" s="10">
        <v>32</v>
      </c>
      <c r="M24" s="30" t="s">
        <v>106</v>
      </c>
      <c r="N24" s="31" t="s">
        <v>120</v>
      </c>
      <c r="O24" s="31" t="s">
        <v>127</v>
      </c>
      <c r="P24" s="31">
        <v>2012</v>
      </c>
      <c r="Q24" s="31" t="s">
        <v>39</v>
      </c>
    </row>
    <row r="25" spans="1:17" x14ac:dyDescent="0.3">
      <c r="A25" s="10">
        <f t="shared" si="0"/>
        <v>18</v>
      </c>
      <c r="B25" s="10">
        <f t="shared" si="1"/>
        <v>183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45</v>
      </c>
      <c r="J25" s="10">
        <v>48</v>
      </c>
      <c r="K25" s="10">
        <v>47</v>
      </c>
      <c r="L25" s="10">
        <v>43</v>
      </c>
      <c r="M25" s="30" t="s">
        <v>160</v>
      </c>
      <c r="N25" s="31" t="s">
        <v>152</v>
      </c>
      <c r="O25" s="31" t="s">
        <v>153</v>
      </c>
      <c r="P25" s="31">
        <v>2012</v>
      </c>
      <c r="Q25" s="31" t="s">
        <v>39</v>
      </c>
    </row>
    <row r="26" spans="1:17" x14ac:dyDescent="0.3">
      <c r="A26" s="10">
        <f t="shared" si="0"/>
        <v>19</v>
      </c>
      <c r="B26" s="10">
        <f t="shared" si="1"/>
        <v>150</v>
      </c>
      <c r="C26" s="10">
        <v>0</v>
      </c>
      <c r="D26" s="9">
        <v>0</v>
      </c>
      <c r="E26" s="10">
        <v>37</v>
      </c>
      <c r="F26" s="10">
        <v>36</v>
      </c>
      <c r="G26" s="10">
        <v>37</v>
      </c>
      <c r="H26" s="10">
        <v>40</v>
      </c>
      <c r="I26" s="10">
        <v>0</v>
      </c>
      <c r="J26" s="10">
        <v>0</v>
      </c>
      <c r="K26" s="10">
        <v>0</v>
      </c>
      <c r="L26" s="10">
        <v>0</v>
      </c>
      <c r="M26" s="30" t="s">
        <v>84</v>
      </c>
      <c r="N26" s="31" t="s">
        <v>116</v>
      </c>
      <c r="O26" s="31" t="s">
        <v>117</v>
      </c>
      <c r="P26" s="31">
        <v>2012</v>
      </c>
      <c r="Q26" s="31" t="s">
        <v>39</v>
      </c>
    </row>
    <row r="27" spans="1:17" x14ac:dyDescent="0.3">
      <c r="A27" s="10">
        <f t="shared" si="0"/>
        <v>20</v>
      </c>
      <c r="B27" s="10">
        <f t="shared" si="1"/>
        <v>96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49</v>
      </c>
      <c r="L27" s="10">
        <v>47</v>
      </c>
      <c r="M27" s="30" t="s">
        <v>160</v>
      </c>
      <c r="N27" s="31" t="s">
        <v>176</v>
      </c>
      <c r="O27" s="31" t="s">
        <v>177</v>
      </c>
      <c r="P27" s="31">
        <v>2012</v>
      </c>
      <c r="Q27" s="31" t="s">
        <v>39</v>
      </c>
    </row>
    <row r="28" spans="1:17" x14ac:dyDescent="0.3">
      <c r="A28" s="10">
        <f t="shared" si="0"/>
        <v>21</v>
      </c>
      <c r="B28" s="10">
        <f t="shared" si="1"/>
        <v>90</v>
      </c>
      <c r="C28" s="10">
        <v>0</v>
      </c>
      <c r="D28" s="9">
        <v>0</v>
      </c>
      <c r="E28" s="10">
        <v>49</v>
      </c>
      <c r="F28" s="10">
        <v>41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30" t="s">
        <v>65</v>
      </c>
      <c r="N28" s="31" t="s">
        <v>109</v>
      </c>
      <c r="O28" s="31" t="s">
        <v>110</v>
      </c>
      <c r="P28" s="7">
        <v>2012</v>
      </c>
      <c r="Q28" s="7" t="s">
        <v>39</v>
      </c>
    </row>
    <row r="29" spans="1:17" x14ac:dyDescent="0.3">
      <c r="A29" s="10">
        <f t="shared" si="0"/>
        <v>22</v>
      </c>
      <c r="B29" s="10">
        <f t="shared" si="1"/>
        <v>89</v>
      </c>
      <c r="C29" s="10">
        <v>46</v>
      </c>
      <c r="D29" s="10">
        <v>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5" t="s">
        <v>105</v>
      </c>
      <c r="N29" s="7" t="s">
        <v>97</v>
      </c>
      <c r="O29" s="7" t="s">
        <v>98</v>
      </c>
      <c r="P29" s="7">
        <v>2012</v>
      </c>
      <c r="Q29" s="7" t="s">
        <v>39</v>
      </c>
    </row>
    <row r="30" spans="1:17" x14ac:dyDescent="0.3">
      <c r="A30" s="10">
        <f t="shared" si="0"/>
        <v>23</v>
      </c>
      <c r="B30" s="10">
        <f t="shared" si="1"/>
        <v>72</v>
      </c>
      <c r="C30" s="10">
        <v>0</v>
      </c>
      <c r="D30" s="10">
        <v>0</v>
      </c>
      <c r="E30" s="10">
        <v>0</v>
      </c>
      <c r="F30" s="10">
        <v>0</v>
      </c>
      <c r="G30" s="10">
        <v>37</v>
      </c>
      <c r="H30" s="10">
        <v>35</v>
      </c>
      <c r="I30" s="10">
        <v>0</v>
      </c>
      <c r="J30" s="10">
        <v>0</v>
      </c>
      <c r="K30" s="10">
        <v>0</v>
      </c>
      <c r="L30" s="10">
        <v>0</v>
      </c>
      <c r="M30" s="30" t="s">
        <v>162</v>
      </c>
      <c r="N30" s="31" t="s">
        <v>163</v>
      </c>
      <c r="O30" s="31" t="s">
        <v>164</v>
      </c>
      <c r="P30" s="31">
        <v>2012</v>
      </c>
      <c r="Q30" s="31" t="s">
        <v>39</v>
      </c>
    </row>
    <row r="31" spans="1:17" ht="23.4" x14ac:dyDescent="0.45">
      <c r="B31" s="2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 t="s">
        <v>10</v>
      </c>
    </row>
    <row r="32" spans="1:17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7" ht="18" x14ac:dyDescent="0.35">
      <c r="B33" s="3" t="s">
        <v>170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7" ht="18" x14ac:dyDescent="0.35">
      <c r="B34" s="39" t="s">
        <v>172</v>
      </c>
    </row>
    <row r="35" spans="1:17" ht="18" x14ac:dyDescent="0.35">
      <c r="A35" s="11" t="s">
        <v>14</v>
      </c>
      <c r="C35" s="42">
        <v>43534</v>
      </c>
      <c r="D35" s="42"/>
      <c r="E35" s="42">
        <v>43583</v>
      </c>
      <c r="F35" s="42"/>
      <c r="G35" s="42">
        <v>43695</v>
      </c>
      <c r="H35" s="42"/>
      <c r="I35" s="40">
        <v>43632</v>
      </c>
      <c r="J35" s="41"/>
      <c r="K35" s="42">
        <v>43723</v>
      </c>
      <c r="L35" s="42"/>
    </row>
    <row r="36" spans="1:17" ht="18" x14ac:dyDescent="0.35">
      <c r="A36" s="11"/>
      <c r="C36" s="40" t="s">
        <v>18</v>
      </c>
      <c r="D36" s="41"/>
      <c r="E36" s="40" t="s">
        <v>19</v>
      </c>
      <c r="F36" s="41"/>
      <c r="G36" s="40" t="s">
        <v>18</v>
      </c>
      <c r="H36" s="41"/>
      <c r="I36" s="40" t="s">
        <v>28</v>
      </c>
      <c r="J36" s="41"/>
      <c r="K36" s="40" t="s">
        <v>20</v>
      </c>
      <c r="L36" s="41"/>
    </row>
    <row r="37" spans="1:17" ht="60" customHeight="1" x14ac:dyDescent="0.3">
      <c r="A37" s="4" t="s">
        <v>12</v>
      </c>
      <c r="B37" s="12" t="s">
        <v>13</v>
      </c>
      <c r="C37" s="13" t="s">
        <v>21</v>
      </c>
      <c r="D37" s="13" t="s">
        <v>22</v>
      </c>
      <c r="E37" s="13" t="s">
        <v>23</v>
      </c>
      <c r="F37" s="13" t="s">
        <v>24</v>
      </c>
      <c r="G37" s="13" t="s">
        <v>25</v>
      </c>
      <c r="H37" s="13" t="s">
        <v>26</v>
      </c>
      <c r="I37" s="13" t="s">
        <v>23</v>
      </c>
      <c r="J37" s="13" t="s">
        <v>24</v>
      </c>
      <c r="K37" s="13" t="s">
        <v>23</v>
      </c>
      <c r="L37" s="13" t="s">
        <v>21</v>
      </c>
      <c r="M37" s="4" t="s">
        <v>4</v>
      </c>
      <c r="N37" s="4" t="s">
        <v>5</v>
      </c>
      <c r="O37" s="4" t="s">
        <v>6</v>
      </c>
      <c r="P37" s="4" t="s">
        <v>7</v>
      </c>
      <c r="Q37" s="4" t="s">
        <v>8</v>
      </c>
    </row>
    <row r="38" spans="1:17" x14ac:dyDescent="0.3">
      <c r="A38" s="10">
        <f t="shared" ref="A38:A45" si="2">RANK(B38,$B$38:$B$45)</f>
        <v>1</v>
      </c>
      <c r="B38" s="10">
        <f t="shared" ref="B38:B45" si="3">LARGE(C38:L38,1)+LARGE(C38:L38,2)+LARGE(C38:L38,3)+LARGE(C38:L38,4)+LARGE(C38:L38,5)+LARGE(C38:L38,6)+LARGE(C38:L38,7)+LARGE(C38:L38,8)</f>
        <v>400</v>
      </c>
      <c r="C38" s="10">
        <v>50</v>
      </c>
      <c r="D38" s="9">
        <v>50</v>
      </c>
      <c r="E38" s="10">
        <v>50</v>
      </c>
      <c r="F38" s="10">
        <v>50</v>
      </c>
      <c r="G38" s="10">
        <v>50</v>
      </c>
      <c r="H38" s="10">
        <v>50</v>
      </c>
      <c r="I38" s="10">
        <v>0</v>
      </c>
      <c r="J38" s="10">
        <v>0</v>
      </c>
      <c r="K38" s="10">
        <v>50</v>
      </c>
      <c r="L38" s="10">
        <v>50</v>
      </c>
      <c r="M38" s="5" t="s">
        <v>84</v>
      </c>
      <c r="N38" s="7" t="s">
        <v>80</v>
      </c>
      <c r="O38" s="7" t="s">
        <v>81</v>
      </c>
      <c r="P38" s="31">
        <v>2013</v>
      </c>
      <c r="Q38" s="31" t="s">
        <v>39</v>
      </c>
    </row>
    <row r="39" spans="1:17" x14ac:dyDescent="0.3">
      <c r="A39" s="10">
        <f t="shared" si="2"/>
        <v>2</v>
      </c>
      <c r="B39" s="10">
        <f t="shared" si="3"/>
        <v>389</v>
      </c>
      <c r="C39" s="10">
        <v>0</v>
      </c>
      <c r="D39" s="9">
        <v>0</v>
      </c>
      <c r="E39" s="10">
        <v>49</v>
      </c>
      <c r="F39" s="10">
        <v>49</v>
      </c>
      <c r="G39" s="10">
        <v>49</v>
      </c>
      <c r="H39" s="10">
        <v>48</v>
      </c>
      <c r="I39" s="10">
        <v>49</v>
      </c>
      <c r="J39" s="10">
        <v>49</v>
      </c>
      <c r="K39" s="10">
        <v>48</v>
      </c>
      <c r="L39" s="10">
        <v>48</v>
      </c>
      <c r="M39" s="30" t="s">
        <v>84</v>
      </c>
      <c r="N39" s="31" t="s">
        <v>113</v>
      </c>
      <c r="O39" s="31" t="s">
        <v>114</v>
      </c>
      <c r="P39" s="31">
        <v>2013</v>
      </c>
      <c r="Q39" s="31" t="s">
        <v>39</v>
      </c>
    </row>
    <row r="40" spans="1:17" x14ac:dyDescent="0.3">
      <c r="A40" s="10">
        <f t="shared" si="2"/>
        <v>3</v>
      </c>
      <c r="B40" s="10">
        <f t="shared" si="3"/>
        <v>385</v>
      </c>
      <c r="C40" s="10">
        <v>0</v>
      </c>
      <c r="D40" s="9">
        <v>0</v>
      </c>
      <c r="E40" s="10">
        <v>48</v>
      </c>
      <c r="F40" s="10">
        <v>49</v>
      </c>
      <c r="G40" s="10">
        <v>48</v>
      </c>
      <c r="H40" s="10">
        <v>49</v>
      </c>
      <c r="I40" s="10">
        <v>47</v>
      </c>
      <c r="J40" s="10">
        <v>50</v>
      </c>
      <c r="K40" s="10">
        <v>47</v>
      </c>
      <c r="L40" s="10">
        <v>47</v>
      </c>
      <c r="M40" s="30" t="s">
        <v>84</v>
      </c>
      <c r="N40" s="31" t="s">
        <v>111</v>
      </c>
      <c r="O40" s="31" t="s">
        <v>112</v>
      </c>
      <c r="P40" s="7">
        <v>2014</v>
      </c>
      <c r="Q40" s="7" t="s">
        <v>39</v>
      </c>
    </row>
    <row r="41" spans="1:17" x14ac:dyDescent="0.3">
      <c r="A41" s="10">
        <f t="shared" si="2"/>
        <v>4</v>
      </c>
      <c r="B41" s="10">
        <f t="shared" si="3"/>
        <v>192</v>
      </c>
      <c r="C41" s="10">
        <v>49</v>
      </c>
      <c r="D41" s="9">
        <v>49</v>
      </c>
      <c r="E41" s="10">
        <v>47</v>
      </c>
      <c r="F41" s="10">
        <v>47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5" t="s">
        <v>65</v>
      </c>
      <c r="N41" s="7" t="s">
        <v>53</v>
      </c>
      <c r="O41" s="7" t="s">
        <v>54</v>
      </c>
      <c r="P41" s="31">
        <v>2013</v>
      </c>
      <c r="Q41" s="31" t="s">
        <v>39</v>
      </c>
    </row>
    <row r="42" spans="1:17" x14ac:dyDescent="0.3">
      <c r="A42" s="10">
        <f t="shared" si="2"/>
        <v>5</v>
      </c>
      <c r="B42" s="10">
        <f t="shared" si="3"/>
        <v>98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49</v>
      </c>
      <c r="L42" s="10">
        <v>49</v>
      </c>
      <c r="M42" s="30" t="s">
        <v>160</v>
      </c>
      <c r="N42" s="31" t="s">
        <v>174</v>
      </c>
      <c r="O42" s="31" t="s">
        <v>175</v>
      </c>
      <c r="P42" s="31">
        <v>2013</v>
      </c>
      <c r="Q42" s="31" t="s">
        <v>39</v>
      </c>
    </row>
    <row r="43" spans="1:17" x14ac:dyDescent="0.3">
      <c r="A43" s="10">
        <f t="shared" si="2"/>
        <v>6</v>
      </c>
      <c r="B43" s="10">
        <f t="shared" si="3"/>
        <v>97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50</v>
      </c>
      <c r="J43" s="10">
        <v>47</v>
      </c>
      <c r="K43" s="10">
        <v>0</v>
      </c>
      <c r="L43" s="10">
        <v>0</v>
      </c>
      <c r="M43" s="30" t="s">
        <v>161</v>
      </c>
      <c r="N43" s="31" t="s">
        <v>133</v>
      </c>
      <c r="O43" s="31" t="s">
        <v>134</v>
      </c>
      <c r="P43" s="31">
        <v>2013</v>
      </c>
      <c r="Q43" s="31" t="s">
        <v>39</v>
      </c>
    </row>
    <row r="44" spans="1:17" x14ac:dyDescent="0.3">
      <c r="A44" s="10">
        <f t="shared" si="2"/>
        <v>7</v>
      </c>
      <c r="B44" s="10">
        <f t="shared" si="3"/>
        <v>94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46</v>
      </c>
      <c r="J44" s="10">
        <v>48</v>
      </c>
      <c r="K44" s="10">
        <v>0</v>
      </c>
      <c r="L44" s="10">
        <v>0</v>
      </c>
      <c r="M44" s="30" t="s">
        <v>84</v>
      </c>
      <c r="N44" s="31" t="s">
        <v>129</v>
      </c>
      <c r="O44" s="31" t="s">
        <v>130</v>
      </c>
      <c r="P44" s="7">
        <v>2013</v>
      </c>
      <c r="Q44" s="7" t="s">
        <v>39</v>
      </c>
    </row>
    <row r="45" spans="1:17" x14ac:dyDescent="0.3">
      <c r="A45" s="10">
        <f t="shared" si="2"/>
        <v>7</v>
      </c>
      <c r="B45" s="10">
        <f t="shared" si="3"/>
        <v>94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48</v>
      </c>
      <c r="J45" s="10">
        <v>46</v>
      </c>
      <c r="K45" s="10">
        <v>0</v>
      </c>
      <c r="L45" s="10">
        <v>0</v>
      </c>
      <c r="M45" s="30" t="s">
        <v>94</v>
      </c>
      <c r="N45" s="31" t="s">
        <v>147</v>
      </c>
      <c r="O45" s="31" t="s">
        <v>148</v>
      </c>
      <c r="P45" s="31">
        <v>2014</v>
      </c>
      <c r="Q45" s="31" t="s">
        <v>39</v>
      </c>
    </row>
    <row r="46" spans="1:17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48" spans="1:17" x14ac:dyDescent="0.3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5"/>
      <c r="N48" s="7"/>
      <c r="O48" s="7"/>
      <c r="P48" s="7"/>
      <c r="Q48" s="7"/>
    </row>
    <row r="49" spans="1:17" x14ac:dyDescent="0.3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5"/>
      <c r="N49" s="7"/>
      <c r="O49" s="7"/>
      <c r="P49" s="7"/>
      <c r="Q49" s="7"/>
    </row>
    <row r="50" spans="1:17" x14ac:dyDescent="0.3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5"/>
      <c r="N50" s="7"/>
      <c r="O50" s="7"/>
      <c r="P50" s="7"/>
      <c r="Q50" s="7"/>
    </row>
    <row r="51" spans="1:17" x14ac:dyDescent="0.3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5"/>
      <c r="N51" s="7"/>
      <c r="O51" s="7"/>
      <c r="P51" s="7"/>
      <c r="Q51" s="7"/>
    </row>
    <row r="52" spans="1:17" x14ac:dyDescent="0.3">
      <c r="A52" s="10"/>
      <c r="B52" s="10"/>
      <c r="C52" s="10"/>
      <c r="D52" s="9"/>
      <c r="E52" s="10"/>
      <c r="F52" s="10"/>
      <c r="G52" s="10"/>
      <c r="H52" s="10"/>
      <c r="I52" s="10"/>
      <c r="J52" s="10"/>
      <c r="K52" s="10"/>
      <c r="L52" s="10"/>
      <c r="M52" s="5"/>
      <c r="N52" s="7"/>
      <c r="O52" s="7"/>
      <c r="P52" s="7"/>
      <c r="Q52" s="7"/>
    </row>
    <row r="53" spans="1:1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/>
      <c r="N53" s="7"/>
      <c r="O53" s="7"/>
      <c r="P53" s="7"/>
      <c r="Q53" s="7"/>
    </row>
    <row r="54" spans="1:17" x14ac:dyDescent="0.3">
      <c r="A54" s="10"/>
      <c r="B54" s="10"/>
      <c r="C54" s="10"/>
      <c r="D54" s="9"/>
      <c r="E54" s="10"/>
      <c r="F54" s="10"/>
      <c r="G54" s="10"/>
      <c r="H54" s="10"/>
      <c r="I54" s="10"/>
      <c r="J54" s="10"/>
      <c r="K54" s="10"/>
      <c r="L54" s="10"/>
      <c r="M54" s="5"/>
      <c r="N54" s="7"/>
      <c r="O54" s="7"/>
      <c r="P54" s="7"/>
      <c r="Q54" s="7"/>
    </row>
    <row r="56" spans="1:17" ht="23.4" x14ac:dyDescent="0.45">
      <c r="B56" s="2" t="s">
        <v>27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 t="s">
        <v>10</v>
      </c>
    </row>
    <row r="57" spans="1:17" ht="7.2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8" x14ac:dyDescent="0.35">
      <c r="B58" s="3" t="s">
        <v>170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7" ht="18" x14ac:dyDescent="0.35">
      <c r="B59" s="39" t="s">
        <v>172</v>
      </c>
    </row>
    <row r="60" spans="1:17" ht="18" x14ac:dyDescent="0.35">
      <c r="A60" s="11" t="s">
        <v>17</v>
      </c>
      <c r="C60" s="42">
        <v>43534</v>
      </c>
      <c r="D60" s="42"/>
      <c r="E60" s="42">
        <v>43583</v>
      </c>
      <c r="F60" s="42"/>
      <c r="G60" s="42">
        <v>43695</v>
      </c>
      <c r="H60" s="42"/>
      <c r="I60" s="40">
        <v>43632</v>
      </c>
      <c r="J60" s="41"/>
      <c r="K60" s="42">
        <v>43723</v>
      </c>
      <c r="L60" s="42"/>
    </row>
    <row r="61" spans="1:17" ht="18" x14ac:dyDescent="0.35">
      <c r="A61" s="11"/>
      <c r="C61" s="40" t="s">
        <v>18</v>
      </c>
      <c r="D61" s="41"/>
      <c r="E61" s="40" t="s">
        <v>19</v>
      </c>
      <c r="F61" s="41"/>
      <c r="G61" s="40" t="s">
        <v>18</v>
      </c>
      <c r="H61" s="41"/>
      <c r="I61" s="40" t="s">
        <v>28</v>
      </c>
      <c r="J61" s="41"/>
      <c r="K61" s="40" t="s">
        <v>20</v>
      </c>
      <c r="L61" s="41"/>
    </row>
    <row r="62" spans="1:17" ht="60" customHeight="1" x14ac:dyDescent="0.3">
      <c r="A62" s="4" t="s">
        <v>12</v>
      </c>
      <c r="B62" s="12" t="s">
        <v>13</v>
      </c>
      <c r="C62" s="13" t="s">
        <v>21</v>
      </c>
      <c r="D62" s="13" t="s">
        <v>22</v>
      </c>
      <c r="E62" s="13" t="s">
        <v>23</v>
      </c>
      <c r="F62" s="13" t="s">
        <v>24</v>
      </c>
      <c r="G62" s="13" t="s">
        <v>25</v>
      </c>
      <c r="H62" s="13" t="s">
        <v>26</v>
      </c>
      <c r="I62" s="13" t="s">
        <v>23</v>
      </c>
      <c r="J62" s="13" t="s">
        <v>24</v>
      </c>
      <c r="K62" s="13" t="s">
        <v>23</v>
      </c>
      <c r="L62" s="13" t="s">
        <v>21</v>
      </c>
      <c r="M62" s="4" t="s">
        <v>4</v>
      </c>
      <c r="N62" s="4" t="s">
        <v>5</v>
      </c>
      <c r="O62" s="4" t="s">
        <v>6</v>
      </c>
      <c r="P62" s="4" t="s">
        <v>7</v>
      </c>
      <c r="Q62" s="4" t="s">
        <v>8</v>
      </c>
    </row>
    <row r="63" spans="1:17" x14ac:dyDescent="0.3">
      <c r="A63" s="10">
        <f>RANK(B63,$B$63:$B$86,0)</f>
        <v>1</v>
      </c>
      <c r="B63" s="10">
        <f t="shared" ref="B63:B86" si="4">LARGE(C63:L63,1)+LARGE(C63:L63,2)+LARGE(C63:L63,3)+LARGE(C63:L63,4)+LARGE(C63:L63,5)+LARGE(C63:L63,6)+LARGE(C63:L63,7)+LARGE(C63:L63,8)</f>
        <v>391</v>
      </c>
      <c r="C63" s="10">
        <v>47</v>
      </c>
      <c r="D63" s="10">
        <v>49</v>
      </c>
      <c r="E63" s="10">
        <v>48</v>
      </c>
      <c r="F63" s="10">
        <v>50</v>
      </c>
      <c r="G63" s="10">
        <v>49</v>
      </c>
      <c r="H63" s="10">
        <v>49</v>
      </c>
      <c r="I63" s="10">
        <v>0</v>
      </c>
      <c r="J63" s="10">
        <v>0</v>
      </c>
      <c r="K63" s="10">
        <v>49</v>
      </c>
      <c r="L63" s="10">
        <v>50</v>
      </c>
      <c r="M63" s="5" t="s">
        <v>51</v>
      </c>
      <c r="N63" s="7" t="s">
        <v>34</v>
      </c>
      <c r="O63" s="7" t="s">
        <v>40</v>
      </c>
      <c r="P63" s="7">
        <v>2012</v>
      </c>
      <c r="Q63" s="7" t="s">
        <v>36</v>
      </c>
    </row>
    <row r="64" spans="1:17" x14ac:dyDescent="0.3">
      <c r="A64" s="10">
        <f>RANK(B64,$B$63:$B$86,0)</f>
        <v>2</v>
      </c>
      <c r="B64" s="10">
        <f t="shared" si="4"/>
        <v>390</v>
      </c>
      <c r="C64" s="10">
        <v>50</v>
      </c>
      <c r="D64" s="10">
        <v>50</v>
      </c>
      <c r="E64" s="10">
        <v>50</v>
      </c>
      <c r="F64" s="10">
        <v>48</v>
      </c>
      <c r="G64" s="10">
        <v>50</v>
      </c>
      <c r="H64" s="10">
        <v>42</v>
      </c>
      <c r="I64" s="10">
        <v>0</v>
      </c>
      <c r="J64" s="10">
        <v>0</v>
      </c>
      <c r="K64" s="10">
        <v>50</v>
      </c>
      <c r="L64" s="10">
        <v>50</v>
      </c>
      <c r="M64" s="5" t="s">
        <v>51</v>
      </c>
      <c r="N64" s="7" t="s">
        <v>34</v>
      </c>
      <c r="O64" s="7" t="s">
        <v>35</v>
      </c>
      <c r="P64" s="7">
        <v>2012</v>
      </c>
      <c r="Q64" s="7" t="s">
        <v>36</v>
      </c>
    </row>
    <row r="65" spans="1:17" x14ac:dyDescent="0.3">
      <c r="A65" s="10">
        <f>RANK(B65,$B$63:$B$86,0)</f>
        <v>3</v>
      </c>
      <c r="B65" s="10">
        <f t="shared" si="4"/>
        <v>387</v>
      </c>
      <c r="C65" s="10">
        <v>45</v>
      </c>
      <c r="D65" s="10">
        <v>45</v>
      </c>
      <c r="E65" s="10">
        <v>47</v>
      </c>
      <c r="F65" s="10">
        <v>50</v>
      </c>
      <c r="G65" s="10">
        <v>49</v>
      </c>
      <c r="H65" s="10">
        <v>50</v>
      </c>
      <c r="I65" s="10">
        <v>50</v>
      </c>
      <c r="J65" s="10">
        <v>49</v>
      </c>
      <c r="K65" s="10">
        <v>47</v>
      </c>
      <c r="L65" s="10">
        <v>42</v>
      </c>
      <c r="M65" s="5" t="s">
        <v>84</v>
      </c>
      <c r="N65" s="7" t="s">
        <v>70</v>
      </c>
      <c r="O65" s="7" t="s">
        <v>72</v>
      </c>
      <c r="P65" s="7">
        <v>2012</v>
      </c>
      <c r="Q65" s="7" t="s">
        <v>36</v>
      </c>
    </row>
    <row r="66" spans="1:17" x14ac:dyDescent="0.3">
      <c r="A66" s="10">
        <f>RANK(B66,$B$63:$B$86,0)</f>
        <v>4</v>
      </c>
      <c r="B66" s="10">
        <f t="shared" si="4"/>
        <v>382</v>
      </c>
      <c r="C66" s="10">
        <v>50</v>
      </c>
      <c r="D66" s="10">
        <v>47</v>
      </c>
      <c r="E66" s="10">
        <v>49</v>
      </c>
      <c r="F66" s="10">
        <v>46</v>
      </c>
      <c r="G66" s="10">
        <v>47</v>
      </c>
      <c r="H66" s="10">
        <v>44</v>
      </c>
      <c r="I66" s="10">
        <v>49</v>
      </c>
      <c r="J66" s="10">
        <v>44</v>
      </c>
      <c r="K66" s="10">
        <v>48</v>
      </c>
      <c r="L66" s="10">
        <v>46</v>
      </c>
      <c r="M66" s="5" t="s">
        <v>65</v>
      </c>
      <c r="N66" s="7" t="s">
        <v>57</v>
      </c>
      <c r="O66" s="7" t="s">
        <v>58</v>
      </c>
      <c r="P66" s="31">
        <v>2012</v>
      </c>
      <c r="Q66" s="31" t="s">
        <v>36</v>
      </c>
    </row>
    <row r="67" spans="1:17" x14ac:dyDescent="0.3">
      <c r="A67" s="10">
        <f>RANK(B67,$B$63:$B$86,0)</f>
        <v>5</v>
      </c>
      <c r="B67" s="10">
        <f t="shared" si="4"/>
        <v>368</v>
      </c>
      <c r="C67" s="10">
        <v>46</v>
      </c>
      <c r="D67" s="10">
        <v>45</v>
      </c>
      <c r="E67" s="10">
        <v>46</v>
      </c>
      <c r="F67" s="10">
        <v>45</v>
      </c>
      <c r="G67" s="10">
        <v>47</v>
      </c>
      <c r="H67" s="10">
        <v>46</v>
      </c>
      <c r="I67" s="10">
        <v>48</v>
      </c>
      <c r="J67" s="10">
        <v>42</v>
      </c>
      <c r="K67" s="10">
        <v>45</v>
      </c>
      <c r="L67" s="10">
        <v>42</v>
      </c>
      <c r="M67" s="5" t="s">
        <v>106</v>
      </c>
      <c r="N67" s="7" t="s">
        <v>103</v>
      </c>
      <c r="O67" s="7" t="s">
        <v>104</v>
      </c>
      <c r="P67" s="31">
        <v>2012</v>
      </c>
      <c r="Q67" s="31" t="s">
        <v>36</v>
      </c>
    </row>
    <row r="68" spans="1:17" x14ac:dyDescent="0.3">
      <c r="A68" s="10">
        <f>RANK(B68,$B$63:$B$86,0)</f>
        <v>6</v>
      </c>
      <c r="B68" s="10">
        <f t="shared" si="4"/>
        <v>364</v>
      </c>
      <c r="C68" s="10">
        <v>50</v>
      </c>
      <c r="D68" s="10">
        <v>42</v>
      </c>
      <c r="E68" s="10">
        <v>46</v>
      </c>
      <c r="F68" s="10">
        <v>45</v>
      </c>
      <c r="G68" s="10">
        <v>44</v>
      </c>
      <c r="H68" s="10">
        <v>47</v>
      </c>
      <c r="I68" s="10">
        <v>0</v>
      </c>
      <c r="J68" s="10">
        <v>0</v>
      </c>
      <c r="K68" s="10">
        <v>42</v>
      </c>
      <c r="L68" s="10">
        <v>48</v>
      </c>
      <c r="M68" s="5" t="s">
        <v>51</v>
      </c>
      <c r="N68" s="7" t="s">
        <v>49</v>
      </c>
      <c r="O68" s="7" t="s">
        <v>50</v>
      </c>
      <c r="P68" s="31">
        <v>2012</v>
      </c>
      <c r="Q68" s="31" t="s">
        <v>36</v>
      </c>
    </row>
    <row r="69" spans="1:17" x14ac:dyDescent="0.3">
      <c r="A69" s="10">
        <f>RANK(B69,$B$63:$B$86,0)</f>
        <v>7</v>
      </c>
      <c r="B69" s="10">
        <f t="shared" si="4"/>
        <v>348</v>
      </c>
      <c r="C69" s="10">
        <v>41</v>
      </c>
      <c r="D69" s="10">
        <v>36</v>
      </c>
      <c r="E69" s="10">
        <v>39</v>
      </c>
      <c r="F69" s="10">
        <v>45</v>
      </c>
      <c r="G69" s="10">
        <v>47</v>
      </c>
      <c r="H69" s="10">
        <v>49</v>
      </c>
      <c r="I69" s="10">
        <v>36</v>
      </c>
      <c r="J69" s="10">
        <v>46</v>
      </c>
      <c r="K69" s="10">
        <v>39</v>
      </c>
      <c r="L69" s="10">
        <v>42</v>
      </c>
      <c r="M69" s="5" t="s">
        <v>84</v>
      </c>
      <c r="N69" s="7" t="s">
        <v>70</v>
      </c>
      <c r="O69" s="7" t="s">
        <v>71</v>
      </c>
      <c r="P69" s="7">
        <v>2012</v>
      </c>
      <c r="Q69" s="7" t="s">
        <v>36</v>
      </c>
    </row>
    <row r="70" spans="1:17" x14ac:dyDescent="0.3">
      <c r="A70" s="10">
        <f>RANK(B70,$B$63:$B$86,0)</f>
        <v>8</v>
      </c>
      <c r="B70" s="10">
        <f t="shared" si="4"/>
        <v>345</v>
      </c>
      <c r="C70" s="10">
        <v>45</v>
      </c>
      <c r="D70" s="10">
        <v>43</v>
      </c>
      <c r="E70" s="10">
        <v>41</v>
      </c>
      <c r="F70" s="10">
        <v>39</v>
      </c>
      <c r="G70" s="10">
        <v>44</v>
      </c>
      <c r="H70" s="10">
        <v>45</v>
      </c>
      <c r="I70" s="10">
        <v>41</v>
      </c>
      <c r="J70" s="10">
        <v>38</v>
      </c>
      <c r="K70" s="10">
        <v>40</v>
      </c>
      <c r="L70" s="10">
        <v>46</v>
      </c>
      <c r="M70" s="5" t="s">
        <v>105</v>
      </c>
      <c r="N70" s="7" t="s">
        <v>99</v>
      </c>
      <c r="O70" s="7" t="s">
        <v>100</v>
      </c>
      <c r="P70" s="31">
        <v>2012</v>
      </c>
      <c r="Q70" s="31" t="s">
        <v>36</v>
      </c>
    </row>
    <row r="71" spans="1:17" x14ac:dyDescent="0.3">
      <c r="A71" s="10">
        <f>RANK(B71,$B$63:$B$86,0)</f>
        <v>9</v>
      </c>
      <c r="B71" s="10">
        <f t="shared" si="4"/>
        <v>332</v>
      </c>
      <c r="C71" s="10">
        <v>45</v>
      </c>
      <c r="D71" s="10">
        <v>37</v>
      </c>
      <c r="E71" s="10">
        <v>42</v>
      </c>
      <c r="F71" s="10">
        <v>40</v>
      </c>
      <c r="G71" s="10">
        <v>0</v>
      </c>
      <c r="H71" s="10">
        <v>0</v>
      </c>
      <c r="I71" s="10">
        <v>40</v>
      </c>
      <c r="J71" s="10">
        <v>39</v>
      </c>
      <c r="K71" s="10">
        <v>43</v>
      </c>
      <c r="L71" s="10">
        <v>46</v>
      </c>
      <c r="M71" s="5" t="s">
        <v>65</v>
      </c>
      <c r="N71" s="7" t="s">
        <v>47</v>
      </c>
      <c r="O71" s="7" t="s">
        <v>52</v>
      </c>
      <c r="P71" s="7">
        <v>2012</v>
      </c>
      <c r="Q71" s="7" t="s">
        <v>36</v>
      </c>
    </row>
    <row r="72" spans="1:17" x14ac:dyDescent="0.3">
      <c r="A72" s="10">
        <f>RANK(B72,$B$63:$B$86,0)</f>
        <v>10</v>
      </c>
      <c r="B72" s="10">
        <f t="shared" si="4"/>
        <v>254</v>
      </c>
      <c r="C72" s="10">
        <v>45</v>
      </c>
      <c r="D72" s="10">
        <v>40</v>
      </c>
      <c r="E72" s="10">
        <v>0</v>
      </c>
      <c r="F72" s="10">
        <v>0</v>
      </c>
      <c r="G72" s="10">
        <v>0</v>
      </c>
      <c r="H72" s="10">
        <v>0</v>
      </c>
      <c r="I72" s="10">
        <v>47</v>
      </c>
      <c r="J72" s="10">
        <v>46</v>
      </c>
      <c r="K72" s="10">
        <v>38</v>
      </c>
      <c r="L72" s="10">
        <v>38</v>
      </c>
      <c r="M72" s="5" t="s">
        <v>94</v>
      </c>
      <c r="N72" s="7" t="s">
        <v>88</v>
      </c>
      <c r="O72" s="7" t="s">
        <v>89</v>
      </c>
      <c r="P72" s="7">
        <v>2012</v>
      </c>
      <c r="Q72" s="7" t="s">
        <v>36</v>
      </c>
    </row>
    <row r="73" spans="1:17" x14ac:dyDescent="0.3">
      <c r="A73" s="10">
        <f>RANK(B73,$B$63:$B$86,0)</f>
        <v>11</v>
      </c>
      <c r="B73" s="10">
        <f t="shared" si="4"/>
        <v>246</v>
      </c>
      <c r="C73" s="10">
        <v>0</v>
      </c>
      <c r="D73" s="10">
        <v>0</v>
      </c>
      <c r="E73" s="10">
        <v>0</v>
      </c>
      <c r="F73" s="10">
        <v>0</v>
      </c>
      <c r="G73" s="10">
        <v>44</v>
      </c>
      <c r="H73" s="10">
        <v>43</v>
      </c>
      <c r="I73" s="10">
        <v>38</v>
      </c>
      <c r="J73" s="10">
        <v>38</v>
      </c>
      <c r="K73" s="10">
        <v>41</v>
      </c>
      <c r="L73" s="10">
        <v>42</v>
      </c>
      <c r="M73" s="30" t="s">
        <v>162</v>
      </c>
      <c r="N73" s="31" t="s">
        <v>138</v>
      </c>
      <c r="O73" s="31" t="s">
        <v>139</v>
      </c>
      <c r="P73" s="7">
        <v>2012</v>
      </c>
      <c r="Q73" s="7" t="s">
        <v>36</v>
      </c>
    </row>
    <row r="74" spans="1:17" x14ac:dyDescent="0.3">
      <c r="A74" s="10">
        <f>RANK(B74,$B$63:$B$86,0)</f>
        <v>12</v>
      </c>
      <c r="B74" s="10">
        <f t="shared" si="4"/>
        <v>186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44</v>
      </c>
      <c r="J74" s="10">
        <v>50</v>
      </c>
      <c r="K74" s="10">
        <v>45</v>
      </c>
      <c r="L74" s="10">
        <v>47</v>
      </c>
      <c r="M74" s="30" t="s">
        <v>160</v>
      </c>
      <c r="N74" s="31" t="s">
        <v>154</v>
      </c>
      <c r="O74" s="31" t="s">
        <v>155</v>
      </c>
      <c r="P74" s="7">
        <v>2012</v>
      </c>
      <c r="Q74" s="7" t="s">
        <v>36</v>
      </c>
    </row>
    <row r="75" spans="1:17" x14ac:dyDescent="0.3">
      <c r="A75" s="10">
        <f>RANK(B75,$B$63:$B$86,0)</f>
        <v>13</v>
      </c>
      <c r="B75" s="10">
        <f t="shared" si="4"/>
        <v>172</v>
      </c>
      <c r="C75" s="10">
        <v>41</v>
      </c>
      <c r="D75" s="10">
        <v>46</v>
      </c>
      <c r="E75" s="10">
        <v>44</v>
      </c>
      <c r="F75" s="10">
        <v>41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5" t="s">
        <v>51</v>
      </c>
      <c r="N75" s="7" t="s">
        <v>47</v>
      </c>
      <c r="O75" s="7" t="s">
        <v>48</v>
      </c>
      <c r="P75" s="7">
        <v>2012</v>
      </c>
      <c r="Q75" s="7" t="s">
        <v>36</v>
      </c>
    </row>
    <row r="76" spans="1:17" x14ac:dyDescent="0.3">
      <c r="A76" s="10">
        <f>RANK(B76,$B$63:$B$86,0)</f>
        <v>14</v>
      </c>
      <c r="B76" s="10">
        <f t="shared" si="4"/>
        <v>169</v>
      </c>
      <c r="C76" s="10">
        <v>41</v>
      </c>
      <c r="D76" s="10">
        <v>42</v>
      </c>
      <c r="E76" s="10">
        <v>0</v>
      </c>
      <c r="F76" s="10">
        <v>0</v>
      </c>
      <c r="G76" s="10">
        <v>0</v>
      </c>
      <c r="H76" s="10">
        <v>0</v>
      </c>
      <c r="I76" s="10">
        <v>42</v>
      </c>
      <c r="J76" s="10">
        <v>44</v>
      </c>
      <c r="K76" s="10">
        <v>0</v>
      </c>
      <c r="L76" s="10">
        <v>0</v>
      </c>
      <c r="M76" s="5" t="s">
        <v>94</v>
      </c>
      <c r="N76" s="7" t="s">
        <v>90</v>
      </c>
      <c r="O76" s="7" t="s">
        <v>91</v>
      </c>
      <c r="P76" s="7">
        <v>2012</v>
      </c>
      <c r="Q76" s="7" t="s">
        <v>36</v>
      </c>
    </row>
    <row r="77" spans="1:17" x14ac:dyDescent="0.3">
      <c r="A77" s="10">
        <f>RANK(B77,$B$63:$B$86,0)</f>
        <v>15</v>
      </c>
      <c r="B77" s="10">
        <f t="shared" si="4"/>
        <v>162</v>
      </c>
      <c r="C77" s="10">
        <v>37</v>
      </c>
      <c r="D77" s="10">
        <v>40</v>
      </c>
      <c r="E77" s="10">
        <v>40</v>
      </c>
      <c r="F77" s="10">
        <v>45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5" t="s">
        <v>105</v>
      </c>
      <c r="N77" s="7" t="s">
        <v>101</v>
      </c>
      <c r="O77" s="7" t="s">
        <v>102</v>
      </c>
      <c r="P77" s="7">
        <v>2012</v>
      </c>
      <c r="Q77" s="7" t="s">
        <v>36</v>
      </c>
    </row>
    <row r="78" spans="1:17" x14ac:dyDescent="0.3">
      <c r="A78" s="10">
        <f>RANK(B78,$B$63:$B$86,0)</f>
        <v>16</v>
      </c>
      <c r="B78" s="10">
        <f t="shared" si="4"/>
        <v>94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37">
        <v>45</v>
      </c>
      <c r="J78" s="37">
        <v>49</v>
      </c>
      <c r="K78" s="10">
        <v>0</v>
      </c>
      <c r="L78" s="10">
        <v>0</v>
      </c>
      <c r="M78" s="30" t="s">
        <v>160</v>
      </c>
      <c r="N78" s="31" t="s">
        <v>158</v>
      </c>
      <c r="O78" s="31" t="s">
        <v>159</v>
      </c>
      <c r="P78" s="31">
        <v>2012</v>
      </c>
      <c r="Q78" s="31" t="s">
        <v>36</v>
      </c>
    </row>
    <row r="79" spans="1:17" x14ac:dyDescent="0.3">
      <c r="A79" s="10">
        <f>RANK(B79,$B$63:$B$86,0)</f>
        <v>17</v>
      </c>
      <c r="B79" s="10">
        <f t="shared" si="4"/>
        <v>93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46</v>
      </c>
      <c r="J79" s="10">
        <v>47</v>
      </c>
      <c r="K79" s="10">
        <v>0</v>
      </c>
      <c r="L79" s="10">
        <v>0</v>
      </c>
      <c r="M79" s="30" t="s">
        <v>160</v>
      </c>
      <c r="N79" s="31" t="s">
        <v>156</v>
      </c>
      <c r="O79" s="31" t="s">
        <v>157</v>
      </c>
      <c r="P79" s="31">
        <v>2012</v>
      </c>
      <c r="Q79" s="31" t="s">
        <v>36</v>
      </c>
    </row>
    <row r="80" spans="1:17" x14ac:dyDescent="0.3">
      <c r="A80" s="10">
        <f>RANK(B80,$B$63:$B$86,0)</f>
        <v>18</v>
      </c>
      <c r="B80" s="10">
        <f t="shared" si="4"/>
        <v>92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46</v>
      </c>
      <c r="L80" s="10">
        <v>46</v>
      </c>
      <c r="M80" s="30" t="s">
        <v>65</v>
      </c>
      <c r="N80" s="31" t="s">
        <v>173</v>
      </c>
      <c r="O80" s="31" t="s">
        <v>56</v>
      </c>
      <c r="P80" s="31">
        <v>2012</v>
      </c>
      <c r="Q80" s="31" t="s">
        <v>36</v>
      </c>
    </row>
    <row r="81" spans="1:17" x14ac:dyDescent="0.3">
      <c r="A81" s="10">
        <f>RANK(B81,$B$63:$B$86,0)</f>
        <v>19</v>
      </c>
      <c r="B81" s="10">
        <f t="shared" si="4"/>
        <v>91</v>
      </c>
      <c r="C81" s="10">
        <v>0</v>
      </c>
      <c r="D81" s="10">
        <v>0</v>
      </c>
      <c r="E81" s="10">
        <v>44</v>
      </c>
      <c r="F81" s="10">
        <v>47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0" t="s">
        <v>126</v>
      </c>
      <c r="N81" s="31" t="s">
        <v>122</v>
      </c>
      <c r="O81" s="31" t="s">
        <v>123</v>
      </c>
      <c r="P81" s="7">
        <v>2012</v>
      </c>
      <c r="Q81" s="7" t="s">
        <v>36</v>
      </c>
    </row>
    <row r="82" spans="1:17" x14ac:dyDescent="0.3">
      <c r="A82" s="10">
        <f>RANK(B82,$B$63:$B$86,0)</f>
        <v>20</v>
      </c>
      <c r="B82" s="10">
        <f t="shared" si="4"/>
        <v>85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43</v>
      </c>
      <c r="J82" s="10">
        <v>42</v>
      </c>
      <c r="K82" s="10">
        <v>0</v>
      </c>
      <c r="L82" s="10">
        <v>0</v>
      </c>
      <c r="M82" s="30" t="s">
        <v>94</v>
      </c>
      <c r="N82" s="31" t="s">
        <v>149</v>
      </c>
      <c r="O82" s="31" t="s">
        <v>150</v>
      </c>
      <c r="P82" s="31">
        <v>2012</v>
      </c>
      <c r="Q82" s="31" t="s">
        <v>36</v>
      </c>
    </row>
    <row r="83" spans="1:17" x14ac:dyDescent="0.3">
      <c r="A83" s="10">
        <f>RANK(B83,$B$63:$B$86,0)</f>
        <v>21</v>
      </c>
      <c r="B83" s="10">
        <f t="shared" si="4"/>
        <v>84</v>
      </c>
      <c r="C83" s="10">
        <v>36</v>
      </c>
      <c r="D83" s="10">
        <v>48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5" t="s">
        <v>51</v>
      </c>
      <c r="N83" s="7" t="s">
        <v>43</v>
      </c>
      <c r="O83" s="7" t="s">
        <v>44</v>
      </c>
      <c r="P83" s="7">
        <v>2012</v>
      </c>
      <c r="Q83" s="7" t="s">
        <v>36</v>
      </c>
    </row>
    <row r="84" spans="1:17" x14ac:dyDescent="0.3">
      <c r="A84" s="10">
        <f>RANK(B84,$B$63:$B$86,0)</f>
        <v>22</v>
      </c>
      <c r="B84" s="10">
        <f t="shared" si="4"/>
        <v>81</v>
      </c>
      <c r="C84" s="10">
        <v>41</v>
      </c>
      <c r="D84" s="10">
        <v>40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5" t="s">
        <v>65</v>
      </c>
      <c r="N84" s="7" t="s">
        <v>59</v>
      </c>
      <c r="O84" s="7" t="s">
        <v>60</v>
      </c>
      <c r="P84" s="7">
        <v>2012</v>
      </c>
      <c r="Q84" s="7" t="s">
        <v>36</v>
      </c>
    </row>
    <row r="85" spans="1:17" x14ac:dyDescent="0.3">
      <c r="A85" s="10">
        <f>RANK(B85,$B$63:$B$86,0)</f>
        <v>23</v>
      </c>
      <c r="B85" s="10">
        <f t="shared" si="4"/>
        <v>77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37</v>
      </c>
      <c r="J85" s="10">
        <v>40</v>
      </c>
      <c r="K85" s="10">
        <v>0</v>
      </c>
      <c r="L85" s="10">
        <v>0</v>
      </c>
      <c r="M85" s="30" t="s">
        <v>94</v>
      </c>
      <c r="N85" s="31" t="s">
        <v>145</v>
      </c>
      <c r="O85" s="31" t="s">
        <v>146</v>
      </c>
      <c r="P85" s="31">
        <v>2012</v>
      </c>
      <c r="Q85" s="31" t="s">
        <v>36</v>
      </c>
    </row>
    <row r="86" spans="1:17" x14ac:dyDescent="0.3">
      <c r="A86" s="10">
        <f>RANK(B86,$B$63:$B$86,0)</f>
        <v>24</v>
      </c>
      <c r="B86" s="10">
        <f t="shared" si="4"/>
        <v>75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39</v>
      </c>
      <c r="J86" s="10">
        <v>36</v>
      </c>
      <c r="K86" s="10">
        <v>0</v>
      </c>
      <c r="L86" s="10">
        <v>0</v>
      </c>
      <c r="M86" s="30" t="s">
        <v>162</v>
      </c>
      <c r="N86" s="31" t="s">
        <v>34</v>
      </c>
      <c r="O86" s="31" t="s">
        <v>142</v>
      </c>
      <c r="P86" s="31">
        <v>2012</v>
      </c>
      <c r="Q86" s="31" t="s">
        <v>36</v>
      </c>
    </row>
    <row r="87" spans="1:17" ht="23.4" x14ac:dyDescent="0.45">
      <c r="B87" s="2" t="s">
        <v>27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 t="s">
        <v>10</v>
      </c>
      <c r="N87" s="23"/>
      <c r="O87" s="23"/>
      <c r="P87" s="23"/>
      <c r="Q87" s="23"/>
    </row>
    <row r="88" spans="1:17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3"/>
      <c r="O88" s="23"/>
      <c r="P88" s="23"/>
      <c r="Q88" s="23"/>
    </row>
    <row r="89" spans="1:17" ht="18" x14ac:dyDescent="0.35">
      <c r="B89" s="3" t="s">
        <v>170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23"/>
      <c r="O89" s="23"/>
      <c r="P89" s="23"/>
      <c r="Q89" s="23"/>
    </row>
    <row r="90" spans="1:17" ht="18" x14ac:dyDescent="0.35">
      <c r="B90" s="39" t="s">
        <v>172</v>
      </c>
      <c r="M90" s="22"/>
      <c r="N90" s="23"/>
      <c r="O90" s="23"/>
      <c r="P90" s="23"/>
      <c r="Q90" s="23"/>
    </row>
    <row r="91" spans="1:17" ht="18" x14ac:dyDescent="0.35">
      <c r="A91" s="11" t="s">
        <v>16</v>
      </c>
      <c r="C91" s="42">
        <v>43534</v>
      </c>
      <c r="D91" s="42"/>
      <c r="E91" s="42">
        <v>43583</v>
      </c>
      <c r="F91" s="42"/>
      <c r="G91" s="42">
        <v>43695</v>
      </c>
      <c r="H91" s="42"/>
      <c r="I91" s="40">
        <v>43632</v>
      </c>
      <c r="J91" s="41"/>
      <c r="K91" s="42">
        <v>43723</v>
      </c>
      <c r="L91" s="42"/>
    </row>
    <row r="92" spans="1:17" ht="18" x14ac:dyDescent="0.35">
      <c r="A92" s="11"/>
      <c r="C92" s="40" t="s">
        <v>18</v>
      </c>
      <c r="D92" s="41"/>
      <c r="E92" s="40" t="s">
        <v>19</v>
      </c>
      <c r="F92" s="41"/>
      <c r="G92" s="40" t="s">
        <v>18</v>
      </c>
      <c r="H92" s="41"/>
      <c r="I92" s="40" t="s">
        <v>28</v>
      </c>
      <c r="J92" s="41"/>
      <c r="K92" s="40" t="s">
        <v>20</v>
      </c>
      <c r="L92" s="41"/>
    </row>
    <row r="93" spans="1:17" ht="58.8" x14ac:dyDescent="0.3">
      <c r="A93" s="4" t="s">
        <v>12</v>
      </c>
      <c r="B93" s="12" t="s">
        <v>13</v>
      </c>
      <c r="C93" s="13" t="s">
        <v>21</v>
      </c>
      <c r="D93" s="13" t="s">
        <v>22</v>
      </c>
      <c r="E93" s="13" t="s">
        <v>23</v>
      </c>
      <c r="F93" s="13" t="s">
        <v>24</v>
      </c>
      <c r="G93" s="13" t="s">
        <v>25</v>
      </c>
      <c r="H93" s="13" t="s">
        <v>26</v>
      </c>
      <c r="I93" s="13" t="s">
        <v>23</v>
      </c>
      <c r="J93" s="13" t="s">
        <v>24</v>
      </c>
      <c r="K93" s="13" t="s">
        <v>23</v>
      </c>
      <c r="L93" s="13" t="s">
        <v>21</v>
      </c>
      <c r="M93" s="4" t="s">
        <v>4</v>
      </c>
      <c r="N93" s="4" t="s">
        <v>5</v>
      </c>
      <c r="O93" s="4" t="s">
        <v>6</v>
      </c>
      <c r="P93" s="4" t="s">
        <v>7</v>
      </c>
      <c r="Q93" s="4" t="s">
        <v>8</v>
      </c>
    </row>
    <row r="94" spans="1:17" ht="14.4" customHeight="1" x14ac:dyDescent="0.3">
      <c r="A94" s="10">
        <f t="shared" ref="A94:A106" si="5">RANK(B94,$B$94:$B$106,0)</f>
        <v>1</v>
      </c>
      <c r="B94" s="10">
        <f t="shared" ref="B94:B106" si="6">LARGE(C94:L94,1)+LARGE(C94:L94,2)+LARGE(C94:L94,3)+LARGE(C94:L94,4)+LARGE(C94:L94,5)+LARGE(C94:L94,6)+LARGE(C94:L94,7)+LARGE(C94:L94,8)</f>
        <v>396</v>
      </c>
      <c r="C94" s="10">
        <v>49</v>
      </c>
      <c r="D94" s="10">
        <v>49</v>
      </c>
      <c r="E94" s="10">
        <v>50</v>
      </c>
      <c r="F94" s="10">
        <v>49</v>
      </c>
      <c r="G94" s="9">
        <v>49</v>
      </c>
      <c r="H94" s="9">
        <v>48</v>
      </c>
      <c r="I94" s="10">
        <v>50</v>
      </c>
      <c r="J94" s="10">
        <v>49</v>
      </c>
      <c r="K94" s="10">
        <v>50</v>
      </c>
      <c r="L94" s="10">
        <v>50</v>
      </c>
      <c r="M94" s="5" t="s">
        <v>84</v>
      </c>
      <c r="N94" s="7" t="s">
        <v>76</v>
      </c>
      <c r="O94" s="7" t="s">
        <v>77</v>
      </c>
      <c r="P94" s="31">
        <v>2013</v>
      </c>
      <c r="Q94" s="31" t="s">
        <v>36</v>
      </c>
    </row>
    <row r="95" spans="1:17" x14ac:dyDescent="0.3">
      <c r="A95" s="10">
        <f t="shared" si="5"/>
        <v>2</v>
      </c>
      <c r="B95" s="10">
        <f t="shared" si="6"/>
        <v>393</v>
      </c>
      <c r="C95" s="10">
        <v>50</v>
      </c>
      <c r="D95" s="10">
        <v>46</v>
      </c>
      <c r="E95" s="10">
        <v>49</v>
      </c>
      <c r="F95" s="10">
        <v>48</v>
      </c>
      <c r="G95" s="9">
        <v>50</v>
      </c>
      <c r="H95" s="9">
        <v>46</v>
      </c>
      <c r="I95" s="10">
        <v>49</v>
      </c>
      <c r="J95" s="10">
        <v>48</v>
      </c>
      <c r="K95" s="10">
        <v>49</v>
      </c>
      <c r="L95" s="10">
        <v>50</v>
      </c>
      <c r="M95" s="5" t="s">
        <v>84</v>
      </c>
      <c r="N95" s="7" t="s">
        <v>78</v>
      </c>
      <c r="O95" s="7" t="s">
        <v>79</v>
      </c>
      <c r="P95" s="7">
        <v>2013</v>
      </c>
      <c r="Q95" s="7" t="s">
        <v>36</v>
      </c>
    </row>
    <row r="96" spans="1:17" x14ac:dyDescent="0.3">
      <c r="A96" s="10">
        <f t="shared" si="5"/>
        <v>3</v>
      </c>
      <c r="B96" s="10">
        <f t="shared" si="6"/>
        <v>392</v>
      </c>
      <c r="C96" s="10">
        <v>49</v>
      </c>
      <c r="D96" s="10">
        <v>49</v>
      </c>
      <c r="E96" s="10">
        <v>48</v>
      </c>
      <c r="F96" s="10">
        <v>50</v>
      </c>
      <c r="G96" s="9">
        <v>49</v>
      </c>
      <c r="H96" s="9">
        <v>46</v>
      </c>
      <c r="I96" s="10">
        <v>46</v>
      </c>
      <c r="J96" s="10">
        <v>50</v>
      </c>
      <c r="K96" s="10">
        <v>47</v>
      </c>
      <c r="L96" s="10">
        <v>50</v>
      </c>
      <c r="M96" s="5" t="s">
        <v>65</v>
      </c>
      <c r="N96" s="7" t="s">
        <v>63</v>
      </c>
      <c r="O96" s="7" t="s">
        <v>64</v>
      </c>
      <c r="P96" s="7">
        <v>2013</v>
      </c>
      <c r="Q96" s="7" t="s">
        <v>36</v>
      </c>
    </row>
    <row r="97" spans="1:17" x14ac:dyDescent="0.3">
      <c r="A97" s="10">
        <f t="shared" si="5"/>
        <v>4</v>
      </c>
      <c r="B97" s="10">
        <f t="shared" si="6"/>
        <v>374</v>
      </c>
      <c r="C97" s="10">
        <v>45</v>
      </c>
      <c r="D97" s="10">
        <v>50</v>
      </c>
      <c r="E97" s="10">
        <v>0</v>
      </c>
      <c r="F97" s="10">
        <v>0</v>
      </c>
      <c r="G97" s="9">
        <v>49</v>
      </c>
      <c r="H97" s="9">
        <v>50</v>
      </c>
      <c r="I97" s="10">
        <v>42</v>
      </c>
      <c r="J97" s="10">
        <v>46</v>
      </c>
      <c r="K97" s="10">
        <v>46</v>
      </c>
      <c r="L97" s="10">
        <v>46</v>
      </c>
      <c r="M97" s="5" t="s">
        <v>84</v>
      </c>
      <c r="N97" s="7" t="s">
        <v>66</v>
      </c>
      <c r="O97" s="7" t="s">
        <v>67</v>
      </c>
      <c r="P97" s="7">
        <v>2013</v>
      </c>
      <c r="Q97" s="7" t="s">
        <v>36</v>
      </c>
    </row>
    <row r="98" spans="1:17" x14ac:dyDescent="0.3">
      <c r="A98" s="10">
        <f t="shared" si="5"/>
        <v>5</v>
      </c>
      <c r="B98" s="10">
        <f t="shared" si="6"/>
        <v>365</v>
      </c>
      <c r="C98" s="10">
        <v>49</v>
      </c>
      <c r="D98" s="10">
        <v>44</v>
      </c>
      <c r="E98" s="10">
        <v>0</v>
      </c>
      <c r="F98" s="10">
        <v>0</v>
      </c>
      <c r="G98" s="9">
        <v>42</v>
      </c>
      <c r="H98" s="9">
        <v>43</v>
      </c>
      <c r="I98" s="10">
        <v>44</v>
      </c>
      <c r="J98" s="10">
        <v>45</v>
      </c>
      <c r="K98" s="10">
        <v>48</v>
      </c>
      <c r="L98" s="10">
        <v>50</v>
      </c>
      <c r="M98" s="5" t="s">
        <v>84</v>
      </c>
      <c r="N98" s="7" t="s">
        <v>82</v>
      </c>
      <c r="O98" s="7" t="s">
        <v>83</v>
      </c>
      <c r="P98" s="31">
        <v>2013</v>
      </c>
      <c r="Q98" s="31" t="s">
        <v>36</v>
      </c>
    </row>
    <row r="99" spans="1:17" x14ac:dyDescent="0.3">
      <c r="A99" s="10">
        <f t="shared" si="5"/>
        <v>6</v>
      </c>
      <c r="B99" s="10">
        <f t="shared" si="6"/>
        <v>263</v>
      </c>
      <c r="C99" s="10">
        <v>0</v>
      </c>
      <c r="D99" s="10">
        <v>0</v>
      </c>
      <c r="E99" s="10">
        <v>0</v>
      </c>
      <c r="F99" s="10">
        <v>0</v>
      </c>
      <c r="G99" s="9">
        <v>46</v>
      </c>
      <c r="H99" s="9">
        <v>42</v>
      </c>
      <c r="I99" s="10">
        <v>40</v>
      </c>
      <c r="J99" s="10">
        <v>45</v>
      </c>
      <c r="K99" s="10">
        <v>45</v>
      </c>
      <c r="L99" s="10">
        <v>45</v>
      </c>
      <c r="M99" s="30" t="s">
        <v>162</v>
      </c>
      <c r="N99" s="31" t="s">
        <v>136</v>
      </c>
      <c r="O99" s="31" t="s">
        <v>137</v>
      </c>
      <c r="P99" s="7">
        <v>2013</v>
      </c>
      <c r="Q99" s="7" t="s">
        <v>36</v>
      </c>
    </row>
    <row r="100" spans="1:17" x14ac:dyDescent="0.3">
      <c r="A100" s="10">
        <f t="shared" si="5"/>
        <v>7</v>
      </c>
      <c r="B100" s="10">
        <f t="shared" si="6"/>
        <v>187</v>
      </c>
      <c r="C100" s="10">
        <v>0</v>
      </c>
      <c r="D100" s="10">
        <v>0</v>
      </c>
      <c r="E100" s="10">
        <v>0</v>
      </c>
      <c r="F100" s="10">
        <v>0</v>
      </c>
      <c r="G100" s="9">
        <v>46</v>
      </c>
      <c r="H100" s="9">
        <v>49</v>
      </c>
      <c r="I100" s="10">
        <v>47</v>
      </c>
      <c r="J100" s="10">
        <v>45</v>
      </c>
      <c r="K100" s="10">
        <v>0</v>
      </c>
      <c r="L100" s="10">
        <v>0</v>
      </c>
      <c r="M100" s="30" t="s">
        <v>162</v>
      </c>
      <c r="N100" s="31" t="s">
        <v>34</v>
      </c>
      <c r="O100" s="31" t="s">
        <v>68</v>
      </c>
      <c r="P100" s="31">
        <v>2013</v>
      </c>
      <c r="Q100" s="31" t="s">
        <v>36</v>
      </c>
    </row>
    <row r="101" spans="1:17" x14ac:dyDescent="0.3">
      <c r="A101" s="10">
        <f t="shared" si="5"/>
        <v>8</v>
      </c>
      <c r="B101" s="10">
        <f t="shared" si="6"/>
        <v>184</v>
      </c>
      <c r="C101" s="10">
        <v>45</v>
      </c>
      <c r="D101" s="10">
        <v>46</v>
      </c>
      <c r="E101" s="10">
        <v>0</v>
      </c>
      <c r="F101" s="10">
        <v>0</v>
      </c>
      <c r="G101" s="9">
        <v>0</v>
      </c>
      <c r="H101" s="9">
        <v>0</v>
      </c>
      <c r="I101" s="10">
        <v>48</v>
      </c>
      <c r="J101" s="10">
        <v>45</v>
      </c>
      <c r="K101" s="10">
        <v>0</v>
      </c>
      <c r="L101" s="10">
        <v>0</v>
      </c>
      <c r="M101" s="5" t="s">
        <v>94</v>
      </c>
      <c r="N101" s="7" t="s">
        <v>82</v>
      </c>
      <c r="O101" s="7" t="s">
        <v>91</v>
      </c>
      <c r="P101" s="7">
        <v>2013</v>
      </c>
      <c r="Q101" s="7" t="s">
        <v>36</v>
      </c>
    </row>
    <row r="102" spans="1:17" x14ac:dyDescent="0.3">
      <c r="A102" s="10">
        <f t="shared" si="5"/>
        <v>10</v>
      </c>
      <c r="B102" s="10">
        <f t="shared" si="6"/>
        <v>98</v>
      </c>
      <c r="C102" s="10">
        <v>49</v>
      </c>
      <c r="D102" s="10">
        <v>49</v>
      </c>
      <c r="E102" s="10">
        <v>0</v>
      </c>
      <c r="F102" s="10">
        <v>0</v>
      </c>
      <c r="G102" s="9">
        <v>0</v>
      </c>
      <c r="H102" s="9">
        <v>0</v>
      </c>
      <c r="I102" s="10">
        <v>0</v>
      </c>
      <c r="J102" s="10">
        <v>0</v>
      </c>
      <c r="K102" s="10">
        <v>0</v>
      </c>
      <c r="L102" s="10">
        <v>0</v>
      </c>
      <c r="M102" s="5" t="s">
        <v>65</v>
      </c>
      <c r="N102" s="7" t="s">
        <v>61</v>
      </c>
      <c r="O102" s="7" t="s">
        <v>62</v>
      </c>
      <c r="P102" s="31">
        <v>2013</v>
      </c>
      <c r="Q102" s="31" t="s">
        <v>36</v>
      </c>
    </row>
    <row r="103" spans="1:17" x14ac:dyDescent="0.3">
      <c r="A103" s="10">
        <f t="shared" si="5"/>
        <v>11</v>
      </c>
      <c r="B103" s="10">
        <f t="shared" si="6"/>
        <v>92</v>
      </c>
      <c r="C103" s="10">
        <v>0</v>
      </c>
      <c r="D103" s="9">
        <v>0</v>
      </c>
      <c r="E103" s="10">
        <v>0</v>
      </c>
      <c r="F103" s="10">
        <v>0</v>
      </c>
      <c r="G103" s="9">
        <v>0</v>
      </c>
      <c r="H103" s="9">
        <v>0</v>
      </c>
      <c r="I103" s="10">
        <v>45</v>
      </c>
      <c r="J103" s="10">
        <v>47</v>
      </c>
      <c r="K103" s="10">
        <v>0</v>
      </c>
      <c r="L103" s="10">
        <v>0</v>
      </c>
      <c r="M103" s="30" t="s">
        <v>161</v>
      </c>
      <c r="N103" s="31" t="s">
        <v>135</v>
      </c>
      <c r="O103" s="31" t="s">
        <v>127</v>
      </c>
      <c r="P103" s="31">
        <v>2013</v>
      </c>
      <c r="Q103" s="31" t="s">
        <v>36</v>
      </c>
    </row>
    <row r="104" spans="1:17" x14ac:dyDescent="0.3">
      <c r="A104" s="10">
        <f t="shared" si="5"/>
        <v>12</v>
      </c>
      <c r="B104" s="10">
        <f t="shared" si="6"/>
        <v>90</v>
      </c>
      <c r="C104" s="10">
        <v>0</v>
      </c>
      <c r="D104" s="10">
        <v>0</v>
      </c>
      <c r="E104" s="10">
        <v>0</v>
      </c>
      <c r="F104" s="10">
        <v>0</v>
      </c>
      <c r="G104" s="9">
        <v>46</v>
      </c>
      <c r="H104" s="9">
        <v>44</v>
      </c>
      <c r="I104" s="10">
        <v>0</v>
      </c>
      <c r="J104" s="10">
        <v>0</v>
      </c>
      <c r="K104" s="10">
        <v>0</v>
      </c>
      <c r="L104" s="10">
        <v>0</v>
      </c>
      <c r="M104" s="30" t="s">
        <v>84</v>
      </c>
      <c r="N104" s="31" t="s">
        <v>168</v>
      </c>
      <c r="O104" s="31" t="s">
        <v>169</v>
      </c>
      <c r="P104" s="31">
        <v>2013</v>
      </c>
      <c r="Q104" s="31" t="s">
        <v>36</v>
      </c>
    </row>
    <row r="105" spans="1:17" x14ac:dyDescent="0.3">
      <c r="A105" s="10">
        <f t="shared" si="5"/>
        <v>13</v>
      </c>
      <c r="B105" s="10">
        <f t="shared" si="6"/>
        <v>83</v>
      </c>
      <c r="C105" s="10">
        <v>0</v>
      </c>
      <c r="D105" s="9">
        <v>0</v>
      </c>
      <c r="E105" s="10">
        <v>0</v>
      </c>
      <c r="F105" s="10">
        <v>0</v>
      </c>
      <c r="G105" s="9">
        <v>0</v>
      </c>
      <c r="H105" s="9">
        <v>0</v>
      </c>
      <c r="I105" s="10">
        <v>43</v>
      </c>
      <c r="J105" s="10">
        <v>40</v>
      </c>
      <c r="K105" s="10">
        <v>0</v>
      </c>
      <c r="L105" s="10">
        <v>0</v>
      </c>
      <c r="M105" s="30" t="s">
        <v>94</v>
      </c>
      <c r="N105" s="31" t="s">
        <v>143</v>
      </c>
      <c r="O105" s="31" t="s">
        <v>144</v>
      </c>
      <c r="P105" s="7">
        <v>2013</v>
      </c>
      <c r="Q105" s="7" t="s">
        <v>36</v>
      </c>
    </row>
    <row r="106" spans="1:17" x14ac:dyDescent="0.3">
      <c r="A106" s="10">
        <f t="shared" si="5"/>
        <v>9</v>
      </c>
      <c r="B106" s="10">
        <f t="shared" si="6"/>
        <v>175</v>
      </c>
      <c r="C106" s="10">
        <v>0</v>
      </c>
      <c r="D106" s="10">
        <v>0</v>
      </c>
      <c r="E106" s="10">
        <v>0</v>
      </c>
      <c r="F106" s="10">
        <v>0</v>
      </c>
      <c r="G106" s="9">
        <v>46</v>
      </c>
      <c r="H106" s="9">
        <v>47</v>
      </c>
      <c r="I106" s="10">
        <v>41</v>
      </c>
      <c r="J106" s="10">
        <v>41</v>
      </c>
      <c r="K106" s="10">
        <v>0</v>
      </c>
      <c r="L106" s="10">
        <v>0</v>
      </c>
      <c r="M106" s="30" t="s">
        <v>162</v>
      </c>
      <c r="N106" s="31" t="s">
        <v>140</v>
      </c>
      <c r="O106" s="31" t="s">
        <v>141</v>
      </c>
      <c r="P106" s="7">
        <v>2013</v>
      </c>
      <c r="Q106" s="7" t="s">
        <v>36</v>
      </c>
    </row>
    <row r="107" spans="1:17" x14ac:dyDescent="0.3">
      <c r="A107" s="10"/>
      <c r="B107" s="10"/>
      <c r="C107" s="10"/>
      <c r="D107" s="9"/>
      <c r="E107" s="10"/>
      <c r="F107" s="10"/>
      <c r="G107" s="10"/>
      <c r="H107" s="10"/>
      <c r="I107" s="10"/>
      <c r="J107" s="10"/>
      <c r="K107" s="10"/>
      <c r="L107" s="10"/>
      <c r="M107" s="5"/>
      <c r="N107" s="7"/>
      <c r="O107" s="7"/>
      <c r="P107" s="7"/>
      <c r="Q107" s="7"/>
    </row>
    <row r="108" spans="1:17" x14ac:dyDescent="0.3">
      <c r="A108" s="10"/>
      <c r="B108" s="10"/>
      <c r="C108" s="16"/>
      <c r="D108" s="16"/>
      <c r="E108" s="16"/>
      <c r="F108" s="16"/>
      <c r="G108" s="16"/>
      <c r="H108" s="16"/>
      <c r="I108" s="16"/>
      <c r="J108" s="16"/>
      <c r="K108" s="10"/>
      <c r="L108" s="10"/>
      <c r="M108" s="5"/>
      <c r="N108" s="7"/>
      <c r="O108" s="7"/>
      <c r="P108" s="7"/>
      <c r="Q108" s="7"/>
    </row>
    <row r="109" spans="1:17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"/>
      <c r="N109" s="7"/>
      <c r="O109" s="7"/>
      <c r="P109" s="7"/>
      <c r="Q109" s="7"/>
    </row>
    <row r="110" spans="1:17" x14ac:dyDescent="0.3">
      <c r="A110" s="10"/>
      <c r="B110" s="10"/>
      <c r="C110" s="10"/>
      <c r="D110" s="9"/>
      <c r="E110" s="10"/>
      <c r="F110" s="10"/>
      <c r="G110" s="10"/>
      <c r="H110" s="10"/>
      <c r="I110" s="10"/>
      <c r="J110" s="10"/>
      <c r="K110" s="10"/>
      <c r="L110" s="10"/>
      <c r="M110" s="5"/>
      <c r="N110" s="7"/>
      <c r="O110" s="7"/>
      <c r="P110" s="7"/>
      <c r="Q110" s="7"/>
    </row>
    <row r="111" spans="1:17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5"/>
      <c r="N111" s="7"/>
      <c r="O111" s="7"/>
      <c r="P111" s="7"/>
      <c r="Q111" s="7"/>
    </row>
    <row r="112" spans="1:17" x14ac:dyDescent="0.3">
      <c r="A112" s="10"/>
      <c r="B112" s="10"/>
      <c r="C112" s="16"/>
      <c r="D112" s="16"/>
      <c r="E112" s="16"/>
      <c r="F112" s="16"/>
      <c r="G112" s="16"/>
      <c r="H112" s="16"/>
      <c r="I112" s="16"/>
      <c r="J112" s="16"/>
      <c r="K112" s="10"/>
      <c r="L112" s="10"/>
      <c r="M112" s="5"/>
      <c r="N112" s="7"/>
      <c r="O112" s="7"/>
      <c r="P112" s="7"/>
      <c r="Q112" s="7"/>
    </row>
    <row r="113" spans="1:17" x14ac:dyDescent="0.3">
      <c r="A113" s="10"/>
      <c r="B113" s="10"/>
      <c r="C113" s="16"/>
      <c r="D113" s="16"/>
      <c r="E113" s="16"/>
      <c r="F113" s="16"/>
      <c r="G113" s="16"/>
      <c r="H113" s="16"/>
      <c r="I113" s="16"/>
      <c r="J113" s="16"/>
      <c r="K113" s="10"/>
      <c r="L113" s="10"/>
      <c r="M113" s="5"/>
      <c r="N113" s="7"/>
      <c r="O113" s="7"/>
      <c r="P113" s="7"/>
      <c r="Q113" s="7"/>
    </row>
  </sheetData>
  <mergeCells count="40">
    <mergeCell ref="G91:H91"/>
    <mergeCell ref="K91:L91"/>
    <mergeCell ref="C92:D92"/>
    <mergeCell ref="E92:F92"/>
    <mergeCell ref="G92:H92"/>
    <mergeCell ref="K92:L92"/>
    <mergeCell ref="C91:D91"/>
    <mergeCell ref="E91:F91"/>
    <mergeCell ref="I92:J92"/>
    <mergeCell ref="I91:J91"/>
    <mergeCell ref="G60:H60"/>
    <mergeCell ref="K60:L60"/>
    <mergeCell ref="C61:D61"/>
    <mergeCell ref="E61:F61"/>
    <mergeCell ref="G61:H61"/>
    <mergeCell ref="K61:L61"/>
    <mergeCell ref="C60:D60"/>
    <mergeCell ref="E60:F60"/>
    <mergeCell ref="I61:J61"/>
    <mergeCell ref="I60:J60"/>
    <mergeCell ref="G35:H35"/>
    <mergeCell ref="K35:L35"/>
    <mergeCell ref="C36:D36"/>
    <mergeCell ref="E36:F36"/>
    <mergeCell ref="G36:H36"/>
    <mergeCell ref="K36:L36"/>
    <mergeCell ref="C35:D35"/>
    <mergeCell ref="E35:F35"/>
    <mergeCell ref="I36:J36"/>
    <mergeCell ref="I35:J35"/>
    <mergeCell ref="C6:D6"/>
    <mergeCell ref="E6:F6"/>
    <mergeCell ref="G6:H6"/>
    <mergeCell ref="K6:L6"/>
    <mergeCell ref="C5:D5"/>
    <mergeCell ref="E5:F5"/>
    <mergeCell ref="G5:H5"/>
    <mergeCell ref="K5:L5"/>
    <mergeCell ref="I6:J6"/>
    <mergeCell ref="I5:J5"/>
  </mergeCells>
  <pageMargins left="0.23622047244094491" right="0.23622047244094491" top="0.55118110236220474" bottom="0.11811023622047245" header="0.31496062992125984" footer="0.31496062992125984"/>
  <pageSetup paperSize="9" orientation="landscape" r:id="rId1"/>
  <rowBreaks count="3" manualBreakCount="3">
    <brk id="30" max="16383" man="1"/>
    <brk id="55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workbookViewId="0">
      <selection activeCell="Q13" sqref="Q13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4" t="s">
        <v>9</v>
      </c>
      <c r="J5" s="4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10">
        <v>46</v>
      </c>
      <c r="B6" s="6">
        <v>0.65</v>
      </c>
      <c r="C6" s="5" t="s">
        <v>94</v>
      </c>
      <c r="D6" s="7" t="s">
        <v>45</v>
      </c>
      <c r="E6" s="7" t="s">
        <v>85</v>
      </c>
      <c r="F6" s="7">
        <v>2012</v>
      </c>
      <c r="G6" s="7" t="s">
        <v>39</v>
      </c>
      <c r="H6" s="22"/>
      <c r="I6" s="10">
        <v>41</v>
      </c>
      <c r="J6" s="8">
        <f t="shared" ref="J6:J18" si="0">LARGE(K6:N6,1)+LARGE(K6:N6,2)+LARGE(K6:N6,3)</f>
        <v>10</v>
      </c>
      <c r="K6" s="21">
        <v>4</v>
      </c>
      <c r="L6" s="21">
        <v>3</v>
      </c>
      <c r="M6" s="21">
        <v>3</v>
      </c>
      <c r="N6" s="21">
        <v>3</v>
      </c>
      <c r="O6" s="5" t="s">
        <v>94</v>
      </c>
      <c r="P6" s="7" t="s">
        <v>45</v>
      </c>
      <c r="Q6" s="7" t="s">
        <v>85</v>
      </c>
      <c r="R6" s="7">
        <v>2012</v>
      </c>
      <c r="S6" s="7" t="s">
        <v>39</v>
      </c>
    </row>
    <row r="7" spans="1:19" x14ac:dyDescent="0.3">
      <c r="A7" s="10">
        <v>41</v>
      </c>
      <c r="B7" s="6">
        <v>0.55000000000000004</v>
      </c>
      <c r="C7" s="5" t="s">
        <v>105</v>
      </c>
      <c r="D7" s="7" t="s">
        <v>95</v>
      </c>
      <c r="E7" s="7" t="s">
        <v>96</v>
      </c>
      <c r="F7" s="7">
        <v>2012</v>
      </c>
      <c r="G7" s="7" t="s">
        <v>39</v>
      </c>
      <c r="H7" s="22"/>
      <c r="I7" s="10">
        <v>43</v>
      </c>
      <c r="J7" s="8">
        <f t="shared" si="0"/>
        <v>13</v>
      </c>
      <c r="K7" s="21">
        <v>3</v>
      </c>
      <c r="L7" s="21">
        <v>4</v>
      </c>
      <c r="M7" s="21">
        <v>3</v>
      </c>
      <c r="N7" s="21">
        <v>6</v>
      </c>
      <c r="O7" s="5" t="s">
        <v>105</v>
      </c>
      <c r="P7" s="7" t="s">
        <v>95</v>
      </c>
      <c r="Q7" s="7" t="s">
        <v>96</v>
      </c>
      <c r="R7" s="7">
        <v>2012</v>
      </c>
      <c r="S7" s="7" t="s">
        <v>39</v>
      </c>
    </row>
    <row r="8" spans="1:19" x14ac:dyDescent="0.3">
      <c r="A8" s="10">
        <v>46</v>
      </c>
      <c r="B8" s="6">
        <v>0.65</v>
      </c>
      <c r="C8" s="5" t="s">
        <v>105</v>
      </c>
      <c r="D8" s="7" t="s">
        <v>97</v>
      </c>
      <c r="E8" s="7" t="s">
        <v>98</v>
      </c>
      <c r="F8" s="7">
        <v>2012</v>
      </c>
      <c r="G8" s="7" t="s">
        <v>39</v>
      </c>
      <c r="H8" s="22"/>
      <c r="I8" s="10">
        <v>43</v>
      </c>
      <c r="J8" s="8">
        <f t="shared" si="0"/>
        <v>13</v>
      </c>
      <c r="K8" s="21">
        <v>2</v>
      </c>
      <c r="L8" s="21">
        <v>4</v>
      </c>
      <c r="M8" s="21">
        <v>4</v>
      </c>
      <c r="N8" s="21">
        <v>5</v>
      </c>
      <c r="O8" s="5" t="s">
        <v>105</v>
      </c>
      <c r="P8" s="7" t="s">
        <v>97</v>
      </c>
      <c r="Q8" s="7" t="s">
        <v>98</v>
      </c>
      <c r="R8" s="7">
        <v>2012</v>
      </c>
      <c r="S8" s="7" t="s">
        <v>39</v>
      </c>
    </row>
    <row r="9" spans="1:19" x14ac:dyDescent="0.3">
      <c r="A9" s="10">
        <v>48</v>
      </c>
      <c r="B9" s="6">
        <v>0.75</v>
      </c>
      <c r="C9" s="5" t="s">
        <v>94</v>
      </c>
      <c r="D9" s="7" t="s">
        <v>86</v>
      </c>
      <c r="E9" s="7" t="s">
        <v>87</v>
      </c>
      <c r="F9" s="7">
        <v>2012</v>
      </c>
      <c r="G9" s="7" t="s">
        <v>39</v>
      </c>
      <c r="H9" s="22"/>
      <c r="I9" s="10">
        <v>40</v>
      </c>
      <c r="J9" s="8">
        <f t="shared" si="0"/>
        <v>8</v>
      </c>
      <c r="K9" s="21">
        <v>3</v>
      </c>
      <c r="L9" s="21">
        <v>2</v>
      </c>
      <c r="M9" s="21">
        <v>2</v>
      </c>
      <c r="N9" s="21">
        <v>3</v>
      </c>
      <c r="O9" s="5" t="s">
        <v>94</v>
      </c>
      <c r="P9" s="7" t="s">
        <v>86</v>
      </c>
      <c r="Q9" s="7" t="s">
        <v>87</v>
      </c>
      <c r="R9" s="7">
        <v>2012</v>
      </c>
      <c r="S9" s="7" t="s">
        <v>39</v>
      </c>
    </row>
    <row r="10" spans="1:19" x14ac:dyDescent="0.3">
      <c r="A10" s="10">
        <v>41</v>
      </c>
      <c r="B10" s="6">
        <v>0.55000000000000004</v>
      </c>
      <c r="C10" s="5" t="s">
        <v>106</v>
      </c>
      <c r="D10" s="7" t="s">
        <v>95</v>
      </c>
      <c r="E10" s="7" t="s">
        <v>104</v>
      </c>
      <c r="F10" s="7">
        <v>2012</v>
      </c>
      <c r="G10" s="7" t="s">
        <v>39</v>
      </c>
      <c r="H10" s="22"/>
      <c r="I10" s="10">
        <v>45</v>
      </c>
      <c r="J10" s="8">
        <f t="shared" si="0"/>
        <v>14</v>
      </c>
      <c r="K10" s="21">
        <v>4</v>
      </c>
      <c r="L10" s="21">
        <v>4</v>
      </c>
      <c r="M10" s="21">
        <v>5</v>
      </c>
      <c r="N10" s="21">
        <v>5</v>
      </c>
      <c r="O10" s="5" t="s">
        <v>106</v>
      </c>
      <c r="P10" s="7" t="s">
        <v>95</v>
      </c>
      <c r="Q10" s="7" t="s">
        <v>104</v>
      </c>
      <c r="R10" s="7">
        <v>2012</v>
      </c>
      <c r="S10" s="7" t="s">
        <v>39</v>
      </c>
    </row>
    <row r="11" spans="1:19" x14ac:dyDescent="0.3">
      <c r="A11" s="10">
        <v>50</v>
      </c>
      <c r="B11" s="6">
        <v>0.8</v>
      </c>
      <c r="C11" s="5" t="s">
        <v>51</v>
      </c>
      <c r="D11" s="7" t="s">
        <v>37</v>
      </c>
      <c r="E11" s="7" t="s">
        <v>38</v>
      </c>
      <c r="F11" s="7">
        <v>2012</v>
      </c>
      <c r="G11" s="7" t="s">
        <v>39</v>
      </c>
      <c r="H11" s="22"/>
      <c r="I11" s="10">
        <v>50</v>
      </c>
      <c r="J11" s="8">
        <f t="shared" si="0"/>
        <v>22</v>
      </c>
      <c r="K11" s="21">
        <v>8</v>
      </c>
      <c r="L11" s="21">
        <v>7</v>
      </c>
      <c r="M11" s="21">
        <v>6</v>
      </c>
      <c r="N11" s="21">
        <v>7</v>
      </c>
      <c r="O11" s="5" t="s">
        <v>51</v>
      </c>
      <c r="P11" s="7" t="s">
        <v>37</v>
      </c>
      <c r="Q11" s="7" t="s">
        <v>38</v>
      </c>
      <c r="R11" s="7">
        <v>2012</v>
      </c>
      <c r="S11" s="7" t="s">
        <v>39</v>
      </c>
    </row>
    <row r="12" spans="1:19" x14ac:dyDescent="0.3">
      <c r="A12" s="10">
        <v>47</v>
      </c>
      <c r="B12" s="6">
        <v>0.7</v>
      </c>
      <c r="C12" s="5" t="s">
        <v>84</v>
      </c>
      <c r="D12" s="7" t="s">
        <v>73</v>
      </c>
      <c r="E12" s="7" t="s">
        <v>74</v>
      </c>
      <c r="F12" s="7">
        <v>2012</v>
      </c>
      <c r="G12" s="7" t="s">
        <v>39</v>
      </c>
      <c r="H12" s="22"/>
      <c r="I12" s="10">
        <v>48</v>
      </c>
      <c r="J12" s="8">
        <f t="shared" si="0"/>
        <v>16</v>
      </c>
      <c r="K12" s="21">
        <v>5</v>
      </c>
      <c r="L12" s="21">
        <v>5</v>
      </c>
      <c r="M12" s="21">
        <v>5</v>
      </c>
      <c r="N12" s="21">
        <v>6</v>
      </c>
      <c r="O12" s="5" t="s">
        <v>84</v>
      </c>
      <c r="P12" s="7" t="s">
        <v>73</v>
      </c>
      <c r="Q12" s="7" t="s">
        <v>74</v>
      </c>
      <c r="R12" s="7">
        <v>2012</v>
      </c>
      <c r="S12" s="7" t="s">
        <v>39</v>
      </c>
    </row>
    <row r="13" spans="1:19" x14ac:dyDescent="0.3">
      <c r="A13" s="10">
        <v>50</v>
      </c>
      <c r="B13" s="6">
        <v>0.8</v>
      </c>
      <c r="C13" s="5" t="s">
        <v>84</v>
      </c>
      <c r="D13" s="7" t="s">
        <v>75</v>
      </c>
      <c r="E13" s="7" t="s">
        <v>171</v>
      </c>
      <c r="F13" s="7">
        <v>2012</v>
      </c>
      <c r="G13" s="7" t="s">
        <v>39</v>
      </c>
      <c r="H13" s="22"/>
      <c r="I13" s="10">
        <v>49</v>
      </c>
      <c r="J13" s="8">
        <f t="shared" si="0"/>
        <v>18</v>
      </c>
      <c r="K13" s="21">
        <v>6</v>
      </c>
      <c r="L13" s="21">
        <v>6</v>
      </c>
      <c r="M13" s="21">
        <v>4</v>
      </c>
      <c r="N13" s="21">
        <v>6</v>
      </c>
      <c r="O13" s="5" t="s">
        <v>84</v>
      </c>
      <c r="P13" s="7" t="s">
        <v>75</v>
      </c>
      <c r="Q13" s="7" t="s">
        <v>171</v>
      </c>
      <c r="R13" s="7">
        <v>2012</v>
      </c>
      <c r="S13" s="7" t="s">
        <v>39</v>
      </c>
    </row>
    <row r="14" spans="1:19" x14ac:dyDescent="0.3">
      <c r="A14" s="10">
        <v>41</v>
      </c>
      <c r="B14" s="6">
        <v>0.55000000000000004</v>
      </c>
      <c r="C14" s="5" t="s">
        <v>51</v>
      </c>
      <c r="D14" s="7" t="s">
        <v>45</v>
      </c>
      <c r="E14" s="7" t="s">
        <v>46</v>
      </c>
      <c r="F14" s="7">
        <v>2012</v>
      </c>
      <c r="G14" s="7" t="s">
        <v>39</v>
      </c>
      <c r="H14" s="22"/>
      <c r="I14" s="10">
        <v>45</v>
      </c>
      <c r="J14" s="8">
        <f t="shared" si="0"/>
        <v>14</v>
      </c>
      <c r="K14" s="21">
        <v>4</v>
      </c>
      <c r="L14" s="21">
        <v>4</v>
      </c>
      <c r="M14" s="21">
        <v>6</v>
      </c>
      <c r="N14" s="21">
        <v>4</v>
      </c>
      <c r="O14" s="5" t="s">
        <v>51</v>
      </c>
      <c r="P14" s="7" t="s">
        <v>45</v>
      </c>
      <c r="Q14" s="7" t="s">
        <v>46</v>
      </c>
      <c r="R14" s="7">
        <v>2012</v>
      </c>
      <c r="S14" s="7" t="s">
        <v>39</v>
      </c>
    </row>
    <row r="15" spans="1:19" x14ac:dyDescent="0.3">
      <c r="A15" s="10">
        <v>46</v>
      </c>
      <c r="B15" s="6">
        <v>0.65</v>
      </c>
      <c r="C15" s="5" t="s">
        <v>94</v>
      </c>
      <c r="D15" s="7" t="s">
        <v>92</v>
      </c>
      <c r="E15" s="7" t="s">
        <v>93</v>
      </c>
      <c r="F15" s="7">
        <v>2012</v>
      </c>
      <c r="G15" s="7" t="s">
        <v>39</v>
      </c>
      <c r="H15" s="22"/>
      <c r="I15" s="10">
        <v>38</v>
      </c>
      <c r="J15" s="8">
        <f t="shared" si="0"/>
        <v>6</v>
      </c>
      <c r="K15" s="21">
        <v>1</v>
      </c>
      <c r="L15" s="21">
        <v>2</v>
      </c>
      <c r="M15" s="21">
        <v>1</v>
      </c>
      <c r="N15" s="21">
        <v>3</v>
      </c>
      <c r="O15" s="5" t="s">
        <v>94</v>
      </c>
      <c r="P15" s="7" t="s">
        <v>92</v>
      </c>
      <c r="Q15" s="7" t="s">
        <v>93</v>
      </c>
      <c r="R15" s="7">
        <v>2012</v>
      </c>
      <c r="S15" s="7" t="s">
        <v>39</v>
      </c>
    </row>
    <row r="16" spans="1:19" x14ac:dyDescent="0.3">
      <c r="A16" s="10">
        <v>41</v>
      </c>
      <c r="B16" s="6">
        <v>0.55000000000000004</v>
      </c>
      <c r="C16" s="5" t="s">
        <v>51</v>
      </c>
      <c r="D16" s="7" t="s">
        <v>41</v>
      </c>
      <c r="E16" s="7" t="s">
        <v>42</v>
      </c>
      <c r="F16" s="7">
        <v>2012</v>
      </c>
      <c r="G16" s="7" t="s">
        <v>39</v>
      </c>
      <c r="H16" s="22"/>
      <c r="I16" s="10">
        <v>46</v>
      </c>
      <c r="J16" s="8">
        <f t="shared" si="0"/>
        <v>15</v>
      </c>
      <c r="K16" s="21">
        <v>4</v>
      </c>
      <c r="L16" s="21">
        <v>5</v>
      </c>
      <c r="M16" s="21">
        <v>5</v>
      </c>
      <c r="N16" s="21">
        <v>5</v>
      </c>
      <c r="O16" s="5" t="s">
        <v>51</v>
      </c>
      <c r="P16" s="7" t="s">
        <v>41</v>
      </c>
      <c r="Q16" s="7" t="s">
        <v>42</v>
      </c>
      <c r="R16" s="7">
        <v>2012</v>
      </c>
      <c r="S16" s="7" t="s">
        <v>39</v>
      </c>
    </row>
    <row r="17" spans="1:19" x14ac:dyDescent="0.3">
      <c r="A17" s="10">
        <v>46</v>
      </c>
      <c r="B17" s="6">
        <v>0.65</v>
      </c>
      <c r="C17" s="5" t="s">
        <v>65</v>
      </c>
      <c r="D17" s="7" t="s">
        <v>55</v>
      </c>
      <c r="E17" s="7" t="s">
        <v>56</v>
      </c>
      <c r="F17" s="7">
        <v>2012</v>
      </c>
      <c r="G17" s="7" t="s">
        <v>39</v>
      </c>
      <c r="H17" s="22"/>
      <c r="I17" s="10">
        <v>48</v>
      </c>
      <c r="J17" s="8">
        <f t="shared" si="0"/>
        <v>16</v>
      </c>
      <c r="K17" s="21">
        <v>5</v>
      </c>
      <c r="L17" s="21">
        <v>6</v>
      </c>
      <c r="M17" s="21">
        <v>5</v>
      </c>
      <c r="N17" s="21">
        <v>4</v>
      </c>
      <c r="O17" s="5" t="s">
        <v>65</v>
      </c>
      <c r="P17" s="7" t="s">
        <v>55</v>
      </c>
      <c r="Q17" s="7" t="s">
        <v>56</v>
      </c>
      <c r="R17" s="7">
        <v>2012</v>
      </c>
      <c r="S17" s="7" t="s">
        <v>39</v>
      </c>
    </row>
    <row r="18" spans="1:19" x14ac:dyDescent="0.3">
      <c r="A18" s="10">
        <v>46</v>
      </c>
      <c r="B18" s="6">
        <v>0.65</v>
      </c>
      <c r="C18" s="5" t="s">
        <v>84</v>
      </c>
      <c r="D18" s="7" t="s">
        <v>68</v>
      </c>
      <c r="E18" s="7" t="s">
        <v>69</v>
      </c>
      <c r="F18" s="7">
        <v>2012</v>
      </c>
      <c r="G18" s="7" t="s">
        <v>39</v>
      </c>
      <c r="H18" s="22"/>
      <c r="I18" s="10">
        <v>40</v>
      </c>
      <c r="J18" s="8">
        <f t="shared" si="0"/>
        <v>8</v>
      </c>
      <c r="K18" s="21">
        <v>2</v>
      </c>
      <c r="L18" s="21">
        <v>3</v>
      </c>
      <c r="M18" s="21">
        <v>2</v>
      </c>
      <c r="N18" s="21">
        <v>3</v>
      </c>
      <c r="O18" s="5" t="s">
        <v>84</v>
      </c>
      <c r="P18" s="7" t="s">
        <v>68</v>
      </c>
      <c r="Q18" s="7" t="s">
        <v>69</v>
      </c>
      <c r="R18" s="7">
        <v>2012</v>
      </c>
      <c r="S18" s="7" t="s">
        <v>39</v>
      </c>
    </row>
    <row r="19" spans="1:19" x14ac:dyDescent="0.3">
      <c r="A19" s="10"/>
      <c r="B19" s="6"/>
      <c r="C19" s="5"/>
      <c r="D19" s="7"/>
      <c r="E19" s="7"/>
      <c r="F19" s="7"/>
      <c r="G19" s="7"/>
      <c r="H19" s="22"/>
      <c r="I19" s="9"/>
      <c r="J19" s="8"/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10">
        <v>50</v>
      </c>
      <c r="B20" s="6">
        <v>0.75</v>
      </c>
      <c r="C20" s="5" t="s">
        <v>84</v>
      </c>
      <c r="D20" s="7" t="s">
        <v>80</v>
      </c>
      <c r="E20" s="7" t="s">
        <v>81</v>
      </c>
      <c r="F20" s="7">
        <v>2013</v>
      </c>
      <c r="G20" s="7" t="s">
        <v>39</v>
      </c>
      <c r="H20" s="22"/>
      <c r="I20" s="9">
        <v>50</v>
      </c>
      <c r="J20" s="8">
        <f>LARGE(K20:N20,1)+LARGE(K20:N20,2)+LARGE(K20:N20,3)</f>
        <v>12</v>
      </c>
      <c r="K20" s="21">
        <v>4</v>
      </c>
      <c r="L20" s="21">
        <v>4</v>
      </c>
      <c r="M20" s="21">
        <v>4</v>
      </c>
      <c r="N20" s="21">
        <v>4</v>
      </c>
      <c r="O20" s="5" t="s">
        <v>84</v>
      </c>
      <c r="P20" s="7" t="s">
        <v>80</v>
      </c>
      <c r="Q20" s="7" t="s">
        <v>81</v>
      </c>
      <c r="R20" s="7">
        <v>2013</v>
      </c>
      <c r="S20" s="7" t="s">
        <v>39</v>
      </c>
    </row>
    <row r="21" spans="1:19" x14ac:dyDescent="0.3">
      <c r="A21" s="10">
        <v>49</v>
      </c>
      <c r="B21" s="6">
        <v>0.55000000000000004</v>
      </c>
      <c r="C21" s="5" t="s">
        <v>65</v>
      </c>
      <c r="D21" s="7" t="s">
        <v>53</v>
      </c>
      <c r="E21" s="7" t="s">
        <v>54</v>
      </c>
      <c r="F21" s="7">
        <v>2014</v>
      </c>
      <c r="G21" s="7" t="s">
        <v>39</v>
      </c>
      <c r="H21" s="22"/>
      <c r="I21" s="9">
        <v>49</v>
      </c>
      <c r="J21" s="8">
        <f>LARGE(K21:N21,1)+LARGE(K21:N21,2)+LARGE(K21:N21,3)</f>
        <v>6</v>
      </c>
      <c r="K21" s="21">
        <v>2</v>
      </c>
      <c r="L21" s="21">
        <v>2</v>
      </c>
      <c r="M21" s="21">
        <v>2</v>
      </c>
      <c r="N21" s="21">
        <v>2</v>
      </c>
      <c r="O21" s="5" t="s">
        <v>65</v>
      </c>
      <c r="P21" s="7" t="s">
        <v>53</v>
      </c>
      <c r="Q21" s="7" t="s">
        <v>54</v>
      </c>
      <c r="R21" s="7">
        <v>2014</v>
      </c>
      <c r="S21" s="7" t="s">
        <v>39</v>
      </c>
    </row>
    <row r="22" spans="1:19" x14ac:dyDescent="0.3">
      <c r="A22" s="10"/>
      <c r="B22" s="6"/>
      <c r="C22" s="5"/>
      <c r="D22" s="7"/>
      <c r="E22" s="7"/>
      <c r="F22" s="7"/>
      <c r="G22" s="7"/>
      <c r="H22" s="22"/>
      <c r="I22" s="9"/>
      <c r="J22" s="8"/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10">
        <v>50</v>
      </c>
      <c r="B23" s="6">
        <v>0.8</v>
      </c>
      <c r="C23" s="5" t="s">
        <v>51</v>
      </c>
      <c r="D23" s="7" t="s">
        <v>49</v>
      </c>
      <c r="E23" s="7" t="s">
        <v>50</v>
      </c>
      <c r="F23" s="7">
        <v>2012</v>
      </c>
      <c r="G23" s="7" t="s">
        <v>36</v>
      </c>
      <c r="H23" s="22"/>
      <c r="I23" s="10">
        <v>42</v>
      </c>
      <c r="J23" s="8">
        <f t="shared" ref="J23:J37" si="1">LARGE(K23:N23,1)+LARGE(K23:N23,2)+LARGE(K23:N23,3)</f>
        <v>10</v>
      </c>
      <c r="K23" s="21">
        <v>2</v>
      </c>
      <c r="L23" s="21">
        <v>4</v>
      </c>
      <c r="M23" s="21">
        <v>3</v>
      </c>
      <c r="N23" s="21">
        <v>3</v>
      </c>
      <c r="O23" s="5" t="s">
        <v>51</v>
      </c>
      <c r="P23" s="7" t="s">
        <v>49</v>
      </c>
      <c r="Q23" s="7" t="s">
        <v>50</v>
      </c>
      <c r="R23" s="7">
        <v>2012</v>
      </c>
      <c r="S23" s="7" t="s">
        <v>36</v>
      </c>
    </row>
    <row r="24" spans="1:19" x14ac:dyDescent="0.3">
      <c r="A24" s="10">
        <v>36</v>
      </c>
      <c r="B24" s="6">
        <v>0</v>
      </c>
      <c r="C24" s="5" t="s">
        <v>51</v>
      </c>
      <c r="D24" s="7" t="s">
        <v>43</v>
      </c>
      <c r="E24" s="7" t="s">
        <v>44</v>
      </c>
      <c r="F24" s="7">
        <v>2012</v>
      </c>
      <c r="G24" s="7" t="s">
        <v>36</v>
      </c>
      <c r="H24" s="22"/>
      <c r="I24" s="10">
        <v>48</v>
      </c>
      <c r="J24" s="8">
        <f t="shared" si="1"/>
        <v>15</v>
      </c>
      <c r="K24" s="21">
        <v>5</v>
      </c>
      <c r="L24" s="21">
        <v>5</v>
      </c>
      <c r="M24" s="21">
        <v>4</v>
      </c>
      <c r="N24" s="21">
        <v>5</v>
      </c>
      <c r="O24" s="5" t="s">
        <v>51</v>
      </c>
      <c r="P24" s="7" t="s">
        <v>43</v>
      </c>
      <c r="Q24" s="7" t="s">
        <v>44</v>
      </c>
      <c r="R24" s="7">
        <v>2012</v>
      </c>
      <c r="S24" s="7" t="s">
        <v>36</v>
      </c>
    </row>
    <row r="25" spans="1:19" x14ac:dyDescent="0.3">
      <c r="A25" s="10">
        <v>45</v>
      </c>
      <c r="B25" s="6">
        <v>0.65</v>
      </c>
      <c r="C25" s="5" t="s">
        <v>94</v>
      </c>
      <c r="D25" s="7" t="s">
        <v>88</v>
      </c>
      <c r="E25" s="7" t="s">
        <v>89</v>
      </c>
      <c r="F25" s="7">
        <v>2012</v>
      </c>
      <c r="G25" s="7" t="s">
        <v>36</v>
      </c>
      <c r="H25" s="22"/>
      <c r="I25" s="10">
        <v>40</v>
      </c>
      <c r="J25" s="8">
        <f t="shared" si="1"/>
        <v>8</v>
      </c>
      <c r="K25" s="21">
        <v>2</v>
      </c>
      <c r="L25" s="21">
        <v>3</v>
      </c>
      <c r="M25" s="21">
        <v>2</v>
      </c>
      <c r="N25" s="21">
        <v>3</v>
      </c>
      <c r="O25" s="5" t="s">
        <v>94</v>
      </c>
      <c r="P25" s="7" t="s">
        <v>88</v>
      </c>
      <c r="Q25" s="7" t="s">
        <v>89</v>
      </c>
      <c r="R25" s="7">
        <v>2012</v>
      </c>
      <c r="S25" s="7" t="s">
        <v>36</v>
      </c>
    </row>
    <row r="26" spans="1:19" x14ac:dyDescent="0.3">
      <c r="A26" s="10">
        <v>41</v>
      </c>
      <c r="B26" s="6">
        <v>0.55000000000000004</v>
      </c>
      <c r="C26" s="5" t="s">
        <v>65</v>
      </c>
      <c r="D26" s="7" t="s">
        <v>59</v>
      </c>
      <c r="E26" s="7" t="s">
        <v>60</v>
      </c>
      <c r="F26" s="7">
        <v>2012</v>
      </c>
      <c r="G26" s="7" t="s">
        <v>36</v>
      </c>
      <c r="H26" s="22"/>
      <c r="I26" s="10">
        <v>40</v>
      </c>
      <c r="J26" s="8">
        <f t="shared" si="1"/>
        <v>8</v>
      </c>
      <c r="K26" s="21">
        <v>2</v>
      </c>
      <c r="L26" s="21">
        <v>3</v>
      </c>
      <c r="M26" s="21">
        <v>2</v>
      </c>
      <c r="N26" s="21">
        <v>3</v>
      </c>
      <c r="O26" s="5" t="s">
        <v>65</v>
      </c>
      <c r="P26" s="7" t="s">
        <v>59</v>
      </c>
      <c r="Q26" s="7" t="s">
        <v>60</v>
      </c>
      <c r="R26" s="7">
        <v>2012</v>
      </c>
      <c r="S26" s="7" t="s">
        <v>36</v>
      </c>
    </row>
    <row r="27" spans="1:19" x14ac:dyDescent="0.3">
      <c r="A27" s="10">
        <v>46</v>
      </c>
      <c r="B27" s="6">
        <v>0.7</v>
      </c>
      <c r="C27" s="5" t="s">
        <v>106</v>
      </c>
      <c r="D27" s="7" t="s">
        <v>103</v>
      </c>
      <c r="E27" s="7" t="s">
        <v>104</v>
      </c>
      <c r="F27" s="7">
        <v>2012</v>
      </c>
      <c r="G27" s="7" t="s">
        <v>36</v>
      </c>
      <c r="H27" s="22"/>
      <c r="I27" s="10">
        <v>45</v>
      </c>
      <c r="J27" s="8">
        <f t="shared" si="1"/>
        <v>12</v>
      </c>
      <c r="K27" s="21">
        <v>3</v>
      </c>
      <c r="L27" s="21">
        <v>4</v>
      </c>
      <c r="M27" s="21">
        <v>4</v>
      </c>
      <c r="N27" s="21">
        <v>4</v>
      </c>
      <c r="O27" s="5" t="s">
        <v>106</v>
      </c>
      <c r="P27" s="7" t="s">
        <v>103</v>
      </c>
      <c r="Q27" s="7" t="s">
        <v>104</v>
      </c>
      <c r="R27" s="7">
        <v>2012</v>
      </c>
      <c r="S27" s="7" t="s">
        <v>36</v>
      </c>
    </row>
    <row r="28" spans="1:19" x14ac:dyDescent="0.3">
      <c r="A28" s="10">
        <v>47</v>
      </c>
      <c r="B28" s="6">
        <v>0.75</v>
      </c>
      <c r="C28" s="5" t="s">
        <v>51</v>
      </c>
      <c r="D28" s="7" t="s">
        <v>34</v>
      </c>
      <c r="E28" s="7" t="s">
        <v>40</v>
      </c>
      <c r="F28" s="7">
        <v>2012</v>
      </c>
      <c r="G28" s="7" t="s">
        <v>36</v>
      </c>
      <c r="H28" s="22"/>
      <c r="I28" s="10">
        <v>49</v>
      </c>
      <c r="J28" s="8">
        <f t="shared" si="1"/>
        <v>17</v>
      </c>
      <c r="K28" s="21">
        <v>6</v>
      </c>
      <c r="L28" s="21">
        <v>6</v>
      </c>
      <c r="M28" s="21">
        <v>4</v>
      </c>
      <c r="N28" s="21">
        <v>5</v>
      </c>
      <c r="O28" s="5" t="s">
        <v>51</v>
      </c>
      <c r="P28" s="7" t="s">
        <v>34</v>
      </c>
      <c r="Q28" s="7" t="s">
        <v>40</v>
      </c>
      <c r="R28" s="7">
        <v>2012</v>
      </c>
      <c r="S28" s="7" t="s">
        <v>36</v>
      </c>
    </row>
    <row r="29" spans="1:19" x14ac:dyDescent="0.3">
      <c r="A29" s="10">
        <v>50</v>
      </c>
      <c r="B29" s="6">
        <v>0.8</v>
      </c>
      <c r="C29" s="5" t="s">
        <v>51</v>
      </c>
      <c r="D29" s="7" t="s">
        <v>34</v>
      </c>
      <c r="E29" s="7" t="s">
        <v>35</v>
      </c>
      <c r="F29" s="7">
        <v>2012</v>
      </c>
      <c r="G29" s="7" t="s">
        <v>36</v>
      </c>
      <c r="H29" s="22"/>
      <c r="I29" s="10">
        <v>50</v>
      </c>
      <c r="J29" s="8">
        <f t="shared" si="1"/>
        <v>19</v>
      </c>
      <c r="K29" s="21">
        <v>6</v>
      </c>
      <c r="L29" s="21">
        <v>6</v>
      </c>
      <c r="M29" s="21">
        <v>7</v>
      </c>
      <c r="N29" s="21">
        <v>6</v>
      </c>
      <c r="O29" s="5" t="s">
        <v>51</v>
      </c>
      <c r="P29" s="7" t="s">
        <v>34</v>
      </c>
      <c r="Q29" s="7" t="s">
        <v>35</v>
      </c>
      <c r="R29" s="7">
        <v>2012</v>
      </c>
      <c r="S29" s="7" t="s">
        <v>36</v>
      </c>
    </row>
    <row r="30" spans="1:19" x14ac:dyDescent="0.3">
      <c r="A30" s="10">
        <v>45</v>
      </c>
      <c r="B30" s="6">
        <v>0.65</v>
      </c>
      <c r="C30" s="5" t="s">
        <v>105</v>
      </c>
      <c r="D30" s="7" t="s">
        <v>99</v>
      </c>
      <c r="E30" s="7" t="s">
        <v>100</v>
      </c>
      <c r="F30" s="7">
        <v>2012</v>
      </c>
      <c r="G30" s="7" t="s">
        <v>36</v>
      </c>
      <c r="H30" s="22"/>
      <c r="I30" s="10">
        <v>43</v>
      </c>
      <c r="J30" s="8">
        <f t="shared" si="1"/>
        <v>11</v>
      </c>
      <c r="K30" s="21">
        <v>4</v>
      </c>
      <c r="L30" s="21">
        <v>2</v>
      </c>
      <c r="M30" s="21">
        <v>3</v>
      </c>
      <c r="N30" s="21">
        <v>4</v>
      </c>
      <c r="O30" s="5" t="s">
        <v>105</v>
      </c>
      <c r="P30" s="7" t="s">
        <v>99</v>
      </c>
      <c r="Q30" s="7" t="s">
        <v>100</v>
      </c>
      <c r="R30" s="7">
        <v>2012</v>
      </c>
      <c r="S30" s="7" t="s">
        <v>36</v>
      </c>
    </row>
    <row r="31" spans="1:19" x14ac:dyDescent="0.3">
      <c r="A31" s="10">
        <v>45</v>
      </c>
      <c r="B31" s="6">
        <v>0.65</v>
      </c>
      <c r="C31" s="5" t="s">
        <v>65</v>
      </c>
      <c r="D31" s="7" t="s">
        <v>47</v>
      </c>
      <c r="E31" s="7" t="s">
        <v>52</v>
      </c>
      <c r="F31" s="7">
        <v>2012</v>
      </c>
      <c r="G31" s="7" t="s">
        <v>36</v>
      </c>
      <c r="H31" s="22"/>
      <c r="I31" s="10">
        <v>37</v>
      </c>
      <c r="J31" s="8">
        <f t="shared" si="1"/>
        <v>7</v>
      </c>
      <c r="K31" s="21">
        <v>2</v>
      </c>
      <c r="L31" s="21">
        <v>2</v>
      </c>
      <c r="M31" s="21">
        <v>1</v>
      </c>
      <c r="N31" s="21">
        <v>3</v>
      </c>
      <c r="O31" s="5" t="s">
        <v>65</v>
      </c>
      <c r="P31" s="7" t="s">
        <v>47</v>
      </c>
      <c r="Q31" s="7" t="s">
        <v>52</v>
      </c>
      <c r="R31" s="7">
        <v>2012</v>
      </c>
      <c r="S31" s="7" t="s">
        <v>36</v>
      </c>
    </row>
    <row r="32" spans="1:19" x14ac:dyDescent="0.3">
      <c r="A32" s="10">
        <v>37</v>
      </c>
      <c r="B32" s="29">
        <v>0.45</v>
      </c>
      <c r="C32" s="5" t="s">
        <v>105</v>
      </c>
      <c r="D32" s="7" t="s">
        <v>101</v>
      </c>
      <c r="E32" s="7" t="s">
        <v>102</v>
      </c>
      <c r="F32" s="7">
        <v>2012</v>
      </c>
      <c r="G32" s="7" t="s">
        <v>36</v>
      </c>
      <c r="H32" s="22"/>
      <c r="I32" s="10">
        <v>40</v>
      </c>
      <c r="J32" s="8">
        <f t="shared" si="1"/>
        <v>8</v>
      </c>
      <c r="K32" s="21">
        <v>2</v>
      </c>
      <c r="L32" s="21">
        <v>3</v>
      </c>
      <c r="M32" s="21">
        <v>3</v>
      </c>
      <c r="N32" s="21">
        <v>2</v>
      </c>
      <c r="O32" s="5" t="s">
        <v>105</v>
      </c>
      <c r="P32" s="7" t="s">
        <v>101</v>
      </c>
      <c r="Q32" s="7" t="s">
        <v>102</v>
      </c>
      <c r="R32" s="7">
        <v>2012</v>
      </c>
      <c r="S32" s="7" t="s">
        <v>36</v>
      </c>
    </row>
    <row r="33" spans="1:19" x14ac:dyDescent="0.3">
      <c r="A33" s="10">
        <v>41</v>
      </c>
      <c r="B33" s="6">
        <v>0.55000000000000004</v>
      </c>
      <c r="C33" s="5" t="s">
        <v>84</v>
      </c>
      <c r="D33" s="7" t="s">
        <v>70</v>
      </c>
      <c r="E33" s="7" t="s">
        <v>71</v>
      </c>
      <c r="F33" s="7">
        <v>2012</v>
      </c>
      <c r="G33" s="7" t="s">
        <v>36</v>
      </c>
      <c r="H33" s="22"/>
      <c r="I33" s="10">
        <v>36</v>
      </c>
      <c r="J33" s="8">
        <f t="shared" si="1"/>
        <v>6</v>
      </c>
      <c r="K33" s="21">
        <v>3</v>
      </c>
      <c r="L33" s="21">
        <v>0</v>
      </c>
      <c r="M33" s="21">
        <v>1</v>
      </c>
      <c r="N33" s="21">
        <v>2</v>
      </c>
      <c r="O33" s="5" t="s">
        <v>84</v>
      </c>
      <c r="P33" s="7" t="s">
        <v>70</v>
      </c>
      <c r="Q33" s="7" t="s">
        <v>71</v>
      </c>
      <c r="R33" s="7">
        <v>2012</v>
      </c>
      <c r="S33" s="7" t="s">
        <v>36</v>
      </c>
    </row>
    <row r="34" spans="1:19" x14ac:dyDescent="0.3">
      <c r="A34" s="10">
        <v>41</v>
      </c>
      <c r="B34" s="6">
        <v>0.55000000000000004</v>
      </c>
      <c r="C34" s="5" t="s">
        <v>94</v>
      </c>
      <c r="D34" s="7" t="s">
        <v>90</v>
      </c>
      <c r="E34" s="7" t="s">
        <v>91</v>
      </c>
      <c r="F34" s="7">
        <v>2012</v>
      </c>
      <c r="G34" s="7" t="s">
        <v>36</v>
      </c>
      <c r="H34" s="22"/>
      <c r="I34" s="10">
        <v>42</v>
      </c>
      <c r="J34" s="8">
        <f t="shared" si="1"/>
        <v>10</v>
      </c>
      <c r="K34" s="21">
        <v>3</v>
      </c>
      <c r="L34" s="21">
        <v>4</v>
      </c>
      <c r="M34" s="21">
        <v>3</v>
      </c>
      <c r="N34" s="21">
        <v>3</v>
      </c>
      <c r="O34" s="5" t="s">
        <v>94</v>
      </c>
      <c r="P34" s="7" t="s">
        <v>90</v>
      </c>
      <c r="Q34" s="7" t="s">
        <v>91</v>
      </c>
      <c r="R34" s="7">
        <v>2012</v>
      </c>
      <c r="S34" s="7" t="s">
        <v>36</v>
      </c>
    </row>
    <row r="35" spans="1:19" x14ac:dyDescent="0.3">
      <c r="A35" s="10">
        <v>50</v>
      </c>
      <c r="B35" s="6">
        <v>0.8</v>
      </c>
      <c r="C35" s="5" t="s">
        <v>65</v>
      </c>
      <c r="D35" s="7" t="s">
        <v>57</v>
      </c>
      <c r="E35" s="7" t="s">
        <v>58</v>
      </c>
      <c r="F35" s="7">
        <v>2012</v>
      </c>
      <c r="G35" s="7" t="s">
        <v>36</v>
      </c>
      <c r="H35" s="22"/>
      <c r="I35" s="10">
        <v>47</v>
      </c>
      <c r="J35" s="8">
        <f t="shared" si="1"/>
        <v>14</v>
      </c>
      <c r="K35" s="21">
        <v>4</v>
      </c>
      <c r="L35" s="21">
        <v>5</v>
      </c>
      <c r="M35" s="21">
        <v>4</v>
      </c>
      <c r="N35" s="21">
        <v>5</v>
      </c>
      <c r="O35" s="5" t="s">
        <v>65</v>
      </c>
      <c r="P35" s="7" t="s">
        <v>57</v>
      </c>
      <c r="Q35" s="7" t="s">
        <v>58</v>
      </c>
      <c r="R35" s="7">
        <v>2012</v>
      </c>
      <c r="S35" s="7" t="s">
        <v>36</v>
      </c>
    </row>
    <row r="36" spans="1:19" x14ac:dyDescent="0.3">
      <c r="A36" s="10">
        <v>41</v>
      </c>
      <c r="B36" s="6">
        <v>0.55000000000000004</v>
      </c>
      <c r="C36" s="5" t="s">
        <v>51</v>
      </c>
      <c r="D36" s="7" t="s">
        <v>47</v>
      </c>
      <c r="E36" s="7" t="s">
        <v>48</v>
      </c>
      <c r="F36" s="7">
        <v>2012</v>
      </c>
      <c r="G36" s="7" t="s">
        <v>36</v>
      </c>
      <c r="H36" s="22"/>
      <c r="I36" s="10">
        <v>46</v>
      </c>
      <c r="J36" s="8">
        <f t="shared" si="1"/>
        <v>13</v>
      </c>
      <c r="K36" s="21">
        <v>3</v>
      </c>
      <c r="L36" s="21">
        <v>4</v>
      </c>
      <c r="M36" s="21">
        <v>4</v>
      </c>
      <c r="N36" s="21">
        <v>5</v>
      </c>
      <c r="O36" s="5" t="s">
        <v>51</v>
      </c>
      <c r="P36" s="7" t="s">
        <v>47</v>
      </c>
      <c r="Q36" s="7" t="s">
        <v>48</v>
      </c>
      <c r="R36" s="7">
        <v>2012</v>
      </c>
      <c r="S36" s="7" t="s">
        <v>36</v>
      </c>
    </row>
    <row r="37" spans="1:19" x14ac:dyDescent="0.3">
      <c r="A37" s="10">
        <v>45</v>
      </c>
      <c r="B37" s="6">
        <v>0.65</v>
      </c>
      <c r="C37" s="5" t="s">
        <v>84</v>
      </c>
      <c r="D37" s="7" t="s">
        <v>70</v>
      </c>
      <c r="E37" s="7" t="s">
        <v>72</v>
      </c>
      <c r="F37" s="7">
        <v>2012</v>
      </c>
      <c r="G37" s="7" t="s">
        <v>36</v>
      </c>
      <c r="H37" s="22"/>
      <c r="I37" s="10">
        <v>45</v>
      </c>
      <c r="J37" s="8">
        <f t="shared" si="1"/>
        <v>12</v>
      </c>
      <c r="K37" s="21">
        <v>4</v>
      </c>
      <c r="L37" s="21">
        <v>5</v>
      </c>
      <c r="M37" s="21">
        <v>3</v>
      </c>
      <c r="N37" s="21">
        <v>0</v>
      </c>
      <c r="O37" s="5" t="s">
        <v>84</v>
      </c>
      <c r="P37" s="7" t="s">
        <v>70</v>
      </c>
      <c r="Q37" s="7" t="s">
        <v>72</v>
      </c>
      <c r="R37" s="7">
        <v>2012</v>
      </c>
      <c r="S37" s="7" t="s">
        <v>36</v>
      </c>
    </row>
    <row r="38" spans="1:19" x14ac:dyDescent="0.3">
      <c r="A38" s="10"/>
      <c r="B38" s="6"/>
      <c r="C38" s="5"/>
      <c r="D38" s="7"/>
      <c r="E38" s="7"/>
      <c r="F38" s="7"/>
      <c r="G38" s="7"/>
      <c r="H38" s="22"/>
      <c r="I38" s="9"/>
      <c r="J38" s="8"/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10">
        <v>49</v>
      </c>
      <c r="B39" s="6">
        <v>0.55000000000000004</v>
      </c>
      <c r="C39" s="5" t="s">
        <v>84</v>
      </c>
      <c r="D39" s="7" t="s">
        <v>76</v>
      </c>
      <c r="E39" s="7" t="s">
        <v>77</v>
      </c>
      <c r="F39" s="7">
        <v>2013</v>
      </c>
      <c r="G39" s="7" t="s">
        <v>36</v>
      </c>
      <c r="H39" s="22"/>
      <c r="I39" s="10">
        <v>49</v>
      </c>
      <c r="J39" s="8">
        <f t="shared" ref="J39:J45" si="2">LARGE(K39:N39,1)+LARGE(K39:N39,2)+LARGE(K39:N39,3)</f>
        <v>9</v>
      </c>
      <c r="K39" s="21">
        <v>3</v>
      </c>
      <c r="L39" s="21">
        <v>3</v>
      </c>
      <c r="M39" s="21">
        <v>3</v>
      </c>
      <c r="N39" s="21">
        <v>3</v>
      </c>
      <c r="O39" s="5" t="s">
        <v>84</v>
      </c>
      <c r="P39" s="7" t="s">
        <v>76</v>
      </c>
      <c r="Q39" s="7" t="s">
        <v>77</v>
      </c>
      <c r="R39" s="7">
        <v>2013</v>
      </c>
      <c r="S39" s="7" t="s">
        <v>36</v>
      </c>
    </row>
    <row r="40" spans="1:19" x14ac:dyDescent="0.3">
      <c r="A40" s="10">
        <v>49</v>
      </c>
      <c r="B40" s="6">
        <v>0.55000000000000004</v>
      </c>
      <c r="C40" s="5" t="s">
        <v>65</v>
      </c>
      <c r="D40" s="7" t="s">
        <v>63</v>
      </c>
      <c r="E40" s="7" t="s">
        <v>64</v>
      </c>
      <c r="F40" s="7">
        <v>2013</v>
      </c>
      <c r="G40" s="7" t="s">
        <v>36</v>
      </c>
      <c r="H40" s="22"/>
      <c r="I40" s="10">
        <v>49</v>
      </c>
      <c r="J40" s="8">
        <f t="shared" si="2"/>
        <v>9</v>
      </c>
      <c r="K40" s="21">
        <v>3</v>
      </c>
      <c r="L40" s="21">
        <v>3</v>
      </c>
      <c r="M40" s="21">
        <v>3</v>
      </c>
      <c r="N40" s="21">
        <v>2</v>
      </c>
      <c r="O40" s="5" t="s">
        <v>65</v>
      </c>
      <c r="P40" s="7" t="s">
        <v>63</v>
      </c>
      <c r="Q40" s="7" t="s">
        <v>64</v>
      </c>
      <c r="R40" s="7">
        <v>2013</v>
      </c>
      <c r="S40" s="7" t="s">
        <v>36</v>
      </c>
    </row>
    <row r="41" spans="1:19" x14ac:dyDescent="0.3">
      <c r="A41" s="10">
        <v>49</v>
      </c>
      <c r="B41" s="6">
        <v>0.55000000000000004</v>
      </c>
      <c r="C41" s="5" t="s">
        <v>65</v>
      </c>
      <c r="D41" s="7" t="s">
        <v>61</v>
      </c>
      <c r="E41" s="7" t="s">
        <v>62</v>
      </c>
      <c r="F41" s="7">
        <v>2013</v>
      </c>
      <c r="G41" s="7" t="s">
        <v>36</v>
      </c>
      <c r="H41" s="22"/>
      <c r="I41" s="10">
        <v>49</v>
      </c>
      <c r="J41" s="8">
        <f t="shared" si="2"/>
        <v>9</v>
      </c>
      <c r="K41" s="21">
        <v>3</v>
      </c>
      <c r="L41" s="21">
        <v>3</v>
      </c>
      <c r="M41" s="21">
        <v>2</v>
      </c>
      <c r="N41" s="21">
        <v>3</v>
      </c>
      <c r="O41" s="5" t="s">
        <v>65</v>
      </c>
      <c r="P41" s="7" t="s">
        <v>61</v>
      </c>
      <c r="Q41" s="7" t="s">
        <v>62</v>
      </c>
      <c r="R41" s="7">
        <v>2013</v>
      </c>
      <c r="S41" s="7" t="s">
        <v>36</v>
      </c>
    </row>
    <row r="42" spans="1:19" x14ac:dyDescent="0.3">
      <c r="A42" s="10">
        <v>45</v>
      </c>
      <c r="B42" s="6">
        <v>0.45</v>
      </c>
      <c r="C42" s="5" t="s">
        <v>84</v>
      </c>
      <c r="D42" s="7" t="s">
        <v>66</v>
      </c>
      <c r="E42" s="7" t="s">
        <v>67</v>
      </c>
      <c r="F42" s="7">
        <v>2013</v>
      </c>
      <c r="G42" s="7" t="s">
        <v>36</v>
      </c>
      <c r="H42" s="22"/>
      <c r="I42" s="10">
        <v>50</v>
      </c>
      <c r="J42" s="8">
        <f t="shared" si="2"/>
        <v>10</v>
      </c>
      <c r="K42" s="21">
        <v>4</v>
      </c>
      <c r="L42" s="21">
        <v>3</v>
      </c>
      <c r="M42" s="21">
        <v>3</v>
      </c>
      <c r="N42" s="21">
        <v>3</v>
      </c>
      <c r="O42" s="5" t="s">
        <v>84</v>
      </c>
      <c r="P42" s="7" t="s">
        <v>66</v>
      </c>
      <c r="Q42" s="7" t="s">
        <v>67</v>
      </c>
      <c r="R42" s="7">
        <v>2013</v>
      </c>
      <c r="S42" s="7" t="s">
        <v>36</v>
      </c>
    </row>
    <row r="43" spans="1:19" x14ac:dyDescent="0.3">
      <c r="A43" s="10">
        <v>45</v>
      </c>
      <c r="B43" s="6">
        <v>0.45</v>
      </c>
      <c r="C43" s="5" t="s">
        <v>94</v>
      </c>
      <c r="D43" s="7" t="s">
        <v>82</v>
      </c>
      <c r="E43" s="7" t="s">
        <v>91</v>
      </c>
      <c r="F43" s="7">
        <v>2013</v>
      </c>
      <c r="G43" s="7" t="s">
        <v>36</v>
      </c>
      <c r="H43" s="22"/>
      <c r="I43" s="10">
        <v>46</v>
      </c>
      <c r="J43" s="8">
        <f t="shared" si="2"/>
        <v>6</v>
      </c>
      <c r="K43" s="21">
        <v>1</v>
      </c>
      <c r="L43" s="21">
        <v>2</v>
      </c>
      <c r="M43" s="21">
        <v>2</v>
      </c>
      <c r="N43" s="21">
        <v>2</v>
      </c>
      <c r="O43" s="5" t="s">
        <v>94</v>
      </c>
      <c r="P43" s="7" t="s">
        <v>82</v>
      </c>
      <c r="Q43" s="7" t="s">
        <v>91</v>
      </c>
      <c r="R43" s="7">
        <v>2013</v>
      </c>
      <c r="S43" s="7" t="s">
        <v>36</v>
      </c>
    </row>
    <row r="44" spans="1:19" x14ac:dyDescent="0.3">
      <c r="A44" s="10">
        <v>50</v>
      </c>
      <c r="B44" s="6">
        <v>0.65</v>
      </c>
      <c r="C44" s="5" t="s">
        <v>84</v>
      </c>
      <c r="D44" s="7" t="s">
        <v>78</v>
      </c>
      <c r="E44" s="7" t="s">
        <v>79</v>
      </c>
      <c r="F44" s="7">
        <v>2013</v>
      </c>
      <c r="G44" s="7" t="s">
        <v>36</v>
      </c>
      <c r="H44" s="22"/>
      <c r="I44" s="10">
        <v>46</v>
      </c>
      <c r="J44" s="8">
        <f t="shared" si="2"/>
        <v>6</v>
      </c>
      <c r="K44" s="21">
        <v>2</v>
      </c>
      <c r="L44" s="21">
        <v>0</v>
      </c>
      <c r="M44" s="21">
        <v>2</v>
      </c>
      <c r="N44" s="21">
        <v>2</v>
      </c>
      <c r="O44" s="5" t="s">
        <v>84</v>
      </c>
      <c r="P44" s="7" t="s">
        <v>78</v>
      </c>
      <c r="Q44" s="7" t="s">
        <v>79</v>
      </c>
      <c r="R44" s="7">
        <v>2013</v>
      </c>
      <c r="S44" s="7" t="s">
        <v>36</v>
      </c>
    </row>
    <row r="45" spans="1:19" x14ac:dyDescent="0.3">
      <c r="A45" s="10">
        <v>49</v>
      </c>
      <c r="B45" s="6">
        <v>0.55000000000000004</v>
      </c>
      <c r="C45" s="5" t="s">
        <v>84</v>
      </c>
      <c r="D45" s="7" t="s">
        <v>82</v>
      </c>
      <c r="E45" s="7" t="s">
        <v>83</v>
      </c>
      <c r="F45" s="7">
        <v>2013</v>
      </c>
      <c r="G45" s="7" t="s">
        <v>36</v>
      </c>
      <c r="H45" s="22"/>
      <c r="I45" s="10">
        <v>44</v>
      </c>
      <c r="J45" s="8">
        <f t="shared" si="2"/>
        <v>3</v>
      </c>
      <c r="K45" s="21">
        <v>2</v>
      </c>
      <c r="L45" s="21">
        <v>0</v>
      </c>
      <c r="M45" s="21">
        <v>1</v>
      </c>
      <c r="N45" s="21">
        <v>0</v>
      </c>
      <c r="O45" s="5" t="s">
        <v>84</v>
      </c>
      <c r="P45" s="7" t="s">
        <v>82</v>
      </c>
      <c r="Q45" s="7" t="s">
        <v>83</v>
      </c>
      <c r="R45" s="7">
        <v>2013</v>
      </c>
      <c r="S45" s="7" t="s">
        <v>36</v>
      </c>
    </row>
    <row r="46" spans="1:19" x14ac:dyDescent="0.3">
      <c r="A46" s="10"/>
      <c r="B46" s="6"/>
      <c r="C46" s="5"/>
      <c r="D46" s="7"/>
      <c r="E46" s="7"/>
      <c r="F46" s="7"/>
      <c r="G46" s="7"/>
      <c r="I46" s="10"/>
      <c r="J46" s="8"/>
      <c r="K46" s="8"/>
      <c r="L46" s="8"/>
      <c r="M46" s="8"/>
      <c r="N46" s="8"/>
      <c r="O46" s="5"/>
      <c r="P46" s="7"/>
      <c r="Q46" s="7"/>
      <c r="R46" s="7"/>
      <c r="S46" s="7"/>
    </row>
    <row r="47" spans="1:19" x14ac:dyDescent="0.3">
      <c r="A47" s="10"/>
      <c r="B47" s="6"/>
      <c r="C47" s="5"/>
      <c r="D47" s="7"/>
      <c r="E47" s="7"/>
      <c r="F47" s="7"/>
      <c r="G47" s="7"/>
      <c r="I47" s="10"/>
      <c r="J47" s="8"/>
      <c r="K47" s="8"/>
      <c r="L47" s="8"/>
      <c r="M47" s="8"/>
      <c r="N47" s="8"/>
      <c r="O47" s="5"/>
      <c r="P47" s="7"/>
      <c r="Q47" s="7"/>
      <c r="R47" s="7"/>
      <c r="S47" s="7"/>
    </row>
    <row r="48" spans="1:19" x14ac:dyDescent="0.3">
      <c r="A48" s="10"/>
      <c r="B48" s="6"/>
      <c r="C48" s="5"/>
      <c r="D48" s="7"/>
      <c r="E48" s="7"/>
      <c r="F48" s="7"/>
      <c r="G48" s="7"/>
      <c r="I48" s="10"/>
      <c r="J48" s="8"/>
      <c r="K48" s="8"/>
      <c r="L48" s="8"/>
      <c r="M48" s="8"/>
      <c r="N48" s="8"/>
      <c r="O48" s="5"/>
      <c r="P48" s="7"/>
      <c r="Q48" s="7"/>
      <c r="R48" s="7"/>
      <c r="S48" s="7"/>
    </row>
  </sheetData>
  <sortState ref="I39:Q45">
    <sortCondition ref="Q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2ED-84D8-499A-BC51-CF7B0406EFA4}">
  <dimension ref="A1:V47"/>
  <sheetViews>
    <sheetView topLeftCell="B1" zoomScaleNormal="100" workbookViewId="0">
      <selection activeCell="T14" sqref="T14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29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41</v>
      </c>
      <c r="B6" s="20">
        <f t="shared" ref="B6:B20" si="0">SUM(C6:E6)</f>
        <v>16.299999999999997</v>
      </c>
      <c r="C6" s="19">
        <v>8.1</v>
      </c>
      <c r="D6" s="19">
        <v>8.1999999999999993</v>
      </c>
      <c r="E6" s="19"/>
      <c r="F6" s="30" t="s">
        <v>94</v>
      </c>
      <c r="G6" s="31" t="s">
        <v>45</v>
      </c>
      <c r="H6" s="31" t="s">
        <v>85</v>
      </c>
      <c r="I6" s="31">
        <v>2012</v>
      </c>
      <c r="J6" s="31" t="s">
        <v>39</v>
      </c>
      <c r="L6" s="10">
        <v>37</v>
      </c>
      <c r="M6" s="32">
        <f t="shared" ref="M6:M20" si="1">LARGE(N6:Q6,1)+LARGE(N6:Q6,2)+LARGE(N6:Q6,3)</f>
        <v>11</v>
      </c>
      <c r="N6" s="33">
        <v>3</v>
      </c>
      <c r="O6" s="33">
        <v>4</v>
      </c>
      <c r="P6" s="33">
        <v>4</v>
      </c>
      <c r="Q6" s="33">
        <v>2</v>
      </c>
      <c r="R6" s="30" t="s">
        <v>94</v>
      </c>
      <c r="S6" s="31" t="s">
        <v>45</v>
      </c>
      <c r="T6" s="31" t="s">
        <v>85</v>
      </c>
      <c r="U6" s="31">
        <v>2012</v>
      </c>
      <c r="V6" s="31" t="s">
        <v>39</v>
      </c>
    </row>
    <row r="7" spans="1:22" x14ac:dyDescent="0.3">
      <c r="A7" s="10">
        <v>38</v>
      </c>
      <c r="B7" s="20">
        <f t="shared" si="0"/>
        <v>16.8</v>
      </c>
      <c r="C7" s="19">
        <v>8.3000000000000007</v>
      </c>
      <c r="D7" s="19">
        <v>8.5</v>
      </c>
      <c r="E7" s="19"/>
      <c r="F7" s="30" t="s">
        <v>94</v>
      </c>
      <c r="G7" s="31" t="s">
        <v>86</v>
      </c>
      <c r="H7" s="31" t="s">
        <v>87</v>
      </c>
      <c r="I7" s="31">
        <v>2012</v>
      </c>
      <c r="J7" s="31" t="s">
        <v>39</v>
      </c>
      <c r="L7" s="10">
        <v>39</v>
      </c>
      <c r="M7" s="32">
        <f t="shared" si="1"/>
        <v>13</v>
      </c>
      <c r="N7" s="33">
        <v>2</v>
      </c>
      <c r="O7" s="33">
        <v>5</v>
      </c>
      <c r="P7" s="33">
        <v>3</v>
      </c>
      <c r="Q7" s="33">
        <v>5</v>
      </c>
      <c r="R7" s="30" t="s">
        <v>94</v>
      </c>
      <c r="S7" s="31" t="s">
        <v>86</v>
      </c>
      <c r="T7" s="31" t="s">
        <v>87</v>
      </c>
      <c r="U7" s="31">
        <v>2012</v>
      </c>
      <c r="V7" s="31" t="s">
        <v>39</v>
      </c>
    </row>
    <row r="8" spans="1:22" x14ac:dyDescent="0.3">
      <c r="A8" s="10">
        <v>37</v>
      </c>
      <c r="B8" s="20">
        <f t="shared" si="0"/>
        <v>17.399999999999999</v>
      </c>
      <c r="C8" s="19">
        <v>8.3000000000000007</v>
      </c>
      <c r="D8" s="19">
        <v>9.1</v>
      </c>
      <c r="E8" s="19"/>
      <c r="F8" s="30" t="s">
        <v>84</v>
      </c>
      <c r="G8" s="31" t="s">
        <v>116</v>
      </c>
      <c r="H8" s="31" t="s">
        <v>117</v>
      </c>
      <c r="I8" s="31">
        <v>2012</v>
      </c>
      <c r="J8" s="31" t="s">
        <v>39</v>
      </c>
      <c r="L8" s="10">
        <v>36</v>
      </c>
      <c r="M8" s="32">
        <f t="shared" si="1"/>
        <v>10</v>
      </c>
      <c r="N8" s="33">
        <v>4</v>
      </c>
      <c r="O8" s="33">
        <v>1</v>
      </c>
      <c r="P8" s="33">
        <v>3</v>
      </c>
      <c r="Q8" s="33">
        <v>3</v>
      </c>
      <c r="R8" s="30" t="s">
        <v>84</v>
      </c>
      <c r="S8" s="31" t="s">
        <v>116</v>
      </c>
      <c r="T8" s="31" t="s">
        <v>117</v>
      </c>
      <c r="U8" s="31">
        <v>2012</v>
      </c>
      <c r="V8" s="31" t="s">
        <v>39</v>
      </c>
    </row>
    <row r="9" spans="1:22" x14ac:dyDescent="0.3">
      <c r="A9" s="10">
        <v>49</v>
      </c>
      <c r="B9" s="20">
        <f t="shared" si="0"/>
        <v>14.2</v>
      </c>
      <c r="C9" s="19">
        <v>6.7</v>
      </c>
      <c r="D9" s="19">
        <v>7.5</v>
      </c>
      <c r="E9" s="19"/>
      <c r="F9" s="30" t="s">
        <v>65</v>
      </c>
      <c r="G9" s="31" t="s">
        <v>109</v>
      </c>
      <c r="H9" s="31" t="s">
        <v>110</v>
      </c>
      <c r="I9" s="31">
        <v>2012</v>
      </c>
      <c r="J9" s="31" t="s">
        <v>39</v>
      </c>
      <c r="L9" s="10">
        <v>41</v>
      </c>
      <c r="M9" s="32">
        <f t="shared" si="1"/>
        <v>16</v>
      </c>
      <c r="N9" s="33">
        <v>4</v>
      </c>
      <c r="O9" s="33">
        <v>5</v>
      </c>
      <c r="P9" s="33">
        <v>6</v>
      </c>
      <c r="Q9" s="33">
        <v>5</v>
      </c>
      <c r="R9" s="30" t="s">
        <v>65</v>
      </c>
      <c r="S9" s="31" t="s">
        <v>109</v>
      </c>
      <c r="T9" s="31" t="s">
        <v>110</v>
      </c>
      <c r="U9" s="31">
        <v>2012</v>
      </c>
      <c r="V9" s="31" t="s">
        <v>39</v>
      </c>
    </row>
    <row r="10" spans="1:22" x14ac:dyDescent="0.3">
      <c r="A10" s="10">
        <v>50</v>
      </c>
      <c r="B10" s="20">
        <f t="shared" si="0"/>
        <v>13.9</v>
      </c>
      <c r="C10" s="19">
        <v>6.7</v>
      </c>
      <c r="D10" s="19">
        <v>7.2</v>
      </c>
      <c r="E10" s="19"/>
      <c r="F10" s="30" t="s">
        <v>51</v>
      </c>
      <c r="G10" s="31" t="s">
        <v>37</v>
      </c>
      <c r="H10" s="31" t="s">
        <v>38</v>
      </c>
      <c r="I10" s="31">
        <v>2012</v>
      </c>
      <c r="J10" s="31" t="s">
        <v>39</v>
      </c>
      <c r="L10" s="10">
        <v>50</v>
      </c>
      <c r="M10" s="32">
        <f t="shared" si="1"/>
        <v>28</v>
      </c>
      <c r="N10" s="33">
        <v>10</v>
      </c>
      <c r="O10" s="33">
        <v>9</v>
      </c>
      <c r="P10" s="33">
        <v>9</v>
      </c>
      <c r="Q10" s="33">
        <v>9</v>
      </c>
      <c r="R10" s="30" t="s">
        <v>51</v>
      </c>
      <c r="S10" s="31" t="s">
        <v>37</v>
      </c>
      <c r="T10" s="31" t="s">
        <v>38</v>
      </c>
      <c r="U10" s="31">
        <v>2012</v>
      </c>
      <c r="V10" s="31" t="s">
        <v>39</v>
      </c>
    </row>
    <row r="11" spans="1:22" x14ac:dyDescent="0.3">
      <c r="A11" s="10">
        <v>43</v>
      </c>
      <c r="B11" s="20">
        <f t="shared" si="0"/>
        <v>15</v>
      </c>
      <c r="C11" s="19">
        <v>7.2</v>
      </c>
      <c r="D11" s="19">
        <v>7.8</v>
      </c>
      <c r="E11" s="19"/>
      <c r="F11" s="30" t="s">
        <v>84</v>
      </c>
      <c r="G11" s="31" t="s">
        <v>73</v>
      </c>
      <c r="H11" s="31" t="s">
        <v>74</v>
      </c>
      <c r="I11" s="31">
        <v>2012</v>
      </c>
      <c r="J11" s="31" t="s">
        <v>39</v>
      </c>
      <c r="L11" s="10">
        <v>48</v>
      </c>
      <c r="M11" s="32">
        <f t="shared" si="1"/>
        <v>24</v>
      </c>
      <c r="N11" s="33">
        <v>8</v>
      </c>
      <c r="O11" s="33">
        <v>8</v>
      </c>
      <c r="P11" s="33">
        <v>8</v>
      </c>
      <c r="Q11" s="33">
        <v>8</v>
      </c>
      <c r="R11" s="30" t="s">
        <v>84</v>
      </c>
      <c r="S11" s="31" t="s">
        <v>73</v>
      </c>
      <c r="T11" s="31" t="s">
        <v>74</v>
      </c>
      <c r="U11" s="31">
        <v>2012</v>
      </c>
      <c r="V11" s="31" t="s">
        <v>39</v>
      </c>
    </row>
    <row r="12" spans="1:22" x14ac:dyDescent="0.3">
      <c r="A12" s="10">
        <v>40</v>
      </c>
      <c r="B12" s="20">
        <f t="shared" si="0"/>
        <v>16.600000000000001</v>
      </c>
      <c r="C12" s="19">
        <v>8</v>
      </c>
      <c r="D12" s="19">
        <v>8.6</v>
      </c>
      <c r="E12" s="19"/>
      <c r="F12" s="30" t="s">
        <v>65</v>
      </c>
      <c r="G12" s="31" t="s">
        <v>107</v>
      </c>
      <c r="H12" s="31" t="s">
        <v>108</v>
      </c>
      <c r="I12" s="31">
        <v>2012</v>
      </c>
      <c r="J12" s="31" t="s">
        <v>39</v>
      </c>
      <c r="L12" s="10">
        <v>47</v>
      </c>
      <c r="M12" s="32">
        <f t="shared" si="1"/>
        <v>23</v>
      </c>
      <c r="N12" s="33">
        <v>6</v>
      </c>
      <c r="O12" s="33">
        <v>0</v>
      </c>
      <c r="P12" s="33">
        <v>8</v>
      </c>
      <c r="Q12" s="33">
        <v>9</v>
      </c>
      <c r="R12" s="30" t="s">
        <v>65</v>
      </c>
      <c r="S12" s="31" t="s">
        <v>107</v>
      </c>
      <c r="T12" s="31" t="s">
        <v>108</v>
      </c>
      <c r="U12" s="31">
        <v>2012</v>
      </c>
      <c r="V12" s="31" t="s">
        <v>39</v>
      </c>
    </row>
    <row r="13" spans="1:22" x14ac:dyDescent="0.3">
      <c r="A13" s="10">
        <v>49</v>
      </c>
      <c r="B13" s="20">
        <f t="shared" si="0"/>
        <v>14.2</v>
      </c>
      <c r="C13" s="19">
        <v>6.9</v>
      </c>
      <c r="D13" s="19">
        <v>7.3</v>
      </c>
      <c r="E13" s="19"/>
      <c r="F13" s="30" t="s">
        <v>125</v>
      </c>
      <c r="G13" s="31" t="s">
        <v>111</v>
      </c>
      <c r="H13" s="31" t="s">
        <v>119</v>
      </c>
      <c r="I13" s="31">
        <v>2012</v>
      </c>
      <c r="J13" s="31" t="s">
        <v>39</v>
      </c>
      <c r="L13" s="10">
        <v>49</v>
      </c>
      <c r="M13" s="32">
        <f t="shared" si="1"/>
        <v>27</v>
      </c>
      <c r="N13" s="33">
        <v>10</v>
      </c>
      <c r="O13" s="33">
        <v>8</v>
      </c>
      <c r="P13" s="33">
        <v>9</v>
      </c>
      <c r="Q13" s="33">
        <v>7</v>
      </c>
      <c r="R13" s="30" t="s">
        <v>125</v>
      </c>
      <c r="S13" s="31" t="s">
        <v>111</v>
      </c>
      <c r="T13" s="31" t="s">
        <v>119</v>
      </c>
      <c r="U13" s="31">
        <v>2012</v>
      </c>
      <c r="V13" s="31" t="s">
        <v>39</v>
      </c>
    </row>
    <row r="14" spans="1:22" x14ac:dyDescent="0.3">
      <c r="A14" s="10">
        <v>49</v>
      </c>
      <c r="B14" s="20">
        <f t="shared" si="0"/>
        <v>14.2</v>
      </c>
      <c r="C14" s="19">
        <v>7.3</v>
      </c>
      <c r="D14" s="19">
        <v>6.9</v>
      </c>
      <c r="E14" s="19"/>
      <c r="F14" s="30" t="s">
        <v>84</v>
      </c>
      <c r="G14" s="31" t="s">
        <v>75</v>
      </c>
      <c r="H14" s="31" t="s">
        <v>171</v>
      </c>
      <c r="I14" s="31">
        <v>2012</v>
      </c>
      <c r="J14" s="31" t="s">
        <v>39</v>
      </c>
      <c r="L14" s="10">
        <v>46</v>
      </c>
      <c r="M14" s="32">
        <f t="shared" si="1"/>
        <v>22</v>
      </c>
      <c r="N14" s="33">
        <v>7</v>
      </c>
      <c r="O14" s="33">
        <v>8</v>
      </c>
      <c r="P14" s="33">
        <v>7</v>
      </c>
      <c r="Q14" s="33">
        <v>7</v>
      </c>
      <c r="R14" s="30" t="s">
        <v>84</v>
      </c>
      <c r="S14" s="31" t="s">
        <v>75</v>
      </c>
      <c r="T14" s="31" t="s">
        <v>171</v>
      </c>
      <c r="U14" s="31">
        <v>2012</v>
      </c>
      <c r="V14" s="31" t="s">
        <v>39</v>
      </c>
    </row>
    <row r="15" spans="1:22" x14ac:dyDescent="0.3">
      <c r="A15" s="10">
        <v>40</v>
      </c>
      <c r="B15" s="20">
        <f t="shared" si="0"/>
        <v>16.600000000000001</v>
      </c>
      <c r="C15" s="19">
        <v>7.9</v>
      </c>
      <c r="D15" s="19">
        <v>8.6999999999999993</v>
      </c>
      <c r="E15" s="19"/>
      <c r="F15" s="30" t="s">
        <v>51</v>
      </c>
      <c r="G15" s="31" t="s">
        <v>118</v>
      </c>
      <c r="H15" s="31" t="s">
        <v>46</v>
      </c>
      <c r="I15" s="31">
        <v>2012</v>
      </c>
      <c r="J15" s="31" t="s">
        <v>39</v>
      </c>
      <c r="L15" s="10">
        <v>44</v>
      </c>
      <c r="M15" s="32">
        <f t="shared" si="1"/>
        <v>19</v>
      </c>
      <c r="N15" s="33">
        <v>7</v>
      </c>
      <c r="O15" s="33">
        <v>3</v>
      </c>
      <c r="P15" s="33">
        <v>6</v>
      </c>
      <c r="Q15" s="33">
        <v>6</v>
      </c>
      <c r="R15" s="30" t="s">
        <v>51</v>
      </c>
      <c r="S15" s="31" t="s">
        <v>118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49</v>
      </c>
      <c r="B16" s="20">
        <f t="shared" si="0"/>
        <v>14.2</v>
      </c>
      <c r="C16" s="19">
        <v>6.8</v>
      </c>
      <c r="D16" s="19">
        <v>7.4</v>
      </c>
      <c r="E16" s="19"/>
      <c r="F16" s="30" t="s">
        <v>125</v>
      </c>
      <c r="G16" s="31" t="s">
        <v>120</v>
      </c>
      <c r="H16" s="31" t="s">
        <v>121</v>
      </c>
      <c r="I16" s="31">
        <v>2012</v>
      </c>
      <c r="J16" s="31" t="s">
        <v>39</v>
      </c>
      <c r="L16" s="10">
        <v>43</v>
      </c>
      <c r="M16" s="32">
        <f t="shared" si="1"/>
        <v>18</v>
      </c>
      <c r="N16" s="33">
        <v>5</v>
      </c>
      <c r="O16" s="33">
        <v>6</v>
      </c>
      <c r="P16" s="33">
        <v>5</v>
      </c>
      <c r="Q16" s="33">
        <v>7</v>
      </c>
      <c r="R16" s="30" t="s">
        <v>125</v>
      </c>
      <c r="S16" s="31" t="s">
        <v>120</v>
      </c>
      <c r="T16" s="31" t="s">
        <v>121</v>
      </c>
      <c r="U16" s="31">
        <v>2012</v>
      </c>
      <c r="V16" s="31" t="s">
        <v>39</v>
      </c>
    </row>
    <row r="17" spans="1:22" x14ac:dyDescent="0.3">
      <c r="A17" s="10">
        <v>36</v>
      </c>
      <c r="B17" s="20">
        <f t="shared" si="0"/>
        <v>17.5</v>
      </c>
      <c r="C17" s="19">
        <v>8.3000000000000007</v>
      </c>
      <c r="D17" s="19">
        <v>9.1999999999999993</v>
      </c>
      <c r="E17" s="19"/>
      <c r="F17" s="30" t="s">
        <v>94</v>
      </c>
      <c r="G17" s="31" t="s">
        <v>124</v>
      </c>
      <c r="H17" s="31" t="s">
        <v>93</v>
      </c>
      <c r="I17" s="31">
        <v>2012</v>
      </c>
      <c r="J17" s="31" t="s">
        <v>39</v>
      </c>
      <c r="L17" s="10">
        <v>43</v>
      </c>
      <c r="M17" s="32">
        <f t="shared" si="1"/>
        <v>18</v>
      </c>
      <c r="N17" s="33">
        <v>5</v>
      </c>
      <c r="O17" s="33">
        <v>6</v>
      </c>
      <c r="P17" s="33">
        <v>7</v>
      </c>
      <c r="Q17" s="33">
        <v>5</v>
      </c>
      <c r="R17" s="30" t="s">
        <v>94</v>
      </c>
      <c r="S17" s="31" t="s">
        <v>124</v>
      </c>
      <c r="T17" s="31" t="s">
        <v>93</v>
      </c>
      <c r="U17" s="31">
        <v>2012</v>
      </c>
      <c r="V17" s="31" t="s">
        <v>39</v>
      </c>
    </row>
    <row r="18" spans="1:22" x14ac:dyDescent="0.3">
      <c r="A18" s="10">
        <v>44</v>
      </c>
      <c r="B18" s="20">
        <f t="shared" si="0"/>
        <v>14.8</v>
      </c>
      <c r="C18" s="19">
        <v>7.2</v>
      </c>
      <c r="D18" s="19">
        <v>7.6</v>
      </c>
      <c r="E18" s="19"/>
      <c r="F18" s="30" t="s">
        <v>51</v>
      </c>
      <c r="G18" s="31" t="s">
        <v>41</v>
      </c>
      <c r="H18" s="31" t="s">
        <v>42</v>
      </c>
      <c r="I18" s="31">
        <v>2012</v>
      </c>
      <c r="J18" s="31" t="s">
        <v>39</v>
      </c>
      <c r="L18" s="10">
        <v>45</v>
      </c>
      <c r="M18" s="32">
        <f t="shared" si="1"/>
        <v>20</v>
      </c>
      <c r="N18" s="33">
        <v>6</v>
      </c>
      <c r="O18" s="33">
        <v>7</v>
      </c>
      <c r="P18" s="33">
        <v>7</v>
      </c>
      <c r="Q18" s="33">
        <v>6</v>
      </c>
      <c r="R18" s="30" t="s">
        <v>51</v>
      </c>
      <c r="S18" s="31" t="s">
        <v>41</v>
      </c>
      <c r="T18" s="31" t="s">
        <v>42</v>
      </c>
      <c r="U18" s="31">
        <v>2012</v>
      </c>
      <c r="V18" s="31" t="s">
        <v>39</v>
      </c>
    </row>
    <row r="19" spans="1:22" x14ac:dyDescent="0.3">
      <c r="A19" s="10">
        <v>45</v>
      </c>
      <c r="B19" s="20">
        <f t="shared" si="0"/>
        <v>14.4</v>
      </c>
      <c r="C19" s="19">
        <v>6.9</v>
      </c>
      <c r="D19" s="19">
        <v>7.5</v>
      </c>
      <c r="E19" s="19"/>
      <c r="F19" s="30" t="s">
        <v>65</v>
      </c>
      <c r="G19" s="31" t="s">
        <v>55</v>
      </c>
      <c r="H19" s="31" t="s">
        <v>56</v>
      </c>
      <c r="I19" s="31">
        <v>2012</v>
      </c>
      <c r="J19" s="31" t="s">
        <v>39</v>
      </c>
      <c r="L19" s="10">
        <v>38</v>
      </c>
      <c r="M19" s="32">
        <f t="shared" si="1"/>
        <v>12</v>
      </c>
      <c r="N19" s="33">
        <v>2</v>
      </c>
      <c r="O19" s="33">
        <v>4</v>
      </c>
      <c r="P19" s="33">
        <v>4</v>
      </c>
      <c r="Q19" s="33">
        <v>4</v>
      </c>
      <c r="R19" s="30" t="s">
        <v>65</v>
      </c>
      <c r="S19" s="31" t="s">
        <v>55</v>
      </c>
      <c r="T19" s="31" t="s">
        <v>56</v>
      </c>
      <c r="U19" s="31">
        <v>2012</v>
      </c>
      <c r="V19" s="31" t="s">
        <v>39</v>
      </c>
    </row>
    <row r="20" spans="1:22" x14ac:dyDescent="0.3">
      <c r="A20" s="10">
        <v>42</v>
      </c>
      <c r="B20" s="20">
        <f t="shared" si="0"/>
        <v>15.1</v>
      </c>
      <c r="C20" s="19">
        <v>7.6</v>
      </c>
      <c r="D20" s="19">
        <v>7.5</v>
      </c>
      <c r="E20" s="19"/>
      <c r="F20" s="30" t="s">
        <v>84</v>
      </c>
      <c r="G20" s="31" t="s">
        <v>68</v>
      </c>
      <c r="H20" s="31" t="s">
        <v>69</v>
      </c>
      <c r="I20" s="31">
        <v>2012</v>
      </c>
      <c r="J20" s="31" t="s">
        <v>39</v>
      </c>
      <c r="L20" s="10">
        <v>40</v>
      </c>
      <c r="M20" s="32">
        <f t="shared" si="1"/>
        <v>14</v>
      </c>
      <c r="N20" s="33">
        <v>4</v>
      </c>
      <c r="O20" s="33">
        <v>5</v>
      </c>
      <c r="P20" s="33">
        <v>3</v>
      </c>
      <c r="Q20" s="33">
        <v>5</v>
      </c>
      <c r="R20" s="30" t="s">
        <v>84</v>
      </c>
      <c r="S20" s="31" t="s">
        <v>68</v>
      </c>
      <c r="T20" s="31" t="s">
        <v>69</v>
      </c>
      <c r="U20" s="31">
        <v>2012</v>
      </c>
      <c r="V20" s="31" t="s">
        <v>39</v>
      </c>
    </row>
    <row r="21" spans="1:22" x14ac:dyDescent="0.3">
      <c r="A21" s="10"/>
      <c r="B21" s="20"/>
      <c r="C21" s="19"/>
      <c r="D21" s="19"/>
      <c r="E21" s="19"/>
      <c r="F21" s="30"/>
      <c r="G21" s="31"/>
      <c r="H21" s="31"/>
      <c r="I21" s="31"/>
      <c r="J21" s="31"/>
      <c r="L21" s="10"/>
      <c r="M21" s="32"/>
      <c r="N21" s="33"/>
      <c r="O21" s="33"/>
      <c r="P21" s="33"/>
      <c r="Q21" s="33"/>
      <c r="R21" s="30"/>
      <c r="S21" s="31"/>
      <c r="T21" s="31"/>
      <c r="U21" s="31"/>
      <c r="V21" s="31"/>
    </row>
    <row r="22" spans="1:22" x14ac:dyDescent="0.3">
      <c r="A22" s="10">
        <v>49</v>
      </c>
      <c r="B22" s="20">
        <f>SUM(C22:E22)</f>
        <v>18</v>
      </c>
      <c r="C22" s="19">
        <v>8.1999999999999993</v>
      </c>
      <c r="D22" s="19">
        <v>9.8000000000000007</v>
      </c>
      <c r="E22" s="19"/>
      <c r="F22" s="30" t="s">
        <v>84</v>
      </c>
      <c r="G22" s="31" t="s">
        <v>113</v>
      </c>
      <c r="H22" s="31" t="s">
        <v>114</v>
      </c>
      <c r="I22" s="31">
        <v>2013</v>
      </c>
      <c r="J22" s="31" t="s">
        <v>39</v>
      </c>
      <c r="L22" s="10">
        <v>49</v>
      </c>
      <c r="M22" s="32">
        <f>LARGE(N22:Q22,1)+LARGE(N22:Q22,2)+LARGE(N22:Q22,3)</f>
        <v>11</v>
      </c>
      <c r="N22" s="33">
        <v>4</v>
      </c>
      <c r="O22" s="33">
        <v>3</v>
      </c>
      <c r="P22" s="33">
        <v>3</v>
      </c>
      <c r="Q22" s="33">
        <v>4</v>
      </c>
      <c r="R22" s="30" t="s">
        <v>84</v>
      </c>
      <c r="S22" s="31" t="s">
        <v>113</v>
      </c>
      <c r="T22" s="31" t="s">
        <v>114</v>
      </c>
      <c r="U22" s="31">
        <v>2013</v>
      </c>
      <c r="V22" s="31" t="s">
        <v>39</v>
      </c>
    </row>
    <row r="23" spans="1:22" x14ac:dyDescent="0.3">
      <c r="A23" s="10">
        <v>48</v>
      </c>
      <c r="B23" s="20">
        <f>SUM(C23:E23)</f>
        <v>18.100000000000001</v>
      </c>
      <c r="C23" s="19">
        <v>8.9</v>
      </c>
      <c r="D23" s="19">
        <v>9.1999999999999993</v>
      </c>
      <c r="E23" s="19"/>
      <c r="F23" s="30" t="s">
        <v>84</v>
      </c>
      <c r="G23" s="31" t="s">
        <v>111</v>
      </c>
      <c r="H23" s="31" t="s">
        <v>112</v>
      </c>
      <c r="I23" s="31">
        <v>2013</v>
      </c>
      <c r="J23" s="31" t="s">
        <v>39</v>
      </c>
      <c r="L23" s="10">
        <v>49</v>
      </c>
      <c r="M23" s="32">
        <f>LARGE(N23:Q23,1)+LARGE(N23:Q23,2)+LARGE(N23:Q23,3)</f>
        <v>11</v>
      </c>
      <c r="N23" s="33">
        <v>2</v>
      </c>
      <c r="O23" s="33">
        <v>5</v>
      </c>
      <c r="P23" s="33">
        <v>3</v>
      </c>
      <c r="Q23" s="33">
        <v>3</v>
      </c>
      <c r="R23" s="30" t="s">
        <v>84</v>
      </c>
      <c r="S23" s="31" t="s">
        <v>111</v>
      </c>
      <c r="T23" s="31" t="s">
        <v>112</v>
      </c>
      <c r="U23" s="31">
        <v>2013</v>
      </c>
      <c r="V23" s="31" t="s">
        <v>39</v>
      </c>
    </row>
    <row r="24" spans="1:22" x14ac:dyDescent="0.3">
      <c r="A24" s="10">
        <v>50</v>
      </c>
      <c r="B24" s="20">
        <f>SUM(C24:E24)</f>
        <v>14.8</v>
      </c>
      <c r="C24" s="19">
        <v>7.4</v>
      </c>
      <c r="D24" s="19">
        <v>7.4</v>
      </c>
      <c r="E24" s="19"/>
      <c r="F24" s="30" t="s">
        <v>84</v>
      </c>
      <c r="G24" s="31" t="s">
        <v>80</v>
      </c>
      <c r="H24" s="31" t="s">
        <v>81</v>
      </c>
      <c r="I24" s="31">
        <v>2013</v>
      </c>
      <c r="J24" s="31" t="s">
        <v>39</v>
      </c>
      <c r="L24" s="10">
        <v>50</v>
      </c>
      <c r="M24" s="32">
        <f>LARGE(N24:Q24,1)+LARGE(N24:Q24,2)+LARGE(N24:Q24,3)</f>
        <v>21</v>
      </c>
      <c r="N24" s="33">
        <v>7</v>
      </c>
      <c r="O24" s="33">
        <v>7</v>
      </c>
      <c r="P24" s="33">
        <v>7</v>
      </c>
      <c r="Q24" s="33">
        <v>7</v>
      </c>
      <c r="R24" s="30" t="s">
        <v>84</v>
      </c>
      <c r="S24" s="31" t="s">
        <v>80</v>
      </c>
      <c r="T24" s="31" t="s">
        <v>81</v>
      </c>
      <c r="U24" s="31">
        <v>2013</v>
      </c>
      <c r="V24" s="31" t="s">
        <v>39</v>
      </c>
    </row>
    <row r="25" spans="1:22" x14ac:dyDescent="0.3">
      <c r="A25" s="10">
        <v>47</v>
      </c>
      <c r="B25" s="20">
        <f>SUM(C25:E25)</f>
        <v>18.399999999999999</v>
      </c>
      <c r="C25" s="19">
        <v>9.1999999999999993</v>
      </c>
      <c r="D25" s="19">
        <v>9.1999999999999993</v>
      </c>
      <c r="E25" s="19"/>
      <c r="F25" s="30" t="s">
        <v>65</v>
      </c>
      <c r="G25" s="31" t="s">
        <v>53</v>
      </c>
      <c r="H25" s="31" t="s">
        <v>54</v>
      </c>
      <c r="I25" s="31">
        <v>2014</v>
      </c>
      <c r="J25" s="31" t="s">
        <v>39</v>
      </c>
      <c r="L25" s="10">
        <v>47</v>
      </c>
      <c r="M25" s="32">
        <f>LARGE(N25:Q25,1)+LARGE(N25:Q25,2)+LARGE(N25:Q25,3)</f>
        <v>9</v>
      </c>
      <c r="N25" s="33">
        <v>2</v>
      </c>
      <c r="O25" s="33">
        <v>1</v>
      </c>
      <c r="P25" s="33">
        <v>4</v>
      </c>
      <c r="Q25" s="33">
        <v>3</v>
      </c>
      <c r="R25" s="30" t="s">
        <v>65</v>
      </c>
      <c r="S25" s="31" t="s">
        <v>53</v>
      </c>
      <c r="T25" s="31" t="s">
        <v>54</v>
      </c>
      <c r="U25" s="31">
        <v>2014</v>
      </c>
      <c r="V25" s="31" t="s">
        <v>39</v>
      </c>
    </row>
    <row r="26" spans="1:22" x14ac:dyDescent="0.3">
      <c r="A26" s="10"/>
      <c r="B26" s="20"/>
      <c r="C26" s="19"/>
      <c r="D26" s="19"/>
      <c r="E26" s="19"/>
      <c r="F26" s="30"/>
      <c r="G26" s="31"/>
      <c r="H26" s="31"/>
      <c r="I26" s="31"/>
      <c r="J26" s="31"/>
      <c r="L26" s="10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46</v>
      </c>
      <c r="B27" s="20">
        <f t="shared" ref="B27:B38" si="2">SUM(C27:E27)</f>
        <v>14.899999999999999</v>
      </c>
      <c r="C27" s="19">
        <v>7.3</v>
      </c>
      <c r="D27" s="19">
        <v>7.6</v>
      </c>
      <c r="E27" s="19"/>
      <c r="F27" s="30" t="s">
        <v>51</v>
      </c>
      <c r="G27" s="31" t="s">
        <v>49</v>
      </c>
      <c r="H27" s="31" t="s">
        <v>50</v>
      </c>
      <c r="I27" s="31">
        <v>2012</v>
      </c>
      <c r="J27" s="31" t="s">
        <v>36</v>
      </c>
      <c r="L27" s="10">
        <v>45</v>
      </c>
      <c r="M27" s="32">
        <f t="shared" ref="M27:M38" si="3">LARGE(N27:Q27,1)+LARGE(N27:Q27,2)+LARGE(N27:Q27,3)</f>
        <v>12</v>
      </c>
      <c r="N27" s="33">
        <v>1</v>
      </c>
      <c r="O27" s="33">
        <v>4</v>
      </c>
      <c r="P27" s="33">
        <v>4</v>
      </c>
      <c r="Q27" s="33">
        <v>4</v>
      </c>
      <c r="R27" s="30" t="s">
        <v>51</v>
      </c>
      <c r="S27" s="31" t="s">
        <v>49</v>
      </c>
      <c r="T27" s="31" t="s">
        <v>50</v>
      </c>
      <c r="U27" s="31">
        <v>2012</v>
      </c>
      <c r="V27" s="31" t="s">
        <v>36</v>
      </c>
    </row>
    <row r="28" spans="1:22" x14ac:dyDescent="0.3">
      <c r="A28" s="10">
        <v>46</v>
      </c>
      <c r="B28" s="20">
        <f t="shared" si="2"/>
        <v>14.899999999999999</v>
      </c>
      <c r="C28" s="19">
        <v>7.3</v>
      </c>
      <c r="D28" s="19">
        <v>7.6</v>
      </c>
      <c r="E28" s="19"/>
      <c r="F28" s="5" t="s">
        <v>106</v>
      </c>
      <c r="G28" s="31" t="s">
        <v>103</v>
      </c>
      <c r="H28" s="31" t="s">
        <v>104</v>
      </c>
      <c r="I28" s="31">
        <v>2012</v>
      </c>
      <c r="J28" s="31" t="s">
        <v>36</v>
      </c>
      <c r="L28" s="10">
        <v>45</v>
      </c>
      <c r="M28" s="32">
        <f t="shared" si="3"/>
        <v>12</v>
      </c>
      <c r="N28" s="33">
        <v>4</v>
      </c>
      <c r="O28" s="33">
        <v>4</v>
      </c>
      <c r="P28" s="33">
        <v>4</v>
      </c>
      <c r="Q28" s="33">
        <v>4</v>
      </c>
      <c r="R28" s="5" t="s">
        <v>106</v>
      </c>
      <c r="S28" s="31" t="s">
        <v>103</v>
      </c>
      <c r="T28" s="31" t="s">
        <v>104</v>
      </c>
      <c r="U28" s="31">
        <v>2012</v>
      </c>
      <c r="V28" s="31" t="s">
        <v>36</v>
      </c>
    </row>
    <row r="29" spans="1:22" x14ac:dyDescent="0.3">
      <c r="A29" s="10">
        <v>48</v>
      </c>
      <c r="B29" s="20">
        <f t="shared" si="2"/>
        <v>14.6</v>
      </c>
      <c r="C29" s="19">
        <v>7.3</v>
      </c>
      <c r="D29" s="19">
        <v>7.3</v>
      </c>
      <c r="E29" s="19"/>
      <c r="F29" s="30" t="s">
        <v>51</v>
      </c>
      <c r="G29" s="31" t="s">
        <v>34</v>
      </c>
      <c r="H29" s="31" t="s">
        <v>40</v>
      </c>
      <c r="I29" s="31">
        <v>2012</v>
      </c>
      <c r="J29" s="31" t="s">
        <v>36</v>
      </c>
      <c r="L29" s="10">
        <v>50</v>
      </c>
      <c r="M29" s="32">
        <f t="shared" si="3"/>
        <v>19</v>
      </c>
      <c r="N29" s="33">
        <v>6</v>
      </c>
      <c r="O29" s="33">
        <v>6</v>
      </c>
      <c r="P29" s="33">
        <v>5</v>
      </c>
      <c r="Q29" s="33">
        <v>7</v>
      </c>
      <c r="R29" s="30" t="s">
        <v>51</v>
      </c>
      <c r="S29" s="31" t="s">
        <v>34</v>
      </c>
      <c r="T29" s="31" t="s">
        <v>40</v>
      </c>
      <c r="U29" s="31">
        <v>2012</v>
      </c>
      <c r="V29" s="31" t="s">
        <v>36</v>
      </c>
    </row>
    <row r="30" spans="1:22" x14ac:dyDescent="0.3">
      <c r="A30" s="10">
        <v>50</v>
      </c>
      <c r="B30" s="20">
        <f t="shared" si="2"/>
        <v>13.4</v>
      </c>
      <c r="C30" s="19">
        <v>6.5</v>
      </c>
      <c r="D30" s="19">
        <v>6.9</v>
      </c>
      <c r="E30" s="19"/>
      <c r="F30" s="30" t="s">
        <v>51</v>
      </c>
      <c r="G30" s="31" t="s">
        <v>34</v>
      </c>
      <c r="H30" s="31" t="s">
        <v>35</v>
      </c>
      <c r="I30" s="31">
        <v>2012</v>
      </c>
      <c r="J30" s="31" t="s">
        <v>36</v>
      </c>
      <c r="L30" s="10">
        <v>48</v>
      </c>
      <c r="M30" s="32">
        <f t="shared" si="3"/>
        <v>18</v>
      </c>
      <c r="N30" s="33">
        <v>6</v>
      </c>
      <c r="O30" s="33">
        <v>6</v>
      </c>
      <c r="P30" s="33">
        <v>5</v>
      </c>
      <c r="Q30" s="33">
        <v>6</v>
      </c>
      <c r="R30" s="30" t="s">
        <v>51</v>
      </c>
      <c r="S30" s="31" t="s">
        <v>34</v>
      </c>
      <c r="T30" s="31" t="s">
        <v>35</v>
      </c>
      <c r="U30" s="31">
        <v>2012</v>
      </c>
      <c r="V30" s="31" t="s">
        <v>36</v>
      </c>
    </row>
    <row r="31" spans="1:22" x14ac:dyDescent="0.3">
      <c r="A31" s="10">
        <v>44</v>
      </c>
      <c r="B31" s="20">
        <f t="shared" si="2"/>
        <v>15.9</v>
      </c>
      <c r="C31" s="19">
        <v>7.6</v>
      </c>
      <c r="D31" s="19">
        <v>8.3000000000000007</v>
      </c>
      <c r="E31" s="19"/>
      <c r="F31" s="30" t="s">
        <v>126</v>
      </c>
      <c r="G31" s="31" t="s">
        <v>122</v>
      </c>
      <c r="H31" s="31" t="s">
        <v>123</v>
      </c>
      <c r="I31" s="31">
        <v>2012</v>
      </c>
      <c r="J31" s="31" t="s">
        <v>36</v>
      </c>
      <c r="L31" s="10">
        <v>47</v>
      </c>
      <c r="M31" s="32">
        <f t="shared" si="3"/>
        <v>16</v>
      </c>
      <c r="N31" s="33">
        <v>6</v>
      </c>
      <c r="O31" s="33">
        <v>5</v>
      </c>
      <c r="P31" s="33">
        <v>5</v>
      </c>
      <c r="Q31" s="33">
        <v>5</v>
      </c>
      <c r="R31" s="30" t="s">
        <v>126</v>
      </c>
      <c r="S31" s="31" t="s">
        <v>122</v>
      </c>
      <c r="T31" s="31" t="s">
        <v>123</v>
      </c>
      <c r="U31" s="31">
        <v>2012</v>
      </c>
      <c r="V31" s="31" t="s">
        <v>36</v>
      </c>
    </row>
    <row r="32" spans="1:22" x14ac:dyDescent="0.3">
      <c r="A32" s="10">
        <v>41</v>
      </c>
      <c r="B32" s="20">
        <f t="shared" si="2"/>
        <v>17.100000000000001</v>
      </c>
      <c r="C32" s="19">
        <v>8.4</v>
      </c>
      <c r="D32" s="19">
        <v>8.6999999999999993</v>
      </c>
      <c r="E32" s="19"/>
      <c r="F32" s="5" t="s">
        <v>105</v>
      </c>
      <c r="G32" s="31" t="s">
        <v>99</v>
      </c>
      <c r="H32" s="31" t="s">
        <v>100</v>
      </c>
      <c r="I32" s="31">
        <v>2012</v>
      </c>
      <c r="J32" s="31" t="s">
        <v>36</v>
      </c>
      <c r="L32" s="10">
        <v>39</v>
      </c>
      <c r="M32" s="32">
        <f t="shared" si="3"/>
        <v>8</v>
      </c>
      <c r="N32" s="33">
        <v>2</v>
      </c>
      <c r="O32" s="33">
        <v>3</v>
      </c>
      <c r="P32" s="33">
        <v>3</v>
      </c>
      <c r="Q32" s="33">
        <v>2</v>
      </c>
      <c r="R32" s="5" t="s">
        <v>105</v>
      </c>
      <c r="S32" s="31" t="s">
        <v>99</v>
      </c>
      <c r="T32" s="31" t="s">
        <v>100</v>
      </c>
      <c r="U32" s="31">
        <v>2012</v>
      </c>
      <c r="V32" s="31" t="s">
        <v>36</v>
      </c>
    </row>
    <row r="33" spans="1:22" x14ac:dyDescent="0.3">
      <c r="A33" s="10">
        <v>42</v>
      </c>
      <c r="B33" s="20">
        <f t="shared" si="2"/>
        <v>16.700000000000003</v>
      </c>
      <c r="C33" s="19">
        <v>8.3000000000000007</v>
      </c>
      <c r="D33" s="19">
        <v>8.4</v>
      </c>
      <c r="E33" s="19"/>
      <c r="F33" s="30" t="s">
        <v>65</v>
      </c>
      <c r="G33" s="31" t="s">
        <v>47</v>
      </c>
      <c r="H33" s="31" t="s">
        <v>52</v>
      </c>
      <c r="I33" s="31">
        <v>2012</v>
      </c>
      <c r="J33" s="31" t="s">
        <v>36</v>
      </c>
      <c r="L33" s="10">
        <v>40</v>
      </c>
      <c r="M33" s="32">
        <f t="shared" si="3"/>
        <v>10</v>
      </c>
      <c r="N33" s="33">
        <v>0</v>
      </c>
      <c r="O33" s="33">
        <v>3</v>
      </c>
      <c r="P33" s="33">
        <v>3</v>
      </c>
      <c r="Q33" s="33">
        <v>4</v>
      </c>
      <c r="R33" s="30" t="s">
        <v>65</v>
      </c>
      <c r="S33" s="31" t="s">
        <v>47</v>
      </c>
      <c r="T33" s="31" t="s">
        <v>52</v>
      </c>
      <c r="U33" s="31">
        <v>2012</v>
      </c>
      <c r="V33" s="31" t="s">
        <v>36</v>
      </c>
    </row>
    <row r="34" spans="1:22" x14ac:dyDescent="0.3">
      <c r="A34" s="10">
        <v>40</v>
      </c>
      <c r="B34" s="20">
        <f t="shared" si="2"/>
        <v>17.200000000000003</v>
      </c>
      <c r="C34" s="19">
        <v>8.4</v>
      </c>
      <c r="D34" s="19">
        <v>8.8000000000000007</v>
      </c>
      <c r="E34" s="19"/>
      <c r="F34" s="5" t="s">
        <v>105</v>
      </c>
      <c r="G34" s="31" t="s">
        <v>101</v>
      </c>
      <c r="H34" s="31" t="s">
        <v>102</v>
      </c>
      <c r="I34" s="31">
        <v>2012</v>
      </c>
      <c r="J34" s="31" t="s">
        <v>36</v>
      </c>
      <c r="L34" s="10">
        <v>45</v>
      </c>
      <c r="M34" s="32">
        <f t="shared" si="3"/>
        <v>12</v>
      </c>
      <c r="N34" s="33">
        <v>5</v>
      </c>
      <c r="O34" s="33">
        <v>4</v>
      </c>
      <c r="P34" s="33">
        <v>3</v>
      </c>
      <c r="Q34" s="33">
        <v>3</v>
      </c>
      <c r="R34" s="5" t="s">
        <v>105</v>
      </c>
      <c r="S34" s="31" t="s">
        <v>101</v>
      </c>
      <c r="T34" s="31" t="s">
        <v>102</v>
      </c>
      <c r="U34" s="31">
        <v>2012</v>
      </c>
      <c r="V34" s="31" t="s">
        <v>36</v>
      </c>
    </row>
    <row r="35" spans="1:22" x14ac:dyDescent="0.3">
      <c r="A35" s="10">
        <v>39</v>
      </c>
      <c r="B35" s="20">
        <f t="shared" si="2"/>
        <v>18.399999999999999</v>
      </c>
      <c r="C35" s="19">
        <v>9.6999999999999993</v>
      </c>
      <c r="D35" s="19">
        <v>8.6999999999999993</v>
      </c>
      <c r="E35" s="19"/>
      <c r="F35" s="30" t="s">
        <v>84</v>
      </c>
      <c r="G35" s="31" t="s">
        <v>70</v>
      </c>
      <c r="H35" s="31" t="s">
        <v>71</v>
      </c>
      <c r="I35" s="31">
        <v>2012</v>
      </c>
      <c r="J35" s="31" t="s">
        <v>36</v>
      </c>
      <c r="L35" s="10">
        <v>45</v>
      </c>
      <c r="M35" s="32">
        <f t="shared" si="3"/>
        <v>12</v>
      </c>
      <c r="N35" s="33">
        <v>5</v>
      </c>
      <c r="O35" s="33">
        <v>0</v>
      </c>
      <c r="P35" s="33">
        <v>3</v>
      </c>
      <c r="Q35" s="33">
        <v>4</v>
      </c>
      <c r="R35" s="30" t="s">
        <v>84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49</v>
      </c>
      <c r="B36" s="20">
        <f t="shared" si="2"/>
        <v>14.5</v>
      </c>
      <c r="C36" s="19">
        <v>7</v>
      </c>
      <c r="D36" s="19">
        <v>7.5</v>
      </c>
      <c r="E36" s="19"/>
      <c r="F36" s="30" t="s">
        <v>65</v>
      </c>
      <c r="G36" s="31" t="s">
        <v>57</v>
      </c>
      <c r="H36" s="31" t="s">
        <v>58</v>
      </c>
      <c r="I36" s="31">
        <v>2012</v>
      </c>
      <c r="J36" s="31" t="s">
        <v>36</v>
      </c>
      <c r="L36" s="10">
        <v>46</v>
      </c>
      <c r="M36" s="32">
        <f t="shared" si="3"/>
        <v>13</v>
      </c>
      <c r="N36" s="33">
        <v>5</v>
      </c>
      <c r="O36" s="33">
        <v>4</v>
      </c>
      <c r="P36" s="33">
        <v>4</v>
      </c>
      <c r="Q36" s="33">
        <v>3</v>
      </c>
      <c r="R36" s="30" t="s">
        <v>65</v>
      </c>
      <c r="S36" s="31" t="s">
        <v>57</v>
      </c>
      <c r="T36" s="31" t="s">
        <v>58</v>
      </c>
      <c r="U36" s="31">
        <v>2012</v>
      </c>
      <c r="V36" s="31" t="s">
        <v>36</v>
      </c>
    </row>
    <row r="37" spans="1:22" x14ac:dyDescent="0.3">
      <c r="A37" s="10">
        <v>44</v>
      </c>
      <c r="B37" s="20">
        <f t="shared" si="2"/>
        <v>15.899999999999999</v>
      </c>
      <c r="C37" s="19">
        <v>7.8</v>
      </c>
      <c r="D37" s="19">
        <v>8.1</v>
      </c>
      <c r="E37" s="19"/>
      <c r="F37" s="30" t="s">
        <v>51</v>
      </c>
      <c r="G37" s="31" t="s">
        <v>47</v>
      </c>
      <c r="H37" s="31" t="s">
        <v>48</v>
      </c>
      <c r="I37" s="31">
        <v>2012</v>
      </c>
      <c r="J37" s="31" t="s">
        <v>36</v>
      </c>
      <c r="L37" s="10">
        <v>41</v>
      </c>
      <c r="M37" s="32">
        <f t="shared" si="3"/>
        <v>11</v>
      </c>
      <c r="N37" s="33">
        <v>4</v>
      </c>
      <c r="O37" s="33">
        <v>1</v>
      </c>
      <c r="P37" s="33">
        <v>4</v>
      </c>
      <c r="Q37" s="33">
        <v>3</v>
      </c>
      <c r="R37" s="30" t="s">
        <v>51</v>
      </c>
      <c r="S37" s="31" t="s">
        <v>47</v>
      </c>
      <c r="T37" s="31" t="s">
        <v>48</v>
      </c>
      <c r="U37" s="31">
        <v>2012</v>
      </c>
      <c r="V37" s="31" t="s">
        <v>36</v>
      </c>
    </row>
    <row r="38" spans="1:22" x14ac:dyDescent="0.3">
      <c r="A38" s="10">
        <v>47</v>
      </c>
      <c r="B38" s="20">
        <f t="shared" si="2"/>
        <v>14.7</v>
      </c>
      <c r="C38" s="19">
        <v>6.9</v>
      </c>
      <c r="D38" s="19">
        <v>7.8</v>
      </c>
      <c r="E38" s="19"/>
      <c r="F38" s="30" t="s">
        <v>84</v>
      </c>
      <c r="G38" s="31" t="s">
        <v>70</v>
      </c>
      <c r="H38" s="31" t="s">
        <v>72</v>
      </c>
      <c r="I38" s="31">
        <v>2012</v>
      </c>
      <c r="J38" s="31" t="s">
        <v>36</v>
      </c>
      <c r="L38" s="10">
        <v>50</v>
      </c>
      <c r="M38" s="32">
        <f t="shared" si="3"/>
        <v>19</v>
      </c>
      <c r="N38" s="33">
        <v>7</v>
      </c>
      <c r="O38" s="33">
        <v>4</v>
      </c>
      <c r="P38" s="33">
        <v>6</v>
      </c>
      <c r="Q38" s="33">
        <v>6</v>
      </c>
      <c r="R38" s="30" t="s">
        <v>84</v>
      </c>
      <c r="S38" s="31" t="s">
        <v>70</v>
      </c>
      <c r="T38" s="31" t="s">
        <v>72</v>
      </c>
      <c r="U38" s="31">
        <v>2012</v>
      </c>
      <c r="V38" s="31" t="s">
        <v>36</v>
      </c>
    </row>
    <row r="39" spans="1:22" x14ac:dyDescent="0.3">
      <c r="A39" s="10"/>
      <c r="B39" s="20"/>
      <c r="C39" s="19"/>
      <c r="D39" s="19"/>
      <c r="E39" s="19"/>
      <c r="F39" s="30"/>
      <c r="G39" s="31"/>
      <c r="H39" s="31"/>
      <c r="I39" s="31"/>
      <c r="J39" s="31"/>
      <c r="L39" s="10"/>
      <c r="M39" s="32"/>
      <c r="N39" s="33"/>
      <c r="O39" s="33"/>
      <c r="P39" s="33"/>
      <c r="Q39" s="33"/>
      <c r="R39" s="30"/>
      <c r="S39" s="31"/>
      <c r="T39" s="31"/>
      <c r="U39" s="31"/>
      <c r="V39" s="31"/>
    </row>
    <row r="40" spans="1:22" x14ac:dyDescent="0.3">
      <c r="A40" s="10">
        <v>50</v>
      </c>
      <c r="B40" s="20">
        <f>SUM(C40:E40)</f>
        <v>15.899999999999999</v>
      </c>
      <c r="C40" s="19">
        <v>7.7</v>
      </c>
      <c r="D40" s="19">
        <v>8.1999999999999993</v>
      </c>
      <c r="E40" s="19"/>
      <c r="F40" s="30" t="s">
        <v>84</v>
      </c>
      <c r="G40" s="31" t="s">
        <v>76</v>
      </c>
      <c r="H40" s="31" t="s">
        <v>77</v>
      </c>
      <c r="I40" s="31">
        <v>2013</v>
      </c>
      <c r="J40" s="31" t="s">
        <v>36</v>
      </c>
      <c r="L40" s="10">
        <v>49</v>
      </c>
      <c r="M40" s="32">
        <f>LARGE(N40:Q40,1)+LARGE(N40:Q40,2)+LARGE(N40:Q40,3)</f>
        <v>12</v>
      </c>
      <c r="N40" s="33">
        <v>4</v>
      </c>
      <c r="O40" s="33">
        <v>4</v>
      </c>
      <c r="P40" s="33">
        <v>3</v>
      </c>
      <c r="Q40" s="33">
        <v>4</v>
      </c>
      <c r="R40" s="30" t="s">
        <v>84</v>
      </c>
      <c r="S40" s="31" t="s">
        <v>76</v>
      </c>
      <c r="T40" s="31" t="s">
        <v>77</v>
      </c>
      <c r="U40" s="31">
        <v>2013</v>
      </c>
      <c r="V40" s="31" t="s">
        <v>36</v>
      </c>
    </row>
    <row r="41" spans="1:22" x14ac:dyDescent="0.3">
      <c r="A41" s="10">
        <v>48</v>
      </c>
      <c r="B41" s="20">
        <f>SUM(C41:E41)</f>
        <v>17.600000000000001</v>
      </c>
      <c r="C41" s="19">
        <v>8.6</v>
      </c>
      <c r="D41" s="19">
        <v>9</v>
      </c>
      <c r="E41" s="19"/>
      <c r="F41" s="30" t="s">
        <v>65</v>
      </c>
      <c r="G41" s="31" t="s">
        <v>63</v>
      </c>
      <c r="H41" s="31" t="s">
        <v>64</v>
      </c>
      <c r="I41" s="31">
        <v>2013</v>
      </c>
      <c r="J41" s="31" t="s">
        <v>36</v>
      </c>
      <c r="L41" s="10">
        <v>50</v>
      </c>
      <c r="M41" s="32">
        <f>LARGE(N41:Q41,1)+LARGE(N41:Q41,2)+LARGE(N41:Q41,3)</f>
        <v>15</v>
      </c>
      <c r="N41" s="33">
        <v>4</v>
      </c>
      <c r="O41" s="33">
        <v>5</v>
      </c>
      <c r="P41" s="33">
        <v>5</v>
      </c>
      <c r="Q41" s="33">
        <v>5</v>
      </c>
      <c r="R41" s="30" t="s">
        <v>65</v>
      </c>
      <c r="S41" s="31" t="s">
        <v>63</v>
      </c>
      <c r="T41" s="31" t="s">
        <v>64</v>
      </c>
      <c r="U41" s="31">
        <v>2013</v>
      </c>
      <c r="V41" s="31" t="s">
        <v>36</v>
      </c>
    </row>
    <row r="42" spans="1:22" x14ac:dyDescent="0.3">
      <c r="A42" s="10">
        <v>49</v>
      </c>
      <c r="B42" s="20">
        <f>SUM(C42:E42)</f>
        <v>17.399999999999999</v>
      </c>
      <c r="C42" s="19">
        <v>8.4</v>
      </c>
      <c r="D42" s="19">
        <v>9</v>
      </c>
      <c r="E42" s="19"/>
      <c r="F42" s="30" t="s">
        <v>84</v>
      </c>
      <c r="G42" s="31" t="s">
        <v>115</v>
      </c>
      <c r="H42" s="31" t="s">
        <v>79</v>
      </c>
      <c r="I42" s="31">
        <v>2013</v>
      </c>
      <c r="J42" s="31" t="s">
        <v>36</v>
      </c>
      <c r="L42" s="10">
        <v>48</v>
      </c>
      <c r="M42" s="32">
        <f>LARGE(N42:Q42,1)+LARGE(N42:Q42,2)+LARGE(N42:Q42,3)</f>
        <v>11</v>
      </c>
      <c r="N42" s="33">
        <v>4</v>
      </c>
      <c r="O42" s="33">
        <v>3</v>
      </c>
      <c r="P42" s="33">
        <v>3</v>
      </c>
      <c r="Q42" s="33">
        <v>4</v>
      </c>
      <c r="R42" s="30" t="s">
        <v>84</v>
      </c>
      <c r="S42" s="31" t="s">
        <v>115</v>
      </c>
      <c r="T42" s="31" t="s">
        <v>79</v>
      </c>
      <c r="U42" s="31">
        <v>2013</v>
      </c>
      <c r="V42" s="31" t="s">
        <v>36</v>
      </c>
    </row>
    <row r="43" spans="1:22" x14ac:dyDescent="0.3">
      <c r="A43" s="10"/>
      <c r="B43" s="20"/>
      <c r="C43" s="19"/>
      <c r="D43" s="19"/>
      <c r="E43" s="19"/>
      <c r="F43" s="30"/>
      <c r="G43" s="31"/>
      <c r="H43" s="31"/>
      <c r="I43" s="31"/>
      <c r="J43" s="31"/>
      <c r="L43" s="10"/>
      <c r="M43" s="32"/>
      <c r="N43" s="33"/>
      <c r="O43" s="33"/>
      <c r="P43" s="33"/>
      <c r="Q43" s="33"/>
      <c r="R43" s="30"/>
      <c r="S43" s="31"/>
      <c r="T43" s="31"/>
      <c r="U43" s="31"/>
      <c r="V43" s="31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32"/>
      <c r="N44" s="33"/>
      <c r="O44" s="33"/>
      <c r="P44" s="33"/>
      <c r="Q44" s="33"/>
      <c r="R44" s="30"/>
      <c r="S44" s="31"/>
      <c r="T44" s="31"/>
      <c r="U44" s="31"/>
      <c r="V44" s="31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32"/>
      <c r="N45" s="33"/>
      <c r="O45" s="33"/>
      <c r="P45" s="33"/>
      <c r="Q45" s="33"/>
      <c r="R45" s="30"/>
      <c r="S45" s="31"/>
      <c r="T45" s="31"/>
      <c r="U45" s="31"/>
      <c r="V45" s="31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32"/>
      <c r="N46" s="33"/>
      <c r="O46" s="33"/>
      <c r="P46" s="33"/>
      <c r="Q46" s="33"/>
      <c r="R46" s="30"/>
      <c r="S46" s="31"/>
      <c r="T46" s="31"/>
      <c r="U46" s="31"/>
      <c r="V46" s="31"/>
    </row>
    <row r="47" spans="1:22" x14ac:dyDescent="0.3">
      <c r="B47" s="18"/>
      <c r="L47" s="16"/>
      <c r="M47" s="32"/>
      <c r="N47" s="33"/>
      <c r="O47" s="33"/>
      <c r="P47" s="33"/>
      <c r="Q47" s="33"/>
      <c r="R47" s="30"/>
      <c r="S47" s="31"/>
      <c r="T47" s="31"/>
      <c r="U47" s="31"/>
      <c r="V47" s="31"/>
    </row>
  </sheetData>
  <sortState ref="L40:T42">
    <sortCondition ref="T40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9250-FDF7-45FE-8539-D3E0A67DD29B}">
  <dimension ref="A1:T51"/>
  <sheetViews>
    <sheetView topLeftCell="A19" workbookViewId="0">
      <selection activeCell="A46" sqref="A46:XFD46"/>
    </sheetView>
  </sheetViews>
  <sheetFormatPr baseColWidth="10" defaultRowHeight="14.4" x14ac:dyDescent="0.3"/>
  <cols>
    <col min="1" max="1" width="11.5546875" style="1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20" ht="23.4" x14ac:dyDescent="0.45">
      <c r="B1" s="2" t="s">
        <v>0</v>
      </c>
      <c r="C1" s="1"/>
      <c r="D1" s="1"/>
      <c r="E1" s="1"/>
      <c r="F1" s="1"/>
      <c r="G1" s="2" t="s">
        <v>10</v>
      </c>
      <c r="J1" s="14"/>
    </row>
    <row r="2" spans="1:20" x14ac:dyDescent="0.3">
      <c r="B2" s="1"/>
      <c r="C2" s="1"/>
      <c r="D2" s="1"/>
      <c r="E2" s="1"/>
      <c r="F2" s="1"/>
      <c r="G2" s="1"/>
      <c r="J2" s="14"/>
    </row>
    <row r="3" spans="1:20" ht="18" x14ac:dyDescent="0.35">
      <c r="B3" s="3" t="s">
        <v>31</v>
      </c>
      <c r="C3" s="1"/>
      <c r="D3" s="1"/>
      <c r="E3" s="1"/>
      <c r="F3" s="3" t="s">
        <v>32</v>
      </c>
      <c r="G3" s="1"/>
      <c r="J3" s="15"/>
      <c r="K3" s="3"/>
      <c r="L3" s="3"/>
      <c r="M3" s="3"/>
      <c r="N3" s="3"/>
      <c r="O3" s="1"/>
      <c r="P3" s="1"/>
      <c r="Q3" s="1"/>
      <c r="R3" s="3" t="s">
        <v>26</v>
      </c>
      <c r="S3" s="1"/>
    </row>
    <row r="4" spans="1:20" x14ac:dyDescent="0.3">
      <c r="J4" s="14"/>
    </row>
    <row r="5" spans="1:20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24"/>
      <c r="I5" s="4" t="s">
        <v>9</v>
      </c>
      <c r="J5" s="17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20" x14ac:dyDescent="0.3">
      <c r="A6" s="9">
        <v>38</v>
      </c>
      <c r="B6" s="25">
        <v>4</v>
      </c>
      <c r="C6" s="30" t="s">
        <v>94</v>
      </c>
      <c r="D6" s="31" t="s">
        <v>45</v>
      </c>
      <c r="E6" s="31" t="s">
        <v>85</v>
      </c>
      <c r="F6" s="31">
        <v>2012</v>
      </c>
      <c r="G6" s="31" t="s">
        <v>39</v>
      </c>
      <c r="H6" s="38"/>
      <c r="I6" s="9">
        <v>34</v>
      </c>
      <c r="J6" s="32">
        <f t="shared" ref="J6:J22" si="0">LARGE(K6:N6,1)+LARGE(K6:N6,2)+LARGE(K6:N6,3)</f>
        <v>20</v>
      </c>
      <c r="K6" s="33">
        <v>5</v>
      </c>
      <c r="L6" s="33">
        <v>0</v>
      </c>
      <c r="M6" s="33">
        <v>4</v>
      </c>
      <c r="N6" s="33">
        <v>11</v>
      </c>
      <c r="O6" s="30" t="s">
        <v>94</v>
      </c>
      <c r="P6" s="31" t="s">
        <v>45</v>
      </c>
      <c r="Q6" s="31" t="s">
        <v>85</v>
      </c>
      <c r="R6" s="31">
        <v>2012</v>
      </c>
      <c r="S6" s="31" t="s">
        <v>39</v>
      </c>
      <c r="T6" s="31"/>
    </row>
    <row r="7" spans="1:20" x14ac:dyDescent="0.3">
      <c r="A7" s="9">
        <v>49</v>
      </c>
      <c r="B7" s="25">
        <v>6</v>
      </c>
      <c r="C7" s="30" t="s">
        <v>105</v>
      </c>
      <c r="D7" s="31" t="s">
        <v>95</v>
      </c>
      <c r="E7" s="31" t="s">
        <v>96</v>
      </c>
      <c r="F7" s="31">
        <v>2012</v>
      </c>
      <c r="G7" s="31" t="s">
        <v>39</v>
      </c>
      <c r="H7" s="38"/>
      <c r="I7" s="9">
        <v>41</v>
      </c>
      <c r="J7" s="32">
        <f t="shared" si="0"/>
        <v>33</v>
      </c>
      <c r="K7" s="33">
        <v>11</v>
      </c>
      <c r="L7" s="33">
        <v>0</v>
      </c>
      <c r="M7" s="33">
        <v>9</v>
      </c>
      <c r="N7" s="33">
        <v>13</v>
      </c>
      <c r="O7" s="30" t="s">
        <v>105</v>
      </c>
      <c r="P7" s="31" t="s">
        <v>95</v>
      </c>
      <c r="Q7" s="31" t="s">
        <v>96</v>
      </c>
      <c r="R7" s="31">
        <v>2012</v>
      </c>
      <c r="S7" s="31" t="s">
        <v>39</v>
      </c>
      <c r="T7" s="31"/>
    </row>
    <row r="8" spans="1:20" x14ac:dyDescent="0.3">
      <c r="A8" s="9">
        <v>37</v>
      </c>
      <c r="B8" s="25">
        <v>3</v>
      </c>
      <c r="C8" s="30" t="s">
        <v>162</v>
      </c>
      <c r="D8" s="31" t="s">
        <v>120</v>
      </c>
      <c r="E8" s="31" t="s">
        <v>127</v>
      </c>
      <c r="F8" s="31">
        <v>2012</v>
      </c>
      <c r="G8" s="31" t="s">
        <v>39</v>
      </c>
      <c r="H8" s="38"/>
      <c r="I8" s="9">
        <v>38</v>
      </c>
      <c r="J8" s="32">
        <f t="shared" si="0"/>
        <v>29</v>
      </c>
      <c r="K8" s="33">
        <v>8</v>
      </c>
      <c r="L8" s="33">
        <v>9</v>
      </c>
      <c r="M8" s="33">
        <v>10</v>
      </c>
      <c r="N8" s="33">
        <v>10</v>
      </c>
      <c r="O8" s="30" t="s">
        <v>162</v>
      </c>
      <c r="P8" s="31" t="s">
        <v>120</v>
      </c>
      <c r="Q8" s="31" t="s">
        <v>127</v>
      </c>
      <c r="R8" s="31">
        <v>2012</v>
      </c>
      <c r="S8" s="31" t="s">
        <v>39</v>
      </c>
      <c r="T8" s="31"/>
    </row>
    <row r="9" spans="1:20" x14ac:dyDescent="0.3">
      <c r="A9" s="9">
        <v>46</v>
      </c>
      <c r="B9" s="25">
        <v>5</v>
      </c>
      <c r="C9" s="30" t="s">
        <v>94</v>
      </c>
      <c r="D9" s="31" t="s">
        <v>86</v>
      </c>
      <c r="E9" s="31" t="s">
        <v>87</v>
      </c>
      <c r="F9" s="31">
        <v>2012</v>
      </c>
      <c r="G9" s="31" t="s">
        <v>39</v>
      </c>
      <c r="H9" s="38"/>
      <c r="I9" s="9">
        <v>37</v>
      </c>
      <c r="J9" s="32">
        <f t="shared" si="0"/>
        <v>27</v>
      </c>
      <c r="K9" s="33">
        <v>7</v>
      </c>
      <c r="L9" s="33">
        <v>11</v>
      </c>
      <c r="M9" s="33">
        <v>2</v>
      </c>
      <c r="N9" s="33">
        <v>9</v>
      </c>
      <c r="O9" s="30" t="s">
        <v>94</v>
      </c>
      <c r="P9" s="31" t="s">
        <v>86</v>
      </c>
      <c r="Q9" s="31" t="s">
        <v>87</v>
      </c>
      <c r="R9" s="31">
        <v>2012</v>
      </c>
      <c r="S9" s="31" t="s">
        <v>39</v>
      </c>
      <c r="T9" s="31"/>
    </row>
    <row r="10" spans="1:20" x14ac:dyDescent="0.3">
      <c r="A10" s="9">
        <v>37</v>
      </c>
      <c r="B10" s="25">
        <v>3</v>
      </c>
      <c r="C10" s="30" t="s">
        <v>84</v>
      </c>
      <c r="D10" s="31" t="s">
        <v>116</v>
      </c>
      <c r="E10" s="31" t="s">
        <v>117</v>
      </c>
      <c r="F10" s="31">
        <v>2012</v>
      </c>
      <c r="G10" s="31" t="s">
        <v>39</v>
      </c>
      <c r="H10" s="38"/>
      <c r="I10" s="9">
        <v>40</v>
      </c>
      <c r="J10" s="32">
        <f t="shared" si="0"/>
        <v>30</v>
      </c>
      <c r="K10" s="33">
        <v>9</v>
      </c>
      <c r="L10" s="33">
        <v>11</v>
      </c>
      <c r="M10" s="33">
        <v>10</v>
      </c>
      <c r="N10" s="33">
        <v>7</v>
      </c>
      <c r="O10" s="30" t="s">
        <v>84</v>
      </c>
      <c r="P10" s="31" t="s">
        <v>116</v>
      </c>
      <c r="Q10" s="31" t="s">
        <v>117</v>
      </c>
      <c r="R10" s="31">
        <v>2012</v>
      </c>
      <c r="S10" s="31" t="s">
        <v>39</v>
      </c>
      <c r="T10" s="31"/>
    </row>
    <row r="11" spans="1:20" x14ac:dyDescent="0.3">
      <c r="A11" s="9">
        <v>37</v>
      </c>
      <c r="B11" s="25">
        <v>3</v>
      </c>
      <c r="C11" s="30" t="s">
        <v>162</v>
      </c>
      <c r="D11" s="31" t="s">
        <v>163</v>
      </c>
      <c r="E11" s="31" t="s">
        <v>164</v>
      </c>
      <c r="F11" s="31">
        <v>2012</v>
      </c>
      <c r="G11" s="31" t="s">
        <v>39</v>
      </c>
      <c r="H11" s="38"/>
      <c r="I11" s="9">
        <v>35</v>
      </c>
      <c r="J11" s="32">
        <f t="shared" si="0"/>
        <v>25</v>
      </c>
      <c r="K11" s="33">
        <v>2</v>
      </c>
      <c r="L11" s="33">
        <v>10</v>
      </c>
      <c r="M11" s="33">
        <v>7</v>
      </c>
      <c r="N11" s="33">
        <v>8</v>
      </c>
      <c r="O11" s="30" t="s">
        <v>162</v>
      </c>
      <c r="P11" s="31" t="s">
        <v>163</v>
      </c>
      <c r="Q11" s="31" t="s">
        <v>164</v>
      </c>
      <c r="R11" s="31">
        <v>2012</v>
      </c>
      <c r="S11" s="31" t="s">
        <v>39</v>
      </c>
      <c r="T11" s="31"/>
    </row>
    <row r="12" spans="1:20" x14ac:dyDescent="0.3">
      <c r="A12" s="9">
        <v>49</v>
      </c>
      <c r="B12" s="25">
        <v>6</v>
      </c>
      <c r="C12" s="30" t="s">
        <v>106</v>
      </c>
      <c r="D12" s="31" t="s">
        <v>166</v>
      </c>
      <c r="E12" s="31" t="s">
        <v>104</v>
      </c>
      <c r="F12" s="31">
        <v>2012</v>
      </c>
      <c r="G12" s="31" t="s">
        <v>39</v>
      </c>
      <c r="H12" s="38"/>
      <c r="I12" s="9">
        <v>36</v>
      </c>
      <c r="J12" s="32">
        <f t="shared" si="0"/>
        <v>26</v>
      </c>
      <c r="K12" s="33">
        <v>8</v>
      </c>
      <c r="L12" s="33">
        <v>8</v>
      </c>
      <c r="M12" s="33">
        <v>6</v>
      </c>
      <c r="N12" s="33">
        <v>10</v>
      </c>
      <c r="O12" s="30" t="s">
        <v>106</v>
      </c>
      <c r="P12" s="31" t="s">
        <v>166</v>
      </c>
      <c r="Q12" s="31" t="s">
        <v>104</v>
      </c>
      <c r="R12" s="31">
        <v>2012</v>
      </c>
      <c r="S12" s="31" t="s">
        <v>39</v>
      </c>
      <c r="T12" s="31"/>
    </row>
    <row r="13" spans="1:20" x14ac:dyDescent="0.3">
      <c r="A13" s="9">
        <v>49</v>
      </c>
      <c r="B13" s="25">
        <v>6</v>
      </c>
      <c r="C13" s="30" t="s">
        <v>51</v>
      </c>
      <c r="D13" s="31" t="s">
        <v>37</v>
      </c>
      <c r="E13" s="31" t="s">
        <v>38</v>
      </c>
      <c r="F13" s="31">
        <v>2012</v>
      </c>
      <c r="G13" s="31" t="s">
        <v>39</v>
      </c>
      <c r="H13" s="38"/>
      <c r="I13" s="9">
        <v>50</v>
      </c>
      <c r="J13" s="32">
        <f t="shared" si="0"/>
        <v>52</v>
      </c>
      <c r="K13" s="33">
        <v>17</v>
      </c>
      <c r="L13" s="33">
        <v>16</v>
      </c>
      <c r="M13" s="33">
        <v>17</v>
      </c>
      <c r="N13" s="33">
        <v>18</v>
      </c>
      <c r="O13" s="30" t="s">
        <v>51</v>
      </c>
      <c r="P13" s="31" t="s">
        <v>37</v>
      </c>
      <c r="Q13" s="31" t="s">
        <v>38</v>
      </c>
      <c r="R13" s="31">
        <v>2012</v>
      </c>
      <c r="S13" s="31" t="s">
        <v>39</v>
      </c>
      <c r="T13" s="31"/>
    </row>
    <row r="14" spans="1:20" x14ac:dyDescent="0.3">
      <c r="A14" s="9">
        <v>46</v>
      </c>
      <c r="B14" s="25">
        <v>5</v>
      </c>
      <c r="C14" s="30" t="s">
        <v>84</v>
      </c>
      <c r="D14" s="31" t="s">
        <v>73</v>
      </c>
      <c r="E14" s="31" t="s">
        <v>74</v>
      </c>
      <c r="F14" s="31">
        <v>2012</v>
      </c>
      <c r="G14" s="31" t="s">
        <v>39</v>
      </c>
      <c r="H14" s="38"/>
      <c r="I14" s="9">
        <v>48</v>
      </c>
      <c r="J14" s="32">
        <f t="shared" si="0"/>
        <v>43</v>
      </c>
      <c r="K14" s="33">
        <v>15</v>
      </c>
      <c r="L14" s="33">
        <v>14</v>
      </c>
      <c r="M14" s="33">
        <v>12</v>
      </c>
      <c r="N14" s="33">
        <v>14</v>
      </c>
      <c r="O14" s="30" t="s">
        <v>84</v>
      </c>
      <c r="P14" s="31" t="s">
        <v>73</v>
      </c>
      <c r="Q14" s="31" t="s">
        <v>74</v>
      </c>
      <c r="R14" s="31">
        <v>2012</v>
      </c>
      <c r="S14" s="31" t="s">
        <v>39</v>
      </c>
      <c r="T14" s="38"/>
    </row>
    <row r="15" spans="1:20" x14ac:dyDescent="0.3">
      <c r="A15" s="9">
        <v>46</v>
      </c>
      <c r="B15" s="25">
        <v>5</v>
      </c>
      <c r="C15" s="30" t="s">
        <v>65</v>
      </c>
      <c r="D15" s="31" t="s">
        <v>107</v>
      </c>
      <c r="E15" s="31" t="s">
        <v>108</v>
      </c>
      <c r="F15" s="31">
        <v>2012</v>
      </c>
      <c r="G15" s="31" t="s">
        <v>39</v>
      </c>
      <c r="H15" s="38"/>
      <c r="I15" s="9">
        <v>45</v>
      </c>
      <c r="J15" s="32">
        <f t="shared" si="0"/>
        <v>37</v>
      </c>
      <c r="K15" s="33">
        <v>12</v>
      </c>
      <c r="L15" s="33">
        <v>13</v>
      </c>
      <c r="M15" s="33">
        <v>12</v>
      </c>
      <c r="N15" s="33">
        <v>10</v>
      </c>
      <c r="O15" s="30" t="s">
        <v>65</v>
      </c>
      <c r="P15" s="31" t="s">
        <v>107</v>
      </c>
      <c r="Q15" s="31" t="s">
        <v>108</v>
      </c>
      <c r="R15" s="31">
        <v>2012</v>
      </c>
      <c r="S15" s="31" t="s">
        <v>39</v>
      </c>
      <c r="T15" s="38"/>
    </row>
    <row r="16" spans="1:20" x14ac:dyDescent="0.3">
      <c r="A16" s="9">
        <v>50</v>
      </c>
      <c r="B16" s="25">
        <v>8</v>
      </c>
      <c r="C16" s="30" t="s">
        <v>84</v>
      </c>
      <c r="D16" s="31" t="s">
        <v>75</v>
      </c>
      <c r="E16" s="31" t="s">
        <v>171</v>
      </c>
      <c r="F16" s="31">
        <v>2012</v>
      </c>
      <c r="G16" s="31" t="s">
        <v>39</v>
      </c>
      <c r="H16" s="38"/>
      <c r="I16" s="9">
        <v>49</v>
      </c>
      <c r="J16" s="32">
        <f t="shared" si="0"/>
        <v>47</v>
      </c>
      <c r="K16" s="33">
        <v>17</v>
      </c>
      <c r="L16" s="33">
        <v>16</v>
      </c>
      <c r="M16" s="33">
        <v>14</v>
      </c>
      <c r="N16" s="33">
        <v>14</v>
      </c>
      <c r="O16" s="30" t="s">
        <v>84</v>
      </c>
      <c r="P16" s="31" t="s">
        <v>75</v>
      </c>
      <c r="Q16" s="31" t="s">
        <v>171</v>
      </c>
      <c r="R16" s="31">
        <v>2012</v>
      </c>
      <c r="S16" s="31" t="s">
        <v>39</v>
      </c>
      <c r="T16" s="38"/>
    </row>
    <row r="17" spans="1:20" x14ac:dyDescent="0.3">
      <c r="A17" s="9">
        <v>37</v>
      </c>
      <c r="B17" s="25">
        <v>3</v>
      </c>
      <c r="C17" s="30" t="s">
        <v>51</v>
      </c>
      <c r="D17" s="31" t="s">
        <v>45</v>
      </c>
      <c r="E17" s="31" t="s">
        <v>46</v>
      </c>
      <c r="F17" s="31">
        <v>2012</v>
      </c>
      <c r="G17" s="31" t="s">
        <v>39</v>
      </c>
      <c r="H17" s="38"/>
      <c r="I17" s="9">
        <v>43</v>
      </c>
      <c r="J17" s="32">
        <f t="shared" si="0"/>
        <v>36</v>
      </c>
      <c r="K17" s="33">
        <v>2</v>
      </c>
      <c r="L17" s="33">
        <v>12</v>
      </c>
      <c r="M17" s="33">
        <v>11</v>
      </c>
      <c r="N17" s="33">
        <v>13</v>
      </c>
      <c r="O17" s="30" t="s">
        <v>51</v>
      </c>
      <c r="P17" s="31" t="s">
        <v>45</v>
      </c>
      <c r="Q17" s="31" t="s">
        <v>46</v>
      </c>
      <c r="R17" s="31">
        <v>2012</v>
      </c>
      <c r="S17" s="31" t="s">
        <v>39</v>
      </c>
      <c r="T17" s="38"/>
    </row>
    <row r="18" spans="1:20" x14ac:dyDescent="0.3">
      <c r="A18" s="9">
        <v>46</v>
      </c>
      <c r="B18" s="25">
        <v>5</v>
      </c>
      <c r="C18" s="30" t="s">
        <v>84</v>
      </c>
      <c r="D18" s="31" t="s">
        <v>131</v>
      </c>
      <c r="E18" s="31" t="s">
        <v>132</v>
      </c>
      <c r="F18" s="31">
        <v>2012</v>
      </c>
      <c r="G18" s="31" t="s">
        <v>39</v>
      </c>
      <c r="H18" s="38"/>
      <c r="I18" s="9">
        <v>40</v>
      </c>
      <c r="J18" s="32">
        <f t="shared" si="0"/>
        <v>30</v>
      </c>
      <c r="K18" s="33">
        <v>11</v>
      </c>
      <c r="L18" s="33">
        <v>11</v>
      </c>
      <c r="M18" s="33">
        <v>0</v>
      </c>
      <c r="N18" s="33">
        <v>8</v>
      </c>
      <c r="O18" s="30" t="s">
        <v>84</v>
      </c>
      <c r="P18" s="31" t="s">
        <v>131</v>
      </c>
      <c r="Q18" s="31" t="s">
        <v>132</v>
      </c>
      <c r="R18" s="31">
        <v>2012</v>
      </c>
      <c r="S18" s="31" t="s">
        <v>39</v>
      </c>
      <c r="T18" s="38"/>
    </row>
    <row r="19" spans="1:20" x14ac:dyDescent="0.3">
      <c r="A19" s="9">
        <v>46</v>
      </c>
      <c r="B19" s="25">
        <v>5</v>
      </c>
      <c r="C19" s="30" t="s">
        <v>94</v>
      </c>
      <c r="D19" s="31" t="s">
        <v>124</v>
      </c>
      <c r="E19" s="31" t="s">
        <v>93</v>
      </c>
      <c r="F19" s="31">
        <v>2012</v>
      </c>
      <c r="G19" s="31" t="s">
        <v>39</v>
      </c>
      <c r="H19" s="38"/>
      <c r="I19" s="9">
        <v>45</v>
      </c>
      <c r="J19" s="32">
        <f t="shared" si="0"/>
        <v>37</v>
      </c>
      <c r="K19" s="33">
        <v>14</v>
      </c>
      <c r="L19" s="33">
        <v>12</v>
      </c>
      <c r="M19" s="33">
        <v>7</v>
      </c>
      <c r="N19" s="33">
        <v>11</v>
      </c>
      <c r="O19" s="30" t="s">
        <v>94</v>
      </c>
      <c r="P19" s="31" t="s">
        <v>124</v>
      </c>
      <c r="Q19" s="31" t="s">
        <v>93</v>
      </c>
      <c r="R19" s="31">
        <v>2012</v>
      </c>
      <c r="S19" s="31" t="s">
        <v>39</v>
      </c>
      <c r="T19" s="38"/>
    </row>
    <row r="20" spans="1:20" x14ac:dyDescent="0.3">
      <c r="A20" s="9">
        <v>46</v>
      </c>
      <c r="B20" s="25">
        <v>5</v>
      </c>
      <c r="C20" s="30" t="s">
        <v>51</v>
      </c>
      <c r="D20" s="31" t="s">
        <v>41</v>
      </c>
      <c r="E20" s="31" t="s">
        <v>42</v>
      </c>
      <c r="F20" s="31">
        <v>2012</v>
      </c>
      <c r="G20" s="31" t="s">
        <v>39</v>
      </c>
      <c r="H20" s="38"/>
      <c r="I20" s="9">
        <v>46</v>
      </c>
      <c r="J20" s="32">
        <f t="shared" si="0"/>
        <v>39</v>
      </c>
      <c r="K20" s="33">
        <v>14</v>
      </c>
      <c r="L20" s="33">
        <v>12</v>
      </c>
      <c r="M20" s="33">
        <v>13</v>
      </c>
      <c r="N20" s="33">
        <v>0</v>
      </c>
      <c r="O20" s="30" t="s">
        <v>51</v>
      </c>
      <c r="P20" s="31" t="s">
        <v>41</v>
      </c>
      <c r="Q20" s="31" t="s">
        <v>42</v>
      </c>
      <c r="R20" s="31">
        <v>2012</v>
      </c>
      <c r="S20" s="31" t="s">
        <v>39</v>
      </c>
      <c r="T20" s="38"/>
    </row>
    <row r="21" spans="1:20" x14ac:dyDescent="0.3">
      <c r="A21" s="9">
        <v>46</v>
      </c>
      <c r="B21" s="25">
        <v>5</v>
      </c>
      <c r="C21" s="30" t="s">
        <v>65</v>
      </c>
      <c r="D21" s="31" t="s">
        <v>55</v>
      </c>
      <c r="E21" s="31" t="s">
        <v>56</v>
      </c>
      <c r="F21" s="31">
        <v>2012</v>
      </c>
      <c r="G21" s="31" t="s">
        <v>39</v>
      </c>
      <c r="H21" s="38"/>
      <c r="I21" s="9">
        <v>47</v>
      </c>
      <c r="J21" s="32">
        <f t="shared" si="0"/>
        <v>41</v>
      </c>
      <c r="K21" s="33">
        <v>14</v>
      </c>
      <c r="L21" s="33">
        <v>15</v>
      </c>
      <c r="M21" s="33">
        <v>0</v>
      </c>
      <c r="N21" s="33">
        <v>12</v>
      </c>
      <c r="O21" s="30" t="s">
        <v>65</v>
      </c>
      <c r="P21" s="31" t="s">
        <v>55</v>
      </c>
      <c r="Q21" s="31" t="s">
        <v>56</v>
      </c>
      <c r="R21" s="31">
        <v>2012</v>
      </c>
      <c r="S21" s="31" t="s">
        <v>39</v>
      </c>
      <c r="T21" s="38"/>
    </row>
    <row r="22" spans="1:20" x14ac:dyDescent="0.3">
      <c r="A22" s="9">
        <v>46</v>
      </c>
      <c r="B22" s="25">
        <v>5</v>
      </c>
      <c r="C22" s="30" t="s">
        <v>84</v>
      </c>
      <c r="D22" s="31" t="s">
        <v>68</v>
      </c>
      <c r="E22" s="31" t="s">
        <v>69</v>
      </c>
      <c r="F22" s="31">
        <v>2012</v>
      </c>
      <c r="G22" s="31" t="s">
        <v>39</v>
      </c>
      <c r="H22" s="38"/>
      <c r="I22" s="9">
        <v>42</v>
      </c>
      <c r="J22" s="32">
        <f t="shared" si="0"/>
        <v>34</v>
      </c>
      <c r="K22" s="33">
        <v>7</v>
      </c>
      <c r="L22" s="33">
        <v>8</v>
      </c>
      <c r="M22" s="33">
        <v>12</v>
      </c>
      <c r="N22" s="33">
        <v>14</v>
      </c>
      <c r="O22" s="30" t="s">
        <v>84</v>
      </c>
      <c r="P22" s="31" t="s">
        <v>68</v>
      </c>
      <c r="Q22" s="31" t="s">
        <v>69</v>
      </c>
      <c r="R22" s="31">
        <v>2012</v>
      </c>
      <c r="S22" s="31" t="s">
        <v>39</v>
      </c>
      <c r="T22" s="38"/>
    </row>
    <row r="23" spans="1:20" x14ac:dyDescent="0.3">
      <c r="A23" s="9"/>
      <c r="B23" s="25"/>
      <c r="C23" s="30"/>
      <c r="D23" s="31"/>
      <c r="E23" s="31"/>
      <c r="F23" s="31"/>
      <c r="G23" s="31"/>
      <c r="H23" s="38"/>
      <c r="I23" s="30"/>
      <c r="J23" s="32"/>
      <c r="K23" s="33"/>
      <c r="L23" s="33"/>
      <c r="M23" s="33"/>
      <c r="N23" s="33"/>
      <c r="O23" s="30"/>
      <c r="P23" s="31"/>
      <c r="Q23" s="31"/>
      <c r="R23" s="31"/>
      <c r="S23" s="31"/>
      <c r="T23" s="38"/>
    </row>
    <row r="24" spans="1:20" x14ac:dyDescent="0.3">
      <c r="A24" s="9">
        <v>49</v>
      </c>
      <c r="B24" s="25">
        <v>5</v>
      </c>
      <c r="C24" s="30" t="s">
        <v>84</v>
      </c>
      <c r="D24" s="31" t="s">
        <v>113</v>
      </c>
      <c r="E24" s="31" t="s">
        <v>128</v>
      </c>
      <c r="F24" s="31">
        <v>2013</v>
      </c>
      <c r="G24" s="31" t="s">
        <v>39</v>
      </c>
      <c r="H24" s="38"/>
      <c r="I24" s="9">
        <v>48</v>
      </c>
      <c r="J24" s="32">
        <f>LARGE(K24:N24,1)+LARGE(K24:N24,2)+LARGE(K24:N24,3)</f>
        <v>29</v>
      </c>
      <c r="K24" s="33">
        <v>10</v>
      </c>
      <c r="L24" s="33">
        <v>9</v>
      </c>
      <c r="M24" s="33">
        <v>9</v>
      </c>
      <c r="N24" s="33">
        <v>10</v>
      </c>
      <c r="O24" s="30" t="s">
        <v>84</v>
      </c>
      <c r="P24" s="31" t="s">
        <v>113</v>
      </c>
      <c r="Q24" s="31" t="s">
        <v>128</v>
      </c>
      <c r="R24" s="31">
        <v>2013</v>
      </c>
      <c r="S24" s="31" t="s">
        <v>36</v>
      </c>
      <c r="T24" s="38"/>
    </row>
    <row r="25" spans="1:20" x14ac:dyDescent="0.3">
      <c r="A25" s="9">
        <v>48</v>
      </c>
      <c r="B25" s="25">
        <v>4</v>
      </c>
      <c r="C25" s="30" t="s">
        <v>84</v>
      </c>
      <c r="D25" s="31" t="s">
        <v>111</v>
      </c>
      <c r="E25" s="31" t="s">
        <v>112</v>
      </c>
      <c r="F25" s="31">
        <v>2013</v>
      </c>
      <c r="G25" s="31" t="s">
        <v>39</v>
      </c>
      <c r="H25" s="38"/>
      <c r="I25" s="9">
        <v>49</v>
      </c>
      <c r="J25" s="32">
        <f>LARGE(K25:N25,1)+LARGE(K25:N25,2)+LARGE(K25:N25,3)</f>
        <v>33</v>
      </c>
      <c r="K25" s="33">
        <v>7</v>
      </c>
      <c r="L25" s="33">
        <v>12</v>
      </c>
      <c r="M25" s="33">
        <v>10</v>
      </c>
      <c r="N25" s="33">
        <v>11</v>
      </c>
      <c r="O25" s="30" t="s">
        <v>84</v>
      </c>
      <c r="P25" s="31" t="s">
        <v>111</v>
      </c>
      <c r="Q25" s="31" t="s">
        <v>112</v>
      </c>
      <c r="R25" s="31">
        <v>2013</v>
      </c>
      <c r="S25" s="31" t="s">
        <v>39</v>
      </c>
      <c r="T25" s="38"/>
    </row>
    <row r="26" spans="1:20" x14ac:dyDescent="0.3">
      <c r="A26" s="9">
        <v>50</v>
      </c>
      <c r="B26" s="25">
        <v>7</v>
      </c>
      <c r="C26" s="30" t="s">
        <v>84</v>
      </c>
      <c r="D26" s="31" t="s">
        <v>80</v>
      </c>
      <c r="E26" s="31" t="s">
        <v>81</v>
      </c>
      <c r="F26" s="31">
        <v>2013</v>
      </c>
      <c r="G26" s="31" t="s">
        <v>39</v>
      </c>
      <c r="H26" s="38"/>
      <c r="I26" s="9">
        <v>50</v>
      </c>
      <c r="J26" s="32">
        <f>LARGE(K26:N26,1)+LARGE(K26:N26,2)+LARGE(K26:N26,3)</f>
        <v>43</v>
      </c>
      <c r="K26" s="33">
        <v>4</v>
      </c>
      <c r="L26" s="33">
        <v>12</v>
      </c>
      <c r="M26" s="33">
        <v>17</v>
      </c>
      <c r="N26" s="33">
        <v>14</v>
      </c>
      <c r="O26" s="30" t="s">
        <v>84</v>
      </c>
      <c r="P26" s="31" t="s">
        <v>80</v>
      </c>
      <c r="Q26" s="31" t="s">
        <v>81</v>
      </c>
      <c r="R26" s="31">
        <v>2013</v>
      </c>
      <c r="S26" s="31" t="s">
        <v>39</v>
      </c>
      <c r="T26" s="38"/>
    </row>
    <row r="27" spans="1:20" x14ac:dyDescent="0.3">
      <c r="A27" s="9"/>
      <c r="B27" s="25"/>
      <c r="C27" s="30"/>
      <c r="D27" s="31"/>
      <c r="E27" s="31"/>
      <c r="F27" s="31"/>
      <c r="G27" s="31"/>
      <c r="H27" s="38"/>
      <c r="I27" s="30"/>
      <c r="J27" s="32"/>
      <c r="K27" s="33"/>
      <c r="L27" s="33"/>
      <c r="M27" s="33"/>
      <c r="N27" s="33"/>
      <c r="O27" s="30"/>
      <c r="P27" s="31"/>
      <c r="Q27" s="31"/>
      <c r="R27" s="31"/>
      <c r="S27" s="31"/>
      <c r="T27" s="38"/>
    </row>
    <row r="28" spans="1:20" x14ac:dyDescent="0.3">
      <c r="A28" s="9">
        <v>44</v>
      </c>
      <c r="B28" s="25">
        <v>4</v>
      </c>
      <c r="C28" s="30" t="s">
        <v>51</v>
      </c>
      <c r="D28" s="31" t="s">
        <v>49</v>
      </c>
      <c r="E28" s="31" t="s">
        <v>50</v>
      </c>
      <c r="F28" s="31">
        <v>2012</v>
      </c>
      <c r="G28" s="31" t="s">
        <v>36</v>
      </c>
      <c r="H28" s="38"/>
      <c r="I28" s="9">
        <v>47</v>
      </c>
      <c r="J28" s="32">
        <f>LARGE(K28:N28,1)+LARGE(K28:N28,2)+LARGE(K28:N28,3)</f>
        <v>31</v>
      </c>
      <c r="K28" s="33">
        <v>1</v>
      </c>
      <c r="L28" s="33">
        <v>11</v>
      </c>
      <c r="M28" s="33">
        <v>10</v>
      </c>
      <c r="N28" s="33">
        <v>10</v>
      </c>
      <c r="O28" s="30" t="s">
        <v>51</v>
      </c>
      <c r="P28" s="31" t="s">
        <v>49</v>
      </c>
      <c r="Q28" s="31" t="s">
        <v>50</v>
      </c>
      <c r="R28" s="31">
        <v>2012</v>
      </c>
      <c r="S28" s="31" t="s">
        <v>36</v>
      </c>
      <c r="T28" s="38"/>
    </row>
    <row r="29" spans="1:20" x14ac:dyDescent="0.3">
      <c r="A29" s="9">
        <v>47</v>
      </c>
      <c r="B29" s="25">
        <v>5</v>
      </c>
      <c r="C29" s="30" t="s">
        <v>106</v>
      </c>
      <c r="D29" s="31" t="s">
        <v>103</v>
      </c>
      <c r="E29" s="31" t="s">
        <v>104</v>
      </c>
      <c r="F29" s="31">
        <v>2012</v>
      </c>
      <c r="G29" s="31" t="s">
        <v>36</v>
      </c>
      <c r="H29" s="38"/>
      <c r="I29" s="9">
        <v>46</v>
      </c>
      <c r="J29" s="32">
        <f>LARGE(K29:N29,1)+LARGE(K29:N29,2)+LARGE(K29:N29,3)</f>
        <v>29</v>
      </c>
      <c r="K29" s="33">
        <v>9</v>
      </c>
      <c r="L29" s="33">
        <v>11</v>
      </c>
      <c r="M29" s="33">
        <v>8</v>
      </c>
      <c r="N29" s="33">
        <v>9</v>
      </c>
      <c r="O29" s="30" t="s">
        <v>106</v>
      </c>
      <c r="P29" s="31" t="s">
        <v>103</v>
      </c>
      <c r="Q29" s="31" t="s">
        <v>104</v>
      </c>
      <c r="R29" s="31">
        <v>2012</v>
      </c>
      <c r="S29" s="31" t="s">
        <v>36</v>
      </c>
      <c r="T29" s="38"/>
    </row>
    <row r="30" spans="1:20" x14ac:dyDescent="0.3">
      <c r="A30" s="9">
        <v>49</v>
      </c>
      <c r="B30" s="25">
        <v>6</v>
      </c>
      <c r="C30" s="30" t="s">
        <v>51</v>
      </c>
      <c r="D30" s="31" t="s">
        <v>34</v>
      </c>
      <c r="E30" s="31" t="s">
        <v>40</v>
      </c>
      <c r="F30" s="31">
        <v>2012</v>
      </c>
      <c r="G30" s="31" t="s">
        <v>36</v>
      </c>
      <c r="H30" s="38"/>
      <c r="I30" s="9">
        <v>49</v>
      </c>
      <c r="J30" s="32">
        <f>LARGE(K30:N30,1)+LARGE(K30:N30,2)+LARGE(K30:N30,3)</f>
        <v>33</v>
      </c>
      <c r="K30" s="33">
        <v>7</v>
      </c>
      <c r="L30" s="33">
        <v>10</v>
      </c>
      <c r="M30" s="33">
        <v>11</v>
      </c>
      <c r="N30" s="33">
        <v>12</v>
      </c>
      <c r="O30" s="30" t="s">
        <v>51</v>
      </c>
      <c r="P30" s="31" t="s">
        <v>34</v>
      </c>
      <c r="Q30" s="31" t="s">
        <v>40</v>
      </c>
      <c r="R30" s="31">
        <v>2012</v>
      </c>
      <c r="S30" s="31" t="s">
        <v>36</v>
      </c>
      <c r="T30" s="38"/>
    </row>
    <row r="31" spans="1:20" x14ac:dyDescent="0.3">
      <c r="A31" s="9">
        <v>50</v>
      </c>
      <c r="B31" s="25">
        <v>9</v>
      </c>
      <c r="C31" s="30" t="s">
        <v>51</v>
      </c>
      <c r="D31" s="31" t="s">
        <v>34</v>
      </c>
      <c r="E31" s="31" t="s">
        <v>35</v>
      </c>
      <c r="F31" s="31">
        <v>2012</v>
      </c>
      <c r="G31" s="31" t="s">
        <v>36</v>
      </c>
      <c r="H31" s="38"/>
      <c r="I31" s="9">
        <v>42</v>
      </c>
      <c r="J31" s="32">
        <f>LARGE(K31:N31,1)+LARGE(K31:N31,2)+LARGE(K31:N31,3)</f>
        <v>21</v>
      </c>
      <c r="K31" s="33">
        <v>2</v>
      </c>
      <c r="L31" s="33">
        <v>2</v>
      </c>
      <c r="M31" s="33">
        <v>12</v>
      </c>
      <c r="N31" s="33">
        <v>7</v>
      </c>
      <c r="O31" s="30" t="s">
        <v>51</v>
      </c>
      <c r="P31" s="31" t="s">
        <v>34</v>
      </c>
      <c r="Q31" s="31" t="s">
        <v>35</v>
      </c>
      <c r="R31" s="31">
        <v>2012</v>
      </c>
      <c r="S31" s="31" t="s">
        <v>36</v>
      </c>
      <c r="T31" s="38"/>
    </row>
    <row r="32" spans="1:20" x14ac:dyDescent="0.3">
      <c r="A32" s="9">
        <v>44</v>
      </c>
      <c r="B32" s="25">
        <v>4</v>
      </c>
      <c r="C32" s="30" t="s">
        <v>105</v>
      </c>
      <c r="D32" s="31" t="s">
        <v>99</v>
      </c>
      <c r="E32" s="31" t="s">
        <v>100</v>
      </c>
      <c r="F32" s="31">
        <v>2012</v>
      </c>
      <c r="G32" s="31" t="s">
        <v>36</v>
      </c>
      <c r="H32" s="38"/>
      <c r="I32" s="9">
        <v>45</v>
      </c>
      <c r="J32" s="32">
        <f>LARGE(K32:N32,1)+LARGE(K32:N32,2)+LARGE(K32:N32,3)</f>
        <v>26</v>
      </c>
      <c r="K32" s="33">
        <v>8</v>
      </c>
      <c r="L32" s="33">
        <v>10</v>
      </c>
      <c r="M32" s="33">
        <v>8</v>
      </c>
      <c r="N32" s="33">
        <v>8</v>
      </c>
      <c r="O32" s="30" t="s">
        <v>105</v>
      </c>
      <c r="P32" s="31" t="s">
        <v>99</v>
      </c>
      <c r="Q32" s="31" t="s">
        <v>100</v>
      </c>
      <c r="R32" s="31">
        <v>2012</v>
      </c>
      <c r="S32" s="31" t="s">
        <v>36</v>
      </c>
      <c r="T32" s="38"/>
    </row>
    <row r="33" spans="1:20" x14ac:dyDescent="0.3">
      <c r="A33" s="9">
        <v>47</v>
      </c>
      <c r="B33" s="25">
        <v>5</v>
      </c>
      <c r="C33" s="30" t="s">
        <v>84</v>
      </c>
      <c r="D33" s="31" t="s">
        <v>70</v>
      </c>
      <c r="E33" s="31" t="s">
        <v>71</v>
      </c>
      <c r="F33" s="31">
        <v>2012</v>
      </c>
      <c r="G33" s="31" t="s">
        <v>36</v>
      </c>
      <c r="H33" s="38"/>
      <c r="I33" s="9">
        <v>49</v>
      </c>
      <c r="J33" s="32">
        <f>LARGE(K33:N33,1)+LARGE(K33:N33,2)+LARGE(K33:N33,3)</f>
        <v>33</v>
      </c>
      <c r="K33" s="33">
        <v>10</v>
      </c>
      <c r="L33" s="33">
        <v>12</v>
      </c>
      <c r="M33" s="33">
        <v>11</v>
      </c>
      <c r="N33" s="33">
        <v>10</v>
      </c>
      <c r="O33" s="30" t="s">
        <v>84</v>
      </c>
      <c r="P33" s="31" t="s">
        <v>70</v>
      </c>
      <c r="Q33" s="31" t="s">
        <v>71</v>
      </c>
      <c r="R33" s="31">
        <v>2012</v>
      </c>
      <c r="S33" s="31" t="s">
        <v>36</v>
      </c>
      <c r="T33" s="38"/>
    </row>
    <row r="34" spans="1:20" x14ac:dyDescent="0.3">
      <c r="A34" s="9">
        <v>47</v>
      </c>
      <c r="B34" s="25">
        <v>5</v>
      </c>
      <c r="C34" s="30" t="s">
        <v>65</v>
      </c>
      <c r="D34" s="31" t="s">
        <v>57</v>
      </c>
      <c r="E34" s="31" t="s">
        <v>58</v>
      </c>
      <c r="F34" s="31">
        <v>2012</v>
      </c>
      <c r="G34" s="31" t="s">
        <v>36</v>
      </c>
      <c r="H34" s="38"/>
      <c r="I34" s="9">
        <v>44</v>
      </c>
      <c r="J34" s="32">
        <f>LARGE(K34:N34,1)+LARGE(K34:N34,2)+LARGE(K34:N34,3)</f>
        <v>25</v>
      </c>
      <c r="K34" s="33">
        <v>8</v>
      </c>
      <c r="L34" s="33">
        <v>8</v>
      </c>
      <c r="M34" s="33">
        <v>8</v>
      </c>
      <c r="N34" s="33">
        <v>9</v>
      </c>
      <c r="O34" s="30" t="s">
        <v>65</v>
      </c>
      <c r="P34" s="31" t="s">
        <v>57</v>
      </c>
      <c r="Q34" s="31" t="s">
        <v>58</v>
      </c>
      <c r="R34" s="31">
        <v>2012</v>
      </c>
      <c r="S34" s="31" t="s">
        <v>36</v>
      </c>
      <c r="T34" s="38"/>
    </row>
    <row r="35" spans="1:20" x14ac:dyDescent="0.3">
      <c r="A35" s="9">
        <v>44</v>
      </c>
      <c r="B35" s="25">
        <v>4</v>
      </c>
      <c r="C35" s="30" t="s">
        <v>162</v>
      </c>
      <c r="D35" s="31" t="s">
        <v>138</v>
      </c>
      <c r="E35" s="31" t="s">
        <v>139</v>
      </c>
      <c r="F35" s="31">
        <v>2012</v>
      </c>
      <c r="G35" s="31" t="s">
        <v>36</v>
      </c>
      <c r="H35" s="38"/>
      <c r="I35" s="9">
        <v>43</v>
      </c>
      <c r="J35" s="32">
        <f>LARGE(K35:N35,1)+LARGE(K35:N35,2)+LARGE(K35:N35,3)</f>
        <v>22</v>
      </c>
      <c r="K35" s="33">
        <v>7</v>
      </c>
      <c r="L35" s="33">
        <v>6</v>
      </c>
      <c r="M35" s="33">
        <v>9</v>
      </c>
      <c r="N35" s="33">
        <v>5</v>
      </c>
      <c r="O35" s="30" t="s">
        <v>162</v>
      </c>
      <c r="P35" s="31" t="s">
        <v>138</v>
      </c>
      <c r="Q35" s="31" t="s">
        <v>139</v>
      </c>
      <c r="R35" s="31">
        <v>2012</v>
      </c>
      <c r="S35" s="31" t="s">
        <v>36</v>
      </c>
      <c r="T35" s="38"/>
    </row>
    <row r="36" spans="1:20" x14ac:dyDescent="0.3">
      <c r="A36" s="9">
        <v>49</v>
      </c>
      <c r="B36" s="25">
        <v>6</v>
      </c>
      <c r="C36" s="30" t="s">
        <v>84</v>
      </c>
      <c r="D36" s="31" t="s">
        <v>167</v>
      </c>
      <c r="E36" s="31" t="s">
        <v>72</v>
      </c>
      <c r="F36" s="31">
        <v>2012</v>
      </c>
      <c r="G36" s="31" t="s">
        <v>36</v>
      </c>
      <c r="H36" s="38"/>
      <c r="I36" s="9">
        <v>50</v>
      </c>
      <c r="J36" s="32">
        <f>LARGE(K36:N36,1)+LARGE(K36:N36,2)+LARGE(K36:N36,3)</f>
        <v>42</v>
      </c>
      <c r="K36" s="33">
        <v>14</v>
      </c>
      <c r="L36" s="33">
        <v>13</v>
      </c>
      <c r="M36" s="33">
        <v>15</v>
      </c>
      <c r="N36" s="33">
        <v>11</v>
      </c>
      <c r="O36" s="30" t="s">
        <v>84</v>
      </c>
      <c r="P36" s="31" t="s">
        <v>167</v>
      </c>
      <c r="Q36" s="31" t="s">
        <v>72</v>
      </c>
      <c r="R36" s="31">
        <v>2012</v>
      </c>
      <c r="S36" s="31" t="s">
        <v>36</v>
      </c>
      <c r="T36" s="38"/>
    </row>
    <row r="37" spans="1:20" x14ac:dyDescent="0.3">
      <c r="A37" s="9"/>
      <c r="B37" s="25"/>
      <c r="C37" s="30"/>
      <c r="D37" s="31"/>
      <c r="E37" s="31"/>
      <c r="F37" s="31"/>
      <c r="G37" s="31"/>
      <c r="H37" s="38"/>
      <c r="I37" s="9"/>
      <c r="J37" s="32"/>
      <c r="K37" s="33"/>
      <c r="L37" s="33"/>
      <c r="M37" s="33"/>
      <c r="N37" s="33"/>
      <c r="O37" s="30"/>
      <c r="P37" s="31"/>
      <c r="Q37" s="31"/>
      <c r="R37" s="31"/>
      <c r="S37" s="31"/>
      <c r="T37" s="38"/>
    </row>
    <row r="38" spans="1:20" x14ac:dyDescent="0.3">
      <c r="A38" s="9">
        <v>46</v>
      </c>
      <c r="B38" s="25">
        <v>2</v>
      </c>
      <c r="C38" s="30" t="s">
        <v>162</v>
      </c>
      <c r="D38" s="31" t="s">
        <v>136</v>
      </c>
      <c r="E38" s="31" t="s">
        <v>137</v>
      </c>
      <c r="F38" s="31">
        <v>2013</v>
      </c>
      <c r="G38" s="31" t="s">
        <v>36</v>
      </c>
      <c r="H38" s="38"/>
      <c r="I38" s="9">
        <v>42</v>
      </c>
      <c r="J38" s="32">
        <f>LARGE(K38:N38,1)+LARGE(K38:N38,2)+LARGE(K38:N38,3)</f>
        <v>11</v>
      </c>
      <c r="K38" s="33">
        <v>2</v>
      </c>
      <c r="L38" s="33">
        <v>4</v>
      </c>
      <c r="M38" s="33">
        <v>5</v>
      </c>
      <c r="N38" s="33">
        <v>2</v>
      </c>
      <c r="O38" s="30" t="s">
        <v>162</v>
      </c>
      <c r="P38" s="31" t="s">
        <v>136</v>
      </c>
      <c r="Q38" s="31" t="s">
        <v>137</v>
      </c>
      <c r="R38" s="31">
        <v>2013</v>
      </c>
      <c r="S38" s="31" t="s">
        <v>36</v>
      </c>
      <c r="T38" s="38"/>
    </row>
    <row r="39" spans="1:20" x14ac:dyDescent="0.3">
      <c r="A39" s="9">
        <v>46</v>
      </c>
      <c r="B39" s="25">
        <v>2</v>
      </c>
      <c r="C39" s="30" t="s">
        <v>162</v>
      </c>
      <c r="D39" s="31" t="s">
        <v>34</v>
      </c>
      <c r="E39" s="31" t="s">
        <v>68</v>
      </c>
      <c r="F39" s="31">
        <v>2013</v>
      </c>
      <c r="G39" s="31" t="s">
        <v>36</v>
      </c>
      <c r="H39" s="38"/>
      <c r="I39" s="9">
        <v>49</v>
      </c>
      <c r="J39" s="32">
        <f>LARGE(K39:N39,1)+LARGE(K39:N39,2)+LARGE(K39:N39,3)</f>
        <v>25</v>
      </c>
      <c r="K39" s="33">
        <v>8</v>
      </c>
      <c r="L39" s="33">
        <v>9</v>
      </c>
      <c r="M39" s="33">
        <v>8</v>
      </c>
      <c r="N39" s="33">
        <v>0</v>
      </c>
      <c r="O39" s="30" t="s">
        <v>162</v>
      </c>
      <c r="P39" s="31" t="s">
        <v>34</v>
      </c>
      <c r="Q39" s="31" t="s">
        <v>68</v>
      </c>
      <c r="R39" s="31">
        <v>2013</v>
      </c>
      <c r="S39" s="31" t="s">
        <v>36</v>
      </c>
      <c r="T39" s="38"/>
    </row>
    <row r="40" spans="1:20" x14ac:dyDescent="0.3">
      <c r="A40" s="9">
        <v>49</v>
      </c>
      <c r="B40" s="25">
        <v>4</v>
      </c>
      <c r="C40" s="30" t="s">
        <v>84</v>
      </c>
      <c r="D40" s="31" t="s">
        <v>76</v>
      </c>
      <c r="E40" s="31" t="s">
        <v>77</v>
      </c>
      <c r="F40" s="31">
        <v>2013</v>
      </c>
      <c r="G40" s="31" t="s">
        <v>36</v>
      </c>
      <c r="H40" s="38"/>
      <c r="I40" s="9">
        <v>48</v>
      </c>
      <c r="J40" s="32">
        <f>LARGE(K40:N40,1)+LARGE(K40:N40,2)+LARGE(K40:N40,3)</f>
        <v>24</v>
      </c>
      <c r="K40" s="33">
        <v>5</v>
      </c>
      <c r="L40" s="33">
        <v>8</v>
      </c>
      <c r="M40" s="33">
        <v>6</v>
      </c>
      <c r="N40" s="33">
        <v>10</v>
      </c>
      <c r="O40" s="30" t="s">
        <v>84</v>
      </c>
      <c r="P40" s="31" t="s">
        <v>76</v>
      </c>
      <c r="Q40" s="31" t="s">
        <v>77</v>
      </c>
      <c r="R40" s="31">
        <v>2013</v>
      </c>
      <c r="S40" s="31" t="s">
        <v>36</v>
      </c>
      <c r="T40" s="38"/>
    </row>
    <row r="41" spans="1:20" x14ac:dyDescent="0.3">
      <c r="A41" s="9">
        <v>49</v>
      </c>
      <c r="B41" s="25">
        <v>4</v>
      </c>
      <c r="C41" s="30" t="s">
        <v>65</v>
      </c>
      <c r="D41" s="31" t="s">
        <v>63</v>
      </c>
      <c r="E41" s="31" t="s">
        <v>64</v>
      </c>
      <c r="F41" s="31">
        <v>2013</v>
      </c>
      <c r="G41" s="31" t="s">
        <v>36</v>
      </c>
      <c r="H41" s="38"/>
      <c r="I41" s="9">
        <v>46</v>
      </c>
      <c r="J41" s="32">
        <f>LARGE(K41:N41,1)+LARGE(K41:N41,2)+LARGE(K41:N41,3)</f>
        <v>21</v>
      </c>
      <c r="K41" s="33">
        <v>4</v>
      </c>
      <c r="L41" s="33">
        <v>7</v>
      </c>
      <c r="M41" s="33">
        <v>5</v>
      </c>
      <c r="N41" s="33">
        <v>9</v>
      </c>
      <c r="O41" s="30" t="s">
        <v>65</v>
      </c>
      <c r="P41" s="31" t="s">
        <v>63</v>
      </c>
      <c r="Q41" s="31" t="s">
        <v>64</v>
      </c>
      <c r="R41" s="31">
        <v>2013</v>
      </c>
      <c r="S41" s="31" t="s">
        <v>36</v>
      </c>
      <c r="T41" s="38"/>
    </row>
    <row r="42" spans="1:20" x14ac:dyDescent="0.3">
      <c r="A42" s="9">
        <v>46</v>
      </c>
      <c r="B42" s="25">
        <v>2</v>
      </c>
      <c r="C42" s="30" t="s">
        <v>162</v>
      </c>
      <c r="D42" s="31" t="s">
        <v>165</v>
      </c>
      <c r="E42" s="31" t="s">
        <v>141</v>
      </c>
      <c r="F42" s="31">
        <v>2013</v>
      </c>
      <c r="G42" s="31" t="s">
        <v>36</v>
      </c>
      <c r="H42" s="38"/>
      <c r="I42" s="9">
        <v>47</v>
      </c>
      <c r="J42" s="32">
        <f>LARGE(K42:N42,1)+LARGE(K42:N42,2)+LARGE(K42:N42,3)</f>
        <v>23</v>
      </c>
      <c r="K42" s="33">
        <v>7</v>
      </c>
      <c r="L42" s="33">
        <v>8</v>
      </c>
      <c r="M42" s="33">
        <v>8</v>
      </c>
      <c r="N42" s="33">
        <v>7</v>
      </c>
      <c r="O42" s="30" t="s">
        <v>162</v>
      </c>
      <c r="P42" s="31" t="s">
        <v>165</v>
      </c>
      <c r="Q42" s="31" t="s">
        <v>141</v>
      </c>
      <c r="R42" s="31">
        <v>2013</v>
      </c>
      <c r="S42" s="31" t="s">
        <v>36</v>
      </c>
      <c r="T42" s="38"/>
    </row>
    <row r="43" spans="1:20" x14ac:dyDescent="0.3">
      <c r="A43" s="9">
        <v>49</v>
      </c>
      <c r="B43" s="25">
        <v>4</v>
      </c>
      <c r="C43" s="30" t="s">
        <v>84</v>
      </c>
      <c r="D43" s="31" t="s">
        <v>66</v>
      </c>
      <c r="E43" s="31" t="s">
        <v>67</v>
      </c>
      <c r="F43" s="31">
        <v>2013</v>
      </c>
      <c r="G43" s="31" t="s">
        <v>36</v>
      </c>
      <c r="H43" s="38"/>
      <c r="I43" s="9">
        <v>50</v>
      </c>
      <c r="J43" s="32">
        <f>LARGE(K43:N43,1)+LARGE(K43:N43,2)+LARGE(K43:N43,3)</f>
        <v>26</v>
      </c>
      <c r="K43" s="33">
        <v>7</v>
      </c>
      <c r="L43" s="33">
        <v>8</v>
      </c>
      <c r="M43" s="33">
        <v>9</v>
      </c>
      <c r="N43" s="33">
        <v>9</v>
      </c>
      <c r="O43" s="30" t="s">
        <v>84</v>
      </c>
      <c r="P43" s="31" t="s">
        <v>66</v>
      </c>
      <c r="Q43" s="31" t="s">
        <v>67</v>
      </c>
      <c r="R43" s="31">
        <v>2013</v>
      </c>
      <c r="S43" s="31" t="s">
        <v>36</v>
      </c>
      <c r="T43" s="38"/>
    </row>
    <row r="44" spans="1:20" x14ac:dyDescent="0.3">
      <c r="A44" s="9">
        <v>46</v>
      </c>
      <c r="B44" s="25">
        <v>2</v>
      </c>
      <c r="C44" s="30" t="s">
        <v>84</v>
      </c>
      <c r="D44" s="31" t="s">
        <v>168</v>
      </c>
      <c r="E44" s="31" t="s">
        <v>169</v>
      </c>
      <c r="F44" s="31">
        <v>2013</v>
      </c>
      <c r="G44" s="31" t="s">
        <v>36</v>
      </c>
      <c r="H44" s="38"/>
      <c r="I44" s="9">
        <v>44</v>
      </c>
      <c r="J44" s="32">
        <f>LARGE(K44:N44,1)+LARGE(K44:N44,2)+LARGE(K44:N44,3)</f>
        <v>20</v>
      </c>
      <c r="K44" s="33">
        <v>4</v>
      </c>
      <c r="L44" s="33">
        <v>6</v>
      </c>
      <c r="M44" s="33">
        <v>6</v>
      </c>
      <c r="N44" s="33">
        <v>8</v>
      </c>
      <c r="O44" s="30" t="s">
        <v>84</v>
      </c>
      <c r="P44" s="31" t="s">
        <v>168</v>
      </c>
      <c r="Q44" s="31" t="s">
        <v>169</v>
      </c>
      <c r="R44" s="31">
        <v>2013</v>
      </c>
      <c r="S44" s="31" t="s">
        <v>36</v>
      </c>
      <c r="T44" s="38"/>
    </row>
    <row r="45" spans="1:20" x14ac:dyDescent="0.3">
      <c r="A45" s="9">
        <v>50</v>
      </c>
      <c r="B45" s="25">
        <v>5</v>
      </c>
      <c r="C45" s="30" t="s">
        <v>84</v>
      </c>
      <c r="D45" s="31" t="s">
        <v>115</v>
      </c>
      <c r="E45" s="31" t="s">
        <v>79</v>
      </c>
      <c r="F45" s="31">
        <v>2013</v>
      </c>
      <c r="G45" s="31" t="s">
        <v>36</v>
      </c>
      <c r="H45" s="38"/>
      <c r="I45" s="9">
        <v>46</v>
      </c>
      <c r="J45" s="32">
        <f>LARGE(K45:N45,1)+LARGE(K45:N45,2)+LARGE(K45:N45,3)</f>
        <v>21</v>
      </c>
      <c r="K45" s="33">
        <v>7</v>
      </c>
      <c r="L45" s="33">
        <v>7</v>
      </c>
      <c r="M45" s="33">
        <v>4</v>
      </c>
      <c r="N45" s="33">
        <v>7</v>
      </c>
      <c r="O45" s="30" t="s">
        <v>84</v>
      </c>
      <c r="P45" s="31" t="s">
        <v>115</v>
      </c>
      <c r="Q45" s="31" t="s">
        <v>79</v>
      </c>
      <c r="R45" s="31">
        <v>2013</v>
      </c>
      <c r="S45" s="31" t="s">
        <v>36</v>
      </c>
      <c r="T45" s="38"/>
    </row>
    <row r="46" spans="1:20" x14ac:dyDescent="0.3">
      <c r="A46" s="9">
        <v>42</v>
      </c>
      <c r="B46" s="25">
        <v>0</v>
      </c>
      <c r="C46" s="30" t="s">
        <v>84</v>
      </c>
      <c r="D46" s="31" t="s">
        <v>82</v>
      </c>
      <c r="E46" s="31" t="s">
        <v>83</v>
      </c>
      <c r="F46" s="31">
        <v>2013</v>
      </c>
      <c r="G46" s="31" t="s">
        <v>36</v>
      </c>
      <c r="H46" s="22"/>
      <c r="I46" s="9">
        <v>43</v>
      </c>
      <c r="J46" s="32">
        <f>LARGE(K46:N46,1)+LARGE(K46:N46,2)+LARGE(K46:N46,3)</f>
        <v>19</v>
      </c>
      <c r="K46" s="33">
        <v>0</v>
      </c>
      <c r="L46" s="33">
        <v>6</v>
      </c>
      <c r="M46" s="33">
        <v>7</v>
      </c>
      <c r="N46" s="33">
        <v>6</v>
      </c>
      <c r="O46" s="30" t="s">
        <v>84</v>
      </c>
      <c r="P46" s="31" t="s">
        <v>82</v>
      </c>
      <c r="Q46" s="31" t="s">
        <v>83</v>
      </c>
      <c r="R46" s="31">
        <v>2013</v>
      </c>
      <c r="S46" s="31" t="s">
        <v>36</v>
      </c>
    </row>
    <row r="47" spans="1:20" x14ac:dyDescent="0.3">
      <c r="A47" s="9"/>
      <c r="B47" s="25"/>
      <c r="C47" s="5"/>
      <c r="D47" s="7"/>
      <c r="E47" s="7"/>
      <c r="F47" s="7"/>
      <c r="G47" s="7"/>
      <c r="H47" s="22"/>
      <c r="I47" s="9"/>
      <c r="J47" s="8"/>
      <c r="K47" s="21"/>
      <c r="L47" s="21"/>
      <c r="M47" s="21"/>
      <c r="N47" s="21"/>
      <c r="O47" s="5"/>
      <c r="P47" s="7"/>
      <c r="Q47" s="7"/>
      <c r="R47" s="7"/>
      <c r="S47" s="7"/>
    </row>
    <row r="48" spans="1:20" x14ac:dyDescent="0.3">
      <c r="A48" s="9"/>
      <c r="B48" s="25"/>
      <c r="C48" s="5"/>
      <c r="D48" s="7"/>
      <c r="E48" s="7"/>
      <c r="F48" s="7"/>
      <c r="G48" s="7"/>
      <c r="H48" s="22"/>
      <c r="I48" s="9"/>
      <c r="J48" s="8"/>
      <c r="K48" s="21"/>
      <c r="L48" s="21"/>
      <c r="M48" s="21"/>
      <c r="N48" s="21"/>
      <c r="O48" s="5"/>
      <c r="P48" s="7"/>
      <c r="Q48" s="7"/>
      <c r="R48" s="7"/>
      <c r="S48" s="7"/>
    </row>
    <row r="49" spans="1:19" x14ac:dyDescent="0.3">
      <c r="A49" s="9"/>
      <c r="B49" s="25"/>
      <c r="C49" s="5"/>
      <c r="D49" s="7"/>
      <c r="E49" s="7"/>
      <c r="F49" s="7"/>
      <c r="G49" s="7"/>
      <c r="H49" s="22"/>
      <c r="I49" s="9"/>
      <c r="J49" s="8"/>
      <c r="K49" s="21"/>
      <c r="L49" s="21"/>
      <c r="M49" s="21"/>
      <c r="N49" s="21"/>
      <c r="O49" s="5"/>
      <c r="P49" s="7"/>
      <c r="Q49" s="7"/>
      <c r="R49" s="7"/>
      <c r="S49" s="7"/>
    </row>
    <row r="50" spans="1:19" x14ac:dyDescent="0.3">
      <c r="A50" s="9"/>
      <c r="B50" s="20"/>
      <c r="C50" s="5"/>
      <c r="D50" s="7"/>
      <c r="E50" s="7"/>
      <c r="F50" s="7"/>
      <c r="G50" s="7"/>
      <c r="H50" s="22"/>
      <c r="I50" s="9"/>
      <c r="J50" s="8"/>
      <c r="K50" s="21"/>
      <c r="L50" s="21"/>
      <c r="M50" s="21"/>
      <c r="N50" s="21"/>
      <c r="O50" s="5"/>
      <c r="P50" s="7"/>
      <c r="Q50" s="7"/>
      <c r="R50" s="7"/>
      <c r="S50" s="7"/>
    </row>
    <row r="51" spans="1:19" x14ac:dyDescent="0.3">
      <c r="A51" s="27"/>
      <c r="B51" s="26"/>
      <c r="C51" s="22"/>
      <c r="D51" s="22"/>
      <c r="E51" s="22"/>
      <c r="F51" s="22"/>
      <c r="G51" s="22"/>
      <c r="H51" s="22"/>
      <c r="I51" s="9"/>
      <c r="J51" s="8"/>
      <c r="K51" s="21"/>
      <c r="L51" s="21"/>
      <c r="M51" s="21"/>
      <c r="N51" s="21"/>
      <c r="O51" s="5"/>
      <c r="P51" s="7"/>
      <c r="Q51" s="7"/>
      <c r="R51" s="7"/>
      <c r="S51" s="7"/>
    </row>
  </sheetData>
  <sortState ref="I38:Q46">
    <sortCondition ref="Q3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CCFD-B493-4EC0-BBA5-870F0B635161}">
  <dimension ref="A1:V53"/>
  <sheetViews>
    <sheetView topLeftCell="B1" workbookViewId="0">
      <selection activeCell="T14" sqref="T14"/>
    </sheetView>
  </sheetViews>
  <sheetFormatPr baseColWidth="10" defaultRowHeight="14.4" x14ac:dyDescent="0.3"/>
  <cols>
    <col min="2" max="2" width="11.5546875" style="14"/>
    <col min="3" max="4" width="6.77734375" style="14" customWidth="1"/>
    <col min="5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34" t="s">
        <v>0</v>
      </c>
      <c r="C1" s="34"/>
      <c r="D1" s="34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35"/>
      <c r="C2" s="35"/>
      <c r="D2" s="35"/>
      <c r="E2" s="1"/>
      <c r="F2" s="1"/>
      <c r="G2" s="1"/>
      <c r="H2" s="1"/>
      <c r="I2" s="1"/>
      <c r="J2" s="1"/>
      <c r="M2" s="14"/>
    </row>
    <row r="3" spans="1:22" ht="18" x14ac:dyDescent="0.35">
      <c r="B3" s="15" t="s">
        <v>30</v>
      </c>
      <c r="C3" s="15"/>
      <c r="D3" s="15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17" t="s">
        <v>3</v>
      </c>
      <c r="C5" s="17"/>
      <c r="D5" s="17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43</v>
      </c>
      <c r="B6" s="36">
        <f t="shared" ref="B6:B19" si="0">SUM(C6:E6)</f>
        <v>15.25</v>
      </c>
      <c r="C6" s="6">
        <v>7.81</v>
      </c>
      <c r="D6" s="6">
        <v>7.44</v>
      </c>
      <c r="E6" s="19"/>
      <c r="F6" s="30" t="s">
        <v>94</v>
      </c>
      <c r="G6" s="31" t="s">
        <v>45</v>
      </c>
      <c r="H6" s="31" t="s">
        <v>85</v>
      </c>
      <c r="I6" s="31">
        <v>2012</v>
      </c>
      <c r="J6" s="31" t="s">
        <v>151</v>
      </c>
      <c r="K6" s="30"/>
      <c r="L6" s="10">
        <v>42</v>
      </c>
      <c r="M6" s="32">
        <f t="shared" ref="M6:M19" si="1">LARGE(N6:Q6,1)+LARGE(N6:Q6,2)+LARGE(N6:Q6,3)</f>
        <v>17</v>
      </c>
      <c r="N6" s="33">
        <v>5</v>
      </c>
      <c r="O6" s="33">
        <v>6</v>
      </c>
      <c r="P6" s="33">
        <v>6</v>
      </c>
      <c r="Q6" s="33">
        <v>5</v>
      </c>
      <c r="R6" s="30" t="s">
        <v>94</v>
      </c>
      <c r="S6" s="31" t="s">
        <v>45</v>
      </c>
      <c r="T6" s="31" t="s">
        <v>85</v>
      </c>
      <c r="U6" s="31">
        <v>2012</v>
      </c>
      <c r="V6" s="31" t="s">
        <v>39</v>
      </c>
    </row>
    <row r="7" spans="1:22" x14ac:dyDescent="0.3">
      <c r="A7" s="10">
        <v>47</v>
      </c>
      <c r="B7" s="36">
        <f t="shared" si="0"/>
        <v>14.68</v>
      </c>
      <c r="C7" s="6">
        <v>7.71</v>
      </c>
      <c r="D7" s="6">
        <v>6.97</v>
      </c>
      <c r="E7" s="19"/>
      <c r="F7" s="30" t="s">
        <v>105</v>
      </c>
      <c r="G7" s="31" t="s">
        <v>95</v>
      </c>
      <c r="H7" s="31" t="s">
        <v>96</v>
      </c>
      <c r="I7" s="31">
        <v>2012</v>
      </c>
      <c r="J7" s="31" t="s">
        <v>39</v>
      </c>
      <c r="K7" s="30"/>
      <c r="L7" s="10">
        <v>45</v>
      </c>
      <c r="M7" s="32">
        <f t="shared" si="1"/>
        <v>20</v>
      </c>
      <c r="N7" s="33">
        <v>8</v>
      </c>
      <c r="O7" s="33">
        <v>6</v>
      </c>
      <c r="P7" s="33">
        <v>6</v>
      </c>
      <c r="Q7" s="33">
        <v>6</v>
      </c>
      <c r="R7" s="30" t="s">
        <v>105</v>
      </c>
      <c r="S7" s="31" t="s">
        <v>95</v>
      </c>
      <c r="T7" s="31" t="s">
        <v>96</v>
      </c>
      <c r="U7" s="31">
        <v>2012</v>
      </c>
      <c r="V7" s="31" t="s">
        <v>39</v>
      </c>
    </row>
    <row r="8" spans="1:22" x14ac:dyDescent="0.3">
      <c r="A8" s="10">
        <v>41</v>
      </c>
      <c r="B8" s="36">
        <f t="shared" si="0"/>
        <v>15.969999999999999</v>
      </c>
      <c r="C8" s="6">
        <v>8.0299999999999994</v>
      </c>
      <c r="D8" s="6">
        <v>7.94</v>
      </c>
      <c r="E8" s="19"/>
      <c r="F8" s="30" t="s">
        <v>65</v>
      </c>
      <c r="G8" s="31" t="s">
        <v>120</v>
      </c>
      <c r="H8" s="31" t="s">
        <v>127</v>
      </c>
      <c r="I8" s="31">
        <v>2012</v>
      </c>
      <c r="J8" s="31" t="s">
        <v>39</v>
      </c>
      <c r="K8" s="30"/>
      <c r="L8" s="10">
        <v>38</v>
      </c>
      <c r="M8" s="32">
        <f t="shared" si="1"/>
        <v>14</v>
      </c>
      <c r="N8" s="33">
        <v>4</v>
      </c>
      <c r="O8" s="33">
        <v>5</v>
      </c>
      <c r="P8" s="33">
        <v>4</v>
      </c>
      <c r="Q8" s="33">
        <v>5</v>
      </c>
      <c r="R8" s="30" t="s">
        <v>65</v>
      </c>
      <c r="S8" s="31" t="s">
        <v>120</v>
      </c>
      <c r="T8" s="31" t="s">
        <v>127</v>
      </c>
      <c r="U8" s="31">
        <v>2012</v>
      </c>
      <c r="V8" s="31" t="s">
        <v>39</v>
      </c>
    </row>
    <row r="9" spans="1:22" x14ac:dyDescent="0.3">
      <c r="A9" s="10">
        <v>39</v>
      </c>
      <c r="B9" s="36">
        <f t="shared" si="0"/>
        <v>17.09</v>
      </c>
      <c r="C9" s="6">
        <v>8.84</v>
      </c>
      <c r="D9" s="6">
        <v>8.25</v>
      </c>
      <c r="E9" s="19"/>
      <c r="F9" s="30" t="s">
        <v>94</v>
      </c>
      <c r="G9" s="31" t="s">
        <v>86</v>
      </c>
      <c r="H9" s="31" t="s">
        <v>87</v>
      </c>
      <c r="I9" s="31">
        <v>2012</v>
      </c>
      <c r="J9" s="31" t="s">
        <v>39</v>
      </c>
      <c r="K9" s="30"/>
      <c r="L9" s="10">
        <v>37</v>
      </c>
      <c r="M9" s="32">
        <f t="shared" si="1"/>
        <v>12</v>
      </c>
      <c r="N9" s="33">
        <v>4</v>
      </c>
      <c r="O9" s="33">
        <v>4</v>
      </c>
      <c r="P9" s="33">
        <v>4</v>
      </c>
      <c r="Q9" s="33">
        <v>4</v>
      </c>
      <c r="R9" s="30" t="s">
        <v>94</v>
      </c>
      <c r="S9" s="31" t="s">
        <v>86</v>
      </c>
      <c r="T9" s="31" t="s">
        <v>87</v>
      </c>
      <c r="U9" s="31">
        <v>2012</v>
      </c>
      <c r="V9" s="31" t="s">
        <v>39</v>
      </c>
    </row>
    <row r="10" spans="1:22" x14ac:dyDescent="0.3">
      <c r="A10" s="10">
        <v>45</v>
      </c>
      <c r="B10" s="36">
        <f t="shared" si="0"/>
        <v>14.98</v>
      </c>
      <c r="C10" s="6">
        <v>7.72</v>
      </c>
      <c r="D10" s="6">
        <v>7.26</v>
      </c>
      <c r="E10" s="30"/>
      <c r="F10" s="30" t="s">
        <v>160</v>
      </c>
      <c r="G10" s="31" t="s">
        <v>152</v>
      </c>
      <c r="H10" s="31" t="s">
        <v>153</v>
      </c>
      <c r="I10" s="31">
        <v>2012</v>
      </c>
      <c r="J10" s="31" t="s">
        <v>39</v>
      </c>
      <c r="K10" s="30"/>
      <c r="L10" s="10">
        <v>48</v>
      </c>
      <c r="M10" s="32">
        <f t="shared" si="1"/>
        <v>22</v>
      </c>
      <c r="N10" s="33">
        <v>7</v>
      </c>
      <c r="O10" s="33">
        <v>6</v>
      </c>
      <c r="P10" s="33">
        <v>8</v>
      </c>
      <c r="Q10" s="33">
        <v>7</v>
      </c>
      <c r="R10" s="30" t="s">
        <v>160</v>
      </c>
      <c r="S10" s="31" t="s">
        <v>152</v>
      </c>
      <c r="T10" s="31" t="s">
        <v>153</v>
      </c>
      <c r="U10" s="31">
        <v>2012</v>
      </c>
      <c r="V10" s="31" t="s">
        <v>39</v>
      </c>
    </row>
    <row r="11" spans="1:22" x14ac:dyDescent="0.3">
      <c r="A11" s="10">
        <v>40</v>
      </c>
      <c r="B11" s="36">
        <f t="shared" si="0"/>
        <v>16.649999999999999</v>
      </c>
      <c r="C11" s="6">
        <v>8.43</v>
      </c>
      <c r="D11" s="6">
        <v>8.2200000000000006</v>
      </c>
      <c r="E11" s="19"/>
      <c r="F11" s="30" t="s">
        <v>106</v>
      </c>
      <c r="G11" s="31" t="s">
        <v>95</v>
      </c>
      <c r="H11" s="31" t="s">
        <v>104</v>
      </c>
      <c r="I11" s="31">
        <v>2012</v>
      </c>
      <c r="J11" s="31" t="s">
        <v>39</v>
      </c>
      <c r="K11" s="30"/>
      <c r="L11" s="10">
        <v>40</v>
      </c>
      <c r="M11" s="32">
        <f t="shared" si="1"/>
        <v>16</v>
      </c>
      <c r="N11" s="33">
        <v>6</v>
      </c>
      <c r="O11" s="33">
        <v>5</v>
      </c>
      <c r="P11" s="33">
        <v>5</v>
      </c>
      <c r="Q11" s="33">
        <v>5</v>
      </c>
      <c r="R11" s="30" t="s">
        <v>106</v>
      </c>
      <c r="S11" s="31" t="s">
        <v>95</v>
      </c>
      <c r="T11" s="31" t="s">
        <v>104</v>
      </c>
      <c r="U11" s="31">
        <v>2012</v>
      </c>
      <c r="V11" s="31" t="s">
        <v>39</v>
      </c>
    </row>
    <row r="12" spans="1:22" x14ac:dyDescent="0.3">
      <c r="A12" s="10">
        <v>42</v>
      </c>
      <c r="B12" s="36">
        <f t="shared" si="0"/>
        <v>15.31</v>
      </c>
      <c r="C12" s="6">
        <v>7.69</v>
      </c>
      <c r="D12" s="6">
        <v>7.62</v>
      </c>
      <c r="E12" s="19"/>
      <c r="F12" s="30" t="s">
        <v>84</v>
      </c>
      <c r="G12" s="31" t="s">
        <v>73</v>
      </c>
      <c r="H12" s="31" t="s">
        <v>74</v>
      </c>
      <c r="I12" s="31">
        <v>2012</v>
      </c>
      <c r="J12" s="31" t="s">
        <v>39</v>
      </c>
      <c r="K12" s="30"/>
      <c r="L12" s="10">
        <v>49</v>
      </c>
      <c r="M12" s="32">
        <f t="shared" si="1"/>
        <v>28</v>
      </c>
      <c r="N12" s="33">
        <v>9</v>
      </c>
      <c r="O12" s="33">
        <v>10</v>
      </c>
      <c r="P12" s="33">
        <v>9</v>
      </c>
      <c r="Q12" s="33">
        <v>9</v>
      </c>
      <c r="R12" s="30" t="s">
        <v>84</v>
      </c>
      <c r="S12" s="31" t="s">
        <v>73</v>
      </c>
      <c r="T12" s="31" t="s">
        <v>74</v>
      </c>
      <c r="U12" s="31">
        <v>2012</v>
      </c>
      <c r="V12" s="31" t="s">
        <v>39</v>
      </c>
    </row>
    <row r="13" spans="1:22" x14ac:dyDescent="0.3">
      <c r="A13" s="10">
        <v>50</v>
      </c>
      <c r="B13" s="36">
        <f t="shared" si="0"/>
        <v>13.41</v>
      </c>
      <c r="C13" s="6">
        <v>6.75</v>
      </c>
      <c r="D13" s="6">
        <v>6.66</v>
      </c>
      <c r="E13" s="19"/>
      <c r="F13" s="30" t="s">
        <v>160</v>
      </c>
      <c r="G13" s="31" t="s">
        <v>111</v>
      </c>
      <c r="H13" s="31" t="s">
        <v>119</v>
      </c>
      <c r="I13" s="31">
        <v>2012</v>
      </c>
      <c r="J13" s="31" t="s">
        <v>39</v>
      </c>
      <c r="K13" s="30"/>
      <c r="L13" s="10">
        <v>50</v>
      </c>
      <c r="M13" s="32">
        <f t="shared" si="1"/>
        <v>31</v>
      </c>
      <c r="N13" s="33">
        <v>10</v>
      </c>
      <c r="O13" s="33">
        <v>8</v>
      </c>
      <c r="P13" s="33">
        <v>11</v>
      </c>
      <c r="Q13" s="33">
        <v>10</v>
      </c>
      <c r="R13" s="30" t="s">
        <v>160</v>
      </c>
      <c r="S13" s="31" t="s">
        <v>111</v>
      </c>
      <c r="T13" s="31" t="s">
        <v>119</v>
      </c>
      <c r="U13" s="31">
        <v>2012</v>
      </c>
      <c r="V13" s="31" t="s">
        <v>39</v>
      </c>
    </row>
    <row r="14" spans="1:22" x14ac:dyDescent="0.3">
      <c r="A14" s="10">
        <v>48</v>
      </c>
      <c r="B14" s="36">
        <f t="shared" si="0"/>
        <v>14.59</v>
      </c>
      <c r="C14" s="6">
        <v>7.44</v>
      </c>
      <c r="D14" s="6">
        <v>7.15</v>
      </c>
      <c r="E14" s="19"/>
      <c r="F14" s="30" t="s">
        <v>84</v>
      </c>
      <c r="G14" s="31" t="s">
        <v>75</v>
      </c>
      <c r="H14" s="31" t="s">
        <v>171</v>
      </c>
      <c r="I14" s="31">
        <v>2012</v>
      </c>
      <c r="J14" s="31" t="s">
        <v>39</v>
      </c>
      <c r="K14" s="30"/>
      <c r="L14" s="10">
        <v>44</v>
      </c>
      <c r="M14" s="32">
        <f t="shared" si="1"/>
        <v>19</v>
      </c>
      <c r="N14" s="33">
        <v>6</v>
      </c>
      <c r="O14" s="33">
        <v>6</v>
      </c>
      <c r="P14" s="33">
        <v>7</v>
      </c>
      <c r="Q14" s="33">
        <v>6</v>
      </c>
      <c r="R14" s="30" t="s">
        <v>84</v>
      </c>
      <c r="S14" s="31" t="s">
        <v>75</v>
      </c>
      <c r="T14" s="31" t="s">
        <v>171</v>
      </c>
      <c r="U14" s="31">
        <v>2012</v>
      </c>
      <c r="V14" s="31" t="s">
        <v>39</v>
      </c>
    </row>
    <row r="15" spans="1:22" x14ac:dyDescent="0.3">
      <c r="A15" s="10">
        <v>37</v>
      </c>
      <c r="B15" s="36">
        <f t="shared" si="0"/>
        <v>17.399999999999999</v>
      </c>
      <c r="C15" s="6">
        <v>9.15</v>
      </c>
      <c r="D15" s="6">
        <v>8.25</v>
      </c>
      <c r="E15" s="19"/>
      <c r="F15" s="30" t="s">
        <v>51</v>
      </c>
      <c r="G15" s="31" t="s">
        <v>45</v>
      </c>
      <c r="H15" s="31" t="s">
        <v>46</v>
      </c>
      <c r="I15" s="31">
        <v>2012</v>
      </c>
      <c r="J15" s="31" t="s">
        <v>39</v>
      </c>
      <c r="K15" s="30"/>
      <c r="L15" s="10">
        <v>48</v>
      </c>
      <c r="M15" s="32">
        <f t="shared" si="1"/>
        <v>22</v>
      </c>
      <c r="N15" s="33">
        <v>7</v>
      </c>
      <c r="O15" s="33">
        <v>8</v>
      </c>
      <c r="P15" s="33">
        <v>7</v>
      </c>
      <c r="Q15" s="33">
        <v>6</v>
      </c>
      <c r="R15" s="30" t="s">
        <v>51</v>
      </c>
      <c r="S15" s="31" t="s">
        <v>45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38</v>
      </c>
      <c r="B16" s="36">
        <f t="shared" si="0"/>
        <v>17.16</v>
      </c>
      <c r="C16" s="6">
        <v>7.97</v>
      </c>
      <c r="D16" s="6">
        <v>9.19</v>
      </c>
      <c r="E16" s="19"/>
      <c r="F16" s="30" t="s">
        <v>84</v>
      </c>
      <c r="G16" s="31" t="s">
        <v>131</v>
      </c>
      <c r="H16" s="31" t="s">
        <v>132</v>
      </c>
      <c r="I16" s="31">
        <v>2012</v>
      </c>
      <c r="J16" s="31" t="s">
        <v>39</v>
      </c>
      <c r="K16" s="30"/>
      <c r="L16" s="10">
        <v>42</v>
      </c>
      <c r="M16" s="32">
        <f t="shared" si="1"/>
        <v>17</v>
      </c>
      <c r="N16" s="33">
        <v>6</v>
      </c>
      <c r="O16" s="33">
        <v>6</v>
      </c>
      <c r="P16" s="33">
        <v>5</v>
      </c>
      <c r="Q16" s="33">
        <v>5</v>
      </c>
      <c r="R16" s="30" t="s">
        <v>84</v>
      </c>
      <c r="S16" s="31" t="s">
        <v>131</v>
      </c>
      <c r="T16" s="31" t="s">
        <v>132</v>
      </c>
      <c r="U16" s="31">
        <v>2012</v>
      </c>
      <c r="V16" s="31" t="s">
        <v>39</v>
      </c>
    </row>
    <row r="17" spans="1:22" x14ac:dyDescent="0.3">
      <c r="A17" s="10">
        <v>49</v>
      </c>
      <c r="B17" s="36">
        <f t="shared" si="0"/>
        <v>13.940000000000001</v>
      </c>
      <c r="C17" s="6">
        <v>7.03</v>
      </c>
      <c r="D17" s="6">
        <v>6.91</v>
      </c>
      <c r="E17" s="19"/>
      <c r="F17" s="30" t="s">
        <v>160</v>
      </c>
      <c r="G17" s="31" t="s">
        <v>120</v>
      </c>
      <c r="H17" s="31" t="s">
        <v>121</v>
      </c>
      <c r="I17" s="31">
        <v>2012</v>
      </c>
      <c r="J17" s="31" t="s">
        <v>39</v>
      </c>
      <c r="K17" s="30"/>
      <c r="L17" s="10">
        <v>46</v>
      </c>
      <c r="M17" s="32">
        <f t="shared" si="1"/>
        <v>21</v>
      </c>
      <c r="N17" s="33">
        <v>7</v>
      </c>
      <c r="O17" s="33">
        <v>7</v>
      </c>
      <c r="P17" s="33">
        <v>6</v>
      </c>
      <c r="Q17" s="33">
        <v>7</v>
      </c>
      <c r="R17" s="30" t="s">
        <v>160</v>
      </c>
      <c r="S17" s="31" t="s">
        <v>120</v>
      </c>
      <c r="T17" s="31" t="s">
        <v>121</v>
      </c>
      <c r="U17" s="31">
        <v>2012</v>
      </c>
      <c r="V17" s="31" t="s">
        <v>39</v>
      </c>
    </row>
    <row r="18" spans="1:22" x14ac:dyDescent="0.3">
      <c r="A18" s="10">
        <v>44</v>
      </c>
      <c r="B18" s="36">
        <f t="shared" si="0"/>
        <v>15.24</v>
      </c>
      <c r="C18" s="6">
        <v>8.5</v>
      </c>
      <c r="D18" s="6">
        <v>6.74</v>
      </c>
      <c r="E18" s="19"/>
      <c r="F18" s="30" t="s">
        <v>65</v>
      </c>
      <c r="G18" s="31" t="s">
        <v>55</v>
      </c>
      <c r="H18" s="31" t="s">
        <v>56</v>
      </c>
      <c r="I18" s="31">
        <v>2012</v>
      </c>
      <c r="J18" s="31" t="s">
        <v>39</v>
      </c>
      <c r="K18" s="30"/>
      <c r="L18" s="10">
        <v>40</v>
      </c>
      <c r="M18" s="32">
        <f t="shared" si="1"/>
        <v>16</v>
      </c>
      <c r="N18" s="33">
        <v>5</v>
      </c>
      <c r="O18" s="33">
        <v>6</v>
      </c>
      <c r="P18" s="33">
        <v>5</v>
      </c>
      <c r="Q18" s="33">
        <v>5</v>
      </c>
      <c r="R18" s="30" t="s">
        <v>65</v>
      </c>
      <c r="S18" s="31" t="s">
        <v>55</v>
      </c>
      <c r="T18" s="31" t="s">
        <v>56</v>
      </c>
      <c r="U18" s="31">
        <v>2012</v>
      </c>
      <c r="V18" s="31" t="s">
        <v>39</v>
      </c>
    </row>
    <row r="19" spans="1:22" x14ac:dyDescent="0.3">
      <c r="A19" s="10">
        <v>46</v>
      </c>
      <c r="B19" s="36">
        <f t="shared" si="0"/>
        <v>14.71</v>
      </c>
      <c r="C19" s="6">
        <v>7.63</v>
      </c>
      <c r="D19" s="6">
        <v>7.08</v>
      </c>
      <c r="E19" s="19"/>
      <c r="F19" s="30" t="s">
        <v>84</v>
      </c>
      <c r="G19" s="31" t="s">
        <v>68</v>
      </c>
      <c r="H19" s="31" t="s">
        <v>69</v>
      </c>
      <c r="I19" s="31">
        <v>2012</v>
      </c>
      <c r="J19" s="31" t="s">
        <v>39</v>
      </c>
      <c r="K19" s="30"/>
      <c r="L19" s="10">
        <v>44</v>
      </c>
      <c r="M19" s="32">
        <f t="shared" si="1"/>
        <v>19</v>
      </c>
      <c r="N19" s="33">
        <v>7</v>
      </c>
      <c r="O19" s="33">
        <v>7</v>
      </c>
      <c r="P19" s="33">
        <v>5</v>
      </c>
      <c r="Q19" s="33">
        <v>5</v>
      </c>
      <c r="R19" s="30" t="s">
        <v>84</v>
      </c>
      <c r="S19" s="31" t="s">
        <v>68</v>
      </c>
      <c r="T19" s="31" t="s">
        <v>69</v>
      </c>
      <c r="U19" s="31">
        <v>2012</v>
      </c>
      <c r="V19" s="31" t="s">
        <v>39</v>
      </c>
    </row>
    <row r="20" spans="1:22" x14ac:dyDescent="0.3">
      <c r="A20" s="10"/>
      <c r="B20" s="36"/>
      <c r="C20" s="6"/>
      <c r="D20" s="6"/>
      <c r="E20" s="19"/>
      <c r="F20" s="30"/>
      <c r="G20" s="31"/>
      <c r="H20" s="31"/>
      <c r="I20" s="31"/>
      <c r="J20" s="31"/>
      <c r="K20" s="30"/>
      <c r="L20" s="9"/>
      <c r="M20" s="32"/>
      <c r="N20" s="33"/>
      <c r="O20" s="33"/>
      <c r="P20" s="33"/>
      <c r="Q20" s="33"/>
      <c r="R20" s="30"/>
      <c r="S20" s="31"/>
      <c r="T20" s="31"/>
      <c r="U20" s="31"/>
      <c r="V20" s="31"/>
    </row>
    <row r="21" spans="1:22" x14ac:dyDescent="0.3">
      <c r="A21" s="10">
        <v>46</v>
      </c>
      <c r="B21" s="36">
        <f>SUM(C21:E21)</f>
        <v>19.57</v>
      </c>
      <c r="C21" s="6">
        <v>10.6</v>
      </c>
      <c r="D21" s="6">
        <v>8.9700000000000006</v>
      </c>
      <c r="E21" s="19"/>
      <c r="F21" s="30" t="s">
        <v>84</v>
      </c>
      <c r="G21" s="31" t="s">
        <v>129</v>
      </c>
      <c r="H21" s="31" t="s">
        <v>130</v>
      </c>
      <c r="I21" s="31">
        <v>2013</v>
      </c>
      <c r="J21" s="31" t="s">
        <v>39</v>
      </c>
      <c r="K21" s="30"/>
      <c r="L21" s="10">
        <v>48</v>
      </c>
      <c r="M21" s="32">
        <f>LARGE(N21:Q21,1)+LARGE(N21:Q21,2)+LARGE(N21:Q21,3)</f>
        <v>12</v>
      </c>
      <c r="N21" s="33">
        <v>2</v>
      </c>
      <c r="O21" s="33">
        <v>5</v>
      </c>
      <c r="P21" s="33">
        <v>5</v>
      </c>
      <c r="Q21" s="33">
        <v>1</v>
      </c>
      <c r="R21" s="30" t="s">
        <v>84</v>
      </c>
      <c r="S21" s="31" t="s">
        <v>129</v>
      </c>
      <c r="T21" s="31" t="s">
        <v>130</v>
      </c>
      <c r="U21" s="31">
        <v>2013</v>
      </c>
      <c r="V21" s="31" t="s">
        <v>39</v>
      </c>
    </row>
    <row r="22" spans="1:22" x14ac:dyDescent="0.3">
      <c r="A22" s="10">
        <v>50</v>
      </c>
      <c r="B22" s="36">
        <f>SUM(C22:E22)</f>
        <v>17.130000000000003</v>
      </c>
      <c r="C22" s="6">
        <v>8.9700000000000006</v>
      </c>
      <c r="D22" s="6">
        <v>8.16</v>
      </c>
      <c r="E22" s="19"/>
      <c r="F22" s="30" t="s">
        <v>161</v>
      </c>
      <c r="G22" s="31" t="s">
        <v>133</v>
      </c>
      <c r="H22" s="31" t="s">
        <v>134</v>
      </c>
      <c r="I22" s="31">
        <v>2013</v>
      </c>
      <c r="J22" s="31" t="s">
        <v>39</v>
      </c>
      <c r="K22" s="30"/>
      <c r="L22" s="10">
        <v>47</v>
      </c>
      <c r="M22" s="32">
        <f>LARGE(N22:Q22,1)+LARGE(N22:Q22,2)+LARGE(N22:Q22,3)</f>
        <v>11</v>
      </c>
      <c r="N22" s="33">
        <v>2</v>
      </c>
      <c r="O22" s="33">
        <v>4</v>
      </c>
      <c r="P22" s="33">
        <v>4</v>
      </c>
      <c r="Q22" s="33">
        <v>3</v>
      </c>
      <c r="R22" s="30" t="s">
        <v>161</v>
      </c>
      <c r="S22" s="31" t="s">
        <v>133</v>
      </c>
      <c r="T22" s="31" t="s">
        <v>134</v>
      </c>
      <c r="U22" s="31">
        <v>2013</v>
      </c>
      <c r="V22" s="31" t="s">
        <v>39</v>
      </c>
    </row>
    <row r="23" spans="1:22" x14ac:dyDescent="0.3">
      <c r="A23" s="10">
        <v>49</v>
      </c>
      <c r="B23" s="36">
        <f>SUM(C23:E23)</f>
        <v>17.25</v>
      </c>
      <c r="C23" s="6">
        <v>8.9700000000000006</v>
      </c>
      <c r="D23" s="6">
        <v>8.2799999999999994</v>
      </c>
      <c r="E23" s="19"/>
      <c r="F23" s="30" t="s">
        <v>84</v>
      </c>
      <c r="G23" s="31" t="s">
        <v>113</v>
      </c>
      <c r="H23" s="31" t="s">
        <v>128</v>
      </c>
      <c r="I23" s="31">
        <v>2013</v>
      </c>
      <c r="J23" s="31" t="s">
        <v>39</v>
      </c>
      <c r="K23" s="30"/>
      <c r="L23" s="10">
        <v>49</v>
      </c>
      <c r="M23" s="32">
        <f>LARGE(N23:Q23,1)+LARGE(N23:Q23,2)+LARGE(N23:Q23,3)</f>
        <v>14</v>
      </c>
      <c r="N23" s="33">
        <v>4</v>
      </c>
      <c r="O23" s="33">
        <v>5</v>
      </c>
      <c r="P23" s="33">
        <v>4</v>
      </c>
      <c r="Q23" s="33">
        <v>5</v>
      </c>
      <c r="R23" s="30" t="s">
        <v>84</v>
      </c>
      <c r="S23" s="31" t="s">
        <v>113</v>
      </c>
      <c r="T23" s="31" t="s">
        <v>128</v>
      </c>
      <c r="U23" s="31">
        <v>2013</v>
      </c>
      <c r="V23" s="31" t="s">
        <v>39</v>
      </c>
    </row>
    <row r="24" spans="1:22" x14ac:dyDescent="0.3">
      <c r="A24" s="10">
        <v>47</v>
      </c>
      <c r="B24" s="36">
        <f>SUM(C24:E24)</f>
        <v>17.88</v>
      </c>
      <c r="C24" s="6">
        <v>9.19</v>
      </c>
      <c r="D24" s="6">
        <v>8.69</v>
      </c>
      <c r="E24" s="19"/>
      <c r="F24" s="30" t="s">
        <v>84</v>
      </c>
      <c r="G24" s="31" t="s">
        <v>111</v>
      </c>
      <c r="H24" s="31" t="s">
        <v>112</v>
      </c>
      <c r="I24" s="31">
        <v>2013</v>
      </c>
      <c r="J24" s="31" t="s">
        <v>39</v>
      </c>
      <c r="K24" s="30"/>
      <c r="L24" s="10">
        <v>50</v>
      </c>
      <c r="M24" s="32">
        <f>LARGE(N24:Q24,1)+LARGE(N24:Q24,2)+LARGE(N24:Q24,3)</f>
        <v>19</v>
      </c>
      <c r="N24" s="33">
        <v>6</v>
      </c>
      <c r="O24" s="33">
        <v>7</v>
      </c>
      <c r="P24" s="33">
        <v>4</v>
      </c>
      <c r="Q24" s="33">
        <v>6</v>
      </c>
      <c r="R24" s="30" t="s">
        <v>84</v>
      </c>
      <c r="S24" s="31" t="s">
        <v>111</v>
      </c>
      <c r="T24" s="31" t="s">
        <v>112</v>
      </c>
      <c r="U24" s="31">
        <v>2013</v>
      </c>
      <c r="V24" s="31" t="s">
        <v>39</v>
      </c>
    </row>
    <row r="25" spans="1:22" x14ac:dyDescent="0.3">
      <c r="A25" s="10">
        <v>48</v>
      </c>
      <c r="B25" s="36">
        <f>SUM(C25:E25)</f>
        <v>17.53</v>
      </c>
      <c r="C25" s="6">
        <v>9.09</v>
      </c>
      <c r="D25" s="6">
        <v>8.44</v>
      </c>
      <c r="E25" s="19"/>
      <c r="F25" s="30" t="s">
        <v>94</v>
      </c>
      <c r="G25" s="31" t="s">
        <v>147</v>
      </c>
      <c r="H25" s="31" t="s">
        <v>148</v>
      </c>
      <c r="I25" s="31">
        <v>2014</v>
      </c>
      <c r="J25" s="31" t="s">
        <v>39</v>
      </c>
      <c r="K25" s="30"/>
      <c r="L25" s="10">
        <v>46</v>
      </c>
      <c r="M25" s="32">
        <f>LARGE(N25:Q25,1)+LARGE(N25:Q25,2)+LARGE(N25:Q25,3)</f>
        <v>6</v>
      </c>
      <c r="N25" s="33">
        <v>3</v>
      </c>
      <c r="O25" s="33">
        <v>3</v>
      </c>
      <c r="P25" s="33">
        <v>0</v>
      </c>
      <c r="Q25" s="33">
        <v>0</v>
      </c>
      <c r="R25" s="30" t="s">
        <v>94</v>
      </c>
      <c r="S25" s="31" t="s">
        <v>147</v>
      </c>
      <c r="T25" s="31" t="s">
        <v>148</v>
      </c>
      <c r="U25" s="31">
        <v>2014</v>
      </c>
      <c r="V25" s="31" t="s">
        <v>151</v>
      </c>
    </row>
    <row r="26" spans="1:22" x14ac:dyDescent="0.3">
      <c r="A26" s="10"/>
      <c r="B26" s="36"/>
      <c r="C26" s="6"/>
      <c r="D26" s="6"/>
      <c r="E26" s="19"/>
      <c r="F26" s="30"/>
      <c r="G26" s="31"/>
      <c r="H26" s="31"/>
      <c r="I26" s="31"/>
      <c r="J26" s="31"/>
      <c r="K26" s="30"/>
      <c r="L26" s="9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37</v>
      </c>
      <c r="B27" s="36">
        <f t="shared" ref="B27:B41" si="2">SUM(C27:E27)</f>
        <v>17.28</v>
      </c>
      <c r="C27" s="6">
        <v>8.68</v>
      </c>
      <c r="D27" s="6">
        <v>8.6</v>
      </c>
      <c r="E27" s="19"/>
      <c r="F27" s="30" t="s">
        <v>94</v>
      </c>
      <c r="G27" s="31" t="s">
        <v>145</v>
      </c>
      <c r="H27" s="31" t="s">
        <v>146</v>
      </c>
      <c r="I27" s="31">
        <v>2012</v>
      </c>
      <c r="J27" s="31" t="s">
        <v>36</v>
      </c>
      <c r="K27" s="30"/>
      <c r="L27" s="10">
        <v>40</v>
      </c>
      <c r="M27" s="32">
        <f t="shared" ref="M27:M41" si="3">LARGE(N27:Q27,1)+LARGE(N27:Q27,2)+LARGE(N27:Q27,3)</f>
        <v>12</v>
      </c>
      <c r="N27" s="33">
        <v>4</v>
      </c>
      <c r="O27" s="33">
        <v>4</v>
      </c>
      <c r="P27" s="33">
        <v>4</v>
      </c>
      <c r="Q27" s="33">
        <v>4</v>
      </c>
      <c r="R27" s="30" t="s">
        <v>94</v>
      </c>
      <c r="S27" s="31" t="s">
        <v>145</v>
      </c>
      <c r="T27" s="31" t="s">
        <v>146</v>
      </c>
      <c r="U27" s="31">
        <v>2012</v>
      </c>
      <c r="V27" s="31" t="s">
        <v>36</v>
      </c>
    </row>
    <row r="28" spans="1:22" x14ac:dyDescent="0.3">
      <c r="A28" s="10">
        <v>46</v>
      </c>
      <c r="B28" s="36">
        <f t="shared" si="2"/>
        <v>14.879999999999999</v>
      </c>
      <c r="C28" s="6">
        <v>7.32</v>
      </c>
      <c r="D28" s="6">
        <v>7.56</v>
      </c>
      <c r="E28" s="30"/>
      <c r="F28" s="30" t="s">
        <v>160</v>
      </c>
      <c r="G28" s="31" t="s">
        <v>156</v>
      </c>
      <c r="H28" s="31" t="s">
        <v>157</v>
      </c>
      <c r="I28" s="31">
        <v>2012</v>
      </c>
      <c r="J28" s="31" t="s">
        <v>36</v>
      </c>
      <c r="K28" s="30"/>
      <c r="L28" s="10">
        <v>47</v>
      </c>
      <c r="M28" s="32">
        <f t="shared" si="3"/>
        <v>18</v>
      </c>
      <c r="N28" s="33">
        <v>6</v>
      </c>
      <c r="O28" s="33">
        <v>7</v>
      </c>
      <c r="P28" s="33">
        <v>5</v>
      </c>
      <c r="Q28" s="33">
        <v>5</v>
      </c>
      <c r="R28" s="30" t="s">
        <v>160</v>
      </c>
      <c r="S28" s="31" t="s">
        <v>156</v>
      </c>
      <c r="T28" s="31" t="s">
        <v>157</v>
      </c>
      <c r="U28" s="31">
        <v>2012</v>
      </c>
      <c r="V28" s="31" t="s">
        <v>36</v>
      </c>
    </row>
    <row r="29" spans="1:22" x14ac:dyDescent="0.3">
      <c r="A29" s="10">
        <v>47</v>
      </c>
      <c r="B29" s="36">
        <f t="shared" si="2"/>
        <v>14.780000000000001</v>
      </c>
      <c r="C29" s="6">
        <v>7.69</v>
      </c>
      <c r="D29" s="6">
        <v>7.09</v>
      </c>
      <c r="E29" s="19"/>
      <c r="F29" s="30" t="s">
        <v>94</v>
      </c>
      <c r="G29" s="31" t="s">
        <v>88</v>
      </c>
      <c r="H29" s="31" t="s">
        <v>89</v>
      </c>
      <c r="I29" s="31">
        <v>2012</v>
      </c>
      <c r="J29" s="31" t="s">
        <v>36</v>
      </c>
      <c r="K29" s="30"/>
      <c r="L29" s="10">
        <v>46</v>
      </c>
      <c r="M29" s="32">
        <f t="shared" si="3"/>
        <v>17</v>
      </c>
      <c r="N29" s="33">
        <v>7</v>
      </c>
      <c r="O29" s="33">
        <v>7</v>
      </c>
      <c r="P29" s="33">
        <v>3</v>
      </c>
      <c r="Q29" s="33">
        <v>3</v>
      </c>
      <c r="R29" s="30" t="s">
        <v>94</v>
      </c>
      <c r="S29" s="31" t="s">
        <v>88</v>
      </c>
      <c r="T29" s="31" t="s">
        <v>89</v>
      </c>
      <c r="U29" s="31">
        <v>2012</v>
      </c>
      <c r="V29" s="31" t="s">
        <v>36</v>
      </c>
    </row>
    <row r="30" spans="1:22" x14ac:dyDescent="0.3">
      <c r="A30" s="10">
        <v>44</v>
      </c>
      <c r="B30" s="36">
        <f t="shared" si="2"/>
        <v>15.190000000000001</v>
      </c>
      <c r="C30" s="6">
        <v>7.78</v>
      </c>
      <c r="D30" s="6">
        <v>7.41</v>
      </c>
      <c r="E30" s="30"/>
      <c r="F30" s="30" t="s">
        <v>160</v>
      </c>
      <c r="G30" s="31" t="s">
        <v>154</v>
      </c>
      <c r="H30" s="31" t="s">
        <v>155</v>
      </c>
      <c r="I30" s="31">
        <v>2012</v>
      </c>
      <c r="J30" s="31" t="s">
        <v>36</v>
      </c>
      <c r="K30" s="30"/>
      <c r="L30" s="10">
        <v>50</v>
      </c>
      <c r="M30" s="32">
        <f t="shared" si="3"/>
        <v>23</v>
      </c>
      <c r="N30" s="33">
        <v>4</v>
      </c>
      <c r="O30" s="33">
        <v>7</v>
      </c>
      <c r="P30" s="33">
        <v>7</v>
      </c>
      <c r="Q30" s="33">
        <v>9</v>
      </c>
      <c r="R30" s="30" t="s">
        <v>160</v>
      </c>
      <c r="S30" s="31" t="s">
        <v>154</v>
      </c>
      <c r="T30" s="31" t="s">
        <v>155</v>
      </c>
      <c r="U30" s="31">
        <v>2012</v>
      </c>
      <c r="V30" s="31" t="s">
        <v>36</v>
      </c>
    </row>
    <row r="31" spans="1:22" x14ac:dyDescent="0.3">
      <c r="A31" s="10">
        <v>48</v>
      </c>
      <c r="B31" s="36">
        <f t="shared" si="2"/>
        <v>14.69</v>
      </c>
      <c r="C31" s="6">
        <v>7.6</v>
      </c>
      <c r="D31" s="6">
        <v>7.09</v>
      </c>
      <c r="E31" s="19"/>
      <c r="F31" s="30" t="s">
        <v>106</v>
      </c>
      <c r="G31" s="31" t="s">
        <v>103</v>
      </c>
      <c r="H31" s="31" t="s">
        <v>104</v>
      </c>
      <c r="I31" s="31">
        <v>2012</v>
      </c>
      <c r="J31" s="31" t="s">
        <v>36</v>
      </c>
      <c r="K31" s="30"/>
      <c r="L31" s="10">
        <v>42</v>
      </c>
      <c r="M31" s="32">
        <f t="shared" si="3"/>
        <v>13</v>
      </c>
      <c r="N31" s="33">
        <v>4</v>
      </c>
      <c r="O31" s="33">
        <v>5</v>
      </c>
      <c r="P31" s="33">
        <v>4</v>
      </c>
      <c r="Q31" s="33">
        <v>3</v>
      </c>
      <c r="R31" s="30" t="s">
        <v>106</v>
      </c>
      <c r="S31" s="31" t="s">
        <v>103</v>
      </c>
      <c r="T31" s="31" t="s">
        <v>104</v>
      </c>
      <c r="U31" s="31">
        <v>2012</v>
      </c>
      <c r="V31" s="31" t="s">
        <v>36</v>
      </c>
    </row>
    <row r="32" spans="1:22" x14ac:dyDescent="0.3">
      <c r="A32" s="10">
        <v>45</v>
      </c>
      <c r="B32" s="36">
        <f t="shared" si="2"/>
        <v>14.899999999999999</v>
      </c>
      <c r="C32" s="6">
        <v>7.59</v>
      </c>
      <c r="D32" s="6">
        <v>7.31</v>
      </c>
      <c r="E32" s="30"/>
      <c r="F32" s="30" t="s">
        <v>160</v>
      </c>
      <c r="G32" s="31" t="s">
        <v>158</v>
      </c>
      <c r="H32" s="31" t="s">
        <v>159</v>
      </c>
      <c r="I32" s="31">
        <v>2012</v>
      </c>
      <c r="J32" s="31" t="s">
        <v>36</v>
      </c>
      <c r="K32" s="30"/>
      <c r="L32" s="10">
        <v>49</v>
      </c>
      <c r="M32" s="32">
        <f t="shared" si="3"/>
        <v>21</v>
      </c>
      <c r="N32" s="33">
        <v>6</v>
      </c>
      <c r="O32" s="33">
        <v>5</v>
      </c>
      <c r="P32" s="33">
        <v>6</v>
      </c>
      <c r="Q32" s="33">
        <v>9</v>
      </c>
      <c r="R32" s="30" t="s">
        <v>160</v>
      </c>
      <c r="S32" s="31" t="s">
        <v>158</v>
      </c>
      <c r="T32" s="31" t="s">
        <v>159</v>
      </c>
      <c r="U32" s="31">
        <v>2012</v>
      </c>
      <c r="V32" s="31" t="s">
        <v>36</v>
      </c>
    </row>
    <row r="33" spans="1:22" x14ac:dyDescent="0.3">
      <c r="A33" s="10">
        <v>41</v>
      </c>
      <c r="B33" s="36">
        <f t="shared" si="2"/>
        <v>15.899999999999999</v>
      </c>
      <c r="C33" s="6">
        <v>8.0299999999999994</v>
      </c>
      <c r="D33" s="6">
        <v>7.87</v>
      </c>
      <c r="E33" s="19"/>
      <c r="F33" s="30" t="s">
        <v>105</v>
      </c>
      <c r="G33" s="31" t="s">
        <v>99</v>
      </c>
      <c r="H33" s="31" t="s">
        <v>100</v>
      </c>
      <c r="I33" s="31">
        <v>2012</v>
      </c>
      <c r="J33" s="31" t="s">
        <v>36</v>
      </c>
      <c r="K33" s="30"/>
      <c r="L33" s="10">
        <v>38</v>
      </c>
      <c r="M33" s="32">
        <f t="shared" si="3"/>
        <v>9</v>
      </c>
      <c r="N33" s="33">
        <v>3</v>
      </c>
      <c r="O33" s="33">
        <v>3</v>
      </c>
      <c r="P33" s="33">
        <v>3</v>
      </c>
      <c r="Q33" s="33">
        <v>3</v>
      </c>
      <c r="R33" s="30" t="s">
        <v>105</v>
      </c>
      <c r="S33" s="31" t="s">
        <v>99</v>
      </c>
      <c r="T33" s="31" t="s">
        <v>100</v>
      </c>
      <c r="U33" s="31">
        <v>2012</v>
      </c>
      <c r="V33" s="31" t="s">
        <v>36</v>
      </c>
    </row>
    <row r="34" spans="1:22" x14ac:dyDescent="0.3">
      <c r="A34" s="10">
        <v>40</v>
      </c>
      <c r="B34" s="36">
        <f t="shared" si="2"/>
        <v>16.07</v>
      </c>
      <c r="C34" s="6">
        <v>8.19</v>
      </c>
      <c r="D34" s="6">
        <v>7.88</v>
      </c>
      <c r="E34" s="19"/>
      <c r="F34" s="30" t="s">
        <v>65</v>
      </c>
      <c r="G34" s="31" t="s">
        <v>47</v>
      </c>
      <c r="H34" s="31" t="s">
        <v>52</v>
      </c>
      <c r="I34" s="31">
        <v>2012</v>
      </c>
      <c r="J34" s="31" t="s">
        <v>36</v>
      </c>
      <c r="K34" s="30"/>
      <c r="L34" s="10">
        <v>39</v>
      </c>
      <c r="M34" s="32">
        <f t="shared" si="3"/>
        <v>11</v>
      </c>
      <c r="N34" s="33">
        <v>4</v>
      </c>
      <c r="O34" s="33">
        <v>2</v>
      </c>
      <c r="P34" s="33">
        <v>3</v>
      </c>
      <c r="Q34" s="33">
        <v>4</v>
      </c>
      <c r="R34" s="30" t="s">
        <v>65</v>
      </c>
      <c r="S34" s="31" t="s">
        <v>47</v>
      </c>
      <c r="T34" s="31" t="s">
        <v>52</v>
      </c>
      <c r="U34" s="31">
        <v>2012</v>
      </c>
      <c r="V34" s="31" t="s">
        <v>36</v>
      </c>
    </row>
    <row r="35" spans="1:22" x14ac:dyDescent="0.3">
      <c r="A35" s="10">
        <v>36</v>
      </c>
      <c r="B35" s="36">
        <f t="shared" si="2"/>
        <v>17.869999999999997</v>
      </c>
      <c r="C35" s="6">
        <v>9.09</v>
      </c>
      <c r="D35" s="6">
        <v>8.7799999999999994</v>
      </c>
      <c r="E35" s="19"/>
      <c r="F35" s="30" t="s">
        <v>84</v>
      </c>
      <c r="G35" s="31" t="s">
        <v>70</v>
      </c>
      <c r="H35" s="31" t="s">
        <v>71</v>
      </c>
      <c r="I35" s="31">
        <v>2012</v>
      </c>
      <c r="J35" s="31" t="s">
        <v>36</v>
      </c>
      <c r="K35" s="30"/>
      <c r="L35" s="10">
        <v>46</v>
      </c>
      <c r="M35" s="32">
        <f t="shared" si="3"/>
        <v>17</v>
      </c>
      <c r="N35" s="33">
        <v>5</v>
      </c>
      <c r="O35" s="33">
        <v>6</v>
      </c>
      <c r="P35" s="33">
        <v>5</v>
      </c>
      <c r="Q35" s="33">
        <v>6</v>
      </c>
      <c r="R35" s="30" t="s">
        <v>84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42</v>
      </c>
      <c r="B36" s="36">
        <f t="shared" si="2"/>
        <v>15.57</v>
      </c>
      <c r="C36" s="6">
        <v>7.97</v>
      </c>
      <c r="D36" s="6">
        <v>7.6</v>
      </c>
      <c r="E36" s="19"/>
      <c r="F36" s="30" t="s">
        <v>94</v>
      </c>
      <c r="G36" s="31" t="s">
        <v>90</v>
      </c>
      <c r="H36" s="31" t="s">
        <v>91</v>
      </c>
      <c r="I36" s="31">
        <v>2012</v>
      </c>
      <c r="J36" s="31" t="s">
        <v>36</v>
      </c>
      <c r="K36" s="30"/>
      <c r="L36" s="10">
        <v>44</v>
      </c>
      <c r="M36" s="32">
        <f t="shared" si="3"/>
        <v>15</v>
      </c>
      <c r="N36" s="33">
        <v>5</v>
      </c>
      <c r="O36" s="33">
        <v>6</v>
      </c>
      <c r="P36" s="33">
        <v>4</v>
      </c>
      <c r="Q36" s="33">
        <v>4</v>
      </c>
      <c r="R36" s="30" t="s">
        <v>94</v>
      </c>
      <c r="S36" s="31" t="s">
        <v>90</v>
      </c>
      <c r="T36" s="31" t="s">
        <v>91</v>
      </c>
      <c r="U36" s="31">
        <v>2012</v>
      </c>
      <c r="V36" s="31" t="s">
        <v>36</v>
      </c>
    </row>
    <row r="37" spans="1:22" x14ac:dyDescent="0.3">
      <c r="A37" s="10">
        <v>49</v>
      </c>
      <c r="B37" s="36">
        <f t="shared" si="2"/>
        <v>14.34</v>
      </c>
      <c r="C37" s="6">
        <v>7.37</v>
      </c>
      <c r="D37" s="6">
        <v>6.97</v>
      </c>
      <c r="E37" s="19"/>
      <c r="F37" s="30" t="s">
        <v>65</v>
      </c>
      <c r="G37" s="31" t="s">
        <v>57</v>
      </c>
      <c r="H37" s="31" t="s">
        <v>58</v>
      </c>
      <c r="I37" s="31">
        <v>2012</v>
      </c>
      <c r="J37" s="31" t="s">
        <v>36</v>
      </c>
      <c r="K37" s="30"/>
      <c r="L37" s="10">
        <v>44</v>
      </c>
      <c r="M37" s="32">
        <f t="shared" si="3"/>
        <v>15</v>
      </c>
      <c r="N37" s="33">
        <v>4</v>
      </c>
      <c r="O37" s="33">
        <v>5</v>
      </c>
      <c r="P37" s="33">
        <v>5</v>
      </c>
      <c r="Q37" s="33">
        <v>5</v>
      </c>
      <c r="R37" s="30" t="s">
        <v>65</v>
      </c>
      <c r="S37" s="31" t="s">
        <v>57</v>
      </c>
      <c r="T37" s="31" t="s">
        <v>58</v>
      </c>
      <c r="U37" s="31">
        <v>2012</v>
      </c>
      <c r="V37" s="31" t="s">
        <v>36</v>
      </c>
    </row>
    <row r="38" spans="1:22" x14ac:dyDescent="0.3">
      <c r="A38" s="10">
        <v>39</v>
      </c>
      <c r="B38" s="36">
        <f t="shared" si="2"/>
        <v>16.670000000000002</v>
      </c>
      <c r="C38" s="6">
        <v>8.8000000000000007</v>
      </c>
      <c r="D38" s="6">
        <v>7.87</v>
      </c>
      <c r="E38" s="19"/>
      <c r="F38" s="30" t="s">
        <v>162</v>
      </c>
      <c r="G38" s="31" t="s">
        <v>34</v>
      </c>
      <c r="H38" s="31" t="s">
        <v>142</v>
      </c>
      <c r="I38" s="31">
        <v>2012</v>
      </c>
      <c r="J38" s="31" t="s">
        <v>36</v>
      </c>
      <c r="K38" s="30"/>
      <c r="L38" s="10">
        <v>36</v>
      </c>
      <c r="M38" s="32">
        <f t="shared" si="3"/>
        <v>8</v>
      </c>
      <c r="N38" s="33">
        <v>2</v>
      </c>
      <c r="O38" s="33">
        <v>3</v>
      </c>
      <c r="P38" s="33">
        <v>1</v>
      </c>
      <c r="Q38" s="33">
        <v>3</v>
      </c>
      <c r="R38" s="30" t="s">
        <v>162</v>
      </c>
      <c r="S38" s="31" t="s">
        <v>34</v>
      </c>
      <c r="T38" s="31" t="s">
        <v>142</v>
      </c>
      <c r="U38" s="31">
        <v>2012</v>
      </c>
      <c r="V38" s="31" t="s">
        <v>36</v>
      </c>
    </row>
    <row r="39" spans="1:22" x14ac:dyDescent="0.3">
      <c r="A39" s="10">
        <v>43</v>
      </c>
      <c r="B39" s="36">
        <f t="shared" si="2"/>
        <v>15.53</v>
      </c>
      <c r="C39" s="6">
        <v>8.0299999999999994</v>
      </c>
      <c r="D39" s="6">
        <v>7.5</v>
      </c>
      <c r="E39" s="19"/>
      <c r="F39" s="30" t="s">
        <v>94</v>
      </c>
      <c r="G39" s="31" t="s">
        <v>149</v>
      </c>
      <c r="H39" s="31" t="s">
        <v>150</v>
      </c>
      <c r="I39" s="31">
        <v>2012</v>
      </c>
      <c r="J39" s="31" t="s">
        <v>36</v>
      </c>
      <c r="K39" s="30"/>
      <c r="L39" s="10">
        <v>42</v>
      </c>
      <c r="M39" s="32">
        <f t="shared" si="3"/>
        <v>13</v>
      </c>
      <c r="N39" s="33">
        <v>4</v>
      </c>
      <c r="O39" s="33">
        <v>5</v>
      </c>
      <c r="P39" s="33">
        <v>4</v>
      </c>
      <c r="Q39" s="33">
        <v>4</v>
      </c>
      <c r="R39" s="30" t="s">
        <v>94</v>
      </c>
      <c r="S39" s="31" t="s">
        <v>149</v>
      </c>
      <c r="T39" s="31" t="s">
        <v>150</v>
      </c>
      <c r="U39" s="31">
        <v>2012</v>
      </c>
      <c r="V39" s="31" t="s">
        <v>36</v>
      </c>
    </row>
    <row r="40" spans="1:22" x14ac:dyDescent="0.3">
      <c r="A40" s="10">
        <v>38</v>
      </c>
      <c r="B40" s="36">
        <f t="shared" si="2"/>
        <v>16.82</v>
      </c>
      <c r="C40" s="6">
        <v>8.4700000000000006</v>
      </c>
      <c r="D40" s="6">
        <v>8.35</v>
      </c>
      <c r="E40" s="19"/>
      <c r="F40" s="30" t="s">
        <v>162</v>
      </c>
      <c r="G40" s="31" t="s">
        <v>138</v>
      </c>
      <c r="H40" s="31" t="s">
        <v>139</v>
      </c>
      <c r="I40" s="31">
        <v>2012</v>
      </c>
      <c r="J40" s="31" t="s">
        <v>36</v>
      </c>
      <c r="K40" s="30"/>
      <c r="L40" s="10">
        <v>38</v>
      </c>
      <c r="M40" s="32">
        <f t="shared" si="3"/>
        <v>9</v>
      </c>
      <c r="N40" s="33">
        <v>2</v>
      </c>
      <c r="O40" s="33">
        <v>3</v>
      </c>
      <c r="P40" s="33">
        <v>3</v>
      </c>
      <c r="Q40" s="33">
        <v>3</v>
      </c>
      <c r="R40" s="30" t="s">
        <v>162</v>
      </c>
      <c r="S40" s="31" t="s">
        <v>138</v>
      </c>
      <c r="T40" s="31" t="s">
        <v>139</v>
      </c>
      <c r="U40" s="31">
        <v>2012</v>
      </c>
      <c r="V40" s="31" t="s">
        <v>36</v>
      </c>
    </row>
    <row r="41" spans="1:22" x14ac:dyDescent="0.3">
      <c r="A41" s="10">
        <v>50</v>
      </c>
      <c r="B41" s="36">
        <f t="shared" si="2"/>
        <v>14.309999999999999</v>
      </c>
      <c r="C41" s="6">
        <v>6.81</v>
      </c>
      <c r="D41" s="6">
        <v>7.5</v>
      </c>
      <c r="E41" s="19"/>
      <c r="F41" s="30" t="s">
        <v>84</v>
      </c>
      <c r="G41" s="31" t="s">
        <v>70</v>
      </c>
      <c r="H41" s="31" t="s">
        <v>72</v>
      </c>
      <c r="I41" s="31">
        <v>2012</v>
      </c>
      <c r="J41" s="31" t="s">
        <v>36</v>
      </c>
      <c r="K41" s="30"/>
      <c r="L41" s="10">
        <v>49</v>
      </c>
      <c r="M41" s="32">
        <f t="shared" si="3"/>
        <v>21</v>
      </c>
      <c r="N41" s="33">
        <v>7</v>
      </c>
      <c r="O41" s="33">
        <v>7</v>
      </c>
      <c r="P41" s="33">
        <v>7</v>
      </c>
      <c r="Q41" s="33">
        <v>5</v>
      </c>
      <c r="R41" s="30" t="s">
        <v>84</v>
      </c>
      <c r="S41" s="31" t="s">
        <v>70</v>
      </c>
      <c r="T41" s="31" t="s">
        <v>72</v>
      </c>
      <c r="U41" s="31">
        <v>2012</v>
      </c>
      <c r="V41" s="31" t="s">
        <v>36</v>
      </c>
    </row>
    <row r="42" spans="1:22" x14ac:dyDescent="0.3">
      <c r="A42" s="10"/>
      <c r="B42" s="36"/>
      <c r="C42" s="6"/>
      <c r="D42" s="6"/>
      <c r="E42" s="30"/>
      <c r="F42" s="30"/>
      <c r="G42" s="31"/>
      <c r="H42" s="31"/>
      <c r="I42" s="31"/>
      <c r="J42" s="31"/>
      <c r="K42" s="30"/>
      <c r="L42" s="30"/>
      <c r="M42" s="32"/>
      <c r="N42" s="33"/>
      <c r="O42" s="33"/>
      <c r="P42" s="33"/>
      <c r="Q42" s="33"/>
      <c r="R42" s="30"/>
      <c r="S42" s="31"/>
      <c r="T42" s="31"/>
      <c r="U42" s="31"/>
      <c r="V42" s="31"/>
    </row>
    <row r="43" spans="1:22" x14ac:dyDescent="0.3">
      <c r="A43" s="10">
        <v>43</v>
      </c>
      <c r="B43" s="36">
        <f t="shared" ref="B43:B53" si="4">SUM(C43:E43)</f>
        <v>17.809999999999999</v>
      </c>
      <c r="C43" s="6">
        <v>9.0299999999999994</v>
      </c>
      <c r="D43" s="6">
        <v>8.7799999999999994</v>
      </c>
      <c r="E43" s="19"/>
      <c r="F43" s="30" t="s">
        <v>94</v>
      </c>
      <c r="G43" s="31" t="s">
        <v>143</v>
      </c>
      <c r="H43" s="31" t="s">
        <v>144</v>
      </c>
      <c r="I43" s="31">
        <v>2013</v>
      </c>
      <c r="J43" s="31" t="s">
        <v>36</v>
      </c>
      <c r="K43" s="30"/>
      <c r="L43" s="10">
        <v>40</v>
      </c>
      <c r="M43" s="32">
        <f t="shared" ref="M43:M53" si="5">LARGE(N43:Q43,1)+LARGE(N43:Q43,2)+LARGE(N43:Q43,3)</f>
        <v>6</v>
      </c>
      <c r="N43" s="33">
        <v>2</v>
      </c>
      <c r="O43" s="33">
        <v>2</v>
      </c>
      <c r="P43" s="33">
        <v>2</v>
      </c>
      <c r="Q43" s="33">
        <v>2</v>
      </c>
      <c r="R43" s="30" t="s">
        <v>94</v>
      </c>
      <c r="S43" s="31" t="s">
        <v>143</v>
      </c>
      <c r="T43" s="31" t="s">
        <v>144</v>
      </c>
      <c r="U43" s="31">
        <v>2013</v>
      </c>
      <c r="V43" s="31" t="s">
        <v>36</v>
      </c>
    </row>
    <row r="44" spans="1:22" x14ac:dyDescent="0.3">
      <c r="A44" s="10">
        <v>40</v>
      </c>
      <c r="B44" s="36">
        <f t="shared" si="4"/>
        <v>20.41</v>
      </c>
      <c r="C44" s="6">
        <v>10.38</v>
      </c>
      <c r="D44" s="6">
        <v>10.029999999999999</v>
      </c>
      <c r="E44" s="19"/>
      <c r="F44" s="30" t="s">
        <v>162</v>
      </c>
      <c r="G44" s="31" t="s">
        <v>136</v>
      </c>
      <c r="H44" s="31" t="s">
        <v>137</v>
      </c>
      <c r="I44" s="31">
        <v>2013</v>
      </c>
      <c r="J44" s="31" t="s">
        <v>36</v>
      </c>
      <c r="K44" s="30"/>
      <c r="L44" s="10">
        <v>45</v>
      </c>
      <c r="M44" s="32">
        <f t="shared" si="5"/>
        <v>9</v>
      </c>
      <c r="N44" s="33">
        <v>2</v>
      </c>
      <c r="O44" s="33">
        <v>3</v>
      </c>
      <c r="P44" s="33">
        <v>3</v>
      </c>
      <c r="Q44" s="33">
        <v>3</v>
      </c>
      <c r="R44" s="30" t="s">
        <v>162</v>
      </c>
      <c r="S44" s="31" t="s">
        <v>136</v>
      </c>
      <c r="T44" s="31" t="s">
        <v>137</v>
      </c>
      <c r="U44" s="31">
        <v>2013</v>
      </c>
      <c r="V44" s="31" t="s">
        <v>36</v>
      </c>
    </row>
    <row r="45" spans="1:22" x14ac:dyDescent="0.3">
      <c r="A45" s="10">
        <v>45</v>
      </c>
      <c r="B45" s="36">
        <f t="shared" si="4"/>
        <v>17.619999999999997</v>
      </c>
      <c r="C45" s="6">
        <v>9.0299999999999994</v>
      </c>
      <c r="D45" s="6">
        <v>8.59</v>
      </c>
      <c r="E45" s="19"/>
      <c r="F45" s="30" t="s">
        <v>161</v>
      </c>
      <c r="G45" s="31" t="s">
        <v>135</v>
      </c>
      <c r="H45" s="31" t="s">
        <v>127</v>
      </c>
      <c r="I45" s="31">
        <v>2013</v>
      </c>
      <c r="J45" s="31" t="s">
        <v>36</v>
      </c>
      <c r="K45" s="30"/>
      <c r="L45" s="10">
        <v>47</v>
      </c>
      <c r="M45" s="32">
        <f t="shared" si="5"/>
        <v>13</v>
      </c>
      <c r="N45" s="33">
        <v>3</v>
      </c>
      <c r="O45" s="33">
        <v>4</v>
      </c>
      <c r="P45" s="33">
        <v>5</v>
      </c>
      <c r="Q45" s="33">
        <v>4</v>
      </c>
      <c r="R45" s="30" t="s">
        <v>161</v>
      </c>
      <c r="S45" s="31" t="s">
        <v>135</v>
      </c>
      <c r="T45" s="31" t="s">
        <v>127</v>
      </c>
      <c r="U45" s="31">
        <v>2013</v>
      </c>
      <c r="V45" s="31" t="s">
        <v>36</v>
      </c>
    </row>
    <row r="46" spans="1:22" x14ac:dyDescent="0.3">
      <c r="A46" s="10">
        <v>47</v>
      </c>
      <c r="B46" s="36">
        <f t="shared" si="4"/>
        <v>17.34</v>
      </c>
      <c r="C46" s="6">
        <v>9.06</v>
      </c>
      <c r="D46" s="6">
        <v>8.2799999999999994</v>
      </c>
      <c r="E46" s="19"/>
      <c r="F46" s="30" t="s">
        <v>162</v>
      </c>
      <c r="G46" s="31" t="s">
        <v>34</v>
      </c>
      <c r="H46" s="31" t="s">
        <v>68</v>
      </c>
      <c r="I46" s="31">
        <v>2013</v>
      </c>
      <c r="J46" s="31" t="s">
        <v>36</v>
      </c>
      <c r="K46" s="30"/>
      <c r="L46" s="10">
        <v>45</v>
      </c>
      <c r="M46" s="32">
        <f t="shared" si="5"/>
        <v>9</v>
      </c>
      <c r="N46" s="33">
        <v>3</v>
      </c>
      <c r="O46" s="33">
        <v>3</v>
      </c>
      <c r="P46" s="33">
        <v>3</v>
      </c>
      <c r="Q46" s="33">
        <v>2</v>
      </c>
      <c r="R46" s="30" t="s">
        <v>162</v>
      </c>
      <c r="S46" s="31" t="s">
        <v>34</v>
      </c>
      <c r="T46" s="31" t="s">
        <v>68</v>
      </c>
      <c r="U46" s="31">
        <v>2013</v>
      </c>
      <c r="V46" s="31" t="s">
        <v>36</v>
      </c>
    </row>
    <row r="47" spans="1:22" x14ac:dyDescent="0.3">
      <c r="A47" s="10">
        <v>50</v>
      </c>
      <c r="B47" s="36">
        <f t="shared" si="4"/>
        <v>15.030000000000001</v>
      </c>
      <c r="C47" s="6">
        <v>7.75</v>
      </c>
      <c r="D47" s="6">
        <v>7.28</v>
      </c>
      <c r="E47" s="19"/>
      <c r="F47" s="30" t="s">
        <v>84</v>
      </c>
      <c r="G47" s="31" t="s">
        <v>76</v>
      </c>
      <c r="H47" s="31" t="s">
        <v>77</v>
      </c>
      <c r="I47" s="31">
        <v>2013</v>
      </c>
      <c r="J47" s="31" t="s">
        <v>36</v>
      </c>
      <c r="K47" s="30"/>
      <c r="L47" s="10">
        <v>49</v>
      </c>
      <c r="M47" s="32">
        <f t="shared" si="5"/>
        <v>15</v>
      </c>
      <c r="N47" s="33">
        <v>5</v>
      </c>
      <c r="O47" s="33">
        <v>4</v>
      </c>
      <c r="P47" s="33">
        <v>5</v>
      </c>
      <c r="Q47" s="33">
        <v>5</v>
      </c>
      <c r="R47" s="30" t="s">
        <v>84</v>
      </c>
      <c r="S47" s="31" t="s">
        <v>76</v>
      </c>
      <c r="T47" s="31" t="s">
        <v>77</v>
      </c>
      <c r="U47" s="31">
        <v>2013</v>
      </c>
      <c r="V47" s="31" t="s">
        <v>36</v>
      </c>
    </row>
    <row r="48" spans="1:22" x14ac:dyDescent="0.3">
      <c r="A48" s="10">
        <v>46</v>
      </c>
      <c r="B48" s="36">
        <f t="shared" si="4"/>
        <v>17.600000000000001</v>
      </c>
      <c r="C48" s="6">
        <v>9.2200000000000006</v>
      </c>
      <c r="D48" s="6">
        <v>8.3800000000000008</v>
      </c>
      <c r="E48" s="19"/>
      <c r="F48" s="30" t="s">
        <v>65</v>
      </c>
      <c r="G48" s="31" t="s">
        <v>63</v>
      </c>
      <c r="H48" s="31" t="s">
        <v>64</v>
      </c>
      <c r="I48" s="31">
        <v>2013</v>
      </c>
      <c r="J48" s="31" t="s">
        <v>36</v>
      </c>
      <c r="K48" s="30"/>
      <c r="L48" s="10">
        <v>50</v>
      </c>
      <c r="M48" s="32">
        <f t="shared" si="5"/>
        <v>18</v>
      </c>
      <c r="N48" s="33">
        <v>6</v>
      </c>
      <c r="O48" s="33">
        <v>6</v>
      </c>
      <c r="P48" s="33">
        <v>6</v>
      </c>
      <c r="Q48" s="33">
        <v>6</v>
      </c>
      <c r="R48" s="30" t="s">
        <v>65</v>
      </c>
      <c r="S48" s="31" t="s">
        <v>63</v>
      </c>
      <c r="T48" s="31" t="s">
        <v>64</v>
      </c>
      <c r="U48" s="31">
        <v>2013</v>
      </c>
      <c r="V48" s="31" t="s">
        <v>36</v>
      </c>
    </row>
    <row r="49" spans="1:22" x14ac:dyDescent="0.3">
      <c r="A49" s="10">
        <v>41</v>
      </c>
      <c r="B49" s="36">
        <f t="shared" si="4"/>
        <v>19.34</v>
      </c>
      <c r="C49" s="6">
        <v>9.65</v>
      </c>
      <c r="D49" s="6">
        <v>9.69</v>
      </c>
      <c r="E49" s="19"/>
      <c r="F49" s="30" t="s">
        <v>162</v>
      </c>
      <c r="G49" s="31" t="s">
        <v>140</v>
      </c>
      <c r="H49" s="31" t="s">
        <v>141</v>
      </c>
      <c r="I49" s="31">
        <v>2013</v>
      </c>
      <c r="J49" s="31" t="s">
        <v>36</v>
      </c>
      <c r="K49" s="30"/>
      <c r="L49" s="10">
        <v>41</v>
      </c>
      <c r="M49" s="32">
        <f t="shared" si="5"/>
        <v>8</v>
      </c>
      <c r="N49" s="33">
        <v>2</v>
      </c>
      <c r="O49" s="33">
        <v>3</v>
      </c>
      <c r="P49" s="33">
        <v>3</v>
      </c>
      <c r="Q49" s="33">
        <v>2</v>
      </c>
      <c r="R49" s="30" t="s">
        <v>162</v>
      </c>
      <c r="S49" s="31" t="s">
        <v>140</v>
      </c>
      <c r="T49" s="31" t="s">
        <v>141</v>
      </c>
      <c r="U49" s="31">
        <v>2013</v>
      </c>
      <c r="V49" s="31" t="s">
        <v>36</v>
      </c>
    </row>
    <row r="50" spans="1:22" x14ac:dyDescent="0.3">
      <c r="A50" s="10">
        <v>42</v>
      </c>
      <c r="B50" s="36">
        <f t="shared" si="4"/>
        <v>17.899999999999999</v>
      </c>
      <c r="C50" s="6">
        <v>8.8699999999999992</v>
      </c>
      <c r="D50" s="6">
        <v>9.0299999999999994</v>
      </c>
      <c r="E50" s="19"/>
      <c r="F50" s="30" t="s">
        <v>84</v>
      </c>
      <c r="G50" s="31" t="s">
        <v>66</v>
      </c>
      <c r="H50" s="31" t="s">
        <v>67</v>
      </c>
      <c r="I50" s="31">
        <v>2013</v>
      </c>
      <c r="J50" s="31" t="s">
        <v>36</v>
      </c>
      <c r="K50" s="30"/>
      <c r="L50" s="10">
        <v>46</v>
      </c>
      <c r="M50" s="32">
        <f t="shared" si="5"/>
        <v>12</v>
      </c>
      <c r="N50" s="33">
        <v>4</v>
      </c>
      <c r="O50" s="33">
        <v>4</v>
      </c>
      <c r="P50" s="33">
        <v>3</v>
      </c>
      <c r="Q50" s="33">
        <v>4</v>
      </c>
      <c r="R50" s="30" t="s">
        <v>84</v>
      </c>
      <c r="S50" s="31" t="s">
        <v>66</v>
      </c>
      <c r="T50" s="31" t="s">
        <v>67</v>
      </c>
      <c r="U50" s="31">
        <v>2013</v>
      </c>
      <c r="V50" s="31" t="s">
        <v>36</v>
      </c>
    </row>
    <row r="51" spans="1:22" x14ac:dyDescent="0.3">
      <c r="A51" s="10">
        <v>48</v>
      </c>
      <c r="B51" s="36">
        <f t="shared" si="4"/>
        <v>16.47</v>
      </c>
      <c r="C51" s="6">
        <v>8.44</v>
      </c>
      <c r="D51" s="6">
        <v>8.0299999999999994</v>
      </c>
      <c r="E51" s="19"/>
      <c r="F51" s="30" t="s">
        <v>94</v>
      </c>
      <c r="G51" s="31" t="s">
        <v>82</v>
      </c>
      <c r="H51" s="31" t="s">
        <v>91</v>
      </c>
      <c r="I51" s="31">
        <v>2013</v>
      </c>
      <c r="J51" s="31" t="s">
        <v>36</v>
      </c>
      <c r="K51" s="30"/>
      <c r="L51" s="10">
        <v>45</v>
      </c>
      <c r="M51" s="32">
        <f t="shared" si="5"/>
        <v>9</v>
      </c>
      <c r="N51" s="33">
        <v>3</v>
      </c>
      <c r="O51" s="33">
        <v>2</v>
      </c>
      <c r="P51" s="33">
        <v>2</v>
      </c>
      <c r="Q51" s="33">
        <v>4</v>
      </c>
      <c r="R51" s="30" t="s">
        <v>94</v>
      </c>
      <c r="S51" s="31" t="s">
        <v>82</v>
      </c>
      <c r="T51" s="31" t="s">
        <v>91</v>
      </c>
      <c r="U51" s="31">
        <v>2013</v>
      </c>
      <c r="V51" s="31" t="s">
        <v>36</v>
      </c>
    </row>
    <row r="52" spans="1:22" x14ac:dyDescent="0.3">
      <c r="A52" s="10">
        <v>49</v>
      </c>
      <c r="B52" s="36">
        <f t="shared" si="4"/>
        <v>16.34</v>
      </c>
      <c r="C52" s="6">
        <v>8.31</v>
      </c>
      <c r="D52" s="6">
        <v>8.0299999999999994</v>
      </c>
      <c r="E52" s="19"/>
      <c r="F52" s="30" t="s">
        <v>84</v>
      </c>
      <c r="G52" s="31" t="s">
        <v>115</v>
      </c>
      <c r="H52" s="31" t="s">
        <v>79</v>
      </c>
      <c r="I52" s="31">
        <v>2013</v>
      </c>
      <c r="J52" s="31" t="s">
        <v>36</v>
      </c>
      <c r="K52" s="30"/>
      <c r="L52" s="10">
        <v>48</v>
      </c>
      <c r="M52" s="32">
        <f t="shared" si="5"/>
        <v>14</v>
      </c>
      <c r="N52" s="33">
        <v>4</v>
      </c>
      <c r="O52" s="33">
        <v>4</v>
      </c>
      <c r="P52" s="33">
        <v>6</v>
      </c>
      <c r="Q52" s="33">
        <v>4</v>
      </c>
      <c r="R52" s="30" t="s">
        <v>84</v>
      </c>
      <c r="S52" s="31" t="s">
        <v>115</v>
      </c>
      <c r="T52" s="31" t="s">
        <v>79</v>
      </c>
      <c r="U52" s="31">
        <v>2013</v>
      </c>
      <c r="V52" s="31" t="s">
        <v>36</v>
      </c>
    </row>
    <row r="53" spans="1:22" x14ac:dyDescent="0.3">
      <c r="A53" s="10">
        <v>44</v>
      </c>
      <c r="B53" s="36">
        <f t="shared" si="4"/>
        <v>17.75</v>
      </c>
      <c r="C53" s="6">
        <v>9.2799999999999994</v>
      </c>
      <c r="D53" s="6">
        <v>8.4700000000000006</v>
      </c>
      <c r="E53" s="19"/>
      <c r="F53" s="30" t="s">
        <v>84</v>
      </c>
      <c r="G53" s="31" t="s">
        <v>82</v>
      </c>
      <c r="H53" s="31" t="s">
        <v>83</v>
      </c>
      <c r="I53" s="31">
        <v>2013</v>
      </c>
      <c r="J53" s="31" t="s">
        <v>36</v>
      </c>
      <c r="K53" s="30"/>
      <c r="L53" s="10">
        <v>45</v>
      </c>
      <c r="M53" s="32">
        <f t="shared" si="5"/>
        <v>9</v>
      </c>
      <c r="N53" s="33">
        <v>3</v>
      </c>
      <c r="O53" s="33">
        <v>3</v>
      </c>
      <c r="P53" s="33">
        <v>3</v>
      </c>
      <c r="Q53" s="33">
        <v>2</v>
      </c>
      <c r="R53" s="30" t="s">
        <v>84</v>
      </c>
      <c r="S53" s="31" t="s">
        <v>82</v>
      </c>
      <c r="T53" s="31" t="s">
        <v>83</v>
      </c>
      <c r="U53" s="31">
        <v>2013</v>
      </c>
      <c r="V53" s="31" t="s">
        <v>36</v>
      </c>
    </row>
  </sheetData>
  <sortState ref="A43:H53">
    <sortCondition ref="H4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8BE4-A4E0-49D8-8E8B-87DAF70701E1}">
  <dimension ref="A1:R57"/>
  <sheetViews>
    <sheetView topLeftCell="A25" workbookViewId="0">
      <selection activeCell="A46" sqref="A46:XFD46"/>
    </sheetView>
  </sheetViews>
  <sheetFormatPr baseColWidth="10" defaultRowHeight="14.4" x14ac:dyDescent="0.3"/>
  <cols>
    <col min="1" max="1" width="11.5546875" style="1"/>
    <col min="3" max="4" width="8.77734375" customWidth="1"/>
    <col min="5" max="7" width="14.77734375" customWidth="1"/>
    <col min="11" max="11" width="11.5546875" style="1"/>
    <col min="13" max="15" width="14.77734375" customWidth="1"/>
  </cols>
  <sheetData>
    <row r="1" spans="1:18" ht="23.4" x14ac:dyDescent="0.45">
      <c r="B1" s="2" t="s">
        <v>0</v>
      </c>
      <c r="C1" s="2"/>
      <c r="D1" s="2"/>
      <c r="E1" s="1"/>
      <c r="F1" s="1"/>
      <c r="G1" s="1"/>
      <c r="H1" s="1"/>
      <c r="I1" s="2" t="s">
        <v>10</v>
      </c>
      <c r="L1" s="14"/>
    </row>
    <row r="2" spans="1:18" x14ac:dyDescent="0.3">
      <c r="B2" s="1"/>
      <c r="C2" s="1"/>
      <c r="D2" s="1"/>
      <c r="E2" s="1"/>
      <c r="F2" s="1"/>
      <c r="G2" s="1"/>
      <c r="H2" s="1"/>
      <c r="I2" s="1"/>
      <c r="L2" s="14"/>
    </row>
    <row r="3" spans="1:18" ht="18" x14ac:dyDescent="0.35">
      <c r="B3" s="3" t="s">
        <v>33</v>
      </c>
      <c r="C3" s="3"/>
      <c r="D3" s="3"/>
      <c r="E3" s="1"/>
      <c r="F3" s="1"/>
      <c r="G3" s="1"/>
      <c r="H3" s="3" t="s">
        <v>23</v>
      </c>
      <c r="I3" s="1"/>
      <c r="L3" s="15"/>
      <c r="M3" s="1"/>
      <c r="N3" s="1"/>
      <c r="O3" s="1"/>
      <c r="P3" s="3" t="s">
        <v>21</v>
      </c>
      <c r="Q3" s="1"/>
    </row>
    <row r="4" spans="1:18" x14ac:dyDescent="0.3">
      <c r="L4" s="14"/>
    </row>
    <row r="5" spans="1:18" ht="15.6" x14ac:dyDescent="0.3">
      <c r="A5" s="4" t="s">
        <v>9</v>
      </c>
      <c r="B5" s="4" t="s">
        <v>3</v>
      </c>
      <c r="C5" s="4"/>
      <c r="D5" s="4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24"/>
      <c r="K5" s="4" t="s">
        <v>9</v>
      </c>
      <c r="L5" s="17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</row>
    <row r="6" spans="1:18" x14ac:dyDescent="0.3">
      <c r="A6" s="9">
        <v>42</v>
      </c>
      <c r="B6" s="28">
        <f t="shared" ref="B6:B24" si="0">C6+D6</f>
        <v>14.2</v>
      </c>
      <c r="C6" s="19">
        <v>6.7</v>
      </c>
      <c r="D6" s="19">
        <v>7.5</v>
      </c>
      <c r="E6" s="30" t="s">
        <v>94</v>
      </c>
      <c r="F6" s="31" t="s">
        <v>45</v>
      </c>
      <c r="G6" s="31" t="s">
        <v>85</v>
      </c>
      <c r="H6" s="31">
        <v>2012</v>
      </c>
      <c r="I6" s="31" t="s">
        <v>39</v>
      </c>
      <c r="J6" s="30"/>
      <c r="K6" s="9">
        <v>43</v>
      </c>
      <c r="L6" s="6">
        <v>0.7</v>
      </c>
      <c r="M6" s="30" t="s">
        <v>94</v>
      </c>
      <c r="N6" s="31" t="s">
        <v>45</v>
      </c>
      <c r="O6" s="31" t="s">
        <v>85</v>
      </c>
      <c r="P6" s="31">
        <v>2012</v>
      </c>
      <c r="Q6" s="31" t="s">
        <v>39</v>
      </c>
      <c r="R6" s="7"/>
    </row>
    <row r="7" spans="1:18" x14ac:dyDescent="0.3">
      <c r="A7" s="9">
        <v>39</v>
      </c>
      <c r="B7" s="28">
        <f t="shared" si="0"/>
        <v>14.7</v>
      </c>
      <c r="C7" s="19">
        <v>7</v>
      </c>
      <c r="D7" s="19">
        <v>7.7</v>
      </c>
      <c r="E7" s="30" t="s">
        <v>105</v>
      </c>
      <c r="F7" s="31" t="s">
        <v>95</v>
      </c>
      <c r="G7" s="31" t="s">
        <v>96</v>
      </c>
      <c r="H7" s="31">
        <v>2012</v>
      </c>
      <c r="I7" s="31" t="s">
        <v>39</v>
      </c>
      <c r="J7" s="30"/>
      <c r="K7" s="9">
        <v>35</v>
      </c>
      <c r="L7" s="6">
        <v>0.55000000000000004</v>
      </c>
      <c r="M7" s="30" t="s">
        <v>105</v>
      </c>
      <c r="N7" s="31" t="s">
        <v>95</v>
      </c>
      <c r="O7" s="31" t="s">
        <v>96</v>
      </c>
      <c r="P7" s="31">
        <v>2012</v>
      </c>
      <c r="Q7" s="31" t="s">
        <v>39</v>
      </c>
      <c r="R7" s="7"/>
    </row>
    <row r="8" spans="1:18" x14ac:dyDescent="0.3">
      <c r="A8" s="9">
        <v>36</v>
      </c>
      <c r="B8" s="28">
        <f t="shared" si="0"/>
        <v>15.2</v>
      </c>
      <c r="C8" s="19">
        <v>7</v>
      </c>
      <c r="D8" s="19">
        <v>8.1999999999999993</v>
      </c>
      <c r="E8" s="30" t="s">
        <v>106</v>
      </c>
      <c r="F8" s="31" t="s">
        <v>120</v>
      </c>
      <c r="G8" s="31" t="s">
        <v>127</v>
      </c>
      <c r="H8" s="31">
        <v>2012</v>
      </c>
      <c r="I8" s="31" t="s">
        <v>39</v>
      </c>
      <c r="J8" s="30"/>
      <c r="K8" s="9">
        <v>32</v>
      </c>
      <c r="L8" s="6">
        <v>0.45</v>
      </c>
      <c r="M8" s="30" t="s">
        <v>106</v>
      </c>
      <c r="N8" s="31" t="s">
        <v>120</v>
      </c>
      <c r="O8" s="31" t="s">
        <v>127</v>
      </c>
      <c r="P8" s="31">
        <v>2012</v>
      </c>
      <c r="Q8" s="31" t="s">
        <v>39</v>
      </c>
      <c r="R8" s="7"/>
    </row>
    <row r="9" spans="1:18" x14ac:dyDescent="0.3">
      <c r="A9" s="9">
        <v>32</v>
      </c>
      <c r="B9" s="28">
        <f t="shared" si="0"/>
        <v>16.3</v>
      </c>
      <c r="C9" s="19">
        <v>7.9</v>
      </c>
      <c r="D9" s="19">
        <v>8.4</v>
      </c>
      <c r="E9" s="30" t="s">
        <v>94</v>
      </c>
      <c r="F9" s="31" t="s">
        <v>86</v>
      </c>
      <c r="G9" s="31" t="s">
        <v>87</v>
      </c>
      <c r="H9" s="31">
        <v>2012</v>
      </c>
      <c r="I9" s="31" t="s">
        <v>39</v>
      </c>
      <c r="J9" s="30"/>
      <c r="K9" s="9">
        <v>38</v>
      </c>
      <c r="L9" s="6">
        <v>0.65</v>
      </c>
      <c r="M9" s="30" t="s">
        <v>94</v>
      </c>
      <c r="N9" s="31" t="s">
        <v>86</v>
      </c>
      <c r="O9" s="31" t="s">
        <v>87</v>
      </c>
      <c r="P9" s="31">
        <v>2012</v>
      </c>
      <c r="Q9" s="31" t="s">
        <v>39</v>
      </c>
      <c r="R9" s="7"/>
    </row>
    <row r="10" spans="1:18" x14ac:dyDescent="0.3">
      <c r="A10" s="9">
        <v>47</v>
      </c>
      <c r="B10" s="28">
        <f t="shared" si="0"/>
        <v>13.5</v>
      </c>
      <c r="C10" s="19">
        <v>6.6</v>
      </c>
      <c r="D10" s="19">
        <v>6.9</v>
      </c>
      <c r="E10" s="30" t="s">
        <v>160</v>
      </c>
      <c r="F10" s="31" t="s">
        <v>152</v>
      </c>
      <c r="G10" s="31" t="s">
        <v>153</v>
      </c>
      <c r="H10" s="31">
        <v>2012</v>
      </c>
      <c r="I10" s="31" t="s">
        <v>39</v>
      </c>
      <c r="J10" s="30"/>
      <c r="K10" s="9">
        <v>43</v>
      </c>
      <c r="L10" s="6">
        <v>0.7</v>
      </c>
      <c r="M10" s="30" t="s">
        <v>160</v>
      </c>
      <c r="N10" s="31" t="s">
        <v>152</v>
      </c>
      <c r="O10" s="31" t="s">
        <v>153</v>
      </c>
      <c r="P10" s="31">
        <v>2012</v>
      </c>
      <c r="Q10" s="31" t="s">
        <v>39</v>
      </c>
      <c r="R10" s="7"/>
    </row>
    <row r="11" spans="1:18" x14ac:dyDescent="0.3">
      <c r="A11" s="9">
        <v>33</v>
      </c>
      <c r="B11" s="28">
        <f t="shared" si="0"/>
        <v>15.9</v>
      </c>
      <c r="C11" s="19">
        <v>7.5</v>
      </c>
      <c r="D11" s="19">
        <v>8.4</v>
      </c>
      <c r="E11" s="30" t="s">
        <v>106</v>
      </c>
      <c r="F11" s="31" t="s">
        <v>95</v>
      </c>
      <c r="G11" s="31" t="s">
        <v>104</v>
      </c>
      <c r="H11" s="31">
        <v>2012</v>
      </c>
      <c r="I11" s="31" t="s">
        <v>39</v>
      </c>
      <c r="J11" s="30"/>
      <c r="K11" s="9">
        <v>43</v>
      </c>
      <c r="L11" s="6">
        <v>0.7</v>
      </c>
      <c r="M11" s="30" t="s">
        <v>106</v>
      </c>
      <c r="N11" s="31" t="s">
        <v>95</v>
      </c>
      <c r="O11" s="31" t="s">
        <v>104</v>
      </c>
      <c r="P11" s="31">
        <v>2012</v>
      </c>
      <c r="Q11" s="31" t="s">
        <v>39</v>
      </c>
      <c r="R11" s="7"/>
    </row>
    <row r="12" spans="1:18" x14ac:dyDescent="0.3">
      <c r="A12" s="9">
        <v>50</v>
      </c>
      <c r="B12" s="28">
        <f t="shared" si="0"/>
        <v>13.100000000000001</v>
      </c>
      <c r="C12" s="19">
        <v>6.2</v>
      </c>
      <c r="D12" s="19">
        <v>6.9</v>
      </c>
      <c r="E12" s="30" t="s">
        <v>51</v>
      </c>
      <c r="F12" s="31" t="s">
        <v>37</v>
      </c>
      <c r="G12" s="31" t="s">
        <v>38</v>
      </c>
      <c r="H12" s="31">
        <v>2012</v>
      </c>
      <c r="I12" s="31" t="s">
        <v>39</v>
      </c>
      <c r="J12" s="30"/>
      <c r="K12" s="9">
        <v>50</v>
      </c>
      <c r="L12" s="6">
        <v>0.85</v>
      </c>
      <c r="M12" s="30" t="s">
        <v>51</v>
      </c>
      <c r="N12" s="31" t="s">
        <v>37</v>
      </c>
      <c r="O12" s="31" t="s">
        <v>38</v>
      </c>
      <c r="P12" s="31">
        <v>2012</v>
      </c>
      <c r="Q12" s="31" t="s">
        <v>39</v>
      </c>
      <c r="R12" s="7"/>
    </row>
    <row r="13" spans="1:18" x14ac:dyDescent="0.3">
      <c r="A13" s="9">
        <v>40</v>
      </c>
      <c r="B13" s="28">
        <f t="shared" si="0"/>
        <v>14.6</v>
      </c>
      <c r="C13" s="19">
        <v>7</v>
      </c>
      <c r="D13" s="19">
        <v>7.6</v>
      </c>
      <c r="E13" s="30" t="s">
        <v>84</v>
      </c>
      <c r="F13" s="31" t="s">
        <v>73</v>
      </c>
      <c r="G13" s="31" t="s">
        <v>74</v>
      </c>
      <c r="H13" s="31">
        <v>2012</v>
      </c>
      <c r="I13" s="31" t="s">
        <v>39</v>
      </c>
      <c r="J13" s="30"/>
      <c r="K13" s="9">
        <v>47</v>
      </c>
      <c r="L13" s="6">
        <v>0.75</v>
      </c>
      <c r="M13" s="30" t="s">
        <v>84</v>
      </c>
      <c r="N13" s="31" t="s">
        <v>73</v>
      </c>
      <c r="O13" s="31" t="s">
        <v>74</v>
      </c>
      <c r="P13" s="31">
        <v>2012</v>
      </c>
      <c r="Q13" s="31" t="s">
        <v>39</v>
      </c>
      <c r="R13" s="7"/>
    </row>
    <row r="14" spans="1:18" x14ac:dyDescent="0.3">
      <c r="A14" s="9">
        <v>34</v>
      </c>
      <c r="B14" s="28">
        <f t="shared" si="0"/>
        <v>15.5</v>
      </c>
      <c r="C14" s="19">
        <v>7.6</v>
      </c>
      <c r="D14" s="19">
        <v>7.9</v>
      </c>
      <c r="E14" s="30" t="s">
        <v>65</v>
      </c>
      <c r="F14" s="31" t="s">
        <v>107</v>
      </c>
      <c r="G14" s="31" t="s">
        <v>108</v>
      </c>
      <c r="H14" s="31">
        <v>2012</v>
      </c>
      <c r="I14" s="31" t="s">
        <v>39</v>
      </c>
      <c r="J14" s="30"/>
      <c r="K14" s="9">
        <v>48</v>
      </c>
      <c r="L14" s="6">
        <v>0.8</v>
      </c>
      <c r="M14" s="30" t="s">
        <v>65</v>
      </c>
      <c r="N14" s="31" t="s">
        <v>107</v>
      </c>
      <c r="O14" s="31" t="s">
        <v>108</v>
      </c>
      <c r="P14" s="31">
        <v>2012</v>
      </c>
      <c r="Q14" s="31" t="s">
        <v>39</v>
      </c>
      <c r="R14" s="7"/>
    </row>
    <row r="15" spans="1:18" x14ac:dyDescent="0.3">
      <c r="A15" s="9">
        <v>49</v>
      </c>
      <c r="B15" s="28">
        <f t="shared" si="0"/>
        <v>13.2</v>
      </c>
      <c r="C15" s="19">
        <v>6.3</v>
      </c>
      <c r="D15" s="19">
        <v>6.9</v>
      </c>
      <c r="E15" s="30" t="s">
        <v>160</v>
      </c>
      <c r="F15" s="31" t="s">
        <v>176</v>
      </c>
      <c r="G15" s="31" t="s">
        <v>177</v>
      </c>
      <c r="H15" s="31">
        <v>2012</v>
      </c>
      <c r="I15" s="31" t="s">
        <v>39</v>
      </c>
      <c r="J15" s="30"/>
      <c r="K15" s="9">
        <v>47</v>
      </c>
      <c r="L15" s="6">
        <v>0.75</v>
      </c>
      <c r="M15" s="30" t="s">
        <v>160</v>
      </c>
      <c r="N15" s="31" t="s">
        <v>176</v>
      </c>
      <c r="O15" s="31" t="s">
        <v>177</v>
      </c>
      <c r="P15" s="31">
        <v>2012</v>
      </c>
      <c r="Q15" s="31" t="s">
        <v>39</v>
      </c>
      <c r="R15" s="7"/>
    </row>
    <row r="16" spans="1:18" x14ac:dyDescent="0.3">
      <c r="A16" s="9">
        <v>48</v>
      </c>
      <c r="B16" s="28">
        <f t="shared" si="0"/>
        <v>13.399999999999999</v>
      </c>
      <c r="C16" s="19">
        <v>6.3</v>
      </c>
      <c r="D16" s="19">
        <v>7.1</v>
      </c>
      <c r="E16" s="30" t="s">
        <v>160</v>
      </c>
      <c r="F16" s="31" t="s">
        <v>111</v>
      </c>
      <c r="G16" s="31" t="s">
        <v>119</v>
      </c>
      <c r="H16" s="31">
        <v>2012</v>
      </c>
      <c r="I16" s="31" t="s">
        <v>39</v>
      </c>
      <c r="J16" s="30"/>
      <c r="K16" s="9">
        <v>47</v>
      </c>
      <c r="L16" s="6">
        <v>0.75</v>
      </c>
      <c r="M16" s="30" t="s">
        <v>160</v>
      </c>
      <c r="N16" s="31" t="s">
        <v>111</v>
      </c>
      <c r="O16" s="31" t="s">
        <v>119</v>
      </c>
      <c r="P16" s="31">
        <v>2012</v>
      </c>
      <c r="Q16" s="31" t="s">
        <v>39</v>
      </c>
      <c r="R16" s="7"/>
    </row>
    <row r="17" spans="1:18" x14ac:dyDescent="0.3">
      <c r="A17" s="9">
        <v>47</v>
      </c>
      <c r="B17" s="28">
        <f t="shared" si="0"/>
        <v>13.5</v>
      </c>
      <c r="C17" s="19">
        <v>6.6</v>
      </c>
      <c r="D17" s="19">
        <v>6.9</v>
      </c>
      <c r="E17" s="30" t="s">
        <v>84</v>
      </c>
      <c r="F17" s="31" t="s">
        <v>75</v>
      </c>
      <c r="G17" s="31" t="s">
        <v>171</v>
      </c>
      <c r="H17" s="31">
        <v>2012</v>
      </c>
      <c r="I17" s="31" t="s">
        <v>39</v>
      </c>
      <c r="J17" s="30"/>
      <c r="K17" s="9">
        <v>43</v>
      </c>
      <c r="L17" s="6">
        <v>0.7</v>
      </c>
      <c r="M17" s="30" t="s">
        <v>84</v>
      </c>
      <c r="N17" s="31" t="s">
        <v>75</v>
      </c>
      <c r="O17" s="31" t="s">
        <v>171</v>
      </c>
      <c r="P17" s="31">
        <v>2012</v>
      </c>
      <c r="Q17" s="31" t="s">
        <v>39</v>
      </c>
      <c r="R17" s="7"/>
    </row>
    <row r="18" spans="1:18" x14ac:dyDescent="0.3">
      <c r="A18" s="9">
        <v>38</v>
      </c>
      <c r="B18" s="28">
        <f t="shared" si="0"/>
        <v>14.9</v>
      </c>
      <c r="C18" s="19">
        <v>7.2</v>
      </c>
      <c r="D18" s="19">
        <v>7.7</v>
      </c>
      <c r="E18" s="30" t="s">
        <v>51</v>
      </c>
      <c r="F18" s="31" t="s">
        <v>45</v>
      </c>
      <c r="G18" s="31" t="s">
        <v>46</v>
      </c>
      <c r="H18" s="31">
        <v>2012</v>
      </c>
      <c r="I18" s="31" t="s">
        <v>39</v>
      </c>
      <c r="J18" s="30"/>
      <c r="K18" s="9">
        <v>38</v>
      </c>
      <c r="L18" s="6">
        <v>0.65</v>
      </c>
      <c r="M18" s="30" t="s">
        <v>51</v>
      </c>
      <c r="N18" s="31" t="s">
        <v>45</v>
      </c>
      <c r="O18" s="31" t="s">
        <v>46</v>
      </c>
      <c r="P18" s="31">
        <v>2012</v>
      </c>
      <c r="Q18" s="31" t="s">
        <v>39</v>
      </c>
      <c r="R18" s="5"/>
    </row>
    <row r="19" spans="1:18" x14ac:dyDescent="0.3">
      <c r="A19" s="9">
        <v>38</v>
      </c>
      <c r="B19" s="28">
        <f t="shared" si="0"/>
        <v>14.9</v>
      </c>
      <c r="C19" s="19">
        <v>7</v>
      </c>
      <c r="D19" s="19">
        <v>7.9</v>
      </c>
      <c r="E19" s="30" t="s">
        <v>84</v>
      </c>
      <c r="F19" s="31" t="s">
        <v>131</v>
      </c>
      <c r="G19" s="31" t="s">
        <v>132</v>
      </c>
      <c r="H19" s="31">
        <v>2012</v>
      </c>
      <c r="I19" s="31" t="s">
        <v>39</v>
      </c>
      <c r="J19" s="30"/>
      <c r="K19" s="9">
        <v>47</v>
      </c>
      <c r="L19" s="6">
        <v>0.75</v>
      </c>
      <c r="M19" s="30" t="s">
        <v>84</v>
      </c>
      <c r="N19" s="31" t="s">
        <v>131</v>
      </c>
      <c r="O19" s="31" t="s">
        <v>132</v>
      </c>
      <c r="P19" s="31">
        <v>2012</v>
      </c>
      <c r="Q19" s="31" t="s">
        <v>39</v>
      </c>
      <c r="R19" s="5"/>
    </row>
    <row r="20" spans="1:18" x14ac:dyDescent="0.3">
      <c r="A20" s="9">
        <v>45</v>
      </c>
      <c r="B20" s="28">
        <f t="shared" si="0"/>
        <v>13.6</v>
      </c>
      <c r="C20" s="19">
        <v>6.6</v>
      </c>
      <c r="D20" s="19">
        <v>7</v>
      </c>
      <c r="E20" s="30" t="s">
        <v>160</v>
      </c>
      <c r="F20" s="31" t="s">
        <v>120</v>
      </c>
      <c r="G20" s="31" t="s">
        <v>121</v>
      </c>
      <c r="H20" s="31">
        <v>2012</v>
      </c>
      <c r="I20" s="31" t="s">
        <v>39</v>
      </c>
      <c r="J20" s="30"/>
      <c r="K20" s="9">
        <v>50</v>
      </c>
      <c r="L20" s="6">
        <v>0.85</v>
      </c>
      <c r="M20" s="30" t="s">
        <v>160</v>
      </c>
      <c r="N20" s="31" t="s">
        <v>120</v>
      </c>
      <c r="O20" s="31" t="s">
        <v>121</v>
      </c>
      <c r="P20" s="31">
        <v>2012</v>
      </c>
      <c r="Q20" s="31" t="s">
        <v>39</v>
      </c>
      <c r="R20" s="5"/>
    </row>
    <row r="21" spans="1:18" x14ac:dyDescent="0.3">
      <c r="A21" s="9">
        <v>35</v>
      </c>
      <c r="B21" s="28">
        <f t="shared" si="0"/>
        <v>15.399999999999999</v>
      </c>
      <c r="C21" s="19">
        <v>7.2</v>
      </c>
      <c r="D21" s="19">
        <v>8.1999999999999993</v>
      </c>
      <c r="E21" s="30" t="s">
        <v>94</v>
      </c>
      <c r="F21" s="31" t="s">
        <v>124</v>
      </c>
      <c r="G21" s="31" t="s">
        <v>93</v>
      </c>
      <c r="H21" s="31">
        <v>2012</v>
      </c>
      <c r="I21" s="31" t="s">
        <v>39</v>
      </c>
      <c r="J21" s="30"/>
      <c r="K21" s="9">
        <v>43</v>
      </c>
      <c r="L21" s="6">
        <v>0.7</v>
      </c>
      <c r="M21" s="30" t="s">
        <v>94</v>
      </c>
      <c r="N21" s="31" t="s">
        <v>124</v>
      </c>
      <c r="O21" s="31" t="s">
        <v>93</v>
      </c>
      <c r="P21" s="31">
        <v>2012</v>
      </c>
      <c r="Q21" s="31" t="s">
        <v>39</v>
      </c>
      <c r="R21" s="5"/>
    </row>
    <row r="22" spans="1:18" x14ac:dyDescent="0.3">
      <c r="A22" s="9">
        <v>41</v>
      </c>
      <c r="B22" s="28">
        <f t="shared" si="0"/>
        <v>14.3</v>
      </c>
      <c r="C22" s="19">
        <v>6.9</v>
      </c>
      <c r="D22" s="19">
        <v>7.4</v>
      </c>
      <c r="E22" s="30" t="s">
        <v>51</v>
      </c>
      <c r="F22" s="31" t="s">
        <v>41</v>
      </c>
      <c r="G22" s="31" t="s">
        <v>42</v>
      </c>
      <c r="H22" s="31">
        <v>2012</v>
      </c>
      <c r="I22" s="31" t="s">
        <v>39</v>
      </c>
      <c r="J22" s="30"/>
      <c r="K22" s="9">
        <v>35</v>
      </c>
      <c r="L22" s="6">
        <v>0.55000000000000004</v>
      </c>
      <c r="M22" s="30" t="s">
        <v>51</v>
      </c>
      <c r="N22" s="31" t="s">
        <v>41</v>
      </c>
      <c r="O22" s="31" t="s">
        <v>42</v>
      </c>
      <c r="P22" s="31">
        <v>2012</v>
      </c>
      <c r="Q22" s="31" t="s">
        <v>39</v>
      </c>
      <c r="R22" s="5"/>
    </row>
    <row r="23" spans="1:18" x14ac:dyDescent="0.3">
      <c r="A23" s="9">
        <v>43</v>
      </c>
      <c r="B23" s="28">
        <f t="shared" si="0"/>
        <v>13.8</v>
      </c>
      <c r="C23" s="19">
        <v>6.6</v>
      </c>
      <c r="D23" s="19">
        <v>7.2</v>
      </c>
      <c r="E23" s="30" t="s">
        <v>65</v>
      </c>
      <c r="F23" s="31" t="s">
        <v>55</v>
      </c>
      <c r="G23" s="31" t="s">
        <v>56</v>
      </c>
      <c r="H23" s="31">
        <v>2012</v>
      </c>
      <c r="I23" s="31" t="s">
        <v>39</v>
      </c>
      <c r="J23" s="30"/>
      <c r="K23" s="9">
        <v>38</v>
      </c>
      <c r="L23" s="6">
        <v>0.65</v>
      </c>
      <c r="M23" s="30" t="s">
        <v>65</v>
      </c>
      <c r="N23" s="31" t="s">
        <v>55</v>
      </c>
      <c r="O23" s="31" t="s">
        <v>56</v>
      </c>
      <c r="P23" s="31">
        <v>2012</v>
      </c>
      <c r="Q23" s="31" t="s">
        <v>39</v>
      </c>
      <c r="R23" s="5"/>
    </row>
    <row r="24" spans="1:18" x14ac:dyDescent="0.3">
      <c r="A24" s="9">
        <v>45</v>
      </c>
      <c r="B24" s="28">
        <f t="shared" si="0"/>
        <v>13.6</v>
      </c>
      <c r="C24" s="19">
        <v>6.5</v>
      </c>
      <c r="D24" s="19">
        <v>7.1</v>
      </c>
      <c r="E24" s="30" t="s">
        <v>84</v>
      </c>
      <c r="F24" s="31" t="s">
        <v>68</v>
      </c>
      <c r="G24" s="31" t="s">
        <v>69</v>
      </c>
      <c r="H24" s="31">
        <v>2012</v>
      </c>
      <c r="I24" s="31" t="s">
        <v>39</v>
      </c>
      <c r="J24" s="30"/>
      <c r="K24" s="9">
        <v>35</v>
      </c>
      <c r="L24" s="6">
        <v>0.55000000000000004</v>
      </c>
      <c r="M24" s="30" t="s">
        <v>84</v>
      </c>
      <c r="N24" s="31" t="s">
        <v>68</v>
      </c>
      <c r="O24" s="31" t="s">
        <v>69</v>
      </c>
      <c r="P24" s="31">
        <v>2012</v>
      </c>
      <c r="Q24" s="31" t="s">
        <v>39</v>
      </c>
      <c r="R24" s="5"/>
    </row>
    <row r="25" spans="1:18" x14ac:dyDescent="0.3">
      <c r="A25" s="9"/>
      <c r="B25" s="28"/>
      <c r="C25" s="19"/>
      <c r="D25" s="19"/>
      <c r="E25" s="30"/>
      <c r="F25" s="31"/>
      <c r="G25" s="31"/>
      <c r="H25" s="31"/>
      <c r="I25" s="31"/>
      <c r="J25" s="30"/>
      <c r="K25" s="9"/>
      <c r="L25" s="6"/>
      <c r="M25" s="30"/>
      <c r="N25" s="31"/>
      <c r="O25" s="31"/>
      <c r="P25" s="31"/>
      <c r="Q25" s="31"/>
      <c r="R25" s="5"/>
    </row>
    <row r="26" spans="1:18" x14ac:dyDescent="0.3">
      <c r="A26" s="9">
        <v>49</v>
      </c>
      <c r="B26" s="28">
        <f>C26+D26</f>
        <v>14.100000000000001</v>
      </c>
      <c r="C26" s="19">
        <v>6.7</v>
      </c>
      <c r="D26" s="19">
        <v>7.4</v>
      </c>
      <c r="E26" s="30" t="s">
        <v>160</v>
      </c>
      <c r="F26" s="31" t="s">
        <v>174</v>
      </c>
      <c r="G26" s="31" t="s">
        <v>175</v>
      </c>
      <c r="H26" s="31">
        <v>2013</v>
      </c>
      <c r="I26" s="31" t="s">
        <v>39</v>
      </c>
      <c r="J26" s="30"/>
      <c r="K26" s="9">
        <v>49</v>
      </c>
      <c r="L26" s="6">
        <v>0.75</v>
      </c>
      <c r="M26" s="30" t="s">
        <v>160</v>
      </c>
      <c r="N26" s="31" t="s">
        <v>174</v>
      </c>
      <c r="O26" s="31" t="s">
        <v>175</v>
      </c>
      <c r="P26" s="31">
        <v>2013</v>
      </c>
      <c r="Q26" s="31" t="s">
        <v>39</v>
      </c>
      <c r="R26" s="5"/>
    </row>
    <row r="27" spans="1:18" x14ac:dyDescent="0.3">
      <c r="A27" s="9">
        <v>48</v>
      </c>
      <c r="B27" s="28">
        <f>C27+D27</f>
        <v>16.3</v>
      </c>
      <c r="C27" s="19">
        <v>8</v>
      </c>
      <c r="D27" s="19">
        <v>8.3000000000000007</v>
      </c>
      <c r="E27" s="30" t="s">
        <v>84</v>
      </c>
      <c r="F27" s="31" t="s">
        <v>113</v>
      </c>
      <c r="G27" s="31" t="s">
        <v>128</v>
      </c>
      <c r="H27" s="31">
        <v>2013</v>
      </c>
      <c r="I27" s="31" t="s">
        <v>39</v>
      </c>
      <c r="J27" s="30"/>
      <c r="K27" s="9">
        <v>48</v>
      </c>
      <c r="L27" s="6">
        <v>0.55000000000000004</v>
      </c>
      <c r="M27" s="30" t="s">
        <v>84</v>
      </c>
      <c r="N27" s="31" t="s">
        <v>113</v>
      </c>
      <c r="O27" s="31" t="s">
        <v>128</v>
      </c>
      <c r="P27" s="31">
        <v>2013</v>
      </c>
      <c r="Q27" s="31" t="s">
        <v>39</v>
      </c>
      <c r="R27" s="5"/>
    </row>
    <row r="28" spans="1:18" x14ac:dyDescent="0.3">
      <c r="A28" s="9">
        <v>47</v>
      </c>
      <c r="B28" s="28">
        <f>C28+D28</f>
        <v>16.8</v>
      </c>
      <c r="C28" s="19">
        <v>7.9</v>
      </c>
      <c r="D28" s="19">
        <v>8.9</v>
      </c>
      <c r="E28" s="30" t="s">
        <v>84</v>
      </c>
      <c r="F28" s="31" t="s">
        <v>111</v>
      </c>
      <c r="G28" s="31" t="s">
        <v>112</v>
      </c>
      <c r="H28" s="31">
        <v>2013</v>
      </c>
      <c r="I28" s="31" t="s">
        <v>39</v>
      </c>
      <c r="J28" s="30"/>
      <c r="K28" s="9">
        <v>47</v>
      </c>
      <c r="L28" s="6">
        <v>0.45</v>
      </c>
      <c r="M28" s="30" t="s">
        <v>84</v>
      </c>
      <c r="N28" s="31" t="s">
        <v>111</v>
      </c>
      <c r="O28" s="31" t="s">
        <v>112</v>
      </c>
      <c r="P28" s="31">
        <v>2013</v>
      </c>
      <c r="Q28" s="31" t="s">
        <v>39</v>
      </c>
      <c r="R28" s="5"/>
    </row>
    <row r="29" spans="1:18" x14ac:dyDescent="0.3">
      <c r="A29" s="9">
        <v>50</v>
      </c>
      <c r="B29" s="28">
        <f>C29+D29</f>
        <v>13.4</v>
      </c>
      <c r="C29" s="19">
        <v>6.7</v>
      </c>
      <c r="D29" s="19">
        <v>6.7</v>
      </c>
      <c r="E29" s="30" t="s">
        <v>84</v>
      </c>
      <c r="F29" s="31" t="s">
        <v>80</v>
      </c>
      <c r="G29" s="31" t="s">
        <v>81</v>
      </c>
      <c r="H29" s="31">
        <v>2013</v>
      </c>
      <c r="I29" s="31" t="s">
        <v>39</v>
      </c>
      <c r="J29" s="30"/>
      <c r="K29" s="9">
        <v>50</v>
      </c>
      <c r="L29" s="6">
        <v>0.8</v>
      </c>
      <c r="M29" s="30" t="s">
        <v>84</v>
      </c>
      <c r="N29" s="31" t="s">
        <v>80</v>
      </c>
      <c r="O29" s="31" t="s">
        <v>81</v>
      </c>
      <c r="P29" s="31">
        <v>2013</v>
      </c>
      <c r="Q29" s="31" t="s">
        <v>39</v>
      </c>
      <c r="R29" s="5"/>
    </row>
    <row r="30" spans="1:18" x14ac:dyDescent="0.3">
      <c r="A30" s="9"/>
      <c r="B30" s="28"/>
      <c r="C30" s="19"/>
      <c r="D30" s="19"/>
      <c r="E30" s="30"/>
      <c r="F30" s="31"/>
      <c r="G30" s="31"/>
      <c r="H30" s="31"/>
      <c r="I30" s="31"/>
      <c r="J30" s="30"/>
      <c r="K30" s="9"/>
      <c r="L30" s="6"/>
      <c r="M30" s="30"/>
      <c r="N30" s="31"/>
      <c r="O30" s="31"/>
      <c r="P30" s="31"/>
      <c r="Q30" s="31"/>
      <c r="R30" s="5"/>
    </row>
    <row r="31" spans="1:18" x14ac:dyDescent="0.3">
      <c r="A31" s="9">
        <v>42</v>
      </c>
      <c r="B31" s="28">
        <f t="shared" ref="B31:B43" si="1">C31+D31</f>
        <v>14.899999999999999</v>
      </c>
      <c r="C31" s="19">
        <v>7.3</v>
      </c>
      <c r="D31" s="19">
        <v>7.6</v>
      </c>
      <c r="E31" s="30" t="s">
        <v>51</v>
      </c>
      <c r="F31" s="31" t="s">
        <v>49</v>
      </c>
      <c r="G31" s="31" t="s">
        <v>50</v>
      </c>
      <c r="H31" s="31">
        <v>2012</v>
      </c>
      <c r="I31" s="31" t="s">
        <v>36</v>
      </c>
      <c r="J31" s="30"/>
      <c r="K31" s="9">
        <v>48</v>
      </c>
      <c r="L31" s="6">
        <v>0.75</v>
      </c>
      <c r="M31" s="30" t="s">
        <v>51</v>
      </c>
      <c r="N31" s="31" t="s">
        <v>49</v>
      </c>
      <c r="O31" s="31" t="s">
        <v>50</v>
      </c>
      <c r="P31" s="31">
        <v>2012</v>
      </c>
      <c r="Q31" s="31" t="s">
        <v>36</v>
      </c>
      <c r="R31" s="5"/>
    </row>
    <row r="32" spans="1:18" x14ac:dyDescent="0.3">
      <c r="A32" s="9">
        <v>38</v>
      </c>
      <c r="B32" s="28">
        <f t="shared" si="1"/>
        <v>66.7</v>
      </c>
      <c r="C32" s="19">
        <v>6.7</v>
      </c>
      <c r="D32" s="19">
        <v>60</v>
      </c>
      <c r="E32" s="30" t="s">
        <v>94</v>
      </c>
      <c r="F32" s="31" t="s">
        <v>88</v>
      </c>
      <c r="G32" s="31" t="s">
        <v>89</v>
      </c>
      <c r="H32" s="31">
        <v>2012</v>
      </c>
      <c r="I32" s="31" t="s">
        <v>36</v>
      </c>
      <c r="J32" s="30"/>
      <c r="K32" s="9">
        <v>38</v>
      </c>
      <c r="L32" s="6">
        <v>0</v>
      </c>
      <c r="M32" s="30" t="s">
        <v>94</v>
      </c>
      <c r="N32" s="31" t="s">
        <v>88</v>
      </c>
      <c r="O32" s="31" t="s">
        <v>89</v>
      </c>
      <c r="P32" s="31">
        <v>2012</v>
      </c>
      <c r="Q32" s="31" t="s">
        <v>36</v>
      </c>
      <c r="R32" s="5"/>
    </row>
    <row r="33" spans="1:18" x14ac:dyDescent="0.3">
      <c r="A33" s="9">
        <v>45</v>
      </c>
      <c r="B33" s="28">
        <f t="shared" si="1"/>
        <v>14.1</v>
      </c>
      <c r="C33" s="19">
        <v>6.8</v>
      </c>
      <c r="D33" s="19">
        <v>7.3</v>
      </c>
      <c r="E33" s="30" t="s">
        <v>160</v>
      </c>
      <c r="F33" s="31" t="s">
        <v>101</v>
      </c>
      <c r="G33" s="31" t="s">
        <v>155</v>
      </c>
      <c r="H33" s="31">
        <v>2012</v>
      </c>
      <c r="I33" s="31" t="s">
        <v>36</v>
      </c>
      <c r="J33" s="30"/>
      <c r="K33" s="9">
        <v>47</v>
      </c>
      <c r="L33" s="6">
        <v>0.7</v>
      </c>
      <c r="M33" s="30" t="s">
        <v>160</v>
      </c>
      <c r="N33" s="31" t="s">
        <v>101</v>
      </c>
      <c r="O33" s="31" t="s">
        <v>155</v>
      </c>
      <c r="P33" s="31">
        <v>2012</v>
      </c>
      <c r="Q33" s="31" t="s">
        <v>36</v>
      </c>
      <c r="R33" s="5"/>
    </row>
    <row r="34" spans="1:18" x14ac:dyDescent="0.3">
      <c r="A34" s="9">
        <v>45</v>
      </c>
      <c r="B34" s="28">
        <f t="shared" si="1"/>
        <v>14.1</v>
      </c>
      <c r="C34" s="19">
        <v>6.8</v>
      </c>
      <c r="D34" s="19">
        <v>7.3</v>
      </c>
      <c r="E34" s="30" t="s">
        <v>106</v>
      </c>
      <c r="F34" s="31" t="s">
        <v>103</v>
      </c>
      <c r="G34" s="31" t="s">
        <v>104</v>
      </c>
      <c r="H34" s="31">
        <v>2012</v>
      </c>
      <c r="I34" s="31" t="s">
        <v>36</v>
      </c>
      <c r="J34" s="30"/>
      <c r="K34" s="9">
        <v>42</v>
      </c>
      <c r="L34" s="6">
        <v>0.55000000000000004</v>
      </c>
      <c r="M34" s="30" t="s">
        <v>106</v>
      </c>
      <c r="N34" s="31" t="s">
        <v>103</v>
      </c>
      <c r="O34" s="31" t="s">
        <v>104</v>
      </c>
      <c r="P34" s="31">
        <v>2012</v>
      </c>
      <c r="Q34" s="31" t="s">
        <v>36</v>
      </c>
      <c r="R34" s="5"/>
    </row>
    <row r="35" spans="1:18" x14ac:dyDescent="0.3">
      <c r="A35" s="9">
        <v>49</v>
      </c>
      <c r="B35" s="28">
        <f t="shared" si="1"/>
        <v>13.1</v>
      </c>
      <c r="C35" s="19">
        <v>6.6</v>
      </c>
      <c r="D35" s="19">
        <v>6.5</v>
      </c>
      <c r="E35" s="30" t="s">
        <v>51</v>
      </c>
      <c r="F35" s="31" t="s">
        <v>34</v>
      </c>
      <c r="G35" s="31" t="s">
        <v>40</v>
      </c>
      <c r="H35" s="31">
        <v>2012</v>
      </c>
      <c r="I35" s="31" t="s">
        <v>36</v>
      </c>
      <c r="J35" s="30"/>
      <c r="K35" s="9">
        <v>50</v>
      </c>
      <c r="L35" s="6">
        <v>0.85</v>
      </c>
      <c r="M35" s="30" t="s">
        <v>51</v>
      </c>
      <c r="N35" s="31" t="s">
        <v>34</v>
      </c>
      <c r="O35" s="31" t="s">
        <v>40</v>
      </c>
      <c r="P35" s="31">
        <v>2012</v>
      </c>
      <c r="Q35" s="31" t="s">
        <v>36</v>
      </c>
      <c r="R35" s="5"/>
    </row>
    <row r="36" spans="1:18" x14ac:dyDescent="0.3">
      <c r="A36" s="9">
        <v>50</v>
      </c>
      <c r="B36" s="28">
        <f t="shared" si="1"/>
        <v>12.5</v>
      </c>
      <c r="C36" s="19">
        <v>6</v>
      </c>
      <c r="D36" s="19">
        <v>6.5</v>
      </c>
      <c r="E36" s="30" t="s">
        <v>51</v>
      </c>
      <c r="F36" s="31" t="s">
        <v>34</v>
      </c>
      <c r="G36" s="31" t="s">
        <v>35</v>
      </c>
      <c r="H36" s="31">
        <v>2012</v>
      </c>
      <c r="I36" s="31" t="s">
        <v>36</v>
      </c>
      <c r="J36" s="30"/>
      <c r="K36" s="9">
        <v>50</v>
      </c>
      <c r="L36" s="6">
        <v>0.85</v>
      </c>
      <c r="M36" s="30" t="s">
        <v>51</v>
      </c>
      <c r="N36" s="31" t="s">
        <v>34</v>
      </c>
      <c r="O36" s="31" t="s">
        <v>35</v>
      </c>
      <c r="P36" s="31">
        <v>2012</v>
      </c>
      <c r="Q36" s="31" t="s">
        <v>36</v>
      </c>
      <c r="R36" s="5"/>
    </row>
    <row r="37" spans="1:18" x14ac:dyDescent="0.3">
      <c r="A37" s="9">
        <v>40</v>
      </c>
      <c r="B37" s="28">
        <f t="shared" si="1"/>
        <v>15.9</v>
      </c>
      <c r="C37" s="19">
        <v>7.6</v>
      </c>
      <c r="D37" s="19">
        <v>8.3000000000000007</v>
      </c>
      <c r="E37" s="30" t="s">
        <v>105</v>
      </c>
      <c r="F37" s="31" t="s">
        <v>99</v>
      </c>
      <c r="G37" s="31" t="s">
        <v>100</v>
      </c>
      <c r="H37" s="31">
        <v>2012</v>
      </c>
      <c r="I37" s="31" t="s">
        <v>36</v>
      </c>
      <c r="J37" s="30"/>
      <c r="K37" s="9">
        <v>46</v>
      </c>
      <c r="L37" s="6">
        <v>0.65</v>
      </c>
      <c r="M37" s="30" t="s">
        <v>105</v>
      </c>
      <c r="N37" s="31" t="s">
        <v>99</v>
      </c>
      <c r="O37" s="31" t="s">
        <v>100</v>
      </c>
      <c r="P37" s="31">
        <v>2012</v>
      </c>
      <c r="Q37" s="31" t="s">
        <v>36</v>
      </c>
      <c r="R37" s="5"/>
    </row>
    <row r="38" spans="1:18" x14ac:dyDescent="0.3">
      <c r="A38" s="9">
        <v>43</v>
      </c>
      <c r="B38" s="28">
        <f t="shared" si="1"/>
        <v>14.7</v>
      </c>
      <c r="C38" s="19">
        <v>7</v>
      </c>
      <c r="D38" s="19">
        <v>7.7</v>
      </c>
      <c r="E38" s="30" t="s">
        <v>65</v>
      </c>
      <c r="F38" s="31" t="s">
        <v>47</v>
      </c>
      <c r="G38" s="31" t="s">
        <v>52</v>
      </c>
      <c r="H38" s="31">
        <v>2012</v>
      </c>
      <c r="I38" s="31" t="s">
        <v>36</v>
      </c>
      <c r="J38" s="30"/>
      <c r="K38" s="9">
        <v>46</v>
      </c>
      <c r="L38" s="6">
        <v>0.65</v>
      </c>
      <c r="M38" s="30" t="s">
        <v>65</v>
      </c>
      <c r="N38" s="31" t="s">
        <v>47</v>
      </c>
      <c r="O38" s="31" t="s">
        <v>52</v>
      </c>
      <c r="P38" s="31">
        <v>2012</v>
      </c>
      <c r="Q38" s="31" t="s">
        <v>36</v>
      </c>
      <c r="R38" s="5"/>
    </row>
    <row r="39" spans="1:18" x14ac:dyDescent="0.3">
      <c r="A39" s="9">
        <v>39</v>
      </c>
      <c r="B39" s="28">
        <f t="shared" si="1"/>
        <v>16.2</v>
      </c>
      <c r="C39" s="19">
        <v>8.1</v>
      </c>
      <c r="D39" s="19">
        <v>8.1</v>
      </c>
      <c r="E39" s="30" t="s">
        <v>84</v>
      </c>
      <c r="F39" s="31" t="s">
        <v>70</v>
      </c>
      <c r="G39" s="31" t="s">
        <v>71</v>
      </c>
      <c r="H39" s="31">
        <v>2012</v>
      </c>
      <c r="I39" s="31" t="s">
        <v>36</v>
      </c>
      <c r="J39" s="30"/>
      <c r="K39" s="9">
        <v>42</v>
      </c>
      <c r="L39" s="6">
        <v>0.55000000000000004</v>
      </c>
      <c r="M39" s="30" t="s">
        <v>84</v>
      </c>
      <c r="N39" s="31" t="s">
        <v>70</v>
      </c>
      <c r="O39" s="31" t="s">
        <v>71</v>
      </c>
      <c r="P39" s="31">
        <v>2012</v>
      </c>
      <c r="Q39" s="31" t="s">
        <v>36</v>
      </c>
      <c r="R39" s="5"/>
    </row>
    <row r="40" spans="1:18" x14ac:dyDescent="0.3">
      <c r="A40" s="9">
        <v>48</v>
      </c>
      <c r="B40" s="28">
        <f t="shared" si="1"/>
        <v>13.5</v>
      </c>
      <c r="C40" s="19">
        <v>6.5</v>
      </c>
      <c r="D40" s="19">
        <v>7</v>
      </c>
      <c r="E40" s="30" t="s">
        <v>65</v>
      </c>
      <c r="F40" s="31" t="s">
        <v>57</v>
      </c>
      <c r="G40" s="31" t="s">
        <v>58</v>
      </c>
      <c r="H40" s="31">
        <v>2012</v>
      </c>
      <c r="I40" s="31" t="s">
        <v>36</v>
      </c>
      <c r="J40" s="30"/>
      <c r="K40" s="9">
        <v>46</v>
      </c>
      <c r="L40" s="6">
        <v>0.65</v>
      </c>
      <c r="M40" s="30" t="s">
        <v>65</v>
      </c>
      <c r="N40" s="31" t="s">
        <v>57</v>
      </c>
      <c r="O40" s="31" t="s">
        <v>58</v>
      </c>
      <c r="P40" s="31">
        <v>2012</v>
      </c>
      <c r="Q40" s="31" t="s">
        <v>36</v>
      </c>
      <c r="R40" s="5"/>
    </row>
    <row r="41" spans="1:18" x14ac:dyDescent="0.3">
      <c r="A41" s="9">
        <v>41</v>
      </c>
      <c r="B41" s="28">
        <f t="shared" si="1"/>
        <v>15.8</v>
      </c>
      <c r="C41" s="19">
        <v>7.5</v>
      </c>
      <c r="D41" s="19">
        <v>8.3000000000000007</v>
      </c>
      <c r="E41" s="30" t="s">
        <v>162</v>
      </c>
      <c r="F41" s="31" t="s">
        <v>138</v>
      </c>
      <c r="G41" s="31" t="s">
        <v>139</v>
      </c>
      <c r="H41" s="31">
        <v>2012</v>
      </c>
      <c r="I41" s="31" t="s">
        <v>36</v>
      </c>
      <c r="J41" s="30"/>
      <c r="K41" s="9">
        <v>42</v>
      </c>
      <c r="L41" s="6">
        <v>0.55000000000000004</v>
      </c>
      <c r="M41" s="30" t="s">
        <v>162</v>
      </c>
      <c r="N41" s="31" t="s">
        <v>138</v>
      </c>
      <c r="O41" s="31" t="s">
        <v>139</v>
      </c>
      <c r="P41" s="31">
        <v>2012</v>
      </c>
      <c r="Q41" s="31" t="s">
        <v>36</v>
      </c>
      <c r="R41" s="5"/>
    </row>
    <row r="42" spans="1:18" x14ac:dyDescent="0.3">
      <c r="A42" s="9">
        <v>46</v>
      </c>
      <c r="B42" s="28">
        <f t="shared" si="1"/>
        <v>14</v>
      </c>
      <c r="C42" s="19">
        <v>6.8</v>
      </c>
      <c r="D42" s="19">
        <v>7.2</v>
      </c>
      <c r="E42" s="30" t="s">
        <v>65</v>
      </c>
      <c r="F42" s="31" t="s">
        <v>173</v>
      </c>
      <c r="G42" s="31" t="s">
        <v>56</v>
      </c>
      <c r="H42" s="31">
        <v>2012</v>
      </c>
      <c r="I42" s="31" t="s">
        <v>36</v>
      </c>
      <c r="J42" s="30"/>
      <c r="K42" s="9">
        <v>46</v>
      </c>
      <c r="L42" s="6">
        <v>0.65</v>
      </c>
      <c r="M42" s="30" t="s">
        <v>65</v>
      </c>
      <c r="N42" s="31" t="s">
        <v>173</v>
      </c>
      <c r="O42" s="31" t="s">
        <v>56</v>
      </c>
      <c r="P42" s="31">
        <v>2012</v>
      </c>
      <c r="Q42" s="31" t="s">
        <v>36</v>
      </c>
      <c r="R42" s="5"/>
    </row>
    <row r="43" spans="1:18" x14ac:dyDescent="0.3">
      <c r="A43" s="9">
        <v>47</v>
      </c>
      <c r="B43" s="28">
        <f t="shared" si="1"/>
        <v>13.600000000000001</v>
      </c>
      <c r="C43" s="19">
        <v>6.7</v>
      </c>
      <c r="D43" s="19">
        <v>6.9</v>
      </c>
      <c r="E43" s="30" t="s">
        <v>84</v>
      </c>
      <c r="F43" s="31" t="s">
        <v>70</v>
      </c>
      <c r="G43" s="31" t="s">
        <v>72</v>
      </c>
      <c r="H43" s="31">
        <v>2012</v>
      </c>
      <c r="I43" s="31" t="s">
        <v>36</v>
      </c>
      <c r="J43" s="30"/>
      <c r="K43" s="9">
        <v>42</v>
      </c>
      <c r="L43" s="6">
        <v>0.55000000000000004</v>
      </c>
      <c r="M43" s="30" t="s">
        <v>84</v>
      </c>
      <c r="N43" s="31" t="s">
        <v>70</v>
      </c>
      <c r="O43" s="31" t="s">
        <v>72</v>
      </c>
      <c r="P43" s="31">
        <v>2012</v>
      </c>
      <c r="Q43" s="31" t="s">
        <v>36</v>
      </c>
      <c r="R43" s="5"/>
    </row>
    <row r="44" spans="1:18" x14ac:dyDescent="0.3">
      <c r="A44" s="9"/>
      <c r="B44" s="28"/>
      <c r="C44" s="19"/>
      <c r="D44" s="19"/>
      <c r="E44" s="30"/>
      <c r="F44" s="31"/>
      <c r="G44" s="31"/>
      <c r="H44" s="31"/>
      <c r="I44" s="31"/>
      <c r="J44" s="30"/>
      <c r="K44" s="9"/>
      <c r="L44" s="6"/>
      <c r="M44" s="30"/>
      <c r="N44" s="31"/>
      <c r="O44" s="31"/>
      <c r="P44" s="31"/>
      <c r="Q44" s="31"/>
      <c r="R44" s="5"/>
    </row>
    <row r="45" spans="1:18" x14ac:dyDescent="0.3">
      <c r="A45" s="9">
        <v>45</v>
      </c>
      <c r="B45" s="28">
        <f t="shared" ref="B45:B50" si="2">C45+D45</f>
        <v>17.399999999999999</v>
      </c>
      <c r="C45" s="19">
        <v>8.5</v>
      </c>
      <c r="D45" s="19">
        <v>8.9</v>
      </c>
      <c r="E45" s="30" t="s">
        <v>162</v>
      </c>
      <c r="F45" s="31" t="s">
        <v>136</v>
      </c>
      <c r="G45" s="31" t="s">
        <v>137</v>
      </c>
      <c r="H45" s="31">
        <v>2013</v>
      </c>
      <c r="I45" s="31" t="s">
        <v>36</v>
      </c>
      <c r="J45" s="30"/>
      <c r="K45" s="9">
        <v>45</v>
      </c>
      <c r="L45" s="6">
        <v>0</v>
      </c>
      <c r="M45" s="30" t="s">
        <v>162</v>
      </c>
      <c r="N45" s="31" t="s">
        <v>136</v>
      </c>
      <c r="O45" s="31" t="s">
        <v>137</v>
      </c>
      <c r="P45" s="31">
        <v>2013</v>
      </c>
      <c r="Q45" s="31" t="s">
        <v>36</v>
      </c>
      <c r="R45" s="5"/>
    </row>
    <row r="46" spans="1:18" x14ac:dyDescent="0.3">
      <c r="A46" s="9">
        <v>50</v>
      </c>
      <c r="B46" s="28">
        <f t="shared" si="2"/>
        <v>14.3</v>
      </c>
      <c r="C46" s="19">
        <v>6.9</v>
      </c>
      <c r="D46" s="19">
        <v>7.4</v>
      </c>
      <c r="E46" s="30" t="s">
        <v>84</v>
      </c>
      <c r="F46" s="31" t="s">
        <v>76</v>
      </c>
      <c r="G46" s="31" t="s">
        <v>77</v>
      </c>
      <c r="H46" s="31">
        <v>2013</v>
      </c>
      <c r="I46" s="31" t="s">
        <v>36</v>
      </c>
      <c r="J46" s="30"/>
      <c r="K46" s="9">
        <v>50</v>
      </c>
      <c r="L46" s="6">
        <v>0.55000000000000004</v>
      </c>
      <c r="M46" s="30" t="s">
        <v>84</v>
      </c>
      <c r="N46" s="31" t="s">
        <v>76</v>
      </c>
      <c r="O46" s="31" t="s">
        <v>77</v>
      </c>
      <c r="P46" s="31">
        <v>2013</v>
      </c>
      <c r="Q46" s="31" t="s">
        <v>36</v>
      </c>
      <c r="R46" s="5"/>
    </row>
    <row r="47" spans="1:18" x14ac:dyDescent="0.3">
      <c r="A47" s="9">
        <v>47</v>
      </c>
      <c r="B47" s="28">
        <f t="shared" si="2"/>
        <v>16.600000000000001</v>
      </c>
      <c r="C47" s="19">
        <v>8.3000000000000007</v>
      </c>
      <c r="D47" s="19">
        <v>8.3000000000000007</v>
      </c>
      <c r="E47" s="30" t="s">
        <v>65</v>
      </c>
      <c r="F47" s="31" t="s">
        <v>63</v>
      </c>
      <c r="G47" s="31" t="s">
        <v>64</v>
      </c>
      <c r="H47" s="31">
        <v>2013</v>
      </c>
      <c r="I47" s="31" t="s">
        <v>36</v>
      </c>
      <c r="J47" s="30"/>
      <c r="K47" s="9">
        <v>50</v>
      </c>
      <c r="L47" s="6">
        <v>0.55000000000000004</v>
      </c>
      <c r="M47" s="30" t="s">
        <v>65</v>
      </c>
      <c r="N47" s="31" t="s">
        <v>63</v>
      </c>
      <c r="O47" s="31" t="s">
        <v>64</v>
      </c>
      <c r="P47" s="31">
        <v>2013</v>
      </c>
      <c r="Q47" s="31" t="s">
        <v>36</v>
      </c>
      <c r="R47" s="5"/>
    </row>
    <row r="48" spans="1:18" x14ac:dyDescent="0.3">
      <c r="A48" s="9">
        <v>46</v>
      </c>
      <c r="B48" s="28">
        <f t="shared" si="2"/>
        <v>16.700000000000003</v>
      </c>
      <c r="C48" s="19">
        <v>8.3000000000000007</v>
      </c>
      <c r="D48" s="19">
        <v>8.4</v>
      </c>
      <c r="E48" s="30" t="s">
        <v>84</v>
      </c>
      <c r="F48" s="31" t="s">
        <v>66</v>
      </c>
      <c r="G48" s="31" t="s">
        <v>67</v>
      </c>
      <c r="H48" s="31">
        <v>2013</v>
      </c>
      <c r="I48" s="31" t="s">
        <v>36</v>
      </c>
      <c r="J48" s="30"/>
      <c r="K48" s="9">
        <v>46</v>
      </c>
      <c r="L48" s="6">
        <v>0.45</v>
      </c>
      <c r="M48" s="30" t="s">
        <v>84</v>
      </c>
      <c r="N48" s="31" t="s">
        <v>66</v>
      </c>
      <c r="O48" s="31" t="s">
        <v>67</v>
      </c>
      <c r="P48" s="31">
        <v>2013</v>
      </c>
      <c r="Q48" s="31" t="s">
        <v>36</v>
      </c>
      <c r="R48" s="5"/>
    </row>
    <row r="49" spans="1:18" x14ac:dyDescent="0.3">
      <c r="A49" s="9">
        <v>49</v>
      </c>
      <c r="B49" s="28">
        <f t="shared" si="2"/>
        <v>14.600000000000001</v>
      </c>
      <c r="C49" s="19">
        <v>6.9</v>
      </c>
      <c r="D49" s="19">
        <v>7.7</v>
      </c>
      <c r="E49" s="30" t="s">
        <v>84</v>
      </c>
      <c r="F49" s="31" t="s">
        <v>115</v>
      </c>
      <c r="G49" s="31" t="s">
        <v>79</v>
      </c>
      <c r="H49" s="31">
        <v>2013</v>
      </c>
      <c r="I49" s="31" t="s">
        <v>36</v>
      </c>
      <c r="J49" s="30"/>
      <c r="K49" s="9">
        <v>50</v>
      </c>
      <c r="L49" s="6">
        <v>0.55000000000000004</v>
      </c>
      <c r="M49" s="30" t="s">
        <v>84</v>
      </c>
      <c r="N49" s="31" t="s">
        <v>115</v>
      </c>
      <c r="O49" s="31" t="s">
        <v>79</v>
      </c>
      <c r="P49" s="31">
        <v>2013</v>
      </c>
      <c r="Q49" s="31" t="s">
        <v>36</v>
      </c>
      <c r="R49" s="5"/>
    </row>
    <row r="50" spans="1:18" x14ac:dyDescent="0.3">
      <c r="A50" s="9">
        <v>48</v>
      </c>
      <c r="B50" s="28">
        <f t="shared" si="2"/>
        <v>16.100000000000001</v>
      </c>
      <c r="C50" s="19">
        <v>7.9</v>
      </c>
      <c r="D50" s="19">
        <v>8.1999999999999993</v>
      </c>
      <c r="E50" s="30" t="s">
        <v>84</v>
      </c>
      <c r="F50" s="31" t="s">
        <v>82</v>
      </c>
      <c r="G50" s="31" t="s">
        <v>83</v>
      </c>
      <c r="H50" s="31">
        <v>2013</v>
      </c>
      <c r="I50" s="31" t="s">
        <v>36</v>
      </c>
      <c r="J50" s="30"/>
      <c r="K50" s="9">
        <v>50</v>
      </c>
      <c r="L50" s="6">
        <v>0.55000000000000004</v>
      </c>
      <c r="M50" s="30" t="s">
        <v>84</v>
      </c>
      <c r="N50" s="31" t="s">
        <v>82</v>
      </c>
      <c r="O50" s="31" t="s">
        <v>83</v>
      </c>
      <c r="P50" s="31">
        <v>2013</v>
      </c>
      <c r="Q50" s="31" t="s">
        <v>36</v>
      </c>
      <c r="R50" s="5"/>
    </row>
    <row r="51" spans="1:18" x14ac:dyDescent="0.3">
      <c r="A51" s="9"/>
      <c r="B51" s="28"/>
      <c r="C51" s="19"/>
      <c r="D51" s="19"/>
      <c r="E51" s="30"/>
      <c r="F51" s="31"/>
      <c r="G51" s="31"/>
      <c r="H51" s="31"/>
      <c r="I51" s="31"/>
      <c r="J51" s="30"/>
      <c r="K51" s="9"/>
      <c r="L51" s="6"/>
      <c r="M51" s="30"/>
      <c r="N51" s="31"/>
      <c r="O51" s="31"/>
      <c r="P51" s="31"/>
      <c r="Q51" s="31"/>
      <c r="R51" s="5"/>
    </row>
    <row r="52" spans="1:18" x14ac:dyDescent="0.3">
      <c r="A52" s="9"/>
      <c r="B52" s="28"/>
      <c r="C52" s="19"/>
      <c r="D52" s="19"/>
      <c r="E52" s="5"/>
      <c r="F52" s="7"/>
      <c r="G52" s="7"/>
      <c r="H52" s="7"/>
      <c r="I52" s="7"/>
      <c r="J52" s="5"/>
      <c r="K52" s="9"/>
      <c r="L52" s="6"/>
      <c r="M52" s="5"/>
      <c r="N52" s="7"/>
      <c r="O52" s="7"/>
      <c r="P52" s="7"/>
      <c r="Q52" s="7"/>
      <c r="R52" s="5"/>
    </row>
    <row r="53" spans="1:18" x14ac:dyDescent="0.3">
      <c r="A53" s="9"/>
      <c r="B53" s="28"/>
      <c r="C53" s="19"/>
      <c r="D53" s="19"/>
      <c r="E53" s="5"/>
      <c r="F53" s="7"/>
      <c r="G53" s="7"/>
      <c r="H53" s="7"/>
      <c r="I53" s="7"/>
      <c r="J53" s="5"/>
      <c r="K53" s="9"/>
      <c r="L53" s="6"/>
      <c r="M53" s="5"/>
      <c r="N53" s="7"/>
      <c r="O53" s="7"/>
      <c r="P53" s="7"/>
      <c r="Q53" s="7"/>
      <c r="R53" s="5"/>
    </row>
    <row r="54" spans="1:18" x14ac:dyDescent="0.3">
      <c r="A54" s="9"/>
      <c r="B54" s="28"/>
      <c r="C54" s="19"/>
      <c r="D54" s="19"/>
      <c r="E54" s="5"/>
      <c r="F54" s="7"/>
      <c r="G54" s="7"/>
      <c r="H54" s="7"/>
      <c r="I54" s="7"/>
      <c r="J54" s="5"/>
      <c r="K54" s="9"/>
      <c r="L54" s="6"/>
      <c r="M54" s="5"/>
      <c r="N54" s="7"/>
      <c r="O54" s="7"/>
      <c r="P54" s="7"/>
      <c r="Q54" s="7"/>
      <c r="R54" s="5"/>
    </row>
    <row r="55" spans="1:18" x14ac:dyDescent="0.3">
      <c r="A55" s="9"/>
      <c r="B55" s="28"/>
      <c r="C55" s="19"/>
      <c r="D55" s="19"/>
      <c r="E55" s="5"/>
      <c r="F55" s="7"/>
      <c r="G55" s="7"/>
      <c r="H55" s="7"/>
      <c r="I55" s="7"/>
      <c r="J55" s="5"/>
      <c r="K55" s="9"/>
      <c r="L55" s="6"/>
      <c r="M55" s="5"/>
      <c r="N55" s="7"/>
      <c r="O55" s="7"/>
      <c r="P55" s="7"/>
      <c r="Q55" s="7"/>
      <c r="R55" s="5"/>
    </row>
    <row r="56" spans="1:18" x14ac:dyDescent="0.3">
      <c r="A56" s="9"/>
      <c r="B56" s="28"/>
      <c r="C56" s="19"/>
      <c r="D56" s="19"/>
      <c r="E56" s="5"/>
      <c r="F56" s="7"/>
      <c r="G56" s="7"/>
      <c r="H56" s="7"/>
      <c r="I56" s="7"/>
      <c r="J56" s="5"/>
      <c r="K56" s="9"/>
      <c r="L56" s="6"/>
      <c r="M56" s="5"/>
      <c r="N56" s="7"/>
      <c r="O56" s="7"/>
      <c r="P56" s="7"/>
      <c r="Q56" s="7"/>
      <c r="R56" s="5"/>
    </row>
    <row r="57" spans="1:18" x14ac:dyDescent="0.3">
      <c r="A57" s="9"/>
      <c r="B57" s="28"/>
      <c r="C57" s="19"/>
      <c r="D57" s="19"/>
      <c r="E57" s="5"/>
      <c r="F57" s="7"/>
      <c r="G57" s="7"/>
      <c r="H57" s="7"/>
      <c r="I57" s="7"/>
      <c r="J57" s="5"/>
      <c r="K57" s="9"/>
      <c r="L57" s="6"/>
      <c r="M57" s="5"/>
      <c r="N57" s="7"/>
      <c r="O57" s="7"/>
      <c r="P57" s="7"/>
      <c r="Q57" s="7"/>
      <c r="R57" s="5"/>
    </row>
  </sheetData>
  <sortState ref="A45:G50">
    <sortCondition ref="G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10.3.19</vt:lpstr>
      <vt:lpstr>KM 28.04.19</vt:lpstr>
      <vt:lpstr>KMS 18.08.19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2019-03-11T19:59:26Z</cp:lastPrinted>
  <dcterms:created xsi:type="dcterms:W3CDTF">2018-03-26T08:10:53Z</dcterms:created>
  <dcterms:modified xsi:type="dcterms:W3CDTF">2019-09-17T21:21:27Z</dcterms:modified>
</cp:coreProperties>
</file>