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k\Desktop\Stick_klein_Sicherung_Stick_2022_09_06\Memorystick\Leichtathletik\KILA_Cup\"/>
    </mc:Choice>
  </mc:AlternateContent>
  <bookViews>
    <workbookView xWindow="0" yWindow="0" windowWidth="20490" windowHeight="7350" tabRatio="731"/>
  </bookViews>
  <sheets>
    <sheet name="M9" sheetId="11" r:id="rId1"/>
    <sheet name="M8" sheetId="13" r:id="rId2"/>
    <sheet name="W9" sheetId="14" r:id="rId3"/>
    <sheet name="W8" sheetId="12" r:id="rId4"/>
    <sheet name="Punktezuordnung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3" i="14" l="1"/>
  <c r="AV33" i="14" s="1"/>
  <c r="R33" i="14" s="1"/>
  <c r="AR33" i="14"/>
  <c r="AS33" i="14" s="1"/>
  <c r="Q33" i="14" s="1"/>
  <c r="AO33" i="14"/>
  <c r="AP33" i="14" s="1"/>
  <c r="P33" i="14" s="1"/>
  <c r="AL33" i="14"/>
  <c r="AM33" i="14" s="1"/>
  <c r="O33" i="14" s="1"/>
  <c r="AI33" i="14"/>
  <c r="AJ33" i="14" s="1"/>
  <c r="N33" i="14" s="1"/>
  <c r="AF33" i="14"/>
  <c r="AG33" i="14" s="1"/>
  <c r="M33" i="14" s="1"/>
  <c r="AC33" i="14"/>
  <c r="AD33" i="14" s="1"/>
  <c r="L33" i="14" s="1"/>
  <c r="Z33" i="14"/>
  <c r="AA33" i="14" s="1"/>
  <c r="K33" i="14" s="1"/>
  <c r="W33" i="14"/>
  <c r="X33" i="14" s="1"/>
  <c r="J33" i="14" s="1"/>
  <c r="T33" i="14"/>
  <c r="U33" i="14" s="1"/>
  <c r="I33" i="14" s="1"/>
  <c r="AU32" i="14"/>
  <c r="AV32" i="14" s="1"/>
  <c r="R32" i="14" s="1"/>
  <c r="AR32" i="14"/>
  <c r="AS32" i="14" s="1"/>
  <c r="Q32" i="14" s="1"/>
  <c r="AO32" i="14"/>
  <c r="AP32" i="14" s="1"/>
  <c r="P32" i="14" s="1"/>
  <c r="AL32" i="14"/>
  <c r="AM32" i="14" s="1"/>
  <c r="O32" i="14" s="1"/>
  <c r="AI32" i="14"/>
  <c r="AJ32" i="14" s="1"/>
  <c r="N32" i="14" s="1"/>
  <c r="AF32" i="14"/>
  <c r="AG32" i="14" s="1"/>
  <c r="M32" i="14" s="1"/>
  <c r="AC32" i="14"/>
  <c r="AD32" i="14" s="1"/>
  <c r="L32" i="14" s="1"/>
  <c r="Z32" i="14"/>
  <c r="AA32" i="14" s="1"/>
  <c r="K32" i="14" s="1"/>
  <c r="W32" i="14"/>
  <c r="X32" i="14" s="1"/>
  <c r="J32" i="14" s="1"/>
  <c r="T32" i="14"/>
  <c r="U32" i="14" s="1"/>
  <c r="I32" i="14" s="1"/>
  <c r="AU31" i="14"/>
  <c r="AV31" i="14" s="1"/>
  <c r="R31" i="14" s="1"/>
  <c r="AR31" i="14"/>
  <c r="AS31" i="14" s="1"/>
  <c r="Q31" i="14" s="1"/>
  <c r="AO31" i="14"/>
  <c r="AP31" i="14" s="1"/>
  <c r="P31" i="14" s="1"/>
  <c r="AL31" i="14"/>
  <c r="AM31" i="14" s="1"/>
  <c r="O31" i="14" s="1"/>
  <c r="AI31" i="14"/>
  <c r="AJ31" i="14" s="1"/>
  <c r="N31" i="14" s="1"/>
  <c r="AF31" i="14"/>
  <c r="AG31" i="14" s="1"/>
  <c r="M31" i="14" s="1"/>
  <c r="AC31" i="14"/>
  <c r="AD31" i="14" s="1"/>
  <c r="L31" i="14" s="1"/>
  <c r="Z31" i="14"/>
  <c r="AA31" i="14" s="1"/>
  <c r="K31" i="14" s="1"/>
  <c r="W31" i="14"/>
  <c r="X31" i="14" s="1"/>
  <c r="J31" i="14" s="1"/>
  <c r="T31" i="14"/>
  <c r="U31" i="14" s="1"/>
  <c r="I31" i="14" s="1"/>
  <c r="AU30" i="14"/>
  <c r="AV30" i="14" s="1"/>
  <c r="R30" i="14" s="1"/>
  <c r="AR30" i="14"/>
  <c r="AS30" i="14" s="1"/>
  <c r="Q30" i="14" s="1"/>
  <c r="AO30" i="14"/>
  <c r="AP30" i="14" s="1"/>
  <c r="AL30" i="14"/>
  <c r="AM30" i="14" s="1"/>
  <c r="O30" i="14" s="1"/>
  <c r="AI30" i="14"/>
  <c r="AJ30" i="14" s="1"/>
  <c r="N30" i="14" s="1"/>
  <c r="AF30" i="14"/>
  <c r="AG30" i="14" s="1"/>
  <c r="M30" i="14" s="1"/>
  <c r="AC30" i="14"/>
  <c r="AD30" i="14" s="1"/>
  <c r="L30" i="14" s="1"/>
  <c r="Z30" i="14"/>
  <c r="AA30" i="14" s="1"/>
  <c r="K30" i="14" s="1"/>
  <c r="W30" i="14"/>
  <c r="X30" i="14" s="1"/>
  <c r="J30" i="14" s="1"/>
  <c r="T30" i="14"/>
  <c r="U30" i="14" s="1"/>
  <c r="I30" i="14" s="1"/>
  <c r="P30" i="14"/>
  <c r="AU29" i="14"/>
  <c r="AV29" i="14" s="1"/>
  <c r="R29" i="14" s="1"/>
  <c r="AR29" i="14"/>
  <c r="AS29" i="14" s="1"/>
  <c r="Q29" i="14" s="1"/>
  <c r="AO29" i="14"/>
  <c r="AP29" i="14" s="1"/>
  <c r="P29" i="14" s="1"/>
  <c r="AL29" i="14"/>
  <c r="AM29" i="14" s="1"/>
  <c r="O29" i="14" s="1"/>
  <c r="AI29" i="14"/>
  <c r="AJ29" i="14" s="1"/>
  <c r="N29" i="14" s="1"/>
  <c r="AF29" i="14"/>
  <c r="AG29" i="14" s="1"/>
  <c r="M29" i="14" s="1"/>
  <c r="AC29" i="14"/>
  <c r="AD29" i="14" s="1"/>
  <c r="L29" i="14" s="1"/>
  <c r="Z29" i="14"/>
  <c r="AA29" i="14" s="1"/>
  <c r="K29" i="14" s="1"/>
  <c r="W29" i="14"/>
  <c r="X29" i="14" s="1"/>
  <c r="J29" i="14" s="1"/>
  <c r="T29" i="14"/>
  <c r="U29" i="14" s="1"/>
  <c r="I29" i="14" s="1"/>
  <c r="AU28" i="14"/>
  <c r="AV28" i="14" s="1"/>
  <c r="R28" i="14" s="1"/>
  <c r="AR28" i="14"/>
  <c r="AS28" i="14" s="1"/>
  <c r="Q28" i="14" s="1"/>
  <c r="AO28" i="14"/>
  <c r="AP28" i="14" s="1"/>
  <c r="P28" i="14" s="1"/>
  <c r="AL28" i="14"/>
  <c r="AM28" i="14" s="1"/>
  <c r="O28" i="14" s="1"/>
  <c r="AI28" i="14"/>
  <c r="AJ28" i="14" s="1"/>
  <c r="N28" i="14" s="1"/>
  <c r="AF28" i="14"/>
  <c r="AG28" i="14" s="1"/>
  <c r="M28" i="14" s="1"/>
  <c r="AC28" i="14"/>
  <c r="AD28" i="14" s="1"/>
  <c r="L28" i="14" s="1"/>
  <c r="Z28" i="14"/>
  <c r="AA28" i="14" s="1"/>
  <c r="K28" i="14" s="1"/>
  <c r="W28" i="14"/>
  <c r="X28" i="14" s="1"/>
  <c r="J28" i="14" s="1"/>
  <c r="T28" i="14"/>
  <c r="U28" i="14" s="1"/>
  <c r="I28" i="14" s="1"/>
  <c r="AU18" i="14"/>
  <c r="AV18" i="14" s="1"/>
  <c r="R18" i="14" s="1"/>
  <c r="AR18" i="14"/>
  <c r="AS18" i="14" s="1"/>
  <c r="Q18" i="14" s="1"/>
  <c r="AO18" i="14"/>
  <c r="AP18" i="14" s="1"/>
  <c r="P18" i="14" s="1"/>
  <c r="AL18" i="14"/>
  <c r="AM18" i="14" s="1"/>
  <c r="O18" i="14" s="1"/>
  <c r="AI18" i="14"/>
  <c r="AJ18" i="14" s="1"/>
  <c r="N18" i="14" s="1"/>
  <c r="AF18" i="14"/>
  <c r="AG18" i="14" s="1"/>
  <c r="M18" i="14" s="1"/>
  <c r="AC18" i="14"/>
  <c r="AD18" i="14" s="1"/>
  <c r="L18" i="14" s="1"/>
  <c r="Z18" i="14"/>
  <c r="AA18" i="14" s="1"/>
  <c r="K18" i="14" s="1"/>
  <c r="W18" i="14"/>
  <c r="X18" i="14" s="1"/>
  <c r="J18" i="14" s="1"/>
  <c r="T18" i="14"/>
  <c r="U18" i="14" s="1"/>
  <c r="I18" i="14" s="1"/>
  <c r="AU14" i="14"/>
  <c r="AV14" i="14" s="1"/>
  <c r="R14" i="14" s="1"/>
  <c r="AR14" i="14"/>
  <c r="AS14" i="14" s="1"/>
  <c r="Q14" i="14" s="1"/>
  <c r="AO14" i="14"/>
  <c r="AP14" i="14" s="1"/>
  <c r="P14" i="14" s="1"/>
  <c r="AL14" i="14"/>
  <c r="AM14" i="14" s="1"/>
  <c r="O14" i="14" s="1"/>
  <c r="AI14" i="14"/>
  <c r="AJ14" i="14" s="1"/>
  <c r="N14" i="14" s="1"/>
  <c r="AF14" i="14"/>
  <c r="AG14" i="14" s="1"/>
  <c r="M14" i="14" s="1"/>
  <c r="AC14" i="14"/>
  <c r="AD14" i="14" s="1"/>
  <c r="L14" i="14" s="1"/>
  <c r="Z14" i="14"/>
  <c r="AA14" i="14" s="1"/>
  <c r="K14" i="14" s="1"/>
  <c r="W14" i="14"/>
  <c r="X14" i="14" s="1"/>
  <c r="J14" i="14" s="1"/>
  <c r="T14" i="14"/>
  <c r="U14" i="14" s="1"/>
  <c r="I14" i="14" s="1"/>
  <c r="AU27" i="14"/>
  <c r="AV27" i="14" s="1"/>
  <c r="R27" i="14" s="1"/>
  <c r="AR27" i="14"/>
  <c r="AS27" i="14" s="1"/>
  <c r="Q27" i="14" s="1"/>
  <c r="AO27" i="14"/>
  <c r="AP27" i="14" s="1"/>
  <c r="P27" i="14" s="1"/>
  <c r="AL27" i="14"/>
  <c r="AM27" i="14" s="1"/>
  <c r="O27" i="14" s="1"/>
  <c r="AI27" i="14"/>
  <c r="AJ27" i="14" s="1"/>
  <c r="N27" i="14" s="1"/>
  <c r="AF27" i="14"/>
  <c r="AG27" i="14" s="1"/>
  <c r="M27" i="14" s="1"/>
  <c r="AC27" i="14"/>
  <c r="AD27" i="14" s="1"/>
  <c r="L27" i="14" s="1"/>
  <c r="Z27" i="14"/>
  <c r="AA27" i="14" s="1"/>
  <c r="K27" i="14" s="1"/>
  <c r="W27" i="14"/>
  <c r="X27" i="14" s="1"/>
  <c r="J27" i="14" s="1"/>
  <c r="T27" i="14"/>
  <c r="U27" i="14" s="1"/>
  <c r="I27" i="14" s="1"/>
  <c r="AU26" i="14"/>
  <c r="AV26" i="14" s="1"/>
  <c r="R26" i="14" s="1"/>
  <c r="AR26" i="14"/>
  <c r="AS26" i="14" s="1"/>
  <c r="Q26" i="14" s="1"/>
  <c r="AO26" i="14"/>
  <c r="AP26" i="14" s="1"/>
  <c r="P26" i="14" s="1"/>
  <c r="AL26" i="14"/>
  <c r="AM26" i="14" s="1"/>
  <c r="O26" i="14" s="1"/>
  <c r="AI26" i="14"/>
  <c r="AJ26" i="14" s="1"/>
  <c r="N26" i="14" s="1"/>
  <c r="AF26" i="14"/>
  <c r="AG26" i="14" s="1"/>
  <c r="M26" i="14" s="1"/>
  <c r="AC26" i="14"/>
  <c r="AD26" i="14" s="1"/>
  <c r="L26" i="14" s="1"/>
  <c r="Z26" i="14"/>
  <c r="AA26" i="14" s="1"/>
  <c r="K26" i="14" s="1"/>
  <c r="W26" i="14"/>
  <c r="X26" i="14" s="1"/>
  <c r="J26" i="14" s="1"/>
  <c r="T26" i="14"/>
  <c r="U26" i="14" s="1"/>
  <c r="I26" i="14" s="1"/>
  <c r="AU25" i="14"/>
  <c r="AV25" i="14" s="1"/>
  <c r="R25" i="14" s="1"/>
  <c r="AR25" i="14"/>
  <c r="AS25" i="14" s="1"/>
  <c r="Q25" i="14" s="1"/>
  <c r="AO25" i="14"/>
  <c r="AP25" i="14" s="1"/>
  <c r="P25" i="14" s="1"/>
  <c r="AL25" i="14"/>
  <c r="AM25" i="14" s="1"/>
  <c r="O25" i="14" s="1"/>
  <c r="AI25" i="14"/>
  <c r="AJ25" i="14" s="1"/>
  <c r="N25" i="14" s="1"/>
  <c r="AF25" i="14"/>
  <c r="AG25" i="14" s="1"/>
  <c r="M25" i="14" s="1"/>
  <c r="AC25" i="14"/>
  <c r="AD25" i="14" s="1"/>
  <c r="L25" i="14" s="1"/>
  <c r="Z25" i="14"/>
  <c r="AA25" i="14" s="1"/>
  <c r="K25" i="14" s="1"/>
  <c r="W25" i="14"/>
  <c r="X25" i="14" s="1"/>
  <c r="J25" i="14" s="1"/>
  <c r="T25" i="14"/>
  <c r="U25" i="14" s="1"/>
  <c r="I25" i="14" s="1"/>
  <c r="AU24" i="14"/>
  <c r="AV24" i="14" s="1"/>
  <c r="R24" i="14" s="1"/>
  <c r="AR24" i="14"/>
  <c r="AS24" i="14" s="1"/>
  <c r="Q24" i="14" s="1"/>
  <c r="AO24" i="14"/>
  <c r="AP24" i="14" s="1"/>
  <c r="P24" i="14" s="1"/>
  <c r="AL24" i="14"/>
  <c r="AM24" i="14" s="1"/>
  <c r="O24" i="14" s="1"/>
  <c r="AI24" i="14"/>
  <c r="AJ24" i="14" s="1"/>
  <c r="N24" i="14" s="1"/>
  <c r="AF24" i="14"/>
  <c r="AG24" i="14" s="1"/>
  <c r="M24" i="14" s="1"/>
  <c r="AC24" i="14"/>
  <c r="AD24" i="14" s="1"/>
  <c r="L24" i="14" s="1"/>
  <c r="Z24" i="14"/>
  <c r="AA24" i="14" s="1"/>
  <c r="K24" i="14" s="1"/>
  <c r="W24" i="14"/>
  <c r="X24" i="14" s="1"/>
  <c r="J24" i="14" s="1"/>
  <c r="T24" i="14"/>
  <c r="U24" i="14" s="1"/>
  <c r="I24" i="14" s="1"/>
  <c r="AU23" i="14"/>
  <c r="AV23" i="14" s="1"/>
  <c r="R23" i="14" s="1"/>
  <c r="AR23" i="14"/>
  <c r="AS23" i="14" s="1"/>
  <c r="Q23" i="14" s="1"/>
  <c r="AO23" i="14"/>
  <c r="AP23" i="14" s="1"/>
  <c r="P23" i="14" s="1"/>
  <c r="AL23" i="14"/>
  <c r="AM23" i="14" s="1"/>
  <c r="O23" i="14" s="1"/>
  <c r="AI23" i="14"/>
  <c r="AJ23" i="14" s="1"/>
  <c r="N23" i="14" s="1"/>
  <c r="AF23" i="14"/>
  <c r="AG23" i="14" s="1"/>
  <c r="M23" i="14" s="1"/>
  <c r="AC23" i="14"/>
  <c r="AD23" i="14" s="1"/>
  <c r="L23" i="14" s="1"/>
  <c r="Z23" i="14"/>
  <c r="AA23" i="14" s="1"/>
  <c r="K23" i="14" s="1"/>
  <c r="W23" i="14"/>
  <c r="X23" i="14" s="1"/>
  <c r="J23" i="14" s="1"/>
  <c r="T23" i="14"/>
  <c r="U23" i="14" s="1"/>
  <c r="I23" i="14" s="1"/>
  <c r="AU21" i="14"/>
  <c r="AV21" i="14" s="1"/>
  <c r="R21" i="14" s="1"/>
  <c r="AR21" i="14"/>
  <c r="AS21" i="14" s="1"/>
  <c r="Q21" i="14" s="1"/>
  <c r="AO21" i="14"/>
  <c r="AP21" i="14" s="1"/>
  <c r="P21" i="14" s="1"/>
  <c r="AL21" i="14"/>
  <c r="AM21" i="14" s="1"/>
  <c r="O21" i="14" s="1"/>
  <c r="AI21" i="14"/>
  <c r="AJ21" i="14" s="1"/>
  <c r="N21" i="14" s="1"/>
  <c r="AF21" i="14"/>
  <c r="AG21" i="14" s="1"/>
  <c r="M21" i="14" s="1"/>
  <c r="AC21" i="14"/>
  <c r="AD21" i="14" s="1"/>
  <c r="L21" i="14" s="1"/>
  <c r="Z21" i="14"/>
  <c r="AA21" i="14" s="1"/>
  <c r="K21" i="14" s="1"/>
  <c r="W21" i="14"/>
  <c r="X21" i="14" s="1"/>
  <c r="J21" i="14" s="1"/>
  <c r="T21" i="14"/>
  <c r="U21" i="14" s="1"/>
  <c r="I21" i="14" s="1"/>
  <c r="AU20" i="14"/>
  <c r="AV20" i="14" s="1"/>
  <c r="R20" i="14" s="1"/>
  <c r="AR20" i="14"/>
  <c r="AS20" i="14" s="1"/>
  <c r="Q20" i="14" s="1"/>
  <c r="AO20" i="14"/>
  <c r="AP20" i="14" s="1"/>
  <c r="P20" i="14" s="1"/>
  <c r="AL20" i="14"/>
  <c r="AM20" i="14" s="1"/>
  <c r="O20" i="14" s="1"/>
  <c r="AI20" i="14"/>
  <c r="AJ20" i="14" s="1"/>
  <c r="N20" i="14" s="1"/>
  <c r="AF20" i="14"/>
  <c r="AG20" i="14" s="1"/>
  <c r="M20" i="14" s="1"/>
  <c r="AC20" i="14"/>
  <c r="AD20" i="14" s="1"/>
  <c r="L20" i="14" s="1"/>
  <c r="Z20" i="14"/>
  <c r="AA20" i="14" s="1"/>
  <c r="K20" i="14" s="1"/>
  <c r="W20" i="14"/>
  <c r="X20" i="14" s="1"/>
  <c r="J20" i="14" s="1"/>
  <c r="T20" i="14"/>
  <c r="U20" i="14" s="1"/>
  <c r="I20" i="14" s="1"/>
  <c r="AU19" i="14"/>
  <c r="AV19" i="14" s="1"/>
  <c r="R19" i="14" s="1"/>
  <c r="AR19" i="14"/>
  <c r="AS19" i="14" s="1"/>
  <c r="Q19" i="14" s="1"/>
  <c r="AO19" i="14"/>
  <c r="AP19" i="14" s="1"/>
  <c r="P19" i="14" s="1"/>
  <c r="AL19" i="14"/>
  <c r="AM19" i="14" s="1"/>
  <c r="O19" i="14" s="1"/>
  <c r="AI19" i="14"/>
  <c r="AJ19" i="14" s="1"/>
  <c r="N19" i="14" s="1"/>
  <c r="AF19" i="14"/>
  <c r="AG19" i="14" s="1"/>
  <c r="M19" i="14" s="1"/>
  <c r="AC19" i="14"/>
  <c r="AD19" i="14" s="1"/>
  <c r="L19" i="14" s="1"/>
  <c r="Z19" i="14"/>
  <c r="AA19" i="14" s="1"/>
  <c r="K19" i="14" s="1"/>
  <c r="W19" i="14"/>
  <c r="X19" i="14" s="1"/>
  <c r="J19" i="14" s="1"/>
  <c r="T19" i="14"/>
  <c r="U19" i="14" s="1"/>
  <c r="I19" i="14" s="1"/>
  <c r="AU12" i="14"/>
  <c r="AV12" i="14" s="1"/>
  <c r="R12" i="14" s="1"/>
  <c r="AR12" i="14"/>
  <c r="AS12" i="14" s="1"/>
  <c r="Q12" i="14" s="1"/>
  <c r="AO12" i="14"/>
  <c r="AP12" i="14" s="1"/>
  <c r="P12" i="14" s="1"/>
  <c r="AL12" i="14"/>
  <c r="AM12" i="14" s="1"/>
  <c r="O12" i="14" s="1"/>
  <c r="AI12" i="14"/>
  <c r="AJ12" i="14" s="1"/>
  <c r="N12" i="14" s="1"/>
  <c r="AF12" i="14"/>
  <c r="AG12" i="14" s="1"/>
  <c r="M12" i="14" s="1"/>
  <c r="AC12" i="14"/>
  <c r="AD12" i="14" s="1"/>
  <c r="L12" i="14" s="1"/>
  <c r="Z12" i="14"/>
  <c r="AA12" i="14" s="1"/>
  <c r="K12" i="14" s="1"/>
  <c r="W12" i="14"/>
  <c r="X12" i="14" s="1"/>
  <c r="J12" i="14" s="1"/>
  <c r="T12" i="14"/>
  <c r="U12" i="14" s="1"/>
  <c r="I12" i="14" s="1"/>
  <c r="AU13" i="14"/>
  <c r="AV13" i="14" s="1"/>
  <c r="R13" i="14" s="1"/>
  <c r="AR13" i="14"/>
  <c r="AS13" i="14" s="1"/>
  <c r="Q13" i="14" s="1"/>
  <c r="AO13" i="14"/>
  <c r="AP13" i="14" s="1"/>
  <c r="P13" i="14" s="1"/>
  <c r="AL13" i="14"/>
  <c r="AM13" i="14" s="1"/>
  <c r="O13" i="14" s="1"/>
  <c r="AI13" i="14"/>
  <c r="AJ13" i="14" s="1"/>
  <c r="N13" i="14" s="1"/>
  <c r="AF13" i="14"/>
  <c r="AG13" i="14" s="1"/>
  <c r="M13" i="14" s="1"/>
  <c r="AC13" i="14"/>
  <c r="AD13" i="14" s="1"/>
  <c r="L13" i="14" s="1"/>
  <c r="Z13" i="14"/>
  <c r="AA13" i="14" s="1"/>
  <c r="K13" i="14" s="1"/>
  <c r="W13" i="14"/>
  <c r="X13" i="14" s="1"/>
  <c r="J13" i="14" s="1"/>
  <c r="T13" i="14"/>
  <c r="U13" i="14" s="1"/>
  <c r="I13" i="14" s="1"/>
  <c r="AU22" i="14"/>
  <c r="AV22" i="14" s="1"/>
  <c r="R22" i="14" s="1"/>
  <c r="AR22" i="14"/>
  <c r="AS22" i="14" s="1"/>
  <c r="Q22" i="14" s="1"/>
  <c r="AO22" i="14"/>
  <c r="AP22" i="14" s="1"/>
  <c r="P22" i="14" s="1"/>
  <c r="AL22" i="14"/>
  <c r="AM22" i="14" s="1"/>
  <c r="O22" i="14" s="1"/>
  <c r="AI22" i="14"/>
  <c r="AJ22" i="14" s="1"/>
  <c r="N22" i="14" s="1"/>
  <c r="AF22" i="14"/>
  <c r="AG22" i="14" s="1"/>
  <c r="M22" i="14" s="1"/>
  <c r="AC22" i="14"/>
  <c r="AD22" i="14" s="1"/>
  <c r="L22" i="14" s="1"/>
  <c r="Z22" i="14"/>
  <c r="AA22" i="14" s="1"/>
  <c r="K22" i="14" s="1"/>
  <c r="W22" i="14"/>
  <c r="X22" i="14" s="1"/>
  <c r="J22" i="14" s="1"/>
  <c r="T22" i="14"/>
  <c r="U22" i="14" s="1"/>
  <c r="I22" i="14" s="1"/>
  <c r="AU15" i="14"/>
  <c r="AV15" i="14" s="1"/>
  <c r="R15" i="14" s="1"/>
  <c r="AR15" i="14"/>
  <c r="AS15" i="14" s="1"/>
  <c r="Q15" i="14" s="1"/>
  <c r="AO15" i="14"/>
  <c r="AP15" i="14" s="1"/>
  <c r="P15" i="14" s="1"/>
  <c r="AL15" i="14"/>
  <c r="AM15" i="14" s="1"/>
  <c r="O15" i="14" s="1"/>
  <c r="AI15" i="14"/>
  <c r="AJ15" i="14" s="1"/>
  <c r="N15" i="14" s="1"/>
  <c r="AF15" i="14"/>
  <c r="AG15" i="14" s="1"/>
  <c r="M15" i="14" s="1"/>
  <c r="AC15" i="14"/>
  <c r="AD15" i="14" s="1"/>
  <c r="L15" i="14" s="1"/>
  <c r="Z15" i="14"/>
  <c r="AA15" i="14" s="1"/>
  <c r="K15" i="14" s="1"/>
  <c r="W15" i="14"/>
  <c r="X15" i="14" s="1"/>
  <c r="J15" i="14" s="1"/>
  <c r="T15" i="14"/>
  <c r="U15" i="14" s="1"/>
  <c r="I15" i="14" s="1"/>
  <c r="AU10" i="14"/>
  <c r="AV10" i="14" s="1"/>
  <c r="R10" i="14" s="1"/>
  <c r="AR10" i="14"/>
  <c r="AS10" i="14" s="1"/>
  <c r="Q10" i="14" s="1"/>
  <c r="AO10" i="14"/>
  <c r="AP10" i="14" s="1"/>
  <c r="P10" i="14" s="1"/>
  <c r="AL10" i="14"/>
  <c r="AM10" i="14" s="1"/>
  <c r="O10" i="14" s="1"/>
  <c r="AI10" i="14"/>
  <c r="AJ10" i="14" s="1"/>
  <c r="N10" i="14" s="1"/>
  <c r="AF10" i="14"/>
  <c r="AG10" i="14" s="1"/>
  <c r="M10" i="14" s="1"/>
  <c r="AC10" i="14"/>
  <c r="AD10" i="14" s="1"/>
  <c r="L10" i="14" s="1"/>
  <c r="Z10" i="14"/>
  <c r="AA10" i="14" s="1"/>
  <c r="K10" i="14" s="1"/>
  <c r="W10" i="14"/>
  <c r="X10" i="14" s="1"/>
  <c r="J10" i="14" s="1"/>
  <c r="T10" i="14"/>
  <c r="U10" i="14" s="1"/>
  <c r="I10" i="14" s="1"/>
  <c r="AU11" i="14"/>
  <c r="AV11" i="14" s="1"/>
  <c r="R11" i="14" s="1"/>
  <c r="AR11" i="14"/>
  <c r="AS11" i="14" s="1"/>
  <c r="Q11" i="14" s="1"/>
  <c r="AO11" i="14"/>
  <c r="AP11" i="14" s="1"/>
  <c r="P11" i="14" s="1"/>
  <c r="AL11" i="14"/>
  <c r="AM11" i="14" s="1"/>
  <c r="O11" i="14" s="1"/>
  <c r="AI11" i="14"/>
  <c r="AJ11" i="14" s="1"/>
  <c r="N11" i="14" s="1"/>
  <c r="AF11" i="14"/>
  <c r="AG11" i="14" s="1"/>
  <c r="M11" i="14" s="1"/>
  <c r="AC11" i="14"/>
  <c r="AD11" i="14" s="1"/>
  <c r="L11" i="14" s="1"/>
  <c r="Z11" i="14"/>
  <c r="AA11" i="14" s="1"/>
  <c r="K11" i="14" s="1"/>
  <c r="W11" i="14"/>
  <c r="X11" i="14" s="1"/>
  <c r="J11" i="14" s="1"/>
  <c r="T11" i="14"/>
  <c r="U11" i="14" s="1"/>
  <c r="I11" i="14" s="1"/>
  <c r="AU5" i="14"/>
  <c r="AV5" i="14" s="1"/>
  <c r="R5" i="14" s="1"/>
  <c r="AR5" i="14"/>
  <c r="AS5" i="14" s="1"/>
  <c r="Q5" i="14" s="1"/>
  <c r="AO5" i="14"/>
  <c r="AP5" i="14" s="1"/>
  <c r="P5" i="14" s="1"/>
  <c r="AL5" i="14"/>
  <c r="AM5" i="14" s="1"/>
  <c r="O5" i="14" s="1"/>
  <c r="AI5" i="14"/>
  <c r="AJ5" i="14" s="1"/>
  <c r="N5" i="14" s="1"/>
  <c r="AF5" i="14"/>
  <c r="AG5" i="14" s="1"/>
  <c r="M5" i="14" s="1"/>
  <c r="AC5" i="14"/>
  <c r="AD5" i="14" s="1"/>
  <c r="L5" i="14" s="1"/>
  <c r="Z5" i="14"/>
  <c r="AA5" i="14" s="1"/>
  <c r="K5" i="14" s="1"/>
  <c r="W5" i="14"/>
  <c r="X5" i="14" s="1"/>
  <c r="J5" i="14" s="1"/>
  <c r="T5" i="14"/>
  <c r="U5" i="14" s="1"/>
  <c r="I5" i="14" s="1"/>
  <c r="AU7" i="14"/>
  <c r="AV7" i="14" s="1"/>
  <c r="R7" i="14" s="1"/>
  <c r="AR7" i="14"/>
  <c r="AS7" i="14" s="1"/>
  <c r="Q7" i="14" s="1"/>
  <c r="AO7" i="14"/>
  <c r="AP7" i="14" s="1"/>
  <c r="P7" i="14" s="1"/>
  <c r="AL7" i="14"/>
  <c r="AM7" i="14" s="1"/>
  <c r="O7" i="14" s="1"/>
  <c r="AI7" i="14"/>
  <c r="AJ7" i="14" s="1"/>
  <c r="N7" i="14" s="1"/>
  <c r="AF7" i="14"/>
  <c r="AG7" i="14" s="1"/>
  <c r="M7" i="14" s="1"/>
  <c r="AC7" i="14"/>
  <c r="AD7" i="14" s="1"/>
  <c r="L7" i="14" s="1"/>
  <c r="Z7" i="14"/>
  <c r="AA7" i="14" s="1"/>
  <c r="K7" i="14" s="1"/>
  <c r="W7" i="14"/>
  <c r="X7" i="14" s="1"/>
  <c r="J7" i="14" s="1"/>
  <c r="T7" i="14"/>
  <c r="U7" i="14" s="1"/>
  <c r="I7" i="14" s="1"/>
  <c r="AU8" i="14"/>
  <c r="AV8" i="14" s="1"/>
  <c r="R8" i="14" s="1"/>
  <c r="AR8" i="14"/>
  <c r="AS8" i="14" s="1"/>
  <c r="Q8" i="14" s="1"/>
  <c r="AO8" i="14"/>
  <c r="AP8" i="14" s="1"/>
  <c r="AL8" i="14"/>
  <c r="AM8" i="14" s="1"/>
  <c r="O8" i="14" s="1"/>
  <c r="AI8" i="14"/>
  <c r="AJ8" i="14" s="1"/>
  <c r="N8" i="14" s="1"/>
  <c r="AF8" i="14"/>
  <c r="AG8" i="14" s="1"/>
  <c r="M8" i="14" s="1"/>
  <c r="AC8" i="14"/>
  <c r="AD8" i="14" s="1"/>
  <c r="L8" i="14" s="1"/>
  <c r="Z8" i="14"/>
  <c r="AA8" i="14" s="1"/>
  <c r="K8" i="14" s="1"/>
  <c r="W8" i="14"/>
  <c r="X8" i="14" s="1"/>
  <c r="J8" i="14" s="1"/>
  <c r="T8" i="14"/>
  <c r="U8" i="14" s="1"/>
  <c r="I8" i="14" s="1"/>
  <c r="P8" i="14"/>
  <c r="AU17" i="14"/>
  <c r="AV17" i="14" s="1"/>
  <c r="R17" i="14" s="1"/>
  <c r="AR17" i="14"/>
  <c r="AS17" i="14" s="1"/>
  <c r="Q17" i="14" s="1"/>
  <c r="AO17" i="14"/>
  <c r="AP17" i="14" s="1"/>
  <c r="P17" i="14" s="1"/>
  <c r="AL17" i="14"/>
  <c r="AM17" i="14" s="1"/>
  <c r="O17" i="14" s="1"/>
  <c r="AI17" i="14"/>
  <c r="AJ17" i="14" s="1"/>
  <c r="N17" i="14" s="1"/>
  <c r="AF17" i="14"/>
  <c r="AG17" i="14" s="1"/>
  <c r="M17" i="14" s="1"/>
  <c r="AC17" i="14"/>
  <c r="AD17" i="14" s="1"/>
  <c r="L17" i="14" s="1"/>
  <c r="Z17" i="14"/>
  <c r="AA17" i="14" s="1"/>
  <c r="K17" i="14" s="1"/>
  <c r="W17" i="14"/>
  <c r="X17" i="14" s="1"/>
  <c r="J17" i="14" s="1"/>
  <c r="T17" i="14"/>
  <c r="U17" i="14" s="1"/>
  <c r="I17" i="14" s="1"/>
  <c r="AU9" i="14"/>
  <c r="AV9" i="14" s="1"/>
  <c r="R9" i="14" s="1"/>
  <c r="AR9" i="14"/>
  <c r="AS9" i="14" s="1"/>
  <c r="Q9" i="14" s="1"/>
  <c r="AO9" i="14"/>
  <c r="AP9" i="14" s="1"/>
  <c r="P9" i="14" s="1"/>
  <c r="AL9" i="14"/>
  <c r="AM9" i="14" s="1"/>
  <c r="O9" i="14" s="1"/>
  <c r="AI9" i="14"/>
  <c r="AJ9" i="14" s="1"/>
  <c r="N9" i="14" s="1"/>
  <c r="AF9" i="14"/>
  <c r="AG9" i="14" s="1"/>
  <c r="M9" i="14" s="1"/>
  <c r="AC9" i="14"/>
  <c r="AD9" i="14" s="1"/>
  <c r="L9" i="14" s="1"/>
  <c r="Z9" i="14"/>
  <c r="AA9" i="14" s="1"/>
  <c r="K9" i="14" s="1"/>
  <c r="W9" i="14"/>
  <c r="X9" i="14" s="1"/>
  <c r="J9" i="14" s="1"/>
  <c r="T9" i="14"/>
  <c r="U9" i="14" s="1"/>
  <c r="I9" i="14" s="1"/>
  <c r="AU16" i="14"/>
  <c r="AV16" i="14" s="1"/>
  <c r="R16" i="14" s="1"/>
  <c r="AR16" i="14"/>
  <c r="AS16" i="14" s="1"/>
  <c r="Q16" i="14" s="1"/>
  <c r="AO16" i="14"/>
  <c r="AP16" i="14" s="1"/>
  <c r="P16" i="14" s="1"/>
  <c r="AL16" i="14"/>
  <c r="AM16" i="14" s="1"/>
  <c r="O16" i="14" s="1"/>
  <c r="AI16" i="14"/>
  <c r="AJ16" i="14" s="1"/>
  <c r="N16" i="14" s="1"/>
  <c r="AF16" i="14"/>
  <c r="AG16" i="14" s="1"/>
  <c r="M16" i="14" s="1"/>
  <c r="AC16" i="14"/>
  <c r="AD16" i="14" s="1"/>
  <c r="L16" i="14" s="1"/>
  <c r="Z16" i="14"/>
  <c r="AA16" i="14" s="1"/>
  <c r="K16" i="14" s="1"/>
  <c r="W16" i="14"/>
  <c r="X16" i="14" s="1"/>
  <c r="J16" i="14" s="1"/>
  <c r="T16" i="14"/>
  <c r="U16" i="14" s="1"/>
  <c r="I16" i="14" s="1"/>
  <c r="AU4" i="14"/>
  <c r="AV4" i="14" s="1"/>
  <c r="R4" i="14" s="1"/>
  <c r="AR4" i="14"/>
  <c r="AS4" i="14" s="1"/>
  <c r="Q4" i="14" s="1"/>
  <c r="AO4" i="14"/>
  <c r="AP4" i="14" s="1"/>
  <c r="P4" i="14" s="1"/>
  <c r="AL4" i="14"/>
  <c r="AM4" i="14" s="1"/>
  <c r="O4" i="14" s="1"/>
  <c r="AI4" i="14"/>
  <c r="AJ4" i="14" s="1"/>
  <c r="N4" i="14" s="1"/>
  <c r="AF4" i="14"/>
  <c r="AG4" i="14" s="1"/>
  <c r="M4" i="14" s="1"/>
  <c r="AC4" i="14"/>
  <c r="AD4" i="14" s="1"/>
  <c r="L4" i="14" s="1"/>
  <c r="Z4" i="14"/>
  <c r="AA4" i="14" s="1"/>
  <c r="K4" i="14" s="1"/>
  <c r="W4" i="14"/>
  <c r="X4" i="14" s="1"/>
  <c r="J4" i="14" s="1"/>
  <c r="T4" i="14"/>
  <c r="U4" i="14" s="1"/>
  <c r="I4" i="14" s="1"/>
  <c r="AU6" i="14"/>
  <c r="AV6" i="14" s="1"/>
  <c r="R6" i="14" s="1"/>
  <c r="AR6" i="14"/>
  <c r="AS6" i="14" s="1"/>
  <c r="Q6" i="14" s="1"/>
  <c r="AO6" i="14"/>
  <c r="AP6" i="14" s="1"/>
  <c r="P6" i="14" s="1"/>
  <c r="AL6" i="14"/>
  <c r="AM6" i="14" s="1"/>
  <c r="O6" i="14" s="1"/>
  <c r="AI6" i="14"/>
  <c r="AJ6" i="14" s="1"/>
  <c r="N6" i="14" s="1"/>
  <c r="AF6" i="14"/>
  <c r="AG6" i="14" s="1"/>
  <c r="M6" i="14" s="1"/>
  <c r="AC6" i="14"/>
  <c r="AD6" i="14" s="1"/>
  <c r="L6" i="14" s="1"/>
  <c r="Z6" i="14"/>
  <c r="AA6" i="14" s="1"/>
  <c r="K6" i="14" s="1"/>
  <c r="W6" i="14"/>
  <c r="X6" i="14" s="1"/>
  <c r="J6" i="14" s="1"/>
  <c r="T6" i="14"/>
  <c r="U6" i="14" s="1"/>
  <c r="I6" i="14" s="1"/>
  <c r="AU33" i="13"/>
  <c r="AV33" i="13" s="1"/>
  <c r="R33" i="13" s="1"/>
  <c r="AR33" i="13"/>
  <c r="AS33" i="13" s="1"/>
  <c r="Q33" i="13" s="1"/>
  <c r="AO33" i="13"/>
  <c r="AP33" i="13" s="1"/>
  <c r="P33" i="13" s="1"/>
  <c r="AL33" i="13"/>
  <c r="AM33" i="13" s="1"/>
  <c r="O33" i="13" s="1"/>
  <c r="AI33" i="13"/>
  <c r="AJ33" i="13" s="1"/>
  <c r="N33" i="13" s="1"/>
  <c r="AF33" i="13"/>
  <c r="AG33" i="13" s="1"/>
  <c r="M33" i="13" s="1"/>
  <c r="AC33" i="13"/>
  <c r="AD33" i="13" s="1"/>
  <c r="L33" i="13" s="1"/>
  <c r="Z33" i="13"/>
  <c r="AA33" i="13" s="1"/>
  <c r="K33" i="13" s="1"/>
  <c r="W33" i="13"/>
  <c r="X33" i="13" s="1"/>
  <c r="J33" i="13" s="1"/>
  <c r="T33" i="13"/>
  <c r="U33" i="13" s="1"/>
  <c r="I33" i="13" s="1"/>
  <c r="AU32" i="13"/>
  <c r="AV32" i="13" s="1"/>
  <c r="R32" i="13" s="1"/>
  <c r="AR32" i="13"/>
  <c r="AS32" i="13" s="1"/>
  <c r="Q32" i="13" s="1"/>
  <c r="AO32" i="13"/>
  <c r="AP32" i="13" s="1"/>
  <c r="P32" i="13" s="1"/>
  <c r="AL32" i="13"/>
  <c r="AM32" i="13" s="1"/>
  <c r="O32" i="13" s="1"/>
  <c r="AI32" i="13"/>
  <c r="AJ32" i="13" s="1"/>
  <c r="N32" i="13" s="1"/>
  <c r="AF32" i="13"/>
  <c r="AG32" i="13" s="1"/>
  <c r="M32" i="13" s="1"/>
  <c r="AC32" i="13"/>
  <c r="AD32" i="13" s="1"/>
  <c r="L32" i="13" s="1"/>
  <c r="Z32" i="13"/>
  <c r="AA32" i="13" s="1"/>
  <c r="K32" i="13" s="1"/>
  <c r="W32" i="13"/>
  <c r="X32" i="13" s="1"/>
  <c r="J32" i="13" s="1"/>
  <c r="T32" i="13"/>
  <c r="U32" i="13" s="1"/>
  <c r="I32" i="13" s="1"/>
  <c r="AU31" i="13"/>
  <c r="AV31" i="13" s="1"/>
  <c r="R31" i="13" s="1"/>
  <c r="AR31" i="13"/>
  <c r="AS31" i="13" s="1"/>
  <c r="Q31" i="13" s="1"/>
  <c r="AO31" i="13"/>
  <c r="AP31" i="13" s="1"/>
  <c r="P31" i="13" s="1"/>
  <c r="AL31" i="13"/>
  <c r="AM31" i="13" s="1"/>
  <c r="O31" i="13" s="1"/>
  <c r="AI31" i="13"/>
  <c r="AJ31" i="13" s="1"/>
  <c r="N31" i="13" s="1"/>
  <c r="AF31" i="13"/>
  <c r="AG31" i="13" s="1"/>
  <c r="M31" i="13" s="1"/>
  <c r="AC31" i="13"/>
  <c r="AD31" i="13" s="1"/>
  <c r="L31" i="13" s="1"/>
  <c r="Z31" i="13"/>
  <c r="AA31" i="13" s="1"/>
  <c r="K31" i="13" s="1"/>
  <c r="W31" i="13"/>
  <c r="X31" i="13" s="1"/>
  <c r="J31" i="13" s="1"/>
  <c r="T31" i="13"/>
  <c r="U31" i="13" s="1"/>
  <c r="I31" i="13" s="1"/>
  <c r="AU20" i="13"/>
  <c r="AV20" i="13" s="1"/>
  <c r="R20" i="13" s="1"/>
  <c r="AR20" i="13"/>
  <c r="AS20" i="13" s="1"/>
  <c r="Q20" i="13" s="1"/>
  <c r="AO20" i="13"/>
  <c r="AP20" i="13" s="1"/>
  <c r="P20" i="13" s="1"/>
  <c r="AL20" i="13"/>
  <c r="AM20" i="13" s="1"/>
  <c r="O20" i="13" s="1"/>
  <c r="AI20" i="13"/>
  <c r="AJ20" i="13" s="1"/>
  <c r="N20" i="13" s="1"/>
  <c r="AF20" i="13"/>
  <c r="AG20" i="13" s="1"/>
  <c r="M20" i="13" s="1"/>
  <c r="AC20" i="13"/>
  <c r="AD20" i="13" s="1"/>
  <c r="L20" i="13" s="1"/>
  <c r="Z20" i="13"/>
  <c r="AA20" i="13" s="1"/>
  <c r="K20" i="13" s="1"/>
  <c r="W20" i="13"/>
  <c r="X20" i="13" s="1"/>
  <c r="J20" i="13" s="1"/>
  <c r="T20" i="13"/>
  <c r="U20" i="13" s="1"/>
  <c r="I20" i="13" s="1"/>
  <c r="AU19" i="13"/>
  <c r="AV19" i="13" s="1"/>
  <c r="R19" i="13" s="1"/>
  <c r="AR19" i="13"/>
  <c r="AS19" i="13" s="1"/>
  <c r="Q19" i="13" s="1"/>
  <c r="AO19" i="13"/>
  <c r="AP19" i="13" s="1"/>
  <c r="P19" i="13" s="1"/>
  <c r="AL19" i="13"/>
  <c r="AM19" i="13" s="1"/>
  <c r="O19" i="13" s="1"/>
  <c r="AI19" i="13"/>
  <c r="AJ19" i="13" s="1"/>
  <c r="N19" i="13" s="1"/>
  <c r="AF19" i="13"/>
  <c r="AG19" i="13" s="1"/>
  <c r="M19" i="13" s="1"/>
  <c r="AC19" i="13"/>
  <c r="AD19" i="13" s="1"/>
  <c r="L19" i="13" s="1"/>
  <c r="Z19" i="13"/>
  <c r="AA19" i="13" s="1"/>
  <c r="K19" i="13" s="1"/>
  <c r="W19" i="13"/>
  <c r="X19" i="13" s="1"/>
  <c r="J19" i="13" s="1"/>
  <c r="T19" i="13"/>
  <c r="U19" i="13" s="1"/>
  <c r="I19" i="13" s="1"/>
  <c r="AU15" i="13"/>
  <c r="AV15" i="13" s="1"/>
  <c r="R15" i="13" s="1"/>
  <c r="AR15" i="13"/>
  <c r="AS15" i="13" s="1"/>
  <c r="Q15" i="13" s="1"/>
  <c r="AO15" i="13"/>
  <c r="AP15" i="13" s="1"/>
  <c r="P15" i="13" s="1"/>
  <c r="AL15" i="13"/>
  <c r="AM15" i="13" s="1"/>
  <c r="O15" i="13" s="1"/>
  <c r="AI15" i="13"/>
  <c r="AJ15" i="13" s="1"/>
  <c r="N15" i="13" s="1"/>
  <c r="AF15" i="13"/>
  <c r="AG15" i="13" s="1"/>
  <c r="M15" i="13" s="1"/>
  <c r="AC15" i="13"/>
  <c r="AD15" i="13" s="1"/>
  <c r="L15" i="13" s="1"/>
  <c r="Z15" i="13"/>
  <c r="AA15" i="13" s="1"/>
  <c r="K15" i="13" s="1"/>
  <c r="W15" i="13"/>
  <c r="X15" i="13" s="1"/>
  <c r="J15" i="13" s="1"/>
  <c r="T15" i="13"/>
  <c r="U15" i="13" s="1"/>
  <c r="I15" i="13" s="1"/>
  <c r="AU12" i="13"/>
  <c r="AV12" i="13" s="1"/>
  <c r="R12" i="13" s="1"/>
  <c r="AR12" i="13"/>
  <c r="AS12" i="13" s="1"/>
  <c r="Q12" i="13" s="1"/>
  <c r="AO12" i="13"/>
  <c r="AP12" i="13" s="1"/>
  <c r="P12" i="13" s="1"/>
  <c r="AL12" i="13"/>
  <c r="AM12" i="13" s="1"/>
  <c r="O12" i="13" s="1"/>
  <c r="AI12" i="13"/>
  <c r="AJ12" i="13" s="1"/>
  <c r="N12" i="13" s="1"/>
  <c r="AF12" i="13"/>
  <c r="AG12" i="13" s="1"/>
  <c r="M12" i="13" s="1"/>
  <c r="AC12" i="13"/>
  <c r="AD12" i="13" s="1"/>
  <c r="L12" i="13" s="1"/>
  <c r="Z12" i="13"/>
  <c r="AA12" i="13" s="1"/>
  <c r="K12" i="13" s="1"/>
  <c r="W12" i="13"/>
  <c r="X12" i="13" s="1"/>
  <c r="J12" i="13" s="1"/>
  <c r="T12" i="13"/>
  <c r="U12" i="13" s="1"/>
  <c r="I12" i="13" s="1"/>
  <c r="AU30" i="13"/>
  <c r="AV30" i="13" s="1"/>
  <c r="R30" i="13" s="1"/>
  <c r="AR30" i="13"/>
  <c r="AS30" i="13" s="1"/>
  <c r="Q30" i="13" s="1"/>
  <c r="AO30" i="13"/>
  <c r="AP30" i="13" s="1"/>
  <c r="P30" i="13" s="1"/>
  <c r="AL30" i="13"/>
  <c r="AM30" i="13" s="1"/>
  <c r="O30" i="13" s="1"/>
  <c r="AI30" i="13"/>
  <c r="AJ30" i="13" s="1"/>
  <c r="N30" i="13" s="1"/>
  <c r="AF30" i="13"/>
  <c r="AG30" i="13" s="1"/>
  <c r="M30" i="13" s="1"/>
  <c r="AC30" i="13"/>
  <c r="AD30" i="13" s="1"/>
  <c r="L30" i="13" s="1"/>
  <c r="Z30" i="13"/>
  <c r="AA30" i="13" s="1"/>
  <c r="K30" i="13" s="1"/>
  <c r="W30" i="13"/>
  <c r="X30" i="13" s="1"/>
  <c r="J30" i="13" s="1"/>
  <c r="T30" i="13"/>
  <c r="U30" i="13" s="1"/>
  <c r="I30" i="13" s="1"/>
  <c r="AU27" i="13"/>
  <c r="AV27" i="13" s="1"/>
  <c r="R27" i="13" s="1"/>
  <c r="AR27" i="13"/>
  <c r="AS27" i="13" s="1"/>
  <c r="Q27" i="13" s="1"/>
  <c r="AO27" i="13"/>
  <c r="AP27" i="13" s="1"/>
  <c r="P27" i="13" s="1"/>
  <c r="AL27" i="13"/>
  <c r="AM27" i="13" s="1"/>
  <c r="O27" i="13" s="1"/>
  <c r="AI27" i="13"/>
  <c r="AJ27" i="13" s="1"/>
  <c r="N27" i="13" s="1"/>
  <c r="AF27" i="13"/>
  <c r="AG27" i="13" s="1"/>
  <c r="M27" i="13" s="1"/>
  <c r="AC27" i="13"/>
  <c r="AD27" i="13" s="1"/>
  <c r="L27" i="13" s="1"/>
  <c r="Z27" i="13"/>
  <c r="AA27" i="13" s="1"/>
  <c r="K27" i="13" s="1"/>
  <c r="W27" i="13"/>
  <c r="X27" i="13" s="1"/>
  <c r="J27" i="13" s="1"/>
  <c r="T27" i="13"/>
  <c r="U27" i="13" s="1"/>
  <c r="I27" i="13" s="1"/>
  <c r="AU26" i="13"/>
  <c r="AV26" i="13" s="1"/>
  <c r="R26" i="13" s="1"/>
  <c r="AR26" i="13"/>
  <c r="AS26" i="13" s="1"/>
  <c r="Q26" i="13" s="1"/>
  <c r="AO26" i="13"/>
  <c r="AP26" i="13" s="1"/>
  <c r="P26" i="13" s="1"/>
  <c r="AL26" i="13"/>
  <c r="AM26" i="13" s="1"/>
  <c r="O26" i="13" s="1"/>
  <c r="AI26" i="13"/>
  <c r="AJ26" i="13" s="1"/>
  <c r="N26" i="13" s="1"/>
  <c r="AF26" i="13"/>
  <c r="AG26" i="13" s="1"/>
  <c r="M26" i="13" s="1"/>
  <c r="AC26" i="13"/>
  <c r="AD26" i="13" s="1"/>
  <c r="L26" i="13" s="1"/>
  <c r="Z26" i="13"/>
  <c r="AA26" i="13" s="1"/>
  <c r="K26" i="13" s="1"/>
  <c r="W26" i="13"/>
  <c r="X26" i="13" s="1"/>
  <c r="J26" i="13" s="1"/>
  <c r="T26" i="13"/>
  <c r="U26" i="13" s="1"/>
  <c r="I26" i="13" s="1"/>
  <c r="AU25" i="13"/>
  <c r="AV25" i="13" s="1"/>
  <c r="R25" i="13" s="1"/>
  <c r="AR25" i="13"/>
  <c r="AS25" i="13" s="1"/>
  <c r="Q25" i="13" s="1"/>
  <c r="AO25" i="13"/>
  <c r="AP25" i="13" s="1"/>
  <c r="P25" i="13" s="1"/>
  <c r="AL25" i="13"/>
  <c r="AM25" i="13" s="1"/>
  <c r="O25" i="13" s="1"/>
  <c r="AI25" i="13"/>
  <c r="AJ25" i="13" s="1"/>
  <c r="N25" i="13" s="1"/>
  <c r="AF25" i="13"/>
  <c r="AG25" i="13" s="1"/>
  <c r="M25" i="13" s="1"/>
  <c r="AC25" i="13"/>
  <c r="AD25" i="13" s="1"/>
  <c r="L25" i="13" s="1"/>
  <c r="Z25" i="13"/>
  <c r="AA25" i="13" s="1"/>
  <c r="K25" i="13" s="1"/>
  <c r="W25" i="13"/>
  <c r="X25" i="13" s="1"/>
  <c r="J25" i="13" s="1"/>
  <c r="T25" i="13"/>
  <c r="U25" i="13" s="1"/>
  <c r="I25" i="13" s="1"/>
  <c r="AU24" i="13"/>
  <c r="AV24" i="13" s="1"/>
  <c r="R24" i="13" s="1"/>
  <c r="AR24" i="13"/>
  <c r="AS24" i="13" s="1"/>
  <c r="Q24" i="13" s="1"/>
  <c r="AO24" i="13"/>
  <c r="AP24" i="13" s="1"/>
  <c r="P24" i="13" s="1"/>
  <c r="AL24" i="13"/>
  <c r="AM24" i="13" s="1"/>
  <c r="O24" i="13" s="1"/>
  <c r="AI24" i="13"/>
  <c r="AJ24" i="13" s="1"/>
  <c r="N24" i="13" s="1"/>
  <c r="AF24" i="13"/>
  <c r="AG24" i="13" s="1"/>
  <c r="M24" i="13" s="1"/>
  <c r="AC24" i="13"/>
  <c r="AD24" i="13" s="1"/>
  <c r="L24" i="13" s="1"/>
  <c r="Z24" i="13"/>
  <c r="AA24" i="13" s="1"/>
  <c r="K24" i="13" s="1"/>
  <c r="W24" i="13"/>
  <c r="X24" i="13" s="1"/>
  <c r="J24" i="13" s="1"/>
  <c r="T24" i="13"/>
  <c r="U24" i="13" s="1"/>
  <c r="I24" i="13" s="1"/>
  <c r="AU23" i="13"/>
  <c r="AV23" i="13" s="1"/>
  <c r="R23" i="13" s="1"/>
  <c r="AR23" i="13"/>
  <c r="AS23" i="13" s="1"/>
  <c r="Q23" i="13" s="1"/>
  <c r="AO23" i="13"/>
  <c r="AP23" i="13" s="1"/>
  <c r="P23" i="13" s="1"/>
  <c r="AL23" i="13"/>
  <c r="AM23" i="13" s="1"/>
  <c r="O23" i="13" s="1"/>
  <c r="AI23" i="13"/>
  <c r="AJ23" i="13" s="1"/>
  <c r="N23" i="13" s="1"/>
  <c r="AF23" i="13"/>
  <c r="AG23" i="13" s="1"/>
  <c r="M23" i="13" s="1"/>
  <c r="AC23" i="13"/>
  <c r="AD23" i="13" s="1"/>
  <c r="L23" i="13" s="1"/>
  <c r="Z23" i="13"/>
  <c r="AA23" i="13" s="1"/>
  <c r="K23" i="13" s="1"/>
  <c r="W23" i="13"/>
  <c r="X23" i="13" s="1"/>
  <c r="J23" i="13" s="1"/>
  <c r="T23" i="13"/>
  <c r="U23" i="13" s="1"/>
  <c r="I23" i="13" s="1"/>
  <c r="AU14" i="13"/>
  <c r="AV14" i="13" s="1"/>
  <c r="R14" i="13" s="1"/>
  <c r="AR14" i="13"/>
  <c r="AS14" i="13" s="1"/>
  <c r="Q14" i="13" s="1"/>
  <c r="AO14" i="13"/>
  <c r="AP14" i="13" s="1"/>
  <c r="P14" i="13" s="1"/>
  <c r="AL14" i="13"/>
  <c r="AM14" i="13" s="1"/>
  <c r="O14" i="13" s="1"/>
  <c r="AI14" i="13"/>
  <c r="AJ14" i="13" s="1"/>
  <c r="N14" i="13" s="1"/>
  <c r="AF14" i="13"/>
  <c r="AG14" i="13" s="1"/>
  <c r="M14" i="13" s="1"/>
  <c r="AC14" i="13"/>
  <c r="AD14" i="13" s="1"/>
  <c r="L14" i="13" s="1"/>
  <c r="Z14" i="13"/>
  <c r="AA14" i="13" s="1"/>
  <c r="K14" i="13" s="1"/>
  <c r="W14" i="13"/>
  <c r="X14" i="13" s="1"/>
  <c r="J14" i="13" s="1"/>
  <c r="T14" i="13"/>
  <c r="U14" i="13" s="1"/>
  <c r="I14" i="13" s="1"/>
  <c r="AU29" i="13"/>
  <c r="AV29" i="13" s="1"/>
  <c r="R29" i="13" s="1"/>
  <c r="AR29" i="13"/>
  <c r="AS29" i="13" s="1"/>
  <c r="Q29" i="13" s="1"/>
  <c r="AO29" i="13"/>
  <c r="AP29" i="13" s="1"/>
  <c r="P29" i="13" s="1"/>
  <c r="AL29" i="13"/>
  <c r="AM29" i="13" s="1"/>
  <c r="O29" i="13" s="1"/>
  <c r="AI29" i="13"/>
  <c r="AJ29" i="13" s="1"/>
  <c r="N29" i="13" s="1"/>
  <c r="AF29" i="13"/>
  <c r="AG29" i="13" s="1"/>
  <c r="M29" i="13" s="1"/>
  <c r="AC29" i="13"/>
  <c r="AD29" i="13" s="1"/>
  <c r="L29" i="13" s="1"/>
  <c r="Z29" i="13"/>
  <c r="AA29" i="13" s="1"/>
  <c r="K29" i="13" s="1"/>
  <c r="W29" i="13"/>
  <c r="X29" i="13" s="1"/>
  <c r="J29" i="13" s="1"/>
  <c r="T29" i="13"/>
  <c r="U29" i="13" s="1"/>
  <c r="I29" i="13" s="1"/>
  <c r="AU28" i="13"/>
  <c r="AV28" i="13" s="1"/>
  <c r="R28" i="13" s="1"/>
  <c r="AR28" i="13"/>
  <c r="AS28" i="13" s="1"/>
  <c r="Q28" i="13" s="1"/>
  <c r="AO28" i="13"/>
  <c r="AP28" i="13" s="1"/>
  <c r="P28" i="13" s="1"/>
  <c r="AL28" i="13"/>
  <c r="AM28" i="13" s="1"/>
  <c r="O28" i="13" s="1"/>
  <c r="AI28" i="13"/>
  <c r="AJ28" i="13" s="1"/>
  <c r="N28" i="13" s="1"/>
  <c r="AF28" i="13"/>
  <c r="AG28" i="13" s="1"/>
  <c r="M28" i="13" s="1"/>
  <c r="AC28" i="13"/>
  <c r="AD28" i="13" s="1"/>
  <c r="L28" i="13" s="1"/>
  <c r="Z28" i="13"/>
  <c r="AA28" i="13" s="1"/>
  <c r="K28" i="13" s="1"/>
  <c r="W28" i="13"/>
  <c r="X28" i="13" s="1"/>
  <c r="J28" i="13" s="1"/>
  <c r="T28" i="13"/>
  <c r="U28" i="13" s="1"/>
  <c r="I28" i="13" s="1"/>
  <c r="AU10" i="13"/>
  <c r="AV10" i="13" s="1"/>
  <c r="R10" i="13" s="1"/>
  <c r="AR10" i="13"/>
  <c r="AS10" i="13" s="1"/>
  <c r="Q10" i="13" s="1"/>
  <c r="AO10" i="13"/>
  <c r="AP10" i="13" s="1"/>
  <c r="P10" i="13" s="1"/>
  <c r="AL10" i="13"/>
  <c r="AM10" i="13" s="1"/>
  <c r="O10" i="13" s="1"/>
  <c r="AI10" i="13"/>
  <c r="AJ10" i="13" s="1"/>
  <c r="N10" i="13" s="1"/>
  <c r="AF10" i="13"/>
  <c r="AG10" i="13" s="1"/>
  <c r="M10" i="13" s="1"/>
  <c r="AC10" i="13"/>
  <c r="AD10" i="13" s="1"/>
  <c r="L10" i="13" s="1"/>
  <c r="Z10" i="13"/>
  <c r="AA10" i="13" s="1"/>
  <c r="K10" i="13" s="1"/>
  <c r="W10" i="13"/>
  <c r="X10" i="13" s="1"/>
  <c r="J10" i="13" s="1"/>
  <c r="T10" i="13"/>
  <c r="U10" i="13" s="1"/>
  <c r="I10" i="13" s="1"/>
  <c r="AU13" i="13"/>
  <c r="AV13" i="13" s="1"/>
  <c r="R13" i="13" s="1"/>
  <c r="AR13" i="13"/>
  <c r="AS13" i="13" s="1"/>
  <c r="Q13" i="13" s="1"/>
  <c r="AO13" i="13"/>
  <c r="AP13" i="13" s="1"/>
  <c r="P13" i="13" s="1"/>
  <c r="AL13" i="13"/>
  <c r="AM13" i="13" s="1"/>
  <c r="O13" i="13" s="1"/>
  <c r="AI13" i="13"/>
  <c r="AJ13" i="13" s="1"/>
  <c r="N13" i="13" s="1"/>
  <c r="AF13" i="13"/>
  <c r="AG13" i="13" s="1"/>
  <c r="M13" i="13" s="1"/>
  <c r="AC13" i="13"/>
  <c r="AD13" i="13" s="1"/>
  <c r="L13" i="13" s="1"/>
  <c r="Z13" i="13"/>
  <c r="AA13" i="13" s="1"/>
  <c r="K13" i="13" s="1"/>
  <c r="W13" i="13"/>
  <c r="X13" i="13" s="1"/>
  <c r="J13" i="13" s="1"/>
  <c r="T13" i="13"/>
  <c r="U13" i="13" s="1"/>
  <c r="I13" i="13" s="1"/>
  <c r="AU7" i="13"/>
  <c r="AV7" i="13" s="1"/>
  <c r="R7" i="13" s="1"/>
  <c r="AR7" i="13"/>
  <c r="AS7" i="13" s="1"/>
  <c r="Q7" i="13" s="1"/>
  <c r="AO7" i="13"/>
  <c r="AP7" i="13" s="1"/>
  <c r="P7" i="13" s="1"/>
  <c r="AL7" i="13"/>
  <c r="AM7" i="13" s="1"/>
  <c r="O7" i="13" s="1"/>
  <c r="AI7" i="13"/>
  <c r="AJ7" i="13" s="1"/>
  <c r="N7" i="13" s="1"/>
  <c r="AF7" i="13"/>
  <c r="AG7" i="13" s="1"/>
  <c r="M7" i="13" s="1"/>
  <c r="AC7" i="13"/>
  <c r="AD7" i="13" s="1"/>
  <c r="L7" i="13" s="1"/>
  <c r="Z7" i="13"/>
  <c r="AA7" i="13" s="1"/>
  <c r="K7" i="13" s="1"/>
  <c r="W7" i="13"/>
  <c r="X7" i="13" s="1"/>
  <c r="J7" i="13" s="1"/>
  <c r="T7" i="13"/>
  <c r="U7" i="13" s="1"/>
  <c r="I7" i="13" s="1"/>
  <c r="AU9" i="13"/>
  <c r="AV9" i="13" s="1"/>
  <c r="R9" i="13" s="1"/>
  <c r="AR9" i="13"/>
  <c r="AS9" i="13" s="1"/>
  <c r="Q9" i="13" s="1"/>
  <c r="AO9" i="13"/>
  <c r="AP9" i="13" s="1"/>
  <c r="P9" i="13" s="1"/>
  <c r="AL9" i="13"/>
  <c r="AM9" i="13" s="1"/>
  <c r="O9" i="13" s="1"/>
  <c r="AI9" i="13"/>
  <c r="AJ9" i="13" s="1"/>
  <c r="N9" i="13" s="1"/>
  <c r="AF9" i="13"/>
  <c r="AG9" i="13" s="1"/>
  <c r="M9" i="13" s="1"/>
  <c r="AC9" i="13"/>
  <c r="AD9" i="13" s="1"/>
  <c r="L9" i="13" s="1"/>
  <c r="Z9" i="13"/>
  <c r="AA9" i="13" s="1"/>
  <c r="K9" i="13" s="1"/>
  <c r="W9" i="13"/>
  <c r="X9" i="13" s="1"/>
  <c r="J9" i="13" s="1"/>
  <c r="T9" i="13"/>
  <c r="U9" i="13" s="1"/>
  <c r="I9" i="13" s="1"/>
  <c r="AU16" i="13"/>
  <c r="AV16" i="13" s="1"/>
  <c r="R16" i="13" s="1"/>
  <c r="AR16" i="13"/>
  <c r="AS16" i="13" s="1"/>
  <c r="Q16" i="13" s="1"/>
  <c r="AO16" i="13"/>
  <c r="AP16" i="13" s="1"/>
  <c r="P16" i="13" s="1"/>
  <c r="AL16" i="13"/>
  <c r="AM16" i="13" s="1"/>
  <c r="O16" i="13" s="1"/>
  <c r="AI16" i="13"/>
  <c r="AJ16" i="13" s="1"/>
  <c r="N16" i="13" s="1"/>
  <c r="AF16" i="13"/>
  <c r="AG16" i="13" s="1"/>
  <c r="M16" i="13" s="1"/>
  <c r="AC16" i="13"/>
  <c r="AD16" i="13" s="1"/>
  <c r="L16" i="13" s="1"/>
  <c r="Z16" i="13"/>
  <c r="AA16" i="13" s="1"/>
  <c r="K16" i="13" s="1"/>
  <c r="W16" i="13"/>
  <c r="X16" i="13" s="1"/>
  <c r="J16" i="13" s="1"/>
  <c r="T16" i="13"/>
  <c r="U16" i="13" s="1"/>
  <c r="I16" i="13" s="1"/>
  <c r="AU21" i="13"/>
  <c r="AV21" i="13" s="1"/>
  <c r="R21" i="13" s="1"/>
  <c r="AR21" i="13"/>
  <c r="AS21" i="13" s="1"/>
  <c r="Q21" i="13" s="1"/>
  <c r="AO21" i="13"/>
  <c r="AP21" i="13" s="1"/>
  <c r="P21" i="13" s="1"/>
  <c r="AL21" i="13"/>
  <c r="AM21" i="13" s="1"/>
  <c r="O21" i="13" s="1"/>
  <c r="AI21" i="13"/>
  <c r="AJ21" i="13" s="1"/>
  <c r="N21" i="13" s="1"/>
  <c r="AF21" i="13"/>
  <c r="AG21" i="13" s="1"/>
  <c r="M21" i="13" s="1"/>
  <c r="AC21" i="13"/>
  <c r="AD21" i="13" s="1"/>
  <c r="L21" i="13" s="1"/>
  <c r="Z21" i="13"/>
  <c r="AA21" i="13" s="1"/>
  <c r="K21" i="13" s="1"/>
  <c r="W21" i="13"/>
  <c r="X21" i="13" s="1"/>
  <c r="J21" i="13" s="1"/>
  <c r="T21" i="13"/>
  <c r="U21" i="13" s="1"/>
  <c r="I21" i="13" s="1"/>
  <c r="AU18" i="13"/>
  <c r="AV18" i="13" s="1"/>
  <c r="R18" i="13" s="1"/>
  <c r="AR18" i="13"/>
  <c r="AS18" i="13" s="1"/>
  <c r="Q18" i="13" s="1"/>
  <c r="AO18" i="13"/>
  <c r="AP18" i="13" s="1"/>
  <c r="P18" i="13" s="1"/>
  <c r="AL18" i="13"/>
  <c r="AM18" i="13" s="1"/>
  <c r="O18" i="13" s="1"/>
  <c r="AI18" i="13"/>
  <c r="AJ18" i="13" s="1"/>
  <c r="N18" i="13" s="1"/>
  <c r="AF18" i="13"/>
  <c r="AG18" i="13" s="1"/>
  <c r="M18" i="13" s="1"/>
  <c r="AC18" i="13"/>
  <c r="AD18" i="13" s="1"/>
  <c r="L18" i="13" s="1"/>
  <c r="Z18" i="13"/>
  <c r="AA18" i="13" s="1"/>
  <c r="K18" i="13" s="1"/>
  <c r="W18" i="13"/>
  <c r="X18" i="13" s="1"/>
  <c r="J18" i="13" s="1"/>
  <c r="T18" i="13"/>
  <c r="U18" i="13" s="1"/>
  <c r="I18" i="13" s="1"/>
  <c r="AU17" i="13"/>
  <c r="AV17" i="13" s="1"/>
  <c r="R17" i="13" s="1"/>
  <c r="AR17" i="13"/>
  <c r="AS17" i="13" s="1"/>
  <c r="Q17" i="13" s="1"/>
  <c r="AO17" i="13"/>
  <c r="AP17" i="13" s="1"/>
  <c r="P17" i="13" s="1"/>
  <c r="AL17" i="13"/>
  <c r="AM17" i="13" s="1"/>
  <c r="O17" i="13" s="1"/>
  <c r="AI17" i="13"/>
  <c r="AJ17" i="13" s="1"/>
  <c r="N17" i="13" s="1"/>
  <c r="AF17" i="13"/>
  <c r="AG17" i="13" s="1"/>
  <c r="M17" i="13" s="1"/>
  <c r="AC17" i="13"/>
  <c r="AD17" i="13" s="1"/>
  <c r="L17" i="13" s="1"/>
  <c r="Z17" i="13"/>
  <c r="AA17" i="13" s="1"/>
  <c r="K17" i="13" s="1"/>
  <c r="W17" i="13"/>
  <c r="X17" i="13" s="1"/>
  <c r="J17" i="13" s="1"/>
  <c r="T17" i="13"/>
  <c r="U17" i="13" s="1"/>
  <c r="I17" i="13" s="1"/>
  <c r="AU8" i="13"/>
  <c r="AV8" i="13" s="1"/>
  <c r="R8" i="13" s="1"/>
  <c r="AR8" i="13"/>
  <c r="AS8" i="13" s="1"/>
  <c r="Q8" i="13" s="1"/>
  <c r="AO8" i="13"/>
  <c r="AP8" i="13" s="1"/>
  <c r="P8" i="13" s="1"/>
  <c r="AL8" i="13"/>
  <c r="AM8" i="13" s="1"/>
  <c r="O8" i="13" s="1"/>
  <c r="AI8" i="13"/>
  <c r="AJ8" i="13" s="1"/>
  <c r="N8" i="13" s="1"/>
  <c r="AF8" i="13"/>
  <c r="AG8" i="13" s="1"/>
  <c r="M8" i="13" s="1"/>
  <c r="AC8" i="13"/>
  <c r="AD8" i="13" s="1"/>
  <c r="L8" i="13" s="1"/>
  <c r="Z8" i="13"/>
  <c r="AA8" i="13" s="1"/>
  <c r="K8" i="13" s="1"/>
  <c r="W8" i="13"/>
  <c r="X8" i="13" s="1"/>
  <c r="J8" i="13" s="1"/>
  <c r="T8" i="13"/>
  <c r="U8" i="13" s="1"/>
  <c r="I8" i="13" s="1"/>
  <c r="AU11" i="13"/>
  <c r="AV11" i="13" s="1"/>
  <c r="R11" i="13" s="1"/>
  <c r="AR11" i="13"/>
  <c r="AS11" i="13" s="1"/>
  <c r="Q11" i="13" s="1"/>
  <c r="AO11" i="13"/>
  <c r="AP11" i="13" s="1"/>
  <c r="P11" i="13" s="1"/>
  <c r="AL11" i="13"/>
  <c r="AM11" i="13" s="1"/>
  <c r="O11" i="13" s="1"/>
  <c r="AI11" i="13"/>
  <c r="AJ11" i="13" s="1"/>
  <c r="N11" i="13" s="1"/>
  <c r="AF11" i="13"/>
  <c r="AG11" i="13" s="1"/>
  <c r="M11" i="13" s="1"/>
  <c r="AC11" i="13"/>
  <c r="AD11" i="13" s="1"/>
  <c r="L11" i="13" s="1"/>
  <c r="Z11" i="13"/>
  <c r="AA11" i="13" s="1"/>
  <c r="K11" i="13" s="1"/>
  <c r="W11" i="13"/>
  <c r="X11" i="13" s="1"/>
  <c r="J11" i="13" s="1"/>
  <c r="T11" i="13"/>
  <c r="U11" i="13" s="1"/>
  <c r="I11" i="13" s="1"/>
  <c r="AU4" i="13"/>
  <c r="AV4" i="13" s="1"/>
  <c r="R4" i="13" s="1"/>
  <c r="AR4" i="13"/>
  <c r="AS4" i="13" s="1"/>
  <c r="Q4" i="13" s="1"/>
  <c r="AO4" i="13"/>
  <c r="AP4" i="13" s="1"/>
  <c r="P4" i="13" s="1"/>
  <c r="AL4" i="13"/>
  <c r="AM4" i="13" s="1"/>
  <c r="O4" i="13" s="1"/>
  <c r="AI4" i="13"/>
  <c r="AJ4" i="13" s="1"/>
  <c r="N4" i="13" s="1"/>
  <c r="AF4" i="13"/>
  <c r="AG4" i="13" s="1"/>
  <c r="M4" i="13" s="1"/>
  <c r="AC4" i="13"/>
  <c r="AD4" i="13" s="1"/>
  <c r="L4" i="13" s="1"/>
  <c r="Z4" i="13"/>
  <c r="AA4" i="13" s="1"/>
  <c r="K4" i="13" s="1"/>
  <c r="W4" i="13"/>
  <c r="X4" i="13" s="1"/>
  <c r="J4" i="13" s="1"/>
  <c r="T4" i="13"/>
  <c r="U4" i="13" s="1"/>
  <c r="I4" i="13" s="1"/>
  <c r="AU6" i="13"/>
  <c r="AV6" i="13" s="1"/>
  <c r="R6" i="13" s="1"/>
  <c r="AR6" i="13"/>
  <c r="AS6" i="13" s="1"/>
  <c r="Q6" i="13" s="1"/>
  <c r="AO6" i="13"/>
  <c r="AP6" i="13" s="1"/>
  <c r="P6" i="13" s="1"/>
  <c r="AL6" i="13"/>
  <c r="AM6" i="13" s="1"/>
  <c r="O6" i="13" s="1"/>
  <c r="AI6" i="13"/>
  <c r="AJ6" i="13" s="1"/>
  <c r="N6" i="13" s="1"/>
  <c r="AF6" i="13"/>
  <c r="AG6" i="13" s="1"/>
  <c r="M6" i="13" s="1"/>
  <c r="AC6" i="13"/>
  <c r="AD6" i="13" s="1"/>
  <c r="L6" i="13" s="1"/>
  <c r="Z6" i="13"/>
  <c r="AA6" i="13" s="1"/>
  <c r="K6" i="13" s="1"/>
  <c r="W6" i="13"/>
  <c r="X6" i="13" s="1"/>
  <c r="J6" i="13" s="1"/>
  <c r="T6" i="13"/>
  <c r="U6" i="13" s="1"/>
  <c r="I6" i="13" s="1"/>
  <c r="AU22" i="13"/>
  <c r="AV22" i="13" s="1"/>
  <c r="R22" i="13" s="1"/>
  <c r="AR22" i="13"/>
  <c r="AS22" i="13" s="1"/>
  <c r="Q22" i="13" s="1"/>
  <c r="AO22" i="13"/>
  <c r="AP22" i="13" s="1"/>
  <c r="P22" i="13" s="1"/>
  <c r="AL22" i="13"/>
  <c r="AM22" i="13" s="1"/>
  <c r="O22" i="13" s="1"/>
  <c r="AI22" i="13"/>
  <c r="AJ22" i="13" s="1"/>
  <c r="N22" i="13" s="1"/>
  <c r="AF22" i="13"/>
  <c r="AG22" i="13" s="1"/>
  <c r="M22" i="13" s="1"/>
  <c r="AC22" i="13"/>
  <c r="AD22" i="13" s="1"/>
  <c r="L22" i="13" s="1"/>
  <c r="Z22" i="13"/>
  <c r="AA22" i="13" s="1"/>
  <c r="K22" i="13" s="1"/>
  <c r="W22" i="13"/>
  <c r="X22" i="13" s="1"/>
  <c r="J22" i="13" s="1"/>
  <c r="T22" i="13"/>
  <c r="U22" i="13" s="1"/>
  <c r="I22" i="13" s="1"/>
  <c r="AU5" i="13"/>
  <c r="AV5" i="13" s="1"/>
  <c r="R5" i="13" s="1"/>
  <c r="AR5" i="13"/>
  <c r="AS5" i="13" s="1"/>
  <c r="Q5" i="13" s="1"/>
  <c r="AO5" i="13"/>
  <c r="AP5" i="13" s="1"/>
  <c r="P5" i="13" s="1"/>
  <c r="AL5" i="13"/>
  <c r="AM5" i="13" s="1"/>
  <c r="O5" i="13" s="1"/>
  <c r="AI5" i="13"/>
  <c r="AJ5" i="13" s="1"/>
  <c r="N5" i="13" s="1"/>
  <c r="AF5" i="13"/>
  <c r="AG5" i="13" s="1"/>
  <c r="M5" i="13" s="1"/>
  <c r="AC5" i="13"/>
  <c r="AD5" i="13" s="1"/>
  <c r="L5" i="13" s="1"/>
  <c r="Z5" i="13"/>
  <c r="AA5" i="13" s="1"/>
  <c r="K5" i="13" s="1"/>
  <c r="W5" i="13"/>
  <c r="X5" i="13" s="1"/>
  <c r="J5" i="13" s="1"/>
  <c r="T5" i="13"/>
  <c r="U5" i="13" s="1"/>
  <c r="I5" i="13" s="1"/>
  <c r="AU33" i="12"/>
  <c r="AV33" i="12" s="1"/>
  <c r="R33" i="12" s="1"/>
  <c r="AR33" i="12"/>
  <c r="AS33" i="12" s="1"/>
  <c r="Q33" i="12" s="1"/>
  <c r="AO33" i="12"/>
  <c r="AP33" i="12" s="1"/>
  <c r="P33" i="12" s="1"/>
  <c r="AL33" i="12"/>
  <c r="AM33" i="12" s="1"/>
  <c r="O33" i="12" s="1"/>
  <c r="AI33" i="12"/>
  <c r="AJ33" i="12" s="1"/>
  <c r="N33" i="12" s="1"/>
  <c r="AF33" i="12"/>
  <c r="AG33" i="12" s="1"/>
  <c r="M33" i="12" s="1"/>
  <c r="AC33" i="12"/>
  <c r="AD33" i="12" s="1"/>
  <c r="L33" i="12" s="1"/>
  <c r="Z33" i="12"/>
  <c r="AA33" i="12" s="1"/>
  <c r="K33" i="12" s="1"/>
  <c r="W33" i="12"/>
  <c r="X33" i="12" s="1"/>
  <c r="J33" i="12" s="1"/>
  <c r="T33" i="12"/>
  <c r="U33" i="12" s="1"/>
  <c r="I33" i="12" s="1"/>
  <c r="AU32" i="12"/>
  <c r="AV32" i="12" s="1"/>
  <c r="R32" i="12" s="1"/>
  <c r="AR32" i="12"/>
  <c r="AS32" i="12" s="1"/>
  <c r="Q32" i="12" s="1"/>
  <c r="AO32" i="12"/>
  <c r="AP32" i="12" s="1"/>
  <c r="P32" i="12" s="1"/>
  <c r="AL32" i="12"/>
  <c r="AM32" i="12" s="1"/>
  <c r="O32" i="12" s="1"/>
  <c r="AI32" i="12"/>
  <c r="AJ32" i="12" s="1"/>
  <c r="N32" i="12" s="1"/>
  <c r="AF32" i="12"/>
  <c r="AG32" i="12" s="1"/>
  <c r="M32" i="12" s="1"/>
  <c r="AC32" i="12"/>
  <c r="AD32" i="12" s="1"/>
  <c r="L32" i="12" s="1"/>
  <c r="Z32" i="12"/>
  <c r="AA32" i="12" s="1"/>
  <c r="K32" i="12" s="1"/>
  <c r="W32" i="12"/>
  <c r="X32" i="12" s="1"/>
  <c r="J32" i="12" s="1"/>
  <c r="T32" i="12"/>
  <c r="U32" i="12" s="1"/>
  <c r="I32" i="12" s="1"/>
  <c r="AU31" i="12"/>
  <c r="AV31" i="12" s="1"/>
  <c r="R31" i="12" s="1"/>
  <c r="AR31" i="12"/>
  <c r="AS31" i="12" s="1"/>
  <c r="Q31" i="12" s="1"/>
  <c r="AO31" i="12"/>
  <c r="AP31" i="12" s="1"/>
  <c r="P31" i="12" s="1"/>
  <c r="AL31" i="12"/>
  <c r="AM31" i="12" s="1"/>
  <c r="O31" i="12" s="1"/>
  <c r="AI31" i="12"/>
  <c r="AJ31" i="12" s="1"/>
  <c r="N31" i="12" s="1"/>
  <c r="AF31" i="12"/>
  <c r="AG31" i="12" s="1"/>
  <c r="M31" i="12" s="1"/>
  <c r="AC31" i="12"/>
  <c r="AD31" i="12" s="1"/>
  <c r="L31" i="12" s="1"/>
  <c r="Z31" i="12"/>
  <c r="AA31" i="12" s="1"/>
  <c r="K31" i="12" s="1"/>
  <c r="W31" i="12"/>
  <c r="X31" i="12" s="1"/>
  <c r="J31" i="12" s="1"/>
  <c r="T31" i="12"/>
  <c r="U31" i="12" s="1"/>
  <c r="I31" i="12" s="1"/>
  <c r="AU30" i="12"/>
  <c r="AV30" i="12" s="1"/>
  <c r="R30" i="12" s="1"/>
  <c r="AR30" i="12"/>
  <c r="AS30" i="12" s="1"/>
  <c r="Q30" i="12" s="1"/>
  <c r="AO30" i="12"/>
  <c r="AP30" i="12" s="1"/>
  <c r="P30" i="12" s="1"/>
  <c r="AL30" i="12"/>
  <c r="AM30" i="12" s="1"/>
  <c r="O30" i="12" s="1"/>
  <c r="AI30" i="12"/>
  <c r="AJ30" i="12" s="1"/>
  <c r="N30" i="12" s="1"/>
  <c r="AF30" i="12"/>
  <c r="AG30" i="12" s="1"/>
  <c r="M30" i="12" s="1"/>
  <c r="AC30" i="12"/>
  <c r="AD30" i="12" s="1"/>
  <c r="L30" i="12" s="1"/>
  <c r="Z30" i="12"/>
  <c r="AA30" i="12" s="1"/>
  <c r="K30" i="12" s="1"/>
  <c r="W30" i="12"/>
  <c r="X30" i="12" s="1"/>
  <c r="J30" i="12" s="1"/>
  <c r="T30" i="12"/>
  <c r="U30" i="12" s="1"/>
  <c r="I30" i="12" s="1"/>
  <c r="AU29" i="12"/>
  <c r="AV29" i="12" s="1"/>
  <c r="R29" i="12" s="1"/>
  <c r="AR29" i="12"/>
  <c r="AS29" i="12" s="1"/>
  <c r="Q29" i="12" s="1"/>
  <c r="AO29" i="12"/>
  <c r="AP29" i="12" s="1"/>
  <c r="P29" i="12" s="1"/>
  <c r="AL29" i="12"/>
  <c r="AM29" i="12" s="1"/>
  <c r="O29" i="12" s="1"/>
  <c r="AI29" i="12"/>
  <c r="AJ29" i="12" s="1"/>
  <c r="N29" i="12" s="1"/>
  <c r="AF29" i="12"/>
  <c r="AG29" i="12" s="1"/>
  <c r="M29" i="12" s="1"/>
  <c r="AC29" i="12"/>
  <c r="AD29" i="12" s="1"/>
  <c r="Z29" i="12"/>
  <c r="AA29" i="12" s="1"/>
  <c r="K29" i="12" s="1"/>
  <c r="W29" i="12"/>
  <c r="X29" i="12" s="1"/>
  <c r="J29" i="12" s="1"/>
  <c r="T29" i="12"/>
  <c r="U29" i="12" s="1"/>
  <c r="I29" i="12" s="1"/>
  <c r="L29" i="12"/>
  <c r="AU17" i="12"/>
  <c r="AV17" i="12" s="1"/>
  <c r="R17" i="12" s="1"/>
  <c r="AR17" i="12"/>
  <c r="AS17" i="12" s="1"/>
  <c r="Q17" i="12" s="1"/>
  <c r="AO17" i="12"/>
  <c r="AP17" i="12" s="1"/>
  <c r="AL17" i="12"/>
  <c r="AM17" i="12" s="1"/>
  <c r="O17" i="12" s="1"/>
  <c r="AI17" i="12"/>
  <c r="AJ17" i="12" s="1"/>
  <c r="N17" i="12" s="1"/>
  <c r="AF17" i="12"/>
  <c r="AG17" i="12" s="1"/>
  <c r="M17" i="12" s="1"/>
  <c r="AC17" i="12"/>
  <c r="AD17" i="12" s="1"/>
  <c r="L17" i="12" s="1"/>
  <c r="Z17" i="12"/>
  <c r="AA17" i="12" s="1"/>
  <c r="K17" i="12" s="1"/>
  <c r="W17" i="12"/>
  <c r="X17" i="12" s="1"/>
  <c r="J17" i="12" s="1"/>
  <c r="T17" i="12"/>
  <c r="U17" i="12" s="1"/>
  <c r="I17" i="12" s="1"/>
  <c r="P17" i="12"/>
  <c r="AU15" i="12"/>
  <c r="AV15" i="12" s="1"/>
  <c r="R15" i="12" s="1"/>
  <c r="AR15" i="12"/>
  <c r="AS15" i="12" s="1"/>
  <c r="Q15" i="12" s="1"/>
  <c r="AO15" i="12"/>
  <c r="AP15" i="12" s="1"/>
  <c r="P15" i="12" s="1"/>
  <c r="AL15" i="12"/>
  <c r="AM15" i="12" s="1"/>
  <c r="O15" i="12" s="1"/>
  <c r="AI15" i="12"/>
  <c r="AJ15" i="12" s="1"/>
  <c r="N15" i="12" s="1"/>
  <c r="AF15" i="12"/>
  <c r="AG15" i="12" s="1"/>
  <c r="M15" i="12" s="1"/>
  <c r="AC15" i="12"/>
  <c r="AD15" i="12" s="1"/>
  <c r="L15" i="12" s="1"/>
  <c r="Z15" i="12"/>
  <c r="AA15" i="12" s="1"/>
  <c r="K15" i="12" s="1"/>
  <c r="W15" i="12"/>
  <c r="X15" i="12" s="1"/>
  <c r="J15" i="12" s="1"/>
  <c r="T15" i="12"/>
  <c r="U15" i="12" s="1"/>
  <c r="I15" i="12" s="1"/>
  <c r="AU28" i="12"/>
  <c r="AV28" i="12" s="1"/>
  <c r="R28" i="12" s="1"/>
  <c r="AR28" i="12"/>
  <c r="AS28" i="12" s="1"/>
  <c r="Q28" i="12" s="1"/>
  <c r="AO28" i="12"/>
  <c r="AP28" i="12" s="1"/>
  <c r="P28" i="12" s="1"/>
  <c r="AL28" i="12"/>
  <c r="AM28" i="12" s="1"/>
  <c r="O28" i="12" s="1"/>
  <c r="AI28" i="12"/>
  <c r="AJ28" i="12" s="1"/>
  <c r="N28" i="12" s="1"/>
  <c r="AF28" i="12"/>
  <c r="AG28" i="12" s="1"/>
  <c r="M28" i="12" s="1"/>
  <c r="AC28" i="12"/>
  <c r="AD28" i="12" s="1"/>
  <c r="L28" i="12" s="1"/>
  <c r="Z28" i="12"/>
  <c r="AA28" i="12" s="1"/>
  <c r="K28" i="12" s="1"/>
  <c r="W28" i="12"/>
  <c r="X28" i="12" s="1"/>
  <c r="J28" i="12" s="1"/>
  <c r="T28" i="12"/>
  <c r="U28" i="12" s="1"/>
  <c r="I28" i="12" s="1"/>
  <c r="AU26" i="12"/>
  <c r="AV26" i="12" s="1"/>
  <c r="R26" i="12" s="1"/>
  <c r="AR26" i="12"/>
  <c r="AS26" i="12" s="1"/>
  <c r="Q26" i="12" s="1"/>
  <c r="AO26" i="12"/>
  <c r="AP26" i="12" s="1"/>
  <c r="P26" i="12" s="1"/>
  <c r="AL26" i="12"/>
  <c r="AM26" i="12" s="1"/>
  <c r="O26" i="12" s="1"/>
  <c r="AI26" i="12"/>
  <c r="AJ26" i="12" s="1"/>
  <c r="N26" i="12" s="1"/>
  <c r="AF26" i="12"/>
  <c r="AG26" i="12" s="1"/>
  <c r="M26" i="12" s="1"/>
  <c r="AC26" i="12"/>
  <c r="AD26" i="12" s="1"/>
  <c r="L26" i="12" s="1"/>
  <c r="Z26" i="12"/>
  <c r="AA26" i="12" s="1"/>
  <c r="K26" i="12" s="1"/>
  <c r="W26" i="12"/>
  <c r="X26" i="12" s="1"/>
  <c r="J26" i="12" s="1"/>
  <c r="T26" i="12"/>
  <c r="U26" i="12" s="1"/>
  <c r="I26" i="12" s="1"/>
  <c r="AU13" i="12"/>
  <c r="AV13" i="12" s="1"/>
  <c r="R13" i="12" s="1"/>
  <c r="AR13" i="12"/>
  <c r="AS13" i="12" s="1"/>
  <c r="Q13" i="12" s="1"/>
  <c r="AO13" i="12"/>
  <c r="AP13" i="12" s="1"/>
  <c r="P13" i="12" s="1"/>
  <c r="AL13" i="12"/>
  <c r="AM13" i="12" s="1"/>
  <c r="O13" i="12" s="1"/>
  <c r="AI13" i="12"/>
  <c r="AJ13" i="12" s="1"/>
  <c r="N13" i="12" s="1"/>
  <c r="AF13" i="12"/>
  <c r="AG13" i="12" s="1"/>
  <c r="M13" i="12" s="1"/>
  <c r="AC13" i="12"/>
  <c r="AD13" i="12" s="1"/>
  <c r="L13" i="12" s="1"/>
  <c r="Z13" i="12"/>
  <c r="AA13" i="12" s="1"/>
  <c r="K13" i="12" s="1"/>
  <c r="W13" i="12"/>
  <c r="X13" i="12" s="1"/>
  <c r="J13" i="12" s="1"/>
  <c r="T13" i="12"/>
  <c r="U13" i="12" s="1"/>
  <c r="I13" i="12" s="1"/>
  <c r="AU23" i="12"/>
  <c r="AV23" i="12" s="1"/>
  <c r="R23" i="12" s="1"/>
  <c r="AR23" i="12"/>
  <c r="AS23" i="12" s="1"/>
  <c r="Q23" i="12" s="1"/>
  <c r="AO23" i="12"/>
  <c r="AP23" i="12" s="1"/>
  <c r="P23" i="12" s="1"/>
  <c r="AL23" i="12"/>
  <c r="AM23" i="12" s="1"/>
  <c r="O23" i="12" s="1"/>
  <c r="AI23" i="12"/>
  <c r="AJ23" i="12" s="1"/>
  <c r="N23" i="12" s="1"/>
  <c r="AF23" i="12"/>
  <c r="AG23" i="12" s="1"/>
  <c r="M23" i="12" s="1"/>
  <c r="AC23" i="12"/>
  <c r="AD23" i="12" s="1"/>
  <c r="L23" i="12" s="1"/>
  <c r="Z23" i="12"/>
  <c r="AA23" i="12" s="1"/>
  <c r="K23" i="12" s="1"/>
  <c r="W23" i="12"/>
  <c r="X23" i="12" s="1"/>
  <c r="J23" i="12" s="1"/>
  <c r="T23" i="12"/>
  <c r="U23" i="12" s="1"/>
  <c r="I23" i="12" s="1"/>
  <c r="AU21" i="12"/>
  <c r="AV21" i="12" s="1"/>
  <c r="R21" i="12" s="1"/>
  <c r="AR21" i="12"/>
  <c r="AS21" i="12" s="1"/>
  <c r="Q21" i="12" s="1"/>
  <c r="AO21" i="12"/>
  <c r="AP21" i="12" s="1"/>
  <c r="P21" i="12" s="1"/>
  <c r="AL21" i="12"/>
  <c r="AM21" i="12" s="1"/>
  <c r="O21" i="12" s="1"/>
  <c r="AI21" i="12"/>
  <c r="AJ21" i="12" s="1"/>
  <c r="N21" i="12" s="1"/>
  <c r="AF21" i="12"/>
  <c r="AG21" i="12" s="1"/>
  <c r="M21" i="12" s="1"/>
  <c r="AC21" i="12"/>
  <c r="AD21" i="12" s="1"/>
  <c r="L21" i="12" s="1"/>
  <c r="Z21" i="12"/>
  <c r="AA21" i="12" s="1"/>
  <c r="K21" i="12" s="1"/>
  <c r="W21" i="12"/>
  <c r="X21" i="12" s="1"/>
  <c r="J21" i="12" s="1"/>
  <c r="T21" i="12"/>
  <c r="U21" i="12" s="1"/>
  <c r="I21" i="12" s="1"/>
  <c r="AU8" i="12"/>
  <c r="AV8" i="12" s="1"/>
  <c r="R8" i="12" s="1"/>
  <c r="AR8" i="12"/>
  <c r="AS8" i="12" s="1"/>
  <c r="Q8" i="12" s="1"/>
  <c r="AO8" i="12"/>
  <c r="AP8" i="12" s="1"/>
  <c r="P8" i="12" s="1"/>
  <c r="AL8" i="12"/>
  <c r="AM8" i="12" s="1"/>
  <c r="O8" i="12" s="1"/>
  <c r="AI8" i="12"/>
  <c r="AJ8" i="12" s="1"/>
  <c r="N8" i="12" s="1"/>
  <c r="AF8" i="12"/>
  <c r="AG8" i="12" s="1"/>
  <c r="M8" i="12" s="1"/>
  <c r="AC8" i="12"/>
  <c r="AD8" i="12" s="1"/>
  <c r="L8" i="12" s="1"/>
  <c r="Z8" i="12"/>
  <c r="AA8" i="12" s="1"/>
  <c r="K8" i="12" s="1"/>
  <c r="W8" i="12"/>
  <c r="X8" i="12" s="1"/>
  <c r="J8" i="12" s="1"/>
  <c r="T8" i="12"/>
  <c r="U8" i="12" s="1"/>
  <c r="I8" i="12" s="1"/>
  <c r="AU19" i="12"/>
  <c r="AV19" i="12" s="1"/>
  <c r="R19" i="12" s="1"/>
  <c r="AR19" i="12"/>
  <c r="AS19" i="12" s="1"/>
  <c r="Q19" i="12" s="1"/>
  <c r="AO19" i="12"/>
  <c r="AP19" i="12" s="1"/>
  <c r="P19" i="12" s="1"/>
  <c r="AL19" i="12"/>
  <c r="AM19" i="12" s="1"/>
  <c r="O19" i="12" s="1"/>
  <c r="AI19" i="12"/>
  <c r="AJ19" i="12" s="1"/>
  <c r="N19" i="12" s="1"/>
  <c r="AF19" i="12"/>
  <c r="AG19" i="12" s="1"/>
  <c r="M19" i="12" s="1"/>
  <c r="AC19" i="12"/>
  <c r="AD19" i="12" s="1"/>
  <c r="L19" i="12" s="1"/>
  <c r="Z19" i="12"/>
  <c r="AA19" i="12" s="1"/>
  <c r="K19" i="12" s="1"/>
  <c r="W19" i="12"/>
  <c r="X19" i="12" s="1"/>
  <c r="J19" i="12" s="1"/>
  <c r="T19" i="12"/>
  <c r="U19" i="12" s="1"/>
  <c r="I19" i="12" s="1"/>
  <c r="AU11" i="12"/>
  <c r="AV11" i="12" s="1"/>
  <c r="R11" i="12" s="1"/>
  <c r="AR11" i="12"/>
  <c r="AS11" i="12" s="1"/>
  <c r="Q11" i="12" s="1"/>
  <c r="AO11" i="12"/>
  <c r="AP11" i="12" s="1"/>
  <c r="P11" i="12" s="1"/>
  <c r="AL11" i="12"/>
  <c r="AM11" i="12" s="1"/>
  <c r="O11" i="12" s="1"/>
  <c r="AI11" i="12"/>
  <c r="AJ11" i="12" s="1"/>
  <c r="N11" i="12" s="1"/>
  <c r="AF11" i="12"/>
  <c r="AG11" i="12" s="1"/>
  <c r="M11" i="12" s="1"/>
  <c r="AC11" i="12"/>
  <c r="AD11" i="12" s="1"/>
  <c r="L11" i="12" s="1"/>
  <c r="Z11" i="12"/>
  <c r="AA11" i="12" s="1"/>
  <c r="K11" i="12" s="1"/>
  <c r="W11" i="12"/>
  <c r="X11" i="12" s="1"/>
  <c r="J11" i="12" s="1"/>
  <c r="T11" i="12"/>
  <c r="U11" i="12" s="1"/>
  <c r="I11" i="12" s="1"/>
  <c r="AU27" i="12"/>
  <c r="AV27" i="12" s="1"/>
  <c r="R27" i="12" s="1"/>
  <c r="AR27" i="12"/>
  <c r="AS27" i="12" s="1"/>
  <c r="Q27" i="12" s="1"/>
  <c r="AO27" i="12"/>
  <c r="AP27" i="12" s="1"/>
  <c r="P27" i="12" s="1"/>
  <c r="AL27" i="12"/>
  <c r="AM27" i="12" s="1"/>
  <c r="O27" i="12" s="1"/>
  <c r="AI27" i="12"/>
  <c r="AJ27" i="12" s="1"/>
  <c r="N27" i="12" s="1"/>
  <c r="AF27" i="12"/>
  <c r="AG27" i="12" s="1"/>
  <c r="M27" i="12" s="1"/>
  <c r="AC27" i="12"/>
  <c r="AD27" i="12" s="1"/>
  <c r="L27" i="12" s="1"/>
  <c r="Z27" i="12"/>
  <c r="AA27" i="12" s="1"/>
  <c r="K27" i="12" s="1"/>
  <c r="W27" i="12"/>
  <c r="X27" i="12" s="1"/>
  <c r="J27" i="12" s="1"/>
  <c r="T27" i="12"/>
  <c r="U27" i="12" s="1"/>
  <c r="I27" i="12" s="1"/>
  <c r="AU25" i="12"/>
  <c r="AV25" i="12" s="1"/>
  <c r="R25" i="12" s="1"/>
  <c r="AR25" i="12"/>
  <c r="AS25" i="12" s="1"/>
  <c r="Q25" i="12" s="1"/>
  <c r="AO25" i="12"/>
  <c r="AP25" i="12" s="1"/>
  <c r="P25" i="12" s="1"/>
  <c r="AL25" i="12"/>
  <c r="AM25" i="12" s="1"/>
  <c r="O25" i="12" s="1"/>
  <c r="AI25" i="12"/>
  <c r="AJ25" i="12" s="1"/>
  <c r="N25" i="12" s="1"/>
  <c r="AF25" i="12"/>
  <c r="AG25" i="12" s="1"/>
  <c r="M25" i="12" s="1"/>
  <c r="AC25" i="12"/>
  <c r="AD25" i="12" s="1"/>
  <c r="L25" i="12" s="1"/>
  <c r="Z25" i="12"/>
  <c r="AA25" i="12" s="1"/>
  <c r="K25" i="12" s="1"/>
  <c r="W25" i="12"/>
  <c r="X25" i="12" s="1"/>
  <c r="J25" i="12" s="1"/>
  <c r="T25" i="12"/>
  <c r="U25" i="12" s="1"/>
  <c r="I25" i="12" s="1"/>
  <c r="AU24" i="12"/>
  <c r="AV24" i="12" s="1"/>
  <c r="R24" i="12" s="1"/>
  <c r="AR24" i="12"/>
  <c r="AS24" i="12" s="1"/>
  <c r="Q24" i="12" s="1"/>
  <c r="AO24" i="12"/>
  <c r="AP24" i="12" s="1"/>
  <c r="P24" i="12" s="1"/>
  <c r="AL24" i="12"/>
  <c r="AM24" i="12" s="1"/>
  <c r="O24" i="12" s="1"/>
  <c r="AI24" i="12"/>
  <c r="AJ24" i="12" s="1"/>
  <c r="N24" i="12" s="1"/>
  <c r="AF24" i="12"/>
  <c r="AG24" i="12" s="1"/>
  <c r="M24" i="12" s="1"/>
  <c r="AC24" i="12"/>
  <c r="AD24" i="12" s="1"/>
  <c r="L24" i="12" s="1"/>
  <c r="Z24" i="12"/>
  <c r="AA24" i="12" s="1"/>
  <c r="K24" i="12" s="1"/>
  <c r="W24" i="12"/>
  <c r="X24" i="12" s="1"/>
  <c r="J24" i="12" s="1"/>
  <c r="T24" i="12"/>
  <c r="U24" i="12" s="1"/>
  <c r="I24" i="12" s="1"/>
  <c r="AU12" i="12"/>
  <c r="AV12" i="12" s="1"/>
  <c r="R12" i="12" s="1"/>
  <c r="AR12" i="12"/>
  <c r="AS12" i="12" s="1"/>
  <c r="Q12" i="12" s="1"/>
  <c r="AO12" i="12"/>
  <c r="AP12" i="12" s="1"/>
  <c r="P12" i="12" s="1"/>
  <c r="AL12" i="12"/>
  <c r="AM12" i="12" s="1"/>
  <c r="O12" i="12" s="1"/>
  <c r="AI12" i="12"/>
  <c r="AJ12" i="12" s="1"/>
  <c r="N12" i="12" s="1"/>
  <c r="AF12" i="12"/>
  <c r="AG12" i="12" s="1"/>
  <c r="M12" i="12" s="1"/>
  <c r="AC12" i="12"/>
  <c r="AD12" i="12" s="1"/>
  <c r="L12" i="12" s="1"/>
  <c r="Z12" i="12"/>
  <c r="AA12" i="12" s="1"/>
  <c r="K12" i="12" s="1"/>
  <c r="W12" i="12"/>
  <c r="X12" i="12" s="1"/>
  <c r="J12" i="12" s="1"/>
  <c r="T12" i="12"/>
  <c r="U12" i="12" s="1"/>
  <c r="I12" i="12" s="1"/>
  <c r="AU22" i="12"/>
  <c r="AV22" i="12" s="1"/>
  <c r="R22" i="12" s="1"/>
  <c r="AR22" i="12"/>
  <c r="AS22" i="12" s="1"/>
  <c r="Q22" i="12" s="1"/>
  <c r="AO22" i="12"/>
  <c r="AP22" i="12" s="1"/>
  <c r="P22" i="12" s="1"/>
  <c r="AL22" i="12"/>
  <c r="AM22" i="12" s="1"/>
  <c r="O22" i="12" s="1"/>
  <c r="AI22" i="12"/>
  <c r="AJ22" i="12" s="1"/>
  <c r="N22" i="12" s="1"/>
  <c r="AF22" i="12"/>
  <c r="AG22" i="12" s="1"/>
  <c r="M22" i="12" s="1"/>
  <c r="AC22" i="12"/>
  <c r="AD22" i="12" s="1"/>
  <c r="L22" i="12" s="1"/>
  <c r="Z22" i="12"/>
  <c r="AA22" i="12" s="1"/>
  <c r="K22" i="12" s="1"/>
  <c r="W22" i="12"/>
  <c r="X22" i="12" s="1"/>
  <c r="J22" i="12" s="1"/>
  <c r="T22" i="12"/>
  <c r="U22" i="12" s="1"/>
  <c r="I22" i="12" s="1"/>
  <c r="AU20" i="12"/>
  <c r="AV20" i="12" s="1"/>
  <c r="R20" i="12" s="1"/>
  <c r="AR20" i="12"/>
  <c r="AS20" i="12" s="1"/>
  <c r="Q20" i="12" s="1"/>
  <c r="AO20" i="12"/>
  <c r="AP20" i="12" s="1"/>
  <c r="P20" i="12" s="1"/>
  <c r="AL20" i="12"/>
  <c r="AM20" i="12" s="1"/>
  <c r="O20" i="12" s="1"/>
  <c r="AI20" i="12"/>
  <c r="AJ20" i="12" s="1"/>
  <c r="N20" i="12" s="1"/>
  <c r="AF20" i="12"/>
  <c r="AG20" i="12" s="1"/>
  <c r="M20" i="12" s="1"/>
  <c r="AC20" i="12"/>
  <c r="AD20" i="12" s="1"/>
  <c r="L20" i="12" s="1"/>
  <c r="Z20" i="12"/>
  <c r="AA20" i="12" s="1"/>
  <c r="K20" i="12" s="1"/>
  <c r="W20" i="12"/>
  <c r="X20" i="12" s="1"/>
  <c r="J20" i="12" s="1"/>
  <c r="T20" i="12"/>
  <c r="U20" i="12" s="1"/>
  <c r="I20" i="12" s="1"/>
  <c r="AU18" i="12"/>
  <c r="AV18" i="12" s="1"/>
  <c r="R18" i="12" s="1"/>
  <c r="AR18" i="12"/>
  <c r="AS18" i="12" s="1"/>
  <c r="Q18" i="12" s="1"/>
  <c r="AO18" i="12"/>
  <c r="AP18" i="12" s="1"/>
  <c r="P18" i="12" s="1"/>
  <c r="AL18" i="12"/>
  <c r="AM18" i="12" s="1"/>
  <c r="O18" i="12" s="1"/>
  <c r="AI18" i="12"/>
  <c r="AJ18" i="12" s="1"/>
  <c r="N18" i="12" s="1"/>
  <c r="AF18" i="12"/>
  <c r="AG18" i="12" s="1"/>
  <c r="M18" i="12" s="1"/>
  <c r="AC18" i="12"/>
  <c r="AD18" i="12" s="1"/>
  <c r="L18" i="12" s="1"/>
  <c r="Z18" i="12"/>
  <c r="AA18" i="12" s="1"/>
  <c r="K18" i="12" s="1"/>
  <c r="W18" i="12"/>
  <c r="X18" i="12" s="1"/>
  <c r="J18" i="12" s="1"/>
  <c r="T18" i="12"/>
  <c r="U18" i="12" s="1"/>
  <c r="I18" i="12" s="1"/>
  <c r="AU4" i="12"/>
  <c r="AV4" i="12" s="1"/>
  <c r="R4" i="12" s="1"/>
  <c r="AR4" i="12"/>
  <c r="AS4" i="12" s="1"/>
  <c r="Q4" i="12" s="1"/>
  <c r="AO4" i="12"/>
  <c r="AP4" i="12" s="1"/>
  <c r="P4" i="12" s="1"/>
  <c r="AL4" i="12"/>
  <c r="AM4" i="12" s="1"/>
  <c r="O4" i="12" s="1"/>
  <c r="AI4" i="12"/>
  <c r="AJ4" i="12" s="1"/>
  <c r="N4" i="12" s="1"/>
  <c r="AF4" i="12"/>
  <c r="AG4" i="12" s="1"/>
  <c r="M4" i="12" s="1"/>
  <c r="AC4" i="12"/>
  <c r="AD4" i="12" s="1"/>
  <c r="L4" i="12" s="1"/>
  <c r="Z4" i="12"/>
  <c r="AA4" i="12" s="1"/>
  <c r="K4" i="12" s="1"/>
  <c r="W4" i="12"/>
  <c r="X4" i="12" s="1"/>
  <c r="J4" i="12" s="1"/>
  <c r="T4" i="12"/>
  <c r="U4" i="12" s="1"/>
  <c r="I4" i="12" s="1"/>
  <c r="AU14" i="12"/>
  <c r="AV14" i="12" s="1"/>
  <c r="R14" i="12" s="1"/>
  <c r="AR14" i="12"/>
  <c r="AS14" i="12" s="1"/>
  <c r="Q14" i="12" s="1"/>
  <c r="AO14" i="12"/>
  <c r="AP14" i="12" s="1"/>
  <c r="P14" i="12" s="1"/>
  <c r="AL14" i="12"/>
  <c r="AM14" i="12" s="1"/>
  <c r="O14" i="12" s="1"/>
  <c r="AI14" i="12"/>
  <c r="AJ14" i="12" s="1"/>
  <c r="N14" i="12" s="1"/>
  <c r="AF14" i="12"/>
  <c r="AG14" i="12" s="1"/>
  <c r="M14" i="12" s="1"/>
  <c r="AC14" i="12"/>
  <c r="AD14" i="12" s="1"/>
  <c r="L14" i="12" s="1"/>
  <c r="Z14" i="12"/>
  <c r="AA14" i="12" s="1"/>
  <c r="K14" i="12" s="1"/>
  <c r="W14" i="12"/>
  <c r="X14" i="12" s="1"/>
  <c r="J14" i="12" s="1"/>
  <c r="T14" i="12"/>
  <c r="U14" i="12" s="1"/>
  <c r="I14" i="12" s="1"/>
  <c r="AU6" i="12"/>
  <c r="AV6" i="12" s="1"/>
  <c r="R6" i="12" s="1"/>
  <c r="AR6" i="12"/>
  <c r="AS6" i="12" s="1"/>
  <c r="Q6" i="12" s="1"/>
  <c r="AO6" i="12"/>
  <c r="AP6" i="12" s="1"/>
  <c r="P6" i="12" s="1"/>
  <c r="AL6" i="12"/>
  <c r="AM6" i="12" s="1"/>
  <c r="O6" i="12" s="1"/>
  <c r="AI6" i="12"/>
  <c r="AJ6" i="12" s="1"/>
  <c r="N6" i="12" s="1"/>
  <c r="AF6" i="12"/>
  <c r="AG6" i="12" s="1"/>
  <c r="M6" i="12" s="1"/>
  <c r="AC6" i="12"/>
  <c r="AD6" i="12" s="1"/>
  <c r="L6" i="12" s="1"/>
  <c r="Z6" i="12"/>
  <c r="AA6" i="12" s="1"/>
  <c r="K6" i="12" s="1"/>
  <c r="W6" i="12"/>
  <c r="X6" i="12" s="1"/>
  <c r="J6" i="12" s="1"/>
  <c r="T6" i="12"/>
  <c r="U6" i="12" s="1"/>
  <c r="I6" i="12" s="1"/>
  <c r="AU9" i="12"/>
  <c r="AV9" i="12" s="1"/>
  <c r="R9" i="12" s="1"/>
  <c r="AR9" i="12"/>
  <c r="AS9" i="12" s="1"/>
  <c r="Q9" i="12" s="1"/>
  <c r="AO9" i="12"/>
  <c r="AP9" i="12" s="1"/>
  <c r="P9" i="12" s="1"/>
  <c r="AL9" i="12"/>
  <c r="AM9" i="12" s="1"/>
  <c r="O9" i="12" s="1"/>
  <c r="AI9" i="12"/>
  <c r="AJ9" i="12" s="1"/>
  <c r="N9" i="12" s="1"/>
  <c r="AF9" i="12"/>
  <c r="AG9" i="12" s="1"/>
  <c r="M9" i="12" s="1"/>
  <c r="AC9" i="12"/>
  <c r="AD9" i="12" s="1"/>
  <c r="L9" i="12" s="1"/>
  <c r="Z9" i="12"/>
  <c r="AA9" i="12" s="1"/>
  <c r="K9" i="12" s="1"/>
  <c r="W9" i="12"/>
  <c r="X9" i="12" s="1"/>
  <c r="J9" i="12" s="1"/>
  <c r="T9" i="12"/>
  <c r="U9" i="12" s="1"/>
  <c r="I9" i="12" s="1"/>
  <c r="AU16" i="12"/>
  <c r="AV16" i="12" s="1"/>
  <c r="R16" i="12" s="1"/>
  <c r="AR16" i="12"/>
  <c r="AS16" i="12" s="1"/>
  <c r="Q16" i="12" s="1"/>
  <c r="AO16" i="12"/>
  <c r="AP16" i="12" s="1"/>
  <c r="P16" i="12" s="1"/>
  <c r="AL16" i="12"/>
  <c r="AM16" i="12" s="1"/>
  <c r="O16" i="12" s="1"/>
  <c r="AI16" i="12"/>
  <c r="AJ16" i="12" s="1"/>
  <c r="N16" i="12" s="1"/>
  <c r="AF16" i="12"/>
  <c r="AG16" i="12" s="1"/>
  <c r="M16" i="12" s="1"/>
  <c r="AC16" i="12"/>
  <c r="AD16" i="12" s="1"/>
  <c r="L16" i="12" s="1"/>
  <c r="Z16" i="12"/>
  <c r="AA16" i="12" s="1"/>
  <c r="K16" i="12" s="1"/>
  <c r="W16" i="12"/>
  <c r="X16" i="12" s="1"/>
  <c r="J16" i="12" s="1"/>
  <c r="T16" i="12"/>
  <c r="U16" i="12" s="1"/>
  <c r="I16" i="12" s="1"/>
  <c r="AU5" i="12"/>
  <c r="AV5" i="12" s="1"/>
  <c r="R5" i="12" s="1"/>
  <c r="AR5" i="12"/>
  <c r="AS5" i="12" s="1"/>
  <c r="Q5" i="12" s="1"/>
  <c r="AO5" i="12"/>
  <c r="AP5" i="12" s="1"/>
  <c r="P5" i="12" s="1"/>
  <c r="AL5" i="12"/>
  <c r="AM5" i="12" s="1"/>
  <c r="O5" i="12" s="1"/>
  <c r="AI5" i="12"/>
  <c r="AJ5" i="12" s="1"/>
  <c r="N5" i="12" s="1"/>
  <c r="AF5" i="12"/>
  <c r="AG5" i="12" s="1"/>
  <c r="M5" i="12" s="1"/>
  <c r="AC5" i="12"/>
  <c r="AD5" i="12" s="1"/>
  <c r="L5" i="12" s="1"/>
  <c r="Z5" i="12"/>
  <c r="AA5" i="12" s="1"/>
  <c r="K5" i="12" s="1"/>
  <c r="W5" i="12"/>
  <c r="X5" i="12" s="1"/>
  <c r="J5" i="12" s="1"/>
  <c r="T5" i="12"/>
  <c r="U5" i="12" s="1"/>
  <c r="I5" i="12" s="1"/>
  <c r="AU7" i="12"/>
  <c r="AV7" i="12" s="1"/>
  <c r="R7" i="12" s="1"/>
  <c r="AR7" i="12"/>
  <c r="AS7" i="12" s="1"/>
  <c r="Q7" i="12" s="1"/>
  <c r="AO7" i="12"/>
  <c r="AP7" i="12" s="1"/>
  <c r="P7" i="12" s="1"/>
  <c r="AL7" i="12"/>
  <c r="AM7" i="12" s="1"/>
  <c r="O7" i="12" s="1"/>
  <c r="AI7" i="12"/>
  <c r="AJ7" i="12" s="1"/>
  <c r="N7" i="12" s="1"/>
  <c r="AF7" i="12"/>
  <c r="AG7" i="12" s="1"/>
  <c r="M7" i="12" s="1"/>
  <c r="AC7" i="12"/>
  <c r="AD7" i="12" s="1"/>
  <c r="L7" i="12" s="1"/>
  <c r="Z7" i="12"/>
  <c r="AA7" i="12" s="1"/>
  <c r="K7" i="12" s="1"/>
  <c r="W7" i="12"/>
  <c r="X7" i="12" s="1"/>
  <c r="J7" i="12" s="1"/>
  <c r="T7" i="12"/>
  <c r="U7" i="12" s="1"/>
  <c r="I7" i="12" s="1"/>
  <c r="AU10" i="12"/>
  <c r="AV10" i="12" s="1"/>
  <c r="R10" i="12" s="1"/>
  <c r="AR10" i="12"/>
  <c r="AS10" i="12" s="1"/>
  <c r="Q10" i="12" s="1"/>
  <c r="AO10" i="12"/>
  <c r="AP10" i="12" s="1"/>
  <c r="P10" i="12" s="1"/>
  <c r="AL10" i="12"/>
  <c r="AM10" i="12" s="1"/>
  <c r="O10" i="12" s="1"/>
  <c r="AI10" i="12"/>
  <c r="AJ10" i="12" s="1"/>
  <c r="N10" i="12" s="1"/>
  <c r="AF10" i="12"/>
  <c r="AG10" i="12" s="1"/>
  <c r="M10" i="12" s="1"/>
  <c r="AC10" i="12"/>
  <c r="AD10" i="12" s="1"/>
  <c r="L10" i="12" s="1"/>
  <c r="Z10" i="12"/>
  <c r="AA10" i="12" s="1"/>
  <c r="K10" i="12" s="1"/>
  <c r="W10" i="12"/>
  <c r="X10" i="12" s="1"/>
  <c r="J10" i="12" s="1"/>
  <c r="T10" i="12"/>
  <c r="U10" i="12" s="1"/>
  <c r="I10" i="12" s="1"/>
  <c r="H22" i="13" l="1"/>
  <c r="H18" i="13"/>
  <c r="H16" i="13"/>
  <c r="H29" i="13"/>
  <c r="H23" i="13"/>
  <c r="H25" i="13"/>
  <c r="H27" i="13"/>
  <c r="H12" i="13"/>
  <c r="H19" i="13"/>
  <c r="H17" i="13"/>
  <c r="H21" i="13"/>
  <c r="H28" i="13"/>
  <c r="H14" i="13"/>
  <c r="H24" i="13"/>
  <c r="H26" i="13"/>
  <c r="H30" i="13"/>
  <c r="H15" i="13"/>
  <c r="H20" i="13"/>
  <c r="H27" i="14"/>
  <c r="H21" i="14"/>
  <c r="H24" i="14"/>
  <c r="H26" i="14"/>
  <c r="H17" i="14"/>
  <c r="H19" i="14"/>
  <c r="H22" i="14"/>
  <c r="H20" i="14"/>
  <c r="H23" i="14"/>
  <c r="H25" i="14"/>
  <c r="H19" i="12"/>
  <c r="H21" i="12"/>
  <c r="H13" i="12"/>
  <c r="H28" i="12"/>
  <c r="H8" i="12"/>
  <c r="H11" i="12"/>
  <c r="H23" i="12"/>
  <c r="H26" i="12"/>
  <c r="H12" i="14"/>
  <c r="H5" i="14"/>
  <c r="H6" i="14"/>
  <c r="H15" i="14"/>
  <c r="H7" i="12"/>
  <c r="H16" i="12"/>
  <c r="H4" i="12"/>
  <c r="H22" i="12"/>
  <c r="H24" i="12"/>
  <c r="H27" i="12"/>
  <c r="H6" i="12"/>
  <c r="H14" i="12"/>
  <c r="H20" i="12"/>
  <c r="H10" i="12"/>
  <c r="H5" i="12"/>
  <c r="H9" i="12"/>
  <c r="H18" i="12"/>
  <c r="H12" i="12"/>
  <c r="H25" i="12"/>
  <c r="H10" i="14"/>
  <c r="H13" i="14"/>
  <c r="H16" i="14"/>
  <c r="H8" i="14"/>
  <c r="H11" i="14"/>
  <c r="H9" i="14"/>
  <c r="H7" i="14"/>
  <c r="H4" i="14"/>
  <c r="H9" i="13"/>
  <c r="H5" i="13"/>
  <c r="H4" i="13"/>
  <c r="H8" i="13"/>
  <c r="H6" i="13"/>
  <c r="H11" i="13"/>
  <c r="H7" i="13"/>
  <c r="H13" i="13"/>
  <c r="H10" i="13"/>
  <c r="G31" i="14"/>
  <c r="F31" i="14" s="1"/>
  <c r="G30" i="14"/>
  <c r="F30" i="14" s="1"/>
  <c r="G11" i="14"/>
  <c r="G17" i="13"/>
  <c r="G4" i="14"/>
  <c r="G23" i="14"/>
  <c r="G7" i="13"/>
  <c r="G29" i="13"/>
  <c r="G32" i="13"/>
  <c r="F32" i="13" s="1"/>
  <c r="G6" i="13"/>
  <c r="G15" i="13"/>
  <c r="G26" i="13"/>
  <c r="G9" i="12"/>
  <c r="G26" i="14"/>
  <c r="G27" i="14"/>
  <c r="G14" i="14"/>
  <c r="G25" i="12"/>
  <c r="G10" i="12"/>
  <c r="G14" i="12"/>
  <c r="G31" i="12"/>
  <c r="F31" i="12" s="1"/>
  <c r="G16" i="12"/>
  <c r="G20" i="12"/>
  <c r="G7" i="12"/>
  <c r="G4" i="12"/>
  <c r="G22" i="12"/>
  <c r="G5" i="12"/>
  <c r="G18" i="12"/>
  <c r="G10" i="14"/>
  <c r="G8" i="14"/>
  <c r="G7" i="14"/>
  <c r="G16" i="14"/>
  <c r="G9" i="14"/>
  <c r="G5" i="14"/>
  <c r="G22" i="14"/>
  <c r="G6" i="14"/>
  <c r="G17" i="14"/>
  <c r="G15" i="14"/>
  <c r="G12" i="14"/>
  <c r="G18" i="14"/>
  <c r="G19" i="14"/>
  <c r="G24" i="14"/>
  <c r="G20" i="14"/>
  <c r="G13" i="14"/>
  <c r="G21" i="14"/>
  <c r="G25" i="14"/>
  <c r="G28" i="14"/>
  <c r="F28" i="14" s="1"/>
  <c r="G29" i="14"/>
  <c r="F29" i="14" s="1"/>
  <c r="G32" i="14"/>
  <c r="F32" i="14" s="1"/>
  <c r="G33" i="14"/>
  <c r="F33" i="14" s="1"/>
  <c r="G11" i="13"/>
  <c r="G21" i="13"/>
  <c r="G22" i="13"/>
  <c r="G8" i="13"/>
  <c r="G13" i="13"/>
  <c r="G14" i="13"/>
  <c r="G27" i="13"/>
  <c r="G30" i="13"/>
  <c r="G12" i="13"/>
  <c r="G19" i="13"/>
  <c r="G5" i="13"/>
  <c r="G16" i="13"/>
  <c r="G10" i="13"/>
  <c r="G23" i="13"/>
  <c r="G4" i="13"/>
  <c r="G18" i="13"/>
  <c r="G9" i="13"/>
  <c r="G28" i="13"/>
  <c r="G24" i="13"/>
  <c r="G25" i="13"/>
  <c r="G31" i="13"/>
  <c r="F31" i="13" s="1"/>
  <c r="G33" i="13"/>
  <c r="F33" i="13" s="1"/>
  <c r="G20" i="13"/>
  <c r="G6" i="12"/>
  <c r="G8" i="12"/>
  <c r="G24" i="12"/>
  <c r="G19" i="12"/>
  <c r="G26" i="12"/>
  <c r="G12" i="12"/>
  <c r="G11" i="12"/>
  <c r="G28" i="12"/>
  <c r="G29" i="12"/>
  <c r="F29" i="12" s="1"/>
  <c r="G30" i="12"/>
  <c r="F30" i="12" s="1"/>
  <c r="G13" i="12"/>
  <c r="G27" i="12"/>
  <c r="G21" i="12"/>
  <c r="G23" i="12"/>
  <c r="G15" i="12"/>
  <c r="G17" i="12"/>
  <c r="G32" i="12"/>
  <c r="F32" i="12" s="1"/>
  <c r="G33" i="12"/>
  <c r="F33" i="12" s="1"/>
  <c r="T7" i="11"/>
  <c r="AU13" i="11"/>
  <c r="AV13" i="11" s="1"/>
  <c r="R13" i="11" s="1"/>
  <c r="AU12" i="11"/>
  <c r="AV12" i="11" s="1"/>
  <c r="R12" i="11" s="1"/>
  <c r="AU5" i="11"/>
  <c r="AV5" i="11" s="1"/>
  <c r="R5" i="11" s="1"/>
  <c r="AU4" i="11"/>
  <c r="AV4" i="11" s="1"/>
  <c r="R4" i="11" s="1"/>
  <c r="AU6" i="11"/>
  <c r="AV6" i="11" s="1"/>
  <c r="R6" i="11" s="1"/>
  <c r="AU14" i="11"/>
  <c r="AV14" i="11" s="1"/>
  <c r="R14" i="11" s="1"/>
  <c r="AU15" i="11"/>
  <c r="AV15" i="11" s="1"/>
  <c r="R15" i="11" s="1"/>
  <c r="AU10" i="11"/>
  <c r="AV10" i="11" s="1"/>
  <c r="R10" i="11" s="1"/>
  <c r="AU8" i="11"/>
  <c r="AV8" i="11" s="1"/>
  <c r="R8" i="11" s="1"/>
  <c r="AU9" i="11"/>
  <c r="AV9" i="11" s="1"/>
  <c r="R9" i="11" s="1"/>
  <c r="AU16" i="11"/>
  <c r="AV16" i="11" s="1"/>
  <c r="R16" i="11" s="1"/>
  <c r="AU17" i="11"/>
  <c r="AV17" i="11" s="1"/>
  <c r="R17" i="11" s="1"/>
  <c r="AU11" i="11"/>
  <c r="AV11" i="11" s="1"/>
  <c r="R11" i="11" s="1"/>
  <c r="AU18" i="11"/>
  <c r="AV18" i="11" s="1"/>
  <c r="R18" i="11" s="1"/>
  <c r="AU19" i="11"/>
  <c r="AV19" i="11" s="1"/>
  <c r="R19" i="11" s="1"/>
  <c r="AU20" i="11"/>
  <c r="AV20" i="11" s="1"/>
  <c r="R20" i="11" s="1"/>
  <c r="AU21" i="11"/>
  <c r="AV21" i="11" s="1"/>
  <c r="R21" i="11" s="1"/>
  <c r="AU22" i="11"/>
  <c r="AV22" i="11" s="1"/>
  <c r="R22" i="11" s="1"/>
  <c r="AU23" i="11"/>
  <c r="AV23" i="11" s="1"/>
  <c r="R23" i="11" s="1"/>
  <c r="AU24" i="11"/>
  <c r="AV24" i="11" s="1"/>
  <c r="R24" i="11" s="1"/>
  <c r="AU25" i="11"/>
  <c r="AV25" i="11" s="1"/>
  <c r="R25" i="11" s="1"/>
  <c r="AU26" i="11"/>
  <c r="AV26" i="11" s="1"/>
  <c r="R26" i="11" s="1"/>
  <c r="AU27" i="11"/>
  <c r="AV27" i="11" s="1"/>
  <c r="R27" i="11" s="1"/>
  <c r="AU28" i="11"/>
  <c r="AV28" i="11" s="1"/>
  <c r="R28" i="11" s="1"/>
  <c r="AU29" i="11"/>
  <c r="AV29" i="11" s="1"/>
  <c r="R29" i="11" s="1"/>
  <c r="AU30" i="11"/>
  <c r="AV30" i="11" s="1"/>
  <c r="R30" i="11" s="1"/>
  <c r="AU31" i="11"/>
  <c r="AV31" i="11" s="1"/>
  <c r="R31" i="11" s="1"/>
  <c r="AU32" i="11"/>
  <c r="AV32" i="11" s="1"/>
  <c r="R32" i="11" s="1"/>
  <c r="AU33" i="11"/>
  <c r="AV33" i="11" s="1"/>
  <c r="R33" i="11" s="1"/>
  <c r="AU7" i="11"/>
  <c r="AV7" i="11" s="1"/>
  <c r="R7" i="11" s="1"/>
  <c r="AR13" i="11"/>
  <c r="AS13" i="11" s="1"/>
  <c r="Q13" i="11" s="1"/>
  <c r="AR12" i="11"/>
  <c r="AS12" i="11" s="1"/>
  <c r="Q12" i="11" s="1"/>
  <c r="AR5" i="11"/>
  <c r="AS5" i="11" s="1"/>
  <c r="Q5" i="11" s="1"/>
  <c r="AR4" i="11"/>
  <c r="AS4" i="11" s="1"/>
  <c r="Q4" i="11" s="1"/>
  <c r="AR6" i="11"/>
  <c r="AS6" i="11" s="1"/>
  <c r="Q6" i="11" s="1"/>
  <c r="AR14" i="11"/>
  <c r="AS14" i="11" s="1"/>
  <c r="Q14" i="11" s="1"/>
  <c r="AR15" i="11"/>
  <c r="AS15" i="11" s="1"/>
  <c r="Q15" i="11" s="1"/>
  <c r="AR10" i="11"/>
  <c r="AS10" i="11" s="1"/>
  <c r="Q10" i="11" s="1"/>
  <c r="AR8" i="11"/>
  <c r="AS8" i="11" s="1"/>
  <c r="Q8" i="11" s="1"/>
  <c r="AR9" i="11"/>
  <c r="AS9" i="11" s="1"/>
  <c r="Q9" i="11" s="1"/>
  <c r="AR16" i="11"/>
  <c r="AS16" i="11" s="1"/>
  <c r="Q16" i="11" s="1"/>
  <c r="AR17" i="11"/>
  <c r="AS17" i="11" s="1"/>
  <c r="Q17" i="11" s="1"/>
  <c r="AR11" i="11"/>
  <c r="AS11" i="11" s="1"/>
  <c r="Q11" i="11" s="1"/>
  <c r="AR18" i="11"/>
  <c r="AS18" i="11" s="1"/>
  <c r="Q18" i="11" s="1"/>
  <c r="AR19" i="11"/>
  <c r="AS19" i="11" s="1"/>
  <c r="Q19" i="11" s="1"/>
  <c r="AR20" i="11"/>
  <c r="AS20" i="11" s="1"/>
  <c r="Q20" i="11" s="1"/>
  <c r="AR21" i="11"/>
  <c r="AS21" i="11" s="1"/>
  <c r="Q21" i="11" s="1"/>
  <c r="AR22" i="11"/>
  <c r="AS22" i="11" s="1"/>
  <c r="Q22" i="11" s="1"/>
  <c r="AR23" i="11"/>
  <c r="AS23" i="11" s="1"/>
  <c r="Q23" i="11" s="1"/>
  <c r="AR24" i="11"/>
  <c r="AS24" i="11" s="1"/>
  <c r="Q24" i="11" s="1"/>
  <c r="AR25" i="11"/>
  <c r="AS25" i="11" s="1"/>
  <c r="Q25" i="11" s="1"/>
  <c r="AR26" i="11"/>
  <c r="AS26" i="11" s="1"/>
  <c r="Q26" i="11" s="1"/>
  <c r="AR27" i="11"/>
  <c r="AS27" i="11" s="1"/>
  <c r="Q27" i="11" s="1"/>
  <c r="AR28" i="11"/>
  <c r="AS28" i="11" s="1"/>
  <c r="Q28" i="11" s="1"/>
  <c r="AR29" i="11"/>
  <c r="AS29" i="11" s="1"/>
  <c r="Q29" i="11" s="1"/>
  <c r="AR30" i="11"/>
  <c r="AS30" i="11" s="1"/>
  <c r="Q30" i="11" s="1"/>
  <c r="AR31" i="11"/>
  <c r="AS31" i="11" s="1"/>
  <c r="Q31" i="11" s="1"/>
  <c r="AR32" i="11"/>
  <c r="AS32" i="11" s="1"/>
  <c r="Q32" i="11" s="1"/>
  <c r="AR33" i="11"/>
  <c r="AS33" i="11" s="1"/>
  <c r="Q33" i="11" s="1"/>
  <c r="AR7" i="11"/>
  <c r="AS7" i="11" s="1"/>
  <c r="Q7" i="11" s="1"/>
  <c r="AO13" i="11"/>
  <c r="AP13" i="11" s="1"/>
  <c r="P13" i="11" s="1"/>
  <c r="AO12" i="11"/>
  <c r="AP12" i="11" s="1"/>
  <c r="P12" i="11" s="1"/>
  <c r="AO5" i="11"/>
  <c r="AP5" i="11" s="1"/>
  <c r="P5" i="11" s="1"/>
  <c r="AO4" i="11"/>
  <c r="AP4" i="11" s="1"/>
  <c r="P4" i="11" s="1"/>
  <c r="AO6" i="11"/>
  <c r="AP6" i="11" s="1"/>
  <c r="P6" i="11" s="1"/>
  <c r="AO14" i="11"/>
  <c r="AP14" i="11" s="1"/>
  <c r="P14" i="11" s="1"/>
  <c r="AO15" i="11"/>
  <c r="AP15" i="11" s="1"/>
  <c r="P15" i="11" s="1"/>
  <c r="AO10" i="11"/>
  <c r="AP10" i="11" s="1"/>
  <c r="P10" i="11" s="1"/>
  <c r="AO8" i="11"/>
  <c r="AP8" i="11" s="1"/>
  <c r="P8" i="11" s="1"/>
  <c r="AO9" i="11"/>
  <c r="AP9" i="11" s="1"/>
  <c r="P9" i="11" s="1"/>
  <c r="AO16" i="11"/>
  <c r="AP16" i="11" s="1"/>
  <c r="P16" i="11" s="1"/>
  <c r="AO17" i="11"/>
  <c r="AP17" i="11" s="1"/>
  <c r="P17" i="11" s="1"/>
  <c r="AO11" i="11"/>
  <c r="AP11" i="11" s="1"/>
  <c r="P11" i="11" s="1"/>
  <c r="AO18" i="11"/>
  <c r="AP18" i="11" s="1"/>
  <c r="P18" i="11" s="1"/>
  <c r="AO19" i="11"/>
  <c r="AP19" i="11" s="1"/>
  <c r="P19" i="11" s="1"/>
  <c r="AO20" i="11"/>
  <c r="AP20" i="11" s="1"/>
  <c r="P20" i="11" s="1"/>
  <c r="AO21" i="11"/>
  <c r="AP21" i="11" s="1"/>
  <c r="P21" i="11" s="1"/>
  <c r="AO22" i="11"/>
  <c r="AP22" i="11" s="1"/>
  <c r="P22" i="11" s="1"/>
  <c r="AO23" i="11"/>
  <c r="AP23" i="11" s="1"/>
  <c r="P23" i="11" s="1"/>
  <c r="AO24" i="11"/>
  <c r="AP24" i="11" s="1"/>
  <c r="P24" i="11" s="1"/>
  <c r="AO25" i="11"/>
  <c r="AP25" i="11" s="1"/>
  <c r="P25" i="11" s="1"/>
  <c r="AO26" i="11"/>
  <c r="AP26" i="11" s="1"/>
  <c r="P26" i="11" s="1"/>
  <c r="AO27" i="11"/>
  <c r="AP27" i="11" s="1"/>
  <c r="P27" i="11" s="1"/>
  <c r="AO28" i="11"/>
  <c r="AP28" i="11" s="1"/>
  <c r="P28" i="11" s="1"/>
  <c r="AO29" i="11"/>
  <c r="AP29" i="11" s="1"/>
  <c r="P29" i="11" s="1"/>
  <c r="AO30" i="11"/>
  <c r="AP30" i="11" s="1"/>
  <c r="P30" i="11" s="1"/>
  <c r="AO31" i="11"/>
  <c r="AP31" i="11" s="1"/>
  <c r="P31" i="11" s="1"/>
  <c r="AO32" i="11"/>
  <c r="AP32" i="11" s="1"/>
  <c r="P32" i="11" s="1"/>
  <c r="AO33" i="11"/>
  <c r="AP33" i="11" s="1"/>
  <c r="P33" i="11" s="1"/>
  <c r="AF13" i="11"/>
  <c r="AG13" i="11" s="1"/>
  <c r="M13" i="11" s="1"/>
  <c r="AF12" i="11"/>
  <c r="AG12" i="11" s="1"/>
  <c r="M12" i="11" s="1"/>
  <c r="AF5" i="11"/>
  <c r="AG5" i="11" s="1"/>
  <c r="M5" i="11" s="1"/>
  <c r="AF4" i="11"/>
  <c r="AG4" i="11" s="1"/>
  <c r="M4" i="11" s="1"/>
  <c r="AF6" i="11"/>
  <c r="AG6" i="11" s="1"/>
  <c r="M6" i="11" s="1"/>
  <c r="AF14" i="11"/>
  <c r="AG14" i="11" s="1"/>
  <c r="M14" i="11" s="1"/>
  <c r="AF15" i="11"/>
  <c r="AG15" i="11" s="1"/>
  <c r="M15" i="11" s="1"/>
  <c r="AF10" i="11"/>
  <c r="AG10" i="11" s="1"/>
  <c r="M10" i="11" s="1"/>
  <c r="AF8" i="11"/>
  <c r="AG8" i="11" s="1"/>
  <c r="M8" i="11" s="1"/>
  <c r="AF9" i="11"/>
  <c r="AG9" i="11" s="1"/>
  <c r="M9" i="11" s="1"/>
  <c r="AF16" i="11"/>
  <c r="AG16" i="11" s="1"/>
  <c r="M16" i="11" s="1"/>
  <c r="AF17" i="11"/>
  <c r="AG17" i="11" s="1"/>
  <c r="M17" i="11" s="1"/>
  <c r="AF11" i="11"/>
  <c r="AG11" i="11" s="1"/>
  <c r="M11" i="11" s="1"/>
  <c r="AF18" i="11"/>
  <c r="AG18" i="11" s="1"/>
  <c r="M18" i="11" s="1"/>
  <c r="AF19" i="11"/>
  <c r="AG19" i="11" s="1"/>
  <c r="M19" i="11" s="1"/>
  <c r="AF20" i="11"/>
  <c r="AG20" i="11" s="1"/>
  <c r="M20" i="11" s="1"/>
  <c r="AF21" i="11"/>
  <c r="AG21" i="11" s="1"/>
  <c r="M21" i="11" s="1"/>
  <c r="AF22" i="11"/>
  <c r="AG22" i="11" s="1"/>
  <c r="M22" i="11" s="1"/>
  <c r="AF23" i="11"/>
  <c r="AG23" i="11" s="1"/>
  <c r="M23" i="11" s="1"/>
  <c r="AF24" i="11"/>
  <c r="AG24" i="11" s="1"/>
  <c r="M24" i="11" s="1"/>
  <c r="AF25" i="11"/>
  <c r="AG25" i="11" s="1"/>
  <c r="M25" i="11" s="1"/>
  <c r="AF26" i="11"/>
  <c r="AG26" i="11" s="1"/>
  <c r="M26" i="11" s="1"/>
  <c r="AF27" i="11"/>
  <c r="AG27" i="11" s="1"/>
  <c r="M27" i="11" s="1"/>
  <c r="AF28" i="11"/>
  <c r="AG28" i="11" s="1"/>
  <c r="M28" i="11" s="1"/>
  <c r="AF29" i="11"/>
  <c r="AG29" i="11" s="1"/>
  <c r="M29" i="11" s="1"/>
  <c r="AF30" i="11"/>
  <c r="AG30" i="11" s="1"/>
  <c r="M30" i="11" s="1"/>
  <c r="AF31" i="11"/>
  <c r="AG31" i="11" s="1"/>
  <c r="M31" i="11" s="1"/>
  <c r="AF32" i="11"/>
  <c r="AG32" i="11" s="1"/>
  <c r="M32" i="11" s="1"/>
  <c r="AF33" i="11"/>
  <c r="AG33" i="11" s="1"/>
  <c r="M33" i="11" s="1"/>
  <c r="AF7" i="11"/>
  <c r="AG7" i="11" s="1"/>
  <c r="M7" i="11" s="1"/>
  <c r="AO7" i="11"/>
  <c r="AP7" i="11" s="1"/>
  <c r="P7" i="11" s="1"/>
  <c r="AL13" i="11"/>
  <c r="AM13" i="11" s="1"/>
  <c r="O13" i="11" s="1"/>
  <c r="AL12" i="11"/>
  <c r="AM12" i="11" s="1"/>
  <c r="O12" i="11" s="1"/>
  <c r="AL5" i="11"/>
  <c r="AM5" i="11" s="1"/>
  <c r="O5" i="11" s="1"/>
  <c r="AL4" i="11"/>
  <c r="AM4" i="11" s="1"/>
  <c r="O4" i="11" s="1"/>
  <c r="AL6" i="11"/>
  <c r="AM6" i="11" s="1"/>
  <c r="O6" i="11" s="1"/>
  <c r="AL14" i="11"/>
  <c r="AM14" i="11" s="1"/>
  <c r="O14" i="11" s="1"/>
  <c r="AL15" i="11"/>
  <c r="AM15" i="11" s="1"/>
  <c r="O15" i="11" s="1"/>
  <c r="AL10" i="11"/>
  <c r="AM10" i="11" s="1"/>
  <c r="O10" i="11" s="1"/>
  <c r="AL8" i="11"/>
  <c r="AM8" i="11" s="1"/>
  <c r="O8" i="11" s="1"/>
  <c r="AL9" i="11"/>
  <c r="AM9" i="11" s="1"/>
  <c r="O9" i="11" s="1"/>
  <c r="AL16" i="11"/>
  <c r="AM16" i="11" s="1"/>
  <c r="O16" i="11" s="1"/>
  <c r="AL17" i="11"/>
  <c r="AM17" i="11" s="1"/>
  <c r="O17" i="11" s="1"/>
  <c r="AL11" i="11"/>
  <c r="AM11" i="11" s="1"/>
  <c r="O11" i="11" s="1"/>
  <c r="AL18" i="11"/>
  <c r="AM18" i="11" s="1"/>
  <c r="O18" i="11" s="1"/>
  <c r="AL19" i="11"/>
  <c r="AM19" i="11" s="1"/>
  <c r="O19" i="11" s="1"/>
  <c r="AL20" i="11"/>
  <c r="AM20" i="11" s="1"/>
  <c r="O20" i="11" s="1"/>
  <c r="AL21" i="11"/>
  <c r="AM21" i="11" s="1"/>
  <c r="O21" i="11" s="1"/>
  <c r="AL22" i="11"/>
  <c r="AM22" i="11" s="1"/>
  <c r="O22" i="11" s="1"/>
  <c r="AL23" i="11"/>
  <c r="AM23" i="11" s="1"/>
  <c r="O23" i="11" s="1"/>
  <c r="AL24" i="11"/>
  <c r="AM24" i="11" s="1"/>
  <c r="O24" i="11" s="1"/>
  <c r="AL25" i="11"/>
  <c r="AM25" i="11" s="1"/>
  <c r="O25" i="11" s="1"/>
  <c r="AL26" i="11"/>
  <c r="AM26" i="11" s="1"/>
  <c r="O26" i="11" s="1"/>
  <c r="AL27" i="11"/>
  <c r="AM27" i="11" s="1"/>
  <c r="O27" i="11" s="1"/>
  <c r="AL28" i="11"/>
  <c r="AM28" i="11" s="1"/>
  <c r="O28" i="11" s="1"/>
  <c r="AL29" i="11"/>
  <c r="AM29" i="11" s="1"/>
  <c r="O29" i="11" s="1"/>
  <c r="AL30" i="11"/>
  <c r="AM30" i="11" s="1"/>
  <c r="O30" i="11" s="1"/>
  <c r="AL31" i="11"/>
  <c r="AM31" i="11" s="1"/>
  <c r="O31" i="11" s="1"/>
  <c r="AL32" i="11"/>
  <c r="AM32" i="11" s="1"/>
  <c r="O32" i="11" s="1"/>
  <c r="AL33" i="11"/>
  <c r="AM33" i="11" s="1"/>
  <c r="O33" i="11" s="1"/>
  <c r="AL7" i="11"/>
  <c r="AM7" i="11" s="1"/>
  <c r="O7" i="11" s="1"/>
  <c r="AI13" i="11"/>
  <c r="AJ13" i="11" s="1"/>
  <c r="N13" i="11" s="1"/>
  <c r="AI12" i="11"/>
  <c r="AJ12" i="11" s="1"/>
  <c r="N12" i="11" s="1"/>
  <c r="AI5" i="11"/>
  <c r="AJ5" i="11" s="1"/>
  <c r="N5" i="11" s="1"/>
  <c r="AI4" i="11"/>
  <c r="AJ4" i="11" s="1"/>
  <c r="N4" i="11" s="1"/>
  <c r="AI6" i="11"/>
  <c r="AJ6" i="11" s="1"/>
  <c r="N6" i="11" s="1"/>
  <c r="AI14" i="11"/>
  <c r="AJ14" i="11" s="1"/>
  <c r="N14" i="11" s="1"/>
  <c r="AI15" i="11"/>
  <c r="AJ15" i="11" s="1"/>
  <c r="N15" i="11" s="1"/>
  <c r="AI10" i="11"/>
  <c r="AJ10" i="11" s="1"/>
  <c r="N10" i="11" s="1"/>
  <c r="AI8" i="11"/>
  <c r="AJ8" i="11" s="1"/>
  <c r="N8" i="11" s="1"/>
  <c r="AI9" i="11"/>
  <c r="AJ9" i="11" s="1"/>
  <c r="N9" i="11" s="1"/>
  <c r="AI16" i="11"/>
  <c r="AJ16" i="11" s="1"/>
  <c r="N16" i="11" s="1"/>
  <c r="AI17" i="11"/>
  <c r="AJ17" i="11" s="1"/>
  <c r="N17" i="11" s="1"/>
  <c r="AI11" i="11"/>
  <c r="AJ11" i="11" s="1"/>
  <c r="N11" i="11" s="1"/>
  <c r="AI18" i="11"/>
  <c r="AJ18" i="11" s="1"/>
  <c r="N18" i="11" s="1"/>
  <c r="AI19" i="11"/>
  <c r="AJ19" i="11" s="1"/>
  <c r="N19" i="11" s="1"/>
  <c r="AI20" i="11"/>
  <c r="AJ20" i="11" s="1"/>
  <c r="N20" i="11" s="1"/>
  <c r="AI21" i="11"/>
  <c r="AJ21" i="11" s="1"/>
  <c r="N21" i="11" s="1"/>
  <c r="AI22" i="11"/>
  <c r="AJ22" i="11" s="1"/>
  <c r="N22" i="11" s="1"/>
  <c r="AI23" i="11"/>
  <c r="AJ23" i="11" s="1"/>
  <c r="N23" i="11" s="1"/>
  <c r="AI24" i="11"/>
  <c r="AJ24" i="11" s="1"/>
  <c r="N24" i="11" s="1"/>
  <c r="AI25" i="11"/>
  <c r="AJ25" i="11" s="1"/>
  <c r="N25" i="11" s="1"/>
  <c r="AI26" i="11"/>
  <c r="AJ26" i="11" s="1"/>
  <c r="N26" i="11" s="1"/>
  <c r="AI27" i="11"/>
  <c r="AJ27" i="11" s="1"/>
  <c r="N27" i="11" s="1"/>
  <c r="AI28" i="11"/>
  <c r="AJ28" i="11" s="1"/>
  <c r="N28" i="11" s="1"/>
  <c r="AI29" i="11"/>
  <c r="AJ29" i="11" s="1"/>
  <c r="N29" i="11" s="1"/>
  <c r="AI30" i="11"/>
  <c r="AJ30" i="11" s="1"/>
  <c r="N30" i="11" s="1"/>
  <c r="AI31" i="11"/>
  <c r="AJ31" i="11" s="1"/>
  <c r="N31" i="11" s="1"/>
  <c r="AI32" i="11"/>
  <c r="AJ32" i="11" s="1"/>
  <c r="N32" i="11" s="1"/>
  <c r="AI33" i="11"/>
  <c r="AJ33" i="11" s="1"/>
  <c r="N33" i="11" s="1"/>
  <c r="AI7" i="11"/>
  <c r="AJ7" i="11" s="1"/>
  <c r="N7" i="11" s="1"/>
  <c r="AC13" i="11"/>
  <c r="AD13" i="11" s="1"/>
  <c r="L13" i="11" s="1"/>
  <c r="AC12" i="11"/>
  <c r="AD12" i="11" s="1"/>
  <c r="L12" i="11" s="1"/>
  <c r="AC5" i="11"/>
  <c r="AD5" i="11" s="1"/>
  <c r="L5" i="11" s="1"/>
  <c r="AC4" i="11"/>
  <c r="AD4" i="11" s="1"/>
  <c r="L4" i="11" s="1"/>
  <c r="AC6" i="11"/>
  <c r="AD6" i="11" s="1"/>
  <c r="L6" i="11" s="1"/>
  <c r="AC14" i="11"/>
  <c r="AD14" i="11" s="1"/>
  <c r="L14" i="11" s="1"/>
  <c r="AC15" i="11"/>
  <c r="AD15" i="11" s="1"/>
  <c r="L15" i="11" s="1"/>
  <c r="AC10" i="11"/>
  <c r="AD10" i="11" s="1"/>
  <c r="L10" i="11" s="1"/>
  <c r="AC8" i="11"/>
  <c r="AD8" i="11" s="1"/>
  <c r="L8" i="11" s="1"/>
  <c r="AC9" i="11"/>
  <c r="AD9" i="11" s="1"/>
  <c r="L9" i="11" s="1"/>
  <c r="AC16" i="11"/>
  <c r="AD16" i="11" s="1"/>
  <c r="L16" i="11" s="1"/>
  <c r="AC17" i="11"/>
  <c r="AD17" i="11" s="1"/>
  <c r="L17" i="11" s="1"/>
  <c r="AC11" i="11"/>
  <c r="AD11" i="11" s="1"/>
  <c r="L11" i="11" s="1"/>
  <c r="AC18" i="11"/>
  <c r="AD18" i="11" s="1"/>
  <c r="L18" i="11" s="1"/>
  <c r="AC19" i="11"/>
  <c r="AD19" i="11" s="1"/>
  <c r="L19" i="11" s="1"/>
  <c r="AC20" i="11"/>
  <c r="AD20" i="11" s="1"/>
  <c r="L20" i="11" s="1"/>
  <c r="AC21" i="11"/>
  <c r="AD21" i="11" s="1"/>
  <c r="L21" i="11" s="1"/>
  <c r="AC22" i="11"/>
  <c r="AD22" i="11" s="1"/>
  <c r="L22" i="11" s="1"/>
  <c r="AC23" i="11"/>
  <c r="AD23" i="11" s="1"/>
  <c r="L23" i="11" s="1"/>
  <c r="AC24" i="11"/>
  <c r="AD24" i="11" s="1"/>
  <c r="L24" i="11" s="1"/>
  <c r="AC25" i="11"/>
  <c r="AD25" i="11" s="1"/>
  <c r="L25" i="11" s="1"/>
  <c r="AC26" i="11"/>
  <c r="AD26" i="11" s="1"/>
  <c r="L26" i="11" s="1"/>
  <c r="AC27" i="11"/>
  <c r="AD27" i="11" s="1"/>
  <c r="L27" i="11" s="1"/>
  <c r="AC28" i="11"/>
  <c r="AD28" i="11" s="1"/>
  <c r="L28" i="11" s="1"/>
  <c r="AC29" i="11"/>
  <c r="AD29" i="11" s="1"/>
  <c r="L29" i="11" s="1"/>
  <c r="AC30" i="11"/>
  <c r="AD30" i="11" s="1"/>
  <c r="L30" i="11" s="1"/>
  <c r="AC31" i="11"/>
  <c r="AD31" i="11" s="1"/>
  <c r="L31" i="11" s="1"/>
  <c r="AC32" i="11"/>
  <c r="AD32" i="11" s="1"/>
  <c r="L32" i="11" s="1"/>
  <c r="AC33" i="11"/>
  <c r="AD33" i="11" s="1"/>
  <c r="L33" i="11" s="1"/>
  <c r="AC7" i="11"/>
  <c r="AD7" i="11" s="1"/>
  <c r="L7" i="11" s="1"/>
  <c r="Z13" i="11"/>
  <c r="AA13" i="11" s="1"/>
  <c r="K13" i="11" s="1"/>
  <c r="Z12" i="11"/>
  <c r="AA12" i="11" s="1"/>
  <c r="K12" i="11" s="1"/>
  <c r="Z5" i="11"/>
  <c r="AA5" i="11" s="1"/>
  <c r="K5" i="11" s="1"/>
  <c r="Z4" i="11"/>
  <c r="AA4" i="11" s="1"/>
  <c r="K4" i="11" s="1"/>
  <c r="Z6" i="11"/>
  <c r="AA6" i="11" s="1"/>
  <c r="K6" i="11" s="1"/>
  <c r="Z14" i="11"/>
  <c r="AA14" i="11" s="1"/>
  <c r="K14" i="11" s="1"/>
  <c r="Z15" i="11"/>
  <c r="AA15" i="11" s="1"/>
  <c r="K15" i="11" s="1"/>
  <c r="Z10" i="11"/>
  <c r="AA10" i="11" s="1"/>
  <c r="K10" i="11" s="1"/>
  <c r="Z8" i="11"/>
  <c r="AA8" i="11" s="1"/>
  <c r="K8" i="11" s="1"/>
  <c r="Z9" i="11"/>
  <c r="AA9" i="11" s="1"/>
  <c r="K9" i="11" s="1"/>
  <c r="Z16" i="11"/>
  <c r="AA16" i="11" s="1"/>
  <c r="K16" i="11" s="1"/>
  <c r="Z17" i="11"/>
  <c r="AA17" i="11" s="1"/>
  <c r="K17" i="11" s="1"/>
  <c r="Z11" i="11"/>
  <c r="AA11" i="11" s="1"/>
  <c r="K11" i="11" s="1"/>
  <c r="Z18" i="11"/>
  <c r="AA18" i="11" s="1"/>
  <c r="K18" i="11" s="1"/>
  <c r="Z19" i="11"/>
  <c r="AA19" i="11" s="1"/>
  <c r="K19" i="11" s="1"/>
  <c r="Z20" i="11"/>
  <c r="AA20" i="11" s="1"/>
  <c r="K20" i="11" s="1"/>
  <c r="Z21" i="11"/>
  <c r="AA21" i="11" s="1"/>
  <c r="K21" i="11" s="1"/>
  <c r="Z22" i="11"/>
  <c r="AA22" i="11" s="1"/>
  <c r="K22" i="11" s="1"/>
  <c r="Z23" i="11"/>
  <c r="AA23" i="11" s="1"/>
  <c r="K23" i="11" s="1"/>
  <c r="Z24" i="11"/>
  <c r="AA24" i="11" s="1"/>
  <c r="K24" i="11" s="1"/>
  <c r="Z25" i="11"/>
  <c r="AA25" i="11" s="1"/>
  <c r="K25" i="11" s="1"/>
  <c r="Z26" i="11"/>
  <c r="AA26" i="11" s="1"/>
  <c r="K26" i="11" s="1"/>
  <c r="Z27" i="11"/>
  <c r="AA27" i="11" s="1"/>
  <c r="K27" i="11" s="1"/>
  <c r="Z28" i="11"/>
  <c r="AA28" i="11" s="1"/>
  <c r="K28" i="11" s="1"/>
  <c r="Z29" i="11"/>
  <c r="AA29" i="11" s="1"/>
  <c r="K29" i="11" s="1"/>
  <c r="Z30" i="11"/>
  <c r="AA30" i="11" s="1"/>
  <c r="K30" i="11" s="1"/>
  <c r="Z31" i="11"/>
  <c r="AA31" i="11" s="1"/>
  <c r="K31" i="11" s="1"/>
  <c r="Z32" i="11"/>
  <c r="AA32" i="11" s="1"/>
  <c r="K32" i="11" s="1"/>
  <c r="Z33" i="11"/>
  <c r="AA33" i="11" s="1"/>
  <c r="K33" i="11" s="1"/>
  <c r="Z7" i="11"/>
  <c r="F18" i="14" l="1"/>
  <c r="F17" i="12"/>
  <c r="F15" i="12"/>
  <c r="F17" i="14"/>
  <c r="F20" i="13"/>
  <c r="F14" i="14"/>
  <c r="F19" i="13"/>
  <c r="F15" i="13"/>
  <c r="F12" i="13"/>
  <c r="F28" i="12"/>
  <c r="F26" i="12"/>
  <c r="F13" i="12"/>
  <c r="F23" i="12"/>
  <c r="F21" i="12"/>
  <c r="F8" i="12"/>
  <c r="F19" i="12"/>
  <c r="F27" i="14"/>
  <c r="F26" i="14"/>
  <c r="F25" i="14"/>
  <c r="F24" i="14"/>
  <c r="F23" i="14"/>
  <c r="F21" i="14"/>
  <c r="F20" i="14"/>
  <c r="F19" i="14"/>
  <c r="F30" i="13"/>
  <c r="F27" i="13"/>
  <c r="F26" i="13"/>
  <c r="F25" i="13"/>
  <c r="F24" i="13"/>
  <c r="F23" i="13"/>
  <c r="F14" i="13"/>
  <c r="F11" i="12"/>
  <c r="F12" i="14"/>
  <c r="F27" i="12"/>
  <c r="F25" i="12"/>
  <c r="F24" i="12"/>
  <c r="F12" i="12"/>
  <c r="F22" i="12"/>
  <c r="F20" i="12"/>
  <c r="F13" i="14"/>
  <c r="F22" i="14"/>
  <c r="F8" i="14"/>
  <c r="F5" i="14"/>
  <c r="F15" i="14"/>
  <c r="F29" i="13"/>
  <c r="F28" i="13"/>
  <c r="F10" i="13"/>
  <c r="F11" i="14"/>
  <c r="F10" i="14"/>
  <c r="F18" i="12"/>
  <c r="F4" i="12"/>
  <c r="F14" i="12"/>
  <c r="F6" i="12"/>
  <c r="F9" i="12"/>
  <c r="F16" i="12"/>
  <c r="F5" i="12"/>
  <c r="F7" i="12"/>
  <c r="F10" i="12"/>
  <c r="F7" i="14"/>
  <c r="F9" i="14"/>
  <c r="F4" i="14"/>
  <c r="F16" i="14"/>
  <c r="F6" i="14"/>
  <c r="F13" i="13"/>
  <c r="F7" i="13"/>
  <c r="F9" i="13"/>
  <c r="F16" i="13"/>
  <c r="F21" i="13"/>
  <c r="F17" i="13"/>
  <c r="F18" i="13"/>
  <c r="F8" i="13"/>
  <c r="F11" i="13"/>
  <c r="F6" i="13"/>
  <c r="F4" i="13"/>
  <c r="F22" i="13"/>
  <c r="F5" i="13"/>
  <c r="AA7" i="11"/>
  <c r="K7" i="11" s="1"/>
  <c r="T30" i="11"/>
  <c r="U30" i="11" s="1"/>
  <c r="I30" i="11" s="1"/>
  <c r="W30" i="11"/>
  <c r="X30" i="11" s="1"/>
  <c r="J30" i="11" s="1"/>
  <c r="T31" i="11"/>
  <c r="U31" i="11" s="1"/>
  <c r="I31" i="11" s="1"/>
  <c r="W31" i="11"/>
  <c r="X31" i="11" s="1"/>
  <c r="J31" i="11" s="1"/>
  <c r="T32" i="11"/>
  <c r="U32" i="11" s="1"/>
  <c r="I32" i="11" s="1"/>
  <c r="W32" i="11"/>
  <c r="X32" i="11" s="1"/>
  <c r="J32" i="11" s="1"/>
  <c r="T33" i="11"/>
  <c r="U33" i="11" s="1"/>
  <c r="I33" i="11" s="1"/>
  <c r="W33" i="11"/>
  <c r="X33" i="11" s="1"/>
  <c r="J33" i="11" s="1"/>
  <c r="T19" i="11"/>
  <c r="U19" i="11" s="1"/>
  <c r="I19" i="11" s="1"/>
  <c r="W19" i="11"/>
  <c r="X19" i="11" s="1"/>
  <c r="J19" i="11" s="1"/>
  <c r="T20" i="11"/>
  <c r="U20" i="11" s="1"/>
  <c r="I20" i="11" s="1"/>
  <c r="W20" i="11"/>
  <c r="X20" i="11" s="1"/>
  <c r="J20" i="11" s="1"/>
  <c r="T21" i="11"/>
  <c r="U21" i="11" s="1"/>
  <c r="I21" i="11" s="1"/>
  <c r="W21" i="11"/>
  <c r="X21" i="11" s="1"/>
  <c r="J21" i="11" s="1"/>
  <c r="T22" i="11"/>
  <c r="U22" i="11" s="1"/>
  <c r="I22" i="11" s="1"/>
  <c r="W22" i="11"/>
  <c r="X22" i="11" s="1"/>
  <c r="J22" i="11" s="1"/>
  <c r="T23" i="11"/>
  <c r="U23" i="11" s="1"/>
  <c r="I23" i="11" s="1"/>
  <c r="W23" i="11"/>
  <c r="X23" i="11" s="1"/>
  <c r="J23" i="11" s="1"/>
  <c r="T24" i="11"/>
  <c r="U24" i="11" s="1"/>
  <c r="I24" i="11" s="1"/>
  <c r="W24" i="11"/>
  <c r="X24" i="11" s="1"/>
  <c r="J24" i="11" s="1"/>
  <c r="T25" i="11"/>
  <c r="U25" i="11" s="1"/>
  <c r="I25" i="11" s="1"/>
  <c r="W25" i="11"/>
  <c r="X25" i="11" s="1"/>
  <c r="J25" i="11" s="1"/>
  <c r="T26" i="11"/>
  <c r="U26" i="11" s="1"/>
  <c r="I26" i="11" s="1"/>
  <c r="W26" i="11"/>
  <c r="X26" i="11" s="1"/>
  <c r="J26" i="11" s="1"/>
  <c r="T27" i="11"/>
  <c r="U27" i="11" s="1"/>
  <c r="I27" i="11" s="1"/>
  <c r="W27" i="11"/>
  <c r="X27" i="11" s="1"/>
  <c r="J27" i="11" s="1"/>
  <c r="T28" i="11"/>
  <c r="U28" i="11" s="1"/>
  <c r="I28" i="11" s="1"/>
  <c r="W28" i="11"/>
  <c r="X28" i="11" s="1"/>
  <c r="J28" i="11" s="1"/>
  <c r="T29" i="11"/>
  <c r="U29" i="11" s="1"/>
  <c r="I29" i="11" s="1"/>
  <c r="W29" i="11"/>
  <c r="X29" i="11" s="1"/>
  <c r="J29" i="11" s="1"/>
  <c r="T16" i="11"/>
  <c r="U16" i="11" s="1"/>
  <c r="I16" i="11" s="1"/>
  <c r="W16" i="11"/>
  <c r="X16" i="11" s="1"/>
  <c r="J16" i="11" s="1"/>
  <c r="T17" i="11"/>
  <c r="U17" i="11" s="1"/>
  <c r="I17" i="11" s="1"/>
  <c r="W17" i="11"/>
  <c r="X17" i="11" s="1"/>
  <c r="J17" i="11" s="1"/>
  <c r="T11" i="11"/>
  <c r="U11" i="11" s="1"/>
  <c r="I11" i="11" s="1"/>
  <c r="W11" i="11"/>
  <c r="X11" i="11" s="1"/>
  <c r="J11" i="11" s="1"/>
  <c r="T18" i="11"/>
  <c r="U18" i="11" s="1"/>
  <c r="I18" i="11" s="1"/>
  <c r="W18" i="11"/>
  <c r="X18" i="11" s="1"/>
  <c r="J18" i="11" s="1"/>
  <c r="W9" i="11"/>
  <c r="X9" i="11" s="1"/>
  <c r="J9" i="11" s="1"/>
  <c r="H9" i="11" s="1"/>
  <c r="T13" i="11"/>
  <c r="U13" i="11" s="1"/>
  <c r="I13" i="11" s="1"/>
  <c r="T12" i="11"/>
  <c r="U12" i="11" s="1"/>
  <c r="I12" i="11" s="1"/>
  <c r="T5" i="11"/>
  <c r="U5" i="11" s="1"/>
  <c r="I5" i="11" s="1"/>
  <c r="T4" i="11"/>
  <c r="U4" i="11" s="1"/>
  <c r="I4" i="11" s="1"/>
  <c r="T6" i="11"/>
  <c r="U6" i="11" s="1"/>
  <c r="I6" i="11" s="1"/>
  <c r="T14" i="11"/>
  <c r="U14" i="11" s="1"/>
  <c r="I14" i="11" s="1"/>
  <c r="T15" i="11"/>
  <c r="U15" i="11" s="1"/>
  <c r="I15" i="11" s="1"/>
  <c r="T10" i="11"/>
  <c r="U10" i="11" s="1"/>
  <c r="I10" i="11" s="1"/>
  <c r="T8" i="11"/>
  <c r="U8" i="11" s="1"/>
  <c r="I8" i="11" s="1"/>
  <c r="T9" i="11"/>
  <c r="U9" i="11" s="1"/>
  <c r="I9" i="11" s="1"/>
  <c r="U7" i="11"/>
  <c r="I7" i="11" s="1"/>
  <c r="W12" i="11"/>
  <c r="X12" i="11" s="1"/>
  <c r="J12" i="11" s="1"/>
  <c r="W5" i="11"/>
  <c r="X5" i="11" s="1"/>
  <c r="J5" i="11" s="1"/>
  <c r="W14" i="11"/>
  <c r="X14" i="11" s="1"/>
  <c r="J14" i="11" s="1"/>
  <c r="W15" i="11"/>
  <c r="X15" i="11" s="1"/>
  <c r="J15" i="11" s="1"/>
  <c r="W7" i="11"/>
  <c r="X7" i="11" s="1"/>
  <c r="J7" i="11" s="1"/>
  <c r="H11" i="11" l="1"/>
  <c r="H15" i="11"/>
  <c r="H5" i="11"/>
  <c r="H7" i="11"/>
  <c r="H14" i="11"/>
  <c r="H12" i="11"/>
  <c r="H17" i="11"/>
  <c r="H16" i="11"/>
  <c r="G5" i="11"/>
  <c r="G7" i="11"/>
  <c r="G33" i="11"/>
  <c r="F33" i="11" s="1"/>
  <c r="G9" i="11"/>
  <c r="G12" i="11"/>
  <c r="G14" i="11"/>
  <c r="G18" i="11"/>
  <c r="F18" i="11" s="1"/>
  <c r="G17" i="11"/>
  <c r="G29" i="11"/>
  <c r="F29" i="11" s="1"/>
  <c r="G27" i="11"/>
  <c r="F27" i="11" s="1"/>
  <c r="G25" i="11"/>
  <c r="F25" i="11" s="1"/>
  <c r="G23" i="11"/>
  <c r="F23" i="11" s="1"/>
  <c r="G21" i="11"/>
  <c r="F21" i="11" s="1"/>
  <c r="G19" i="11"/>
  <c r="F19" i="11" s="1"/>
  <c r="G30" i="11"/>
  <c r="F30" i="11" s="1"/>
  <c r="G31" i="11"/>
  <c r="F31" i="11" s="1"/>
  <c r="G15" i="11"/>
  <c r="G11" i="11"/>
  <c r="G16" i="11"/>
  <c r="G28" i="11"/>
  <c r="F28" i="11" s="1"/>
  <c r="G26" i="11"/>
  <c r="F26" i="11" s="1"/>
  <c r="G24" i="11"/>
  <c r="F24" i="11" s="1"/>
  <c r="G22" i="11"/>
  <c r="F22" i="11" s="1"/>
  <c r="G20" i="11"/>
  <c r="F20" i="11" s="1"/>
  <c r="G32" i="11"/>
  <c r="F32" i="11" s="1"/>
  <c r="W8" i="11"/>
  <c r="X8" i="11" s="1"/>
  <c r="J8" i="11" s="1"/>
  <c r="G8" i="11" s="1"/>
  <c r="W6" i="11"/>
  <c r="X6" i="11" s="1"/>
  <c r="J6" i="11" s="1"/>
  <c r="G6" i="11" s="1"/>
  <c r="W13" i="11"/>
  <c r="X13" i="11" s="1"/>
  <c r="J13" i="11" s="1"/>
  <c r="G13" i="11" s="1"/>
  <c r="W10" i="11"/>
  <c r="X10" i="11" s="1"/>
  <c r="J10" i="11" s="1"/>
  <c r="W4" i="11"/>
  <c r="X4" i="11" s="1"/>
  <c r="J4" i="11" s="1"/>
  <c r="G4" i="11" s="1"/>
  <c r="H13" i="11" l="1"/>
  <c r="H8" i="11"/>
  <c r="H6" i="11"/>
  <c r="G10" i="11"/>
  <c r="F12" i="11" s="1"/>
  <c r="H10" i="11"/>
  <c r="H4" i="11"/>
  <c r="F11" i="11" l="1"/>
  <c r="F17" i="11"/>
  <c r="F16" i="11"/>
  <c r="F6" i="11"/>
  <c r="F5" i="11"/>
  <c r="F10" i="11"/>
  <c r="F14" i="11"/>
  <c r="F15" i="11"/>
  <c r="F13" i="11"/>
  <c r="F9" i="11"/>
  <c r="F4" i="11"/>
  <c r="F7" i="11"/>
  <c r="F8" i="11"/>
</calcChain>
</file>

<file path=xl/sharedStrings.xml><?xml version="1.0" encoding="utf-8"?>
<sst xmlns="http://schemas.openxmlformats.org/spreadsheetml/2006/main" count="686" uniqueCount="216">
  <si>
    <t>Hochsprung</t>
  </si>
  <si>
    <t>Rang</t>
  </si>
  <si>
    <t>Punkte</t>
  </si>
  <si>
    <t>Stoßen</t>
  </si>
  <si>
    <t>Vorname</t>
  </si>
  <si>
    <t>Name</t>
  </si>
  <si>
    <t>Verein</t>
  </si>
  <si>
    <t>Geschlecht</t>
  </si>
  <si>
    <t>Jahrgang</t>
  </si>
  <si>
    <t>Platz</t>
  </si>
  <si>
    <t>Hoch</t>
  </si>
  <si>
    <t>Sprint</t>
  </si>
  <si>
    <t>Wurf</t>
  </si>
  <si>
    <t>Cross</t>
  </si>
  <si>
    <t>Frischborn</t>
  </si>
  <si>
    <t>Weit</t>
  </si>
  <si>
    <t>Angersbach</t>
  </si>
  <si>
    <t>Gesamtwertung</t>
  </si>
  <si>
    <t>Leistung</t>
  </si>
  <si>
    <t>Schlagwurf</t>
  </si>
  <si>
    <t>Sprintabend Angersbach</t>
  </si>
  <si>
    <t>Kreiseinzelmeisterschaften Alsfeld</t>
  </si>
  <si>
    <t>Sportfest Frischborn</t>
  </si>
  <si>
    <t>Crosslauf Niederaula</t>
  </si>
  <si>
    <t>Sportfest Stockhausen</t>
  </si>
  <si>
    <t>Kreismeisterschaften Angersbach</t>
  </si>
  <si>
    <t>Hindernissprint</t>
  </si>
  <si>
    <t>Crosslauf</t>
  </si>
  <si>
    <t>Weitsprung</t>
  </si>
  <si>
    <t>Drehwurf</t>
  </si>
  <si>
    <t>Alsfeld</t>
  </si>
  <si>
    <t>Hindernis</t>
  </si>
  <si>
    <t>Niederaula</t>
  </si>
  <si>
    <t>Stockhausen</t>
  </si>
  <si>
    <t>Stoß</t>
  </si>
  <si>
    <t>Dreh</t>
  </si>
  <si>
    <t>Leon</t>
  </si>
  <si>
    <t>Büchner</t>
  </si>
  <si>
    <t>m</t>
  </si>
  <si>
    <t>TV Frischborn</t>
  </si>
  <si>
    <t>Jonas</t>
  </si>
  <si>
    <t>Christe</t>
  </si>
  <si>
    <t>TV Lauterbach</t>
  </si>
  <si>
    <t>Michel</t>
  </si>
  <si>
    <t>Krümberg</t>
  </si>
  <si>
    <t>SV Niederaula</t>
  </si>
  <si>
    <t>Bjarne</t>
  </si>
  <si>
    <t>Linus</t>
  </si>
  <si>
    <t>Penrod</t>
  </si>
  <si>
    <t>Alsfelder Sport-Club e.V.</t>
  </si>
  <si>
    <t>Tim</t>
  </si>
  <si>
    <t>Wagner</t>
  </si>
  <si>
    <t>Emilia</t>
  </si>
  <si>
    <t>Bremer</t>
  </si>
  <si>
    <t>w</t>
  </si>
  <si>
    <t>Lea</t>
  </si>
  <si>
    <t>Dostal</t>
  </si>
  <si>
    <t>Ajda</t>
  </si>
  <si>
    <t>Durakovic</t>
  </si>
  <si>
    <t>Ida</t>
  </si>
  <si>
    <t>Eberhard</t>
  </si>
  <si>
    <t>Alina</t>
  </si>
  <si>
    <t>Kokel</t>
  </si>
  <si>
    <t>Enny</t>
  </si>
  <si>
    <t>Laatsch</t>
  </si>
  <si>
    <t>Malia</t>
  </si>
  <si>
    <t>Staab</t>
  </si>
  <si>
    <t>Amelie</t>
  </si>
  <si>
    <t>Thalmann</t>
  </si>
  <si>
    <t>Lucas</t>
  </si>
  <si>
    <t>Bernhardt</t>
  </si>
  <si>
    <t>Nelio</t>
  </si>
  <si>
    <t>Freimann</t>
  </si>
  <si>
    <t>LG Gensungen</t>
  </si>
  <si>
    <t>Jacob</t>
  </si>
  <si>
    <t>Gaudl</t>
  </si>
  <si>
    <t>Max</t>
  </si>
  <si>
    <t>Grabow</t>
  </si>
  <si>
    <t>Tristan</t>
  </si>
  <si>
    <t>Grunau</t>
  </si>
  <si>
    <t>TV Angersbach</t>
  </si>
  <si>
    <t>Adrian</t>
  </si>
  <si>
    <t>Herdt</t>
  </si>
  <si>
    <t>Matteo</t>
  </si>
  <si>
    <t>Kayser</t>
  </si>
  <si>
    <t>TV Neuhof</t>
  </si>
  <si>
    <t>Samuel</t>
  </si>
  <si>
    <t>Knieper</t>
  </si>
  <si>
    <t>Kottke</t>
  </si>
  <si>
    <t>Finn Marlon</t>
  </si>
  <si>
    <t>Lerch</t>
  </si>
  <si>
    <t>Thomas</t>
  </si>
  <si>
    <t>Steinacker</t>
  </si>
  <si>
    <t>TSG Slitisia Schlitz</t>
  </si>
  <si>
    <t>Julian</t>
  </si>
  <si>
    <t>Steinwachs</t>
  </si>
  <si>
    <t>Adele Sofia</t>
  </si>
  <si>
    <t>Barazzuol</t>
  </si>
  <si>
    <t>Marlene</t>
  </si>
  <si>
    <t>Becker</t>
  </si>
  <si>
    <t>Pauline</t>
  </si>
  <si>
    <t>Heiß</t>
  </si>
  <si>
    <t>Lara Josephine</t>
  </si>
  <si>
    <t>Huber</t>
  </si>
  <si>
    <t>Emmi</t>
  </si>
  <si>
    <t>Illgen</t>
  </si>
  <si>
    <t>Mila</t>
  </si>
  <si>
    <t>Jost</t>
  </si>
  <si>
    <t>Luna</t>
  </si>
  <si>
    <t>Nora</t>
  </si>
  <si>
    <t>Pettermann</t>
  </si>
  <si>
    <t>Sarah</t>
  </si>
  <si>
    <t>Strom</t>
  </si>
  <si>
    <t>Lang</t>
  </si>
  <si>
    <t>Alexander</t>
  </si>
  <si>
    <t>Langer</t>
  </si>
  <si>
    <t>Hünfelder SV</t>
  </si>
  <si>
    <t>Leibold</t>
  </si>
  <si>
    <t>Fabian</t>
  </si>
  <si>
    <t>Stas</t>
  </si>
  <si>
    <t>Lachenmaier</t>
  </si>
  <si>
    <t>Jakob</t>
  </si>
  <si>
    <t>Ludwig</t>
  </si>
  <si>
    <t>Lionel</t>
  </si>
  <si>
    <t>Gallardo</t>
  </si>
  <si>
    <t>SV Stockhausen</t>
  </si>
  <si>
    <t>Elias</t>
  </si>
  <si>
    <t>Hinz</t>
  </si>
  <si>
    <t>Carlotta</t>
  </si>
  <si>
    <t>Flick</t>
  </si>
  <si>
    <t>Carlota</t>
  </si>
  <si>
    <t>Vetter</t>
  </si>
  <si>
    <t>Frieda</t>
  </si>
  <si>
    <t>Dörr</t>
  </si>
  <si>
    <t>Hasenauer</t>
  </si>
  <si>
    <t>Elisa Malin</t>
  </si>
  <si>
    <t>Laudt</t>
  </si>
  <si>
    <t>Emma</t>
  </si>
  <si>
    <t>Sophia Lara</t>
  </si>
  <si>
    <t>Schmidt</t>
  </si>
  <si>
    <t>Adamczyk</t>
  </si>
  <si>
    <t>Lielle</t>
  </si>
  <si>
    <t>Agirman</t>
  </si>
  <si>
    <t>Baumbach</t>
  </si>
  <si>
    <t>Teilnahmen</t>
  </si>
  <si>
    <t>Lucian</t>
  </si>
  <si>
    <t>Schäfer</t>
  </si>
  <si>
    <t>Schwan</t>
  </si>
  <si>
    <t>Marie</t>
  </si>
  <si>
    <t>Fritz</t>
  </si>
  <si>
    <t>Weiland</t>
  </si>
  <si>
    <t>Titus</t>
  </si>
  <si>
    <t>Sudmeier</t>
  </si>
  <si>
    <t>Frischborn/Schlitz</t>
  </si>
  <si>
    <t>Maximilian</t>
  </si>
  <si>
    <t>Weppler</t>
  </si>
  <si>
    <t>Nico</t>
  </si>
  <si>
    <t>Krause</t>
  </si>
  <si>
    <t>Vincent</t>
  </si>
  <si>
    <t>Morbach</t>
  </si>
  <si>
    <t>Stöger</t>
  </si>
  <si>
    <t>Grundschule Niederaula</t>
  </si>
  <si>
    <t>Allendorf</t>
  </si>
  <si>
    <t>Phil</t>
  </si>
  <si>
    <t>Busalt</t>
  </si>
  <si>
    <t>Sinnig</t>
  </si>
  <si>
    <t>Jannik</t>
  </si>
  <si>
    <t>Reuber</t>
  </si>
  <si>
    <t>Mehler</t>
  </si>
  <si>
    <t>Herzbergschule Breitenbach</t>
  </si>
  <si>
    <t>Laura</t>
  </si>
  <si>
    <t>Schaffert</t>
  </si>
  <si>
    <t>Kolibrischule Asbach</t>
  </si>
  <si>
    <t>Popp</t>
  </si>
  <si>
    <t>Annalena</t>
  </si>
  <si>
    <t>Altmüller</t>
  </si>
  <si>
    <t>Theresa</t>
  </si>
  <si>
    <t>Schneider</t>
  </si>
  <si>
    <t>TV Hersfeld</t>
  </si>
  <si>
    <t>Stier</t>
  </si>
  <si>
    <t>Maya</t>
  </si>
  <si>
    <t>Janczyk</t>
  </si>
  <si>
    <t>Lotta</t>
  </si>
  <si>
    <t>Seidel</t>
  </si>
  <si>
    <t>Elli</t>
  </si>
  <si>
    <t>Hofmann</t>
  </si>
  <si>
    <t>Nele</t>
  </si>
  <si>
    <t>Otto</t>
  </si>
  <si>
    <t>Mara</t>
  </si>
  <si>
    <t>Rickert</t>
  </si>
  <si>
    <t>Cecilia</t>
  </si>
  <si>
    <t>Gläser</t>
  </si>
  <si>
    <t>Lina</t>
  </si>
  <si>
    <t>Baulesch</t>
  </si>
  <si>
    <t>Anni</t>
  </si>
  <si>
    <t>Hertwig</t>
  </si>
  <si>
    <t>König</t>
  </si>
  <si>
    <t>Emil</t>
  </si>
  <si>
    <t>Büttner</t>
  </si>
  <si>
    <t>Liam</t>
  </si>
  <si>
    <t>Klein</t>
  </si>
  <si>
    <t>Nick</t>
  </si>
  <si>
    <t>Höcher</t>
  </si>
  <si>
    <t>SV Herbstein</t>
  </si>
  <si>
    <t>Rami</t>
  </si>
  <si>
    <t>Hasoun</t>
  </si>
  <si>
    <t>Nea</t>
  </si>
  <si>
    <t>Wagenführ</t>
  </si>
  <si>
    <t>Friedrich</t>
  </si>
  <si>
    <t>Wahl</t>
  </si>
  <si>
    <t>Martha</t>
  </si>
  <si>
    <t>Wiemer</t>
  </si>
  <si>
    <t>Ella</t>
  </si>
  <si>
    <t>Renker</t>
  </si>
  <si>
    <t>Lisanne</t>
  </si>
  <si>
    <t>Günther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</si>
</sst>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5" xfId="0" applyBorder="1"/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Fill="1" applyBorder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11" xfId="0" applyFill="1" applyBorder="1"/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/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Fill="1" applyBorder="1" applyAlignment="1">
      <alignment horizontal="center" vertical="center"/>
    </xf>
    <xf numFmtId="45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Protection="1">
      <protection locked="0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7">
    <cellStyle name="Standard" xfId="0" builtinId="0"/>
    <cellStyle name="Standard 2" xfId="2"/>
    <cellStyle name="Standard 2 2" xfId="3"/>
    <cellStyle name="Standard 2 2 2" xfId="4"/>
    <cellStyle name="Standard 2 2 2 2" xfId="5"/>
    <cellStyle name="Standard 2 2 2 2 2" xfId="6"/>
    <cellStyle name="Standard 3" xfId="1"/>
  </cellStyles>
  <dxfs count="0"/>
  <tableStyles count="0" defaultTableStyle="TableStyleMedium2" defaultPivotStyle="PivotStyleLight16"/>
  <colors>
    <mruColors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8" max="18" width="11.42578125" style="3"/>
    <col min="20" max="20" width="11.42578125" style="3"/>
    <col min="23" max="23" width="11.42578125" style="3"/>
    <col min="26" max="26" width="11.42578125" style="3"/>
    <col min="29" max="29" width="11.42578125" style="3"/>
  </cols>
  <sheetData>
    <row r="1" spans="1:48" s="3" customFormat="1" x14ac:dyDescent="0.25">
      <c r="I1" s="8" t="s">
        <v>30</v>
      </c>
      <c r="K1" s="8" t="s">
        <v>16</v>
      </c>
      <c r="L1" s="8" t="s">
        <v>14</v>
      </c>
      <c r="N1" s="17" t="s">
        <v>32</v>
      </c>
      <c r="O1" s="17" t="s">
        <v>33</v>
      </c>
      <c r="Q1" s="17" t="s">
        <v>16</v>
      </c>
      <c r="S1" s="8" t="s">
        <v>21</v>
      </c>
      <c r="Y1" s="8" t="s">
        <v>20</v>
      </c>
      <c r="AB1" s="8" t="s">
        <v>22</v>
      </c>
      <c r="AH1" s="8" t="s">
        <v>23</v>
      </c>
      <c r="AK1" s="8" t="s">
        <v>24</v>
      </c>
      <c r="AQ1" s="8" t="s">
        <v>25</v>
      </c>
    </row>
    <row r="2" spans="1:48" s="3" customFormat="1" x14ac:dyDescent="0.25">
      <c r="F2" s="10" t="s">
        <v>17</v>
      </c>
      <c r="G2" s="36"/>
      <c r="H2" s="37"/>
      <c r="I2" s="9" t="s">
        <v>11</v>
      </c>
      <c r="J2" s="6" t="s">
        <v>12</v>
      </c>
      <c r="K2" s="16" t="s">
        <v>31</v>
      </c>
      <c r="L2" s="9" t="s">
        <v>11</v>
      </c>
      <c r="M2" s="6" t="s">
        <v>34</v>
      </c>
      <c r="N2" s="16" t="s">
        <v>13</v>
      </c>
      <c r="O2" s="9" t="s">
        <v>31</v>
      </c>
      <c r="P2" s="6" t="s">
        <v>15</v>
      </c>
      <c r="Q2" s="9" t="s">
        <v>10</v>
      </c>
      <c r="R2" s="6" t="s">
        <v>35</v>
      </c>
      <c r="S2" s="12" t="s">
        <v>11</v>
      </c>
      <c r="T2" s="13"/>
      <c r="U2" s="13"/>
      <c r="V2" s="13" t="s">
        <v>19</v>
      </c>
      <c r="W2" s="13"/>
      <c r="X2" s="10"/>
      <c r="Y2" s="8" t="s">
        <v>26</v>
      </c>
      <c r="AB2" s="8" t="s">
        <v>11</v>
      </c>
      <c r="AE2" s="3" t="s">
        <v>3</v>
      </c>
      <c r="AH2" s="8" t="s">
        <v>27</v>
      </c>
      <c r="AK2" s="8" t="s">
        <v>26</v>
      </c>
      <c r="AN2" s="3" t="s">
        <v>28</v>
      </c>
      <c r="AQ2" s="8" t="s">
        <v>0</v>
      </c>
      <c r="AT2" s="3" t="s">
        <v>29</v>
      </c>
    </row>
    <row r="3" spans="1:48" x14ac:dyDescent="0.25">
      <c r="A3" s="2" t="s">
        <v>4</v>
      </c>
      <c r="B3" s="2" t="s">
        <v>5</v>
      </c>
      <c r="C3" s="2" t="s">
        <v>7</v>
      </c>
      <c r="D3" s="2" t="s">
        <v>8</v>
      </c>
      <c r="E3" s="2" t="s">
        <v>6</v>
      </c>
      <c r="F3" s="5" t="s">
        <v>9</v>
      </c>
      <c r="G3" s="38" t="s">
        <v>2</v>
      </c>
      <c r="H3" s="11" t="s">
        <v>144</v>
      </c>
      <c r="I3" s="14" t="s">
        <v>2</v>
      </c>
      <c r="J3" s="7" t="s">
        <v>2</v>
      </c>
      <c r="K3" s="15" t="s">
        <v>2</v>
      </c>
      <c r="L3" s="14" t="s">
        <v>2</v>
      </c>
      <c r="M3" s="7" t="s">
        <v>2</v>
      </c>
      <c r="N3" s="15" t="s">
        <v>2</v>
      </c>
      <c r="O3" s="14" t="s">
        <v>2</v>
      </c>
      <c r="P3" s="7" t="s">
        <v>2</v>
      </c>
      <c r="Q3" s="14" t="s">
        <v>2</v>
      </c>
      <c r="R3" s="7" t="s">
        <v>2</v>
      </c>
      <c r="S3" s="27" t="s">
        <v>18</v>
      </c>
      <c r="T3" s="22" t="s">
        <v>1</v>
      </c>
      <c r="U3" s="7" t="s">
        <v>2</v>
      </c>
      <c r="V3" s="23" t="s">
        <v>18</v>
      </c>
      <c r="W3" s="22" t="s">
        <v>1</v>
      </c>
      <c r="X3" s="7" t="s">
        <v>2</v>
      </c>
      <c r="Y3" s="23" t="s">
        <v>18</v>
      </c>
      <c r="Z3" s="22" t="s">
        <v>1</v>
      </c>
      <c r="AA3" s="7" t="s">
        <v>2</v>
      </c>
      <c r="AB3" s="23" t="s">
        <v>18</v>
      </c>
      <c r="AC3" s="22" t="s">
        <v>1</v>
      </c>
      <c r="AD3" s="7" t="s">
        <v>2</v>
      </c>
      <c r="AE3" s="23" t="s">
        <v>18</v>
      </c>
      <c r="AF3" s="22" t="s">
        <v>1</v>
      </c>
      <c r="AG3" s="7" t="s">
        <v>2</v>
      </c>
      <c r="AH3" s="23" t="s">
        <v>18</v>
      </c>
      <c r="AI3" s="22" t="s">
        <v>1</v>
      </c>
      <c r="AJ3" s="7" t="s">
        <v>2</v>
      </c>
      <c r="AK3" s="23" t="s">
        <v>18</v>
      </c>
      <c r="AL3" s="22" t="s">
        <v>1</v>
      </c>
      <c r="AM3" s="7" t="s">
        <v>2</v>
      </c>
      <c r="AN3" s="23" t="s">
        <v>18</v>
      </c>
      <c r="AO3" s="22" t="s">
        <v>1</v>
      </c>
      <c r="AP3" s="7" t="s">
        <v>2</v>
      </c>
      <c r="AQ3" s="23" t="s">
        <v>18</v>
      </c>
      <c r="AR3" s="22" t="s">
        <v>1</v>
      </c>
      <c r="AS3" s="7" t="s">
        <v>2</v>
      </c>
      <c r="AT3" s="23" t="s">
        <v>18</v>
      </c>
      <c r="AU3" s="22" t="s">
        <v>1</v>
      </c>
      <c r="AV3" s="5" t="s">
        <v>2</v>
      </c>
    </row>
    <row r="4" spans="1:48" x14ac:dyDescent="0.25">
      <c r="A4" s="26" t="s">
        <v>47</v>
      </c>
      <c r="B4" s="26" t="s">
        <v>48</v>
      </c>
      <c r="C4" s="26" t="s">
        <v>38</v>
      </c>
      <c r="D4" s="26">
        <v>2013</v>
      </c>
      <c r="E4" s="26" t="s">
        <v>49</v>
      </c>
      <c r="F4" s="19">
        <f t="shared" ref="F4:F17" si="0">IF(G4=0,"",RANK(G4,$G$4:$G$50,0))</f>
        <v>1</v>
      </c>
      <c r="G4" s="6">
        <f>SUM(LARGE(I4:R4,{1;2;3;4;5;6;7}))</f>
        <v>345</v>
      </c>
      <c r="H4" s="36">
        <f t="shared" ref="H4:H17" si="1">COUNTIF(I4:R4,"&gt;0")</f>
        <v>9</v>
      </c>
      <c r="I4" s="9">
        <f t="shared" ref="I4:I17" si="2">U4</f>
        <v>50</v>
      </c>
      <c r="J4" s="6">
        <f t="shared" ref="J4:J17" si="3">X4</f>
        <v>49</v>
      </c>
      <c r="K4" s="16">
        <f t="shared" ref="K4:K17" si="4">AA4</f>
        <v>48</v>
      </c>
      <c r="L4" s="9">
        <f t="shared" ref="L4:L17" si="5">AD4</f>
        <v>47</v>
      </c>
      <c r="M4" s="6">
        <f t="shared" ref="M4:M17" si="6">AG4</f>
        <v>50</v>
      </c>
      <c r="N4" s="16">
        <f t="shared" ref="N4:N17" si="7">AJ4</f>
        <v>0</v>
      </c>
      <c r="O4" s="9">
        <f t="shared" ref="O4:O17" si="8">AM4</f>
        <v>48</v>
      </c>
      <c r="P4" s="6">
        <f t="shared" ref="P4:P17" si="9">AP4</f>
        <v>50</v>
      </c>
      <c r="Q4" s="9">
        <f t="shared" ref="Q4:Q17" si="10">AS4</f>
        <v>50</v>
      </c>
      <c r="R4" s="6">
        <f t="shared" ref="R4:R17" si="11">AV4</f>
        <v>44</v>
      </c>
      <c r="S4" s="25">
        <v>7.72</v>
      </c>
      <c r="T4" s="19">
        <f t="shared" ref="T4:T17" si="12">IF(S4&gt;=100,51,RANK(S4,$S$4:$S$50,1))</f>
        <v>1</v>
      </c>
      <c r="U4" s="6">
        <f>VLOOKUP(T4,Punktezuordnung!$A$2:$B$52,2,FALSE)</f>
        <v>50</v>
      </c>
      <c r="V4" s="29">
        <v>52</v>
      </c>
      <c r="W4" s="19">
        <f t="shared" ref="W4:W17" si="13">IF(V4&lt;=0,51,RANK(V4,$V$4:$V$49,0))</f>
        <v>2</v>
      </c>
      <c r="X4" s="6">
        <f>VLOOKUP(W4,Punktezuordnung!$A$2:$B$52,2,FALSE)</f>
        <v>49</v>
      </c>
      <c r="Y4" s="30">
        <v>11.51</v>
      </c>
      <c r="Z4" s="19">
        <f t="shared" ref="Z4:Z17" si="14">IF(Y4&gt;=100,51,RANK(Y4,$Y$4:$Y$50,1))</f>
        <v>3</v>
      </c>
      <c r="AA4" s="6">
        <f>VLOOKUP(Z4,Punktezuordnung!$A$2:$B$52,2,FALSE)</f>
        <v>48</v>
      </c>
      <c r="AB4" s="30">
        <v>7.6</v>
      </c>
      <c r="AC4" s="19">
        <f t="shared" ref="AC4:AC17" si="15">IF(AB4&gt;=100,51,RANK(AB4,$AB$4:$AB$50,1))</f>
        <v>4</v>
      </c>
      <c r="AD4" s="6">
        <f>VLOOKUP(AC4,Punktezuordnung!$A$2:$B$52,2,FALSE)</f>
        <v>47</v>
      </c>
      <c r="AE4" s="29">
        <v>45</v>
      </c>
      <c r="AF4" s="19">
        <f t="shared" ref="AF4:AF17" si="16">IF(AE4&lt;=0,51,RANK(AE4,$AE$4:$AE$50,0))</f>
        <v>1</v>
      </c>
      <c r="AG4" s="6">
        <f>VLOOKUP(AF4,Punktezuordnung!$A$2:$B$52,2,FALSE)</f>
        <v>50</v>
      </c>
      <c r="AH4" s="39">
        <v>100</v>
      </c>
      <c r="AI4" s="19">
        <f t="shared" ref="AI4:AI17" si="17">IF(AH4&gt;=100,51,RANK(AH4,$AH$4:$AH$50,1))</f>
        <v>51</v>
      </c>
      <c r="AJ4" s="6">
        <f>VLOOKUP(AI4,Punktezuordnung!$A$2:$B$52,2,FALSE)</f>
        <v>0</v>
      </c>
      <c r="AK4" s="30">
        <v>8.4</v>
      </c>
      <c r="AL4" s="19">
        <f t="shared" ref="AL4:AL17" si="18">IF(AK4&gt;=100,51,RANK(AK4,$AK$4:$AK$50,1))</f>
        <v>3</v>
      </c>
      <c r="AM4" s="6">
        <f>VLOOKUP(AL4,Punktezuordnung!$A$2:$B$52,2,FALSE)</f>
        <v>48</v>
      </c>
      <c r="AN4" s="29">
        <v>27</v>
      </c>
      <c r="AO4" s="19">
        <f t="shared" ref="AO4:AO17" si="19">IF(AN4&lt;=0,51,RANK(AN4,$AN$4:$AN$50,0))</f>
        <v>1</v>
      </c>
      <c r="AP4" s="6">
        <f>VLOOKUP(AO4,Punktezuordnung!$A$2:$B$52,2,FALSE)</f>
        <v>50</v>
      </c>
      <c r="AQ4" s="40">
        <v>1.05</v>
      </c>
      <c r="AR4" s="19">
        <f t="shared" ref="AR4:AR17" si="20">IF(AQ4&lt;=0,51,RANK(AQ4,$AQ$4:$AQ$50,0))</f>
        <v>1</v>
      </c>
      <c r="AS4" s="6">
        <f>VLOOKUP(AR4,Punktezuordnung!$A$2:$B$52,2,FALSE)</f>
        <v>50</v>
      </c>
      <c r="AT4" s="29">
        <v>44</v>
      </c>
      <c r="AU4" s="19">
        <f t="shared" ref="AU4:AU17" si="21">IF(AT4&lt;=0,51,RANK(AT4,$AT$4:$AT$50,0))</f>
        <v>7</v>
      </c>
      <c r="AV4" s="4">
        <f>VLOOKUP(AU4,Punktezuordnung!$A$2:$B$52,2,FALSE)</f>
        <v>44</v>
      </c>
    </row>
    <row r="5" spans="1:48" x14ac:dyDescent="0.25">
      <c r="A5" s="26" t="s">
        <v>46</v>
      </c>
      <c r="B5" s="26" t="s">
        <v>113</v>
      </c>
      <c r="C5" s="26" t="s">
        <v>38</v>
      </c>
      <c r="D5" s="26">
        <v>2013</v>
      </c>
      <c r="E5" s="26" t="s">
        <v>42</v>
      </c>
      <c r="F5" s="19">
        <f t="shared" si="0"/>
        <v>2</v>
      </c>
      <c r="G5" s="6">
        <f>SUM(LARGE(I5:R5,{1;2;3;4;5;6;7}))</f>
        <v>340</v>
      </c>
      <c r="H5" s="36">
        <f t="shared" si="1"/>
        <v>10</v>
      </c>
      <c r="I5" s="9">
        <f t="shared" si="2"/>
        <v>48</v>
      </c>
      <c r="J5" s="6">
        <f t="shared" si="3"/>
        <v>50</v>
      </c>
      <c r="K5" s="16">
        <f t="shared" si="4"/>
        <v>46</v>
      </c>
      <c r="L5" s="9">
        <f t="shared" si="5"/>
        <v>47</v>
      </c>
      <c r="M5" s="6">
        <f t="shared" si="6"/>
        <v>47</v>
      </c>
      <c r="N5" s="16">
        <f t="shared" si="7"/>
        <v>50</v>
      </c>
      <c r="O5" s="9">
        <f t="shared" si="8"/>
        <v>47</v>
      </c>
      <c r="P5" s="6">
        <f t="shared" si="9"/>
        <v>47</v>
      </c>
      <c r="Q5" s="9">
        <f t="shared" si="10"/>
        <v>48</v>
      </c>
      <c r="R5" s="6">
        <f t="shared" si="11"/>
        <v>50</v>
      </c>
      <c r="S5" s="25">
        <v>8.1199999999999992</v>
      </c>
      <c r="T5" s="19">
        <f t="shared" si="12"/>
        <v>3</v>
      </c>
      <c r="U5" s="6">
        <f>VLOOKUP(T5,Punktezuordnung!$A$2:$B$52,2,FALSE)</f>
        <v>48</v>
      </c>
      <c r="V5" s="29">
        <v>55</v>
      </c>
      <c r="W5" s="19">
        <f t="shared" si="13"/>
        <v>1</v>
      </c>
      <c r="X5" s="6">
        <f>VLOOKUP(W5,Punktezuordnung!$A$2:$B$52,2,FALSE)</f>
        <v>50</v>
      </c>
      <c r="Y5" s="30">
        <v>11.78</v>
      </c>
      <c r="Z5" s="19">
        <f t="shared" si="14"/>
        <v>5</v>
      </c>
      <c r="AA5" s="6">
        <f>VLOOKUP(Z5,Punktezuordnung!$A$2:$B$52,2,FALSE)</f>
        <v>46</v>
      </c>
      <c r="AB5" s="30">
        <v>7.6</v>
      </c>
      <c r="AC5" s="19">
        <f t="shared" si="15"/>
        <v>4</v>
      </c>
      <c r="AD5" s="6">
        <f>VLOOKUP(AC5,Punktezuordnung!$A$2:$B$52,2,FALSE)</f>
        <v>47</v>
      </c>
      <c r="AE5" s="29">
        <v>32</v>
      </c>
      <c r="AF5" s="19">
        <f t="shared" si="16"/>
        <v>4</v>
      </c>
      <c r="AG5" s="6">
        <f>VLOOKUP(AF5,Punktezuordnung!$A$2:$B$52,2,FALSE)</f>
        <v>47</v>
      </c>
      <c r="AH5" s="39">
        <v>2.9282407407407412E-3</v>
      </c>
      <c r="AI5" s="19">
        <f t="shared" si="17"/>
        <v>1</v>
      </c>
      <c r="AJ5" s="6">
        <f>VLOOKUP(AI5,Punktezuordnung!$A$2:$B$52,2,FALSE)</f>
        <v>50</v>
      </c>
      <c r="AK5" s="30">
        <v>8.9</v>
      </c>
      <c r="AL5" s="19">
        <f t="shared" si="18"/>
        <v>4</v>
      </c>
      <c r="AM5" s="6">
        <f>VLOOKUP(AL5,Punktezuordnung!$A$2:$B$52,2,FALSE)</f>
        <v>47</v>
      </c>
      <c r="AN5" s="29">
        <v>23</v>
      </c>
      <c r="AO5" s="19">
        <f t="shared" si="19"/>
        <v>4</v>
      </c>
      <c r="AP5" s="6">
        <f>VLOOKUP(AO5,Punktezuordnung!$A$2:$B$52,2,FALSE)</f>
        <v>47</v>
      </c>
      <c r="AQ5" s="40">
        <v>0.8</v>
      </c>
      <c r="AR5" s="19">
        <f t="shared" si="20"/>
        <v>3</v>
      </c>
      <c r="AS5" s="6">
        <f>VLOOKUP(AR5,Punktezuordnung!$A$2:$B$52,2,FALSE)</f>
        <v>48</v>
      </c>
      <c r="AT5" s="29">
        <v>57</v>
      </c>
      <c r="AU5" s="19">
        <f t="shared" si="21"/>
        <v>1</v>
      </c>
      <c r="AV5" s="4">
        <f>VLOOKUP(AU5,Punktezuordnung!$A$2:$B$52,2,FALSE)</f>
        <v>50</v>
      </c>
    </row>
    <row r="6" spans="1:48" x14ac:dyDescent="0.25">
      <c r="A6" s="26" t="s">
        <v>50</v>
      </c>
      <c r="B6" s="26" t="s">
        <v>51</v>
      </c>
      <c r="C6" s="26" t="s">
        <v>38</v>
      </c>
      <c r="D6" s="26">
        <v>2013</v>
      </c>
      <c r="E6" s="26" t="s">
        <v>49</v>
      </c>
      <c r="F6" s="19">
        <f t="shared" si="0"/>
        <v>3</v>
      </c>
      <c r="G6" s="6">
        <f>SUM(LARGE(I6:R6,{1;2;3;4;5;6;7}))</f>
        <v>323</v>
      </c>
      <c r="H6" s="36">
        <f t="shared" si="1"/>
        <v>8</v>
      </c>
      <c r="I6" s="9">
        <f t="shared" si="2"/>
        <v>46</v>
      </c>
      <c r="J6" s="6">
        <f t="shared" si="3"/>
        <v>45</v>
      </c>
      <c r="K6" s="16">
        <f t="shared" si="4"/>
        <v>44</v>
      </c>
      <c r="L6" s="9">
        <f t="shared" si="5"/>
        <v>0</v>
      </c>
      <c r="M6" s="6">
        <f t="shared" si="6"/>
        <v>0</v>
      </c>
      <c r="N6" s="16">
        <f t="shared" si="7"/>
        <v>48</v>
      </c>
      <c r="O6" s="9">
        <f t="shared" si="8"/>
        <v>46</v>
      </c>
      <c r="P6" s="6">
        <f t="shared" si="9"/>
        <v>46</v>
      </c>
      <c r="Q6" s="9">
        <f t="shared" si="10"/>
        <v>44</v>
      </c>
      <c r="R6" s="6">
        <f t="shared" si="11"/>
        <v>48</v>
      </c>
      <c r="S6" s="25">
        <v>8.39</v>
      </c>
      <c r="T6" s="19">
        <f t="shared" si="12"/>
        <v>5</v>
      </c>
      <c r="U6" s="6">
        <f>VLOOKUP(T6,Punktezuordnung!$A$2:$B$52,2,FALSE)</f>
        <v>46</v>
      </c>
      <c r="V6" s="29">
        <v>35</v>
      </c>
      <c r="W6" s="19">
        <f t="shared" si="13"/>
        <v>6</v>
      </c>
      <c r="X6" s="6">
        <f>VLOOKUP(W6,Punktezuordnung!$A$2:$B$52,2,FALSE)</f>
        <v>45</v>
      </c>
      <c r="Y6" s="30">
        <v>12.44</v>
      </c>
      <c r="Z6" s="19">
        <f t="shared" si="14"/>
        <v>7</v>
      </c>
      <c r="AA6" s="6">
        <f>VLOOKUP(Z6,Punktezuordnung!$A$2:$B$52,2,FALSE)</f>
        <v>44</v>
      </c>
      <c r="AB6" s="30">
        <v>100</v>
      </c>
      <c r="AC6" s="19">
        <f t="shared" si="15"/>
        <v>51</v>
      </c>
      <c r="AD6" s="6">
        <f>VLOOKUP(AC6,Punktezuordnung!$A$2:$B$52,2,FALSE)</f>
        <v>0</v>
      </c>
      <c r="AE6" s="29">
        <v>0</v>
      </c>
      <c r="AF6" s="19">
        <f t="shared" si="16"/>
        <v>51</v>
      </c>
      <c r="AG6" s="6">
        <f>VLOOKUP(AF6,Punktezuordnung!$A$2:$B$52,2,FALSE)</f>
        <v>0</v>
      </c>
      <c r="AH6" s="39">
        <v>3.0555555555555557E-3</v>
      </c>
      <c r="AI6" s="19">
        <f t="shared" si="17"/>
        <v>3</v>
      </c>
      <c r="AJ6" s="6">
        <f>VLOOKUP(AI6,Punktezuordnung!$A$2:$B$52,2,FALSE)</f>
        <v>48</v>
      </c>
      <c r="AK6" s="30">
        <v>9.1</v>
      </c>
      <c r="AL6" s="19">
        <f t="shared" si="18"/>
        <v>5</v>
      </c>
      <c r="AM6" s="6">
        <f>VLOOKUP(AL6,Punktezuordnung!$A$2:$B$52,2,FALSE)</f>
        <v>46</v>
      </c>
      <c r="AN6" s="29">
        <v>19</v>
      </c>
      <c r="AO6" s="19">
        <f t="shared" si="19"/>
        <v>5</v>
      </c>
      <c r="AP6" s="6">
        <f>VLOOKUP(AO6,Punktezuordnung!$A$2:$B$52,2,FALSE)</f>
        <v>46</v>
      </c>
      <c r="AQ6" s="40">
        <v>0.7</v>
      </c>
      <c r="AR6" s="19">
        <f t="shared" si="20"/>
        <v>7</v>
      </c>
      <c r="AS6" s="6">
        <f>VLOOKUP(AR6,Punktezuordnung!$A$2:$B$52,2,FALSE)</f>
        <v>44</v>
      </c>
      <c r="AT6" s="29">
        <v>46</v>
      </c>
      <c r="AU6" s="19">
        <f t="shared" si="21"/>
        <v>3</v>
      </c>
      <c r="AV6" s="4">
        <f>VLOOKUP(AU6,Punktezuordnung!$A$2:$B$52,2,FALSE)</f>
        <v>48</v>
      </c>
    </row>
    <row r="7" spans="1:48" x14ac:dyDescent="0.25">
      <c r="A7" s="26" t="s">
        <v>36</v>
      </c>
      <c r="B7" s="26" t="s">
        <v>37</v>
      </c>
      <c r="C7" s="26" t="s">
        <v>38</v>
      </c>
      <c r="D7" s="26">
        <v>2013</v>
      </c>
      <c r="E7" s="26" t="s">
        <v>39</v>
      </c>
      <c r="F7" s="19">
        <f t="shared" si="0"/>
        <v>4</v>
      </c>
      <c r="G7" s="6">
        <f>SUM(LARGE(I7:R7,{1;2;3;4;5;6;7}))</f>
        <v>322</v>
      </c>
      <c r="H7" s="36">
        <f t="shared" si="1"/>
        <v>7</v>
      </c>
      <c r="I7" s="9">
        <f t="shared" si="2"/>
        <v>47</v>
      </c>
      <c r="J7" s="6">
        <f t="shared" si="3"/>
        <v>47</v>
      </c>
      <c r="K7" s="16">
        <f t="shared" si="4"/>
        <v>45</v>
      </c>
      <c r="L7" s="9">
        <f t="shared" si="5"/>
        <v>45</v>
      </c>
      <c r="M7" s="6">
        <f t="shared" si="6"/>
        <v>46</v>
      </c>
      <c r="N7" s="16">
        <f t="shared" si="7"/>
        <v>0</v>
      </c>
      <c r="O7" s="9">
        <f t="shared" si="8"/>
        <v>0</v>
      </c>
      <c r="P7" s="6">
        <f t="shared" si="9"/>
        <v>0</v>
      </c>
      <c r="Q7" s="9">
        <f t="shared" si="10"/>
        <v>49</v>
      </c>
      <c r="R7" s="6">
        <f t="shared" si="11"/>
        <v>43</v>
      </c>
      <c r="S7" s="25">
        <v>8.26</v>
      </c>
      <c r="T7" s="19">
        <f t="shared" si="12"/>
        <v>4</v>
      </c>
      <c r="U7" s="6">
        <f>VLOOKUP(T7,Punktezuordnung!$A$2:$B$52,2,FALSE)</f>
        <v>47</v>
      </c>
      <c r="V7" s="29">
        <v>43</v>
      </c>
      <c r="W7" s="19">
        <f t="shared" si="13"/>
        <v>4</v>
      </c>
      <c r="X7" s="6">
        <f>VLOOKUP(W7,Punktezuordnung!$A$2:$B$52,2,FALSE)</f>
        <v>47</v>
      </c>
      <c r="Y7" s="30">
        <v>11.88</v>
      </c>
      <c r="Z7" s="19">
        <f t="shared" si="14"/>
        <v>6</v>
      </c>
      <c r="AA7" s="6">
        <f>VLOOKUP(Z7,Punktezuordnung!$A$2:$B$52,2,FALSE)</f>
        <v>45</v>
      </c>
      <c r="AB7" s="30">
        <v>8</v>
      </c>
      <c r="AC7" s="19">
        <f t="shared" si="15"/>
        <v>6</v>
      </c>
      <c r="AD7" s="6">
        <f>VLOOKUP(AC7,Punktezuordnung!$A$2:$B$52,2,FALSE)</f>
        <v>45</v>
      </c>
      <c r="AE7" s="29">
        <v>31</v>
      </c>
      <c r="AF7" s="19">
        <f t="shared" si="16"/>
        <v>5</v>
      </c>
      <c r="AG7" s="6">
        <f>VLOOKUP(AF7,Punktezuordnung!$A$2:$B$52,2,FALSE)</f>
        <v>46</v>
      </c>
      <c r="AH7" s="39">
        <v>100</v>
      </c>
      <c r="AI7" s="19">
        <f t="shared" si="17"/>
        <v>51</v>
      </c>
      <c r="AJ7" s="6">
        <f>VLOOKUP(AI7,Punktezuordnung!$A$2:$B$52,2,FALSE)</f>
        <v>0</v>
      </c>
      <c r="AK7" s="30">
        <v>100</v>
      </c>
      <c r="AL7" s="19">
        <f t="shared" si="18"/>
        <v>51</v>
      </c>
      <c r="AM7" s="6">
        <f>VLOOKUP(AL7,Punktezuordnung!$A$2:$B$52,2,FALSE)</f>
        <v>0</v>
      </c>
      <c r="AN7" s="29">
        <v>0</v>
      </c>
      <c r="AO7" s="19">
        <f t="shared" si="19"/>
        <v>51</v>
      </c>
      <c r="AP7" s="6">
        <f>VLOOKUP(AO7,Punktezuordnung!$A$2:$B$52,2,FALSE)</f>
        <v>0</v>
      </c>
      <c r="AQ7" s="40">
        <v>0.9</v>
      </c>
      <c r="AR7" s="19">
        <f t="shared" si="20"/>
        <v>2</v>
      </c>
      <c r="AS7" s="6">
        <f>VLOOKUP(AR7,Punktezuordnung!$A$2:$B$52,2,FALSE)</f>
        <v>49</v>
      </c>
      <c r="AT7" s="29">
        <v>39</v>
      </c>
      <c r="AU7" s="19">
        <f t="shared" si="21"/>
        <v>8</v>
      </c>
      <c r="AV7" s="4">
        <f>VLOOKUP(AU7,Punktezuordnung!$A$2:$B$52,2,FALSE)</f>
        <v>43</v>
      </c>
    </row>
    <row r="8" spans="1:48" x14ac:dyDescent="0.25">
      <c r="A8" s="31" t="s">
        <v>145</v>
      </c>
      <c r="B8" s="31" t="s">
        <v>146</v>
      </c>
      <c r="C8" s="31" t="s">
        <v>38</v>
      </c>
      <c r="D8" s="33">
        <v>2013</v>
      </c>
      <c r="E8" s="31" t="s">
        <v>42</v>
      </c>
      <c r="F8" s="19">
        <f t="shared" si="0"/>
        <v>5</v>
      </c>
      <c r="G8" s="6">
        <f>SUM(LARGE(I8:R8,{1;2;3;4;5;6;7}))</f>
        <v>294</v>
      </c>
      <c r="H8" s="36">
        <f t="shared" si="1"/>
        <v>6</v>
      </c>
      <c r="I8" s="9">
        <f t="shared" si="2"/>
        <v>0</v>
      </c>
      <c r="J8" s="6">
        <f t="shared" si="3"/>
        <v>0</v>
      </c>
      <c r="K8" s="16">
        <f t="shared" si="4"/>
        <v>0</v>
      </c>
      <c r="L8" s="9">
        <f t="shared" si="5"/>
        <v>50</v>
      </c>
      <c r="M8" s="6">
        <f t="shared" si="6"/>
        <v>49</v>
      </c>
      <c r="N8" s="16">
        <f t="shared" si="7"/>
        <v>0</v>
      </c>
      <c r="O8" s="9">
        <f t="shared" si="8"/>
        <v>50</v>
      </c>
      <c r="P8" s="6">
        <f t="shared" si="9"/>
        <v>48</v>
      </c>
      <c r="Q8" s="9">
        <f t="shared" si="10"/>
        <v>48</v>
      </c>
      <c r="R8" s="6">
        <f t="shared" si="11"/>
        <v>49</v>
      </c>
      <c r="S8" s="25">
        <v>100</v>
      </c>
      <c r="T8" s="19">
        <f t="shared" si="12"/>
        <v>51</v>
      </c>
      <c r="U8" s="6">
        <f>VLOOKUP(T8,Punktezuordnung!$A$2:$B$52,2,FALSE)</f>
        <v>0</v>
      </c>
      <c r="V8" s="29">
        <v>0</v>
      </c>
      <c r="W8" s="19">
        <f t="shared" si="13"/>
        <v>51</v>
      </c>
      <c r="X8" s="6">
        <f>VLOOKUP(W8,Punktezuordnung!$A$2:$B$52,2,FALSE)</f>
        <v>0</v>
      </c>
      <c r="Y8" s="30">
        <v>100</v>
      </c>
      <c r="Z8" s="19">
        <f t="shared" si="14"/>
        <v>51</v>
      </c>
      <c r="AA8" s="6">
        <f>VLOOKUP(Z8,Punktezuordnung!$A$2:$B$52,2,FALSE)</f>
        <v>0</v>
      </c>
      <c r="AB8" s="30">
        <v>7</v>
      </c>
      <c r="AC8" s="19">
        <f t="shared" si="15"/>
        <v>1</v>
      </c>
      <c r="AD8" s="6">
        <f>VLOOKUP(AC8,Punktezuordnung!$A$2:$B$52,2,FALSE)</f>
        <v>50</v>
      </c>
      <c r="AE8" s="29">
        <v>42</v>
      </c>
      <c r="AF8" s="19">
        <f t="shared" si="16"/>
        <v>2</v>
      </c>
      <c r="AG8" s="6">
        <f>VLOOKUP(AF8,Punktezuordnung!$A$2:$B$52,2,FALSE)</f>
        <v>49</v>
      </c>
      <c r="AH8" s="39">
        <v>100</v>
      </c>
      <c r="AI8" s="19">
        <f t="shared" si="17"/>
        <v>51</v>
      </c>
      <c r="AJ8" s="6">
        <f>VLOOKUP(AI8,Punktezuordnung!$A$2:$B$52,2,FALSE)</f>
        <v>0</v>
      </c>
      <c r="AK8" s="30">
        <v>8.1999999999999993</v>
      </c>
      <c r="AL8" s="19">
        <f t="shared" si="18"/>
        <v>1</v>
      </c>
      <c r="AM8" s="6">
        <f>VLOOKUP(AL8,Punktezuordnung!$A$2:$B$52,2,FALSE)</f>
        <v>50</v>
      </c>
      <c r="AN8" s="29">
        <v>24</v>
      </c>
      <c r="AO8" s="19">
        <f t="shared" si="19"/>
        <v>3</v>
      </c>
      <c r="AP8" s="6">
        <f>VLOOKUP(AO8,Punktezuordnung!$A$2:$B$52,2,FALSE)</f>
        <v>48</v>
      </c>
      <c r="AQ8" s="40">
        <v>0.8</v>
      </c>
      <c r="AR8" s="19">
        <f t="shared" si="20"/>
        <v>3</v>
      </c>
      <c r="AS8" s="6">
        <f>VLOOKUP(AR8,Punktezuordnung!$A$2:$B$52,2,FALSE)</f>
        <v>48</v>
      </c>
      <c r="AT8" s="29">
        <v>55</v>
      </c>
      <c r="AU8" s="19">
        <f t="shared" si="21"/>
        <v>2</v>
      </c>
      <c r="AV8" s="4">
        <f>VLOOKUP(AU8,Punktezuordnung!$A$2:$B$52,2,FALSE)</f>
        <v>49</v>
      </c>
    </row>
    <row r="9" spans="1:48" x14ac:dyDescent="0.25">
      <c r="A9" s="32" t="s">
        <v>126</v>
      </c>
      <c r="B9" s="32" t="s">
        <v>147</v>
      </c>
      <c r="C9" s="32" t="s">
        <v>38</v>
      </c>
      <c r="D9" s="34">
        <v>2013</v>
      </c>
      <c r="E9" s="32" t="s">
        <v>153</v>
      </c>
      <c r="F9" s="19">
        <f t="shared" si="0"/>
        <v>6</v>
      </c>
      <c r="G9" s="6">
        <f>SUM(LARGE(I9:R9,{1;2;3;4;5;6;7}))</f>
        <v>288</v>
      </c>
      <c r="H9" s="36">
        <f t="shared" si="1"/>
        <v>6</v>
      </c>
      <c r="I9" s="9">
        <f t="shared" si="2"/>
        <v>0</v>
      </c>
      <c r="J9" s="6">
        <f t="shared" si="3"/>
        <v>0</v>
      </c>
      <c r="K9" s="16">
        <f t="shared" si="4"/>
        <v>0</v>
      </c>
      <c r="L9" s="9">
        <f t="shared" si="5"/>
        <v>49</v>
      </c>
      <c r="M9" s="6">
        <f t="shared" si="6"/>
        <v>45</v>
      </c>
      <c r="N9" s="16">
        <f t="shared" si="7"/>
        <v>0</v>
      </c>
      <c r="O9" s="9">
        <f t="shared" si="8"/>
        <v>49</v>
      </c>
      <c r="P9" s="6">
        <f t="shared" si="9"/>
        <v>49</v>
      </c>
      <c r="Q9" s="9">
        <f t="shared" si="10"/>
        <v>48</v>
      </c>
      <c r="R9" s="6">
        <f t="shared" si="11"/>
        <v>48</v>
      </c>
      <c r="S9" s="28">
        <v>100</v>
      </c>
      <c r="T9" s="19">
        <f t="shared" si="12"/>
        <v>51</v>
      </c>
      <c r="U9" s="6">
        <f>VLOOKUP(T9,Punktezuordnung!$A$2:$B$52,2,FALSE)</f>
        <v>0</v>
      </c>
      <c r="V9" s="29">
        <v>0</v>
      </c>
      <c r="W9" s="19">
        <f t="shared" si="13"/>
        <v>51</v>
      </c>
      <c r="X9" s="6">
        <f>VLOOKUP(W9,Punktezuordnung!$A$2:$B$52,2,FALSE)</f>
        <v>0</v>
      </c>
      <c r="Y9" s="30">
        <v>100</v>
      </c>
      <c r="Z9" s="19">
        <f t="shared" si="14"/>
        <v>51</v>
      </c>
      <c r="AA9" s="6">
        <f>VLOOKUP(Z9,Punktezuordnung!$A$2:$B$52,2,FALSE)</f>
        <v>0</v>
      </c>
      <c r="AB9" s="30">
        <v>7.1</v>
      </c>
      <c r="AC9" s="19">
        <f t="shared" si="15"/>
        <v>2</v>
      </c>
      <c r="AD9" s="6">
        <f>VLOOKUP(AC9,Punktezuordnung!$A$2:$B$52,2,FALSE)</f>
        <v>49</v>
      </c>
      <c r="AE9" s="29">
        <v>24</v>
      </c>
      <c r="AF9" s="19">
        <f t="shared" si="16"/>
        <v>6</v>
      </c>
      <c r="AG9" s="6">
        <f>VLOOKUP(AF9,Punktezuordnung!$A$2:$B$52,2,FALSE)</f>
        <v>45</v>
      </c>
      <c r="AH9" s="39">
        <v>100</v>
      </c>
      <c r="AI9" s="19">
        <f t="shared" si="17"/>
        <v>51</v>
      </c>
      <c r="AJ9" s="6">
        <f>VLOOKUP(AI9,Punktezuordnung!$A$2:$B$52,2,FALSE)</f>
        <v>0</v>
      </c>
      <c r="AK9" s="30">
        <v>8.3000000000000007</v>
      </c>
      <c r="AL9" s="19">
        <f t="shared" si="18"/>
        <v>2</v>
      </c>
      <c r="AM9" s="6">
        <f>VLOOKUP(AL9,Punktezuordnung!$A$2:$B$52,2,FALSE)</f>
        <v>49</v>
      </c>
      <c r="AN9" s="29">
        <v>26</v>
      </c>
      <c r="AO9" s="19">
        <f t="shared" si="19"/>
        <v>2</v>
      </c>
      <c r="AP9" s="6">
        <f>VLOOKUP(AO9,Punktezuordnung!$A$2:$B$52,2,FALSE)</f>
        <v>49</v>
      </c>
      <c r="AQ9" s="40">
        <v>0.8</v>
      </c>
      <c r="AR9" s="19">
        <f t="shared" si="20"/>
        <v>3</v>
      </c>
      <c r="AS9" s="6">
        <f>VLOOKUP(AR9,Punktezuordnung!$A$2:$B$52,2,FALSE)</f>
        <v>48</v>
      </c>
      <c r="AT9" s="29">
        <v>46</v>
      </c>
      <c r="AU9" s="19">
        <f t="shared" si="21"/>
        <v>3</v>
      </c>
      <c r="AV9" s="4">
        <f>VLOOKUP(AU9,Punktezuordnung!$A$2:$B$52,2,FALSE)</f>
        <v>48</v>
      </c>
    </row>
    <row r="10" spans="1:48" x14ac:dyDescent="0.25">
      <c r="A10" s="31" t="s">
        <v>119</v>
      </c>
      <c r="B10" s="31" t="s">
        <v>120</v>
      </c>
      <c r="C10" s="31" t="s">
        <v>38</v>
      </c>
      <c r="D10" s="33">
        <v>2013</v>
      </c>
      <c r="E10" s="31" t="s">
        <v>42</v>
      </c>
      <c r="F10" s="19">
        <f t="shared" si="0"/>
        <v>7</v>
      </c>
      <c r="G10" s="6">
        <f>SUM(LARGE(I10:R10,{1;2;3;4;5;6;7}))</f>
        <v>285</v>
      </c>
      <c r="H10" s="36">
        <f t="shared" si="1"/>
        <v>6</v>
      </c>
      <c r="I10" s="9">
        <f t="shared" si="2"/>
        <v>0</v>
      </c>
      <c r="J10" s="6">
        <f t="shared" si="3"/>
        <v>0</v>
      </c>
      <c r="K10" s="16">
        <f t="shared" si="4"/>
        <v>47</v>
      </c>
      <c r="L10" s="9">
        <f t="shared" si="5"/>
        <v>48</v>
      </c>
      <c r="M10" s="6">
        <f t="shared" si="6"/>
        <v>48</v>
      </c>
      <c r="N10" s="16">
        <f t="shared" si="7"/>
        <v>49</v>
      </c>
      <c r="O10" s="9">
        <f t="shared" si="8"/>
        <v>0</v>
      </c>
      <c r="P10" s="6">
        <f t="shared" si="9"/>
        <v>0</v>
      </c>
      <c r="Q10" s="9">
        <f t="shared" si="10"/>
        <v>48</v>
      </c>
      <c r="R10" s="6">
        <f t="shared" si="11"/>
        <v>45</v>
      </c>
      <c r="S10" s="25">
        <v>100</v>
      </c>
      <c r="T10" s="19">
        <f t="shared" si="12"/>
        <v>51</v>
      </c>
      <c r="U10" s="6">
        <f>VLOOKUP(T10,Punktezuordnung!$A$2:$B$52,2,FALSE)</f>
        <v>0</v>
      </c>
      <c r="V10" s="29">
        <v>0</v>
      </c>
      <c r="W10" s="19">
        <f t="shared" si="13"/>
        <v>51</v>
      </c>
      <c r="X10" s="6">
        <f>VLOOKUP(W10,Punktezuordnung!$A$2:$B$52,2,FALSE)</f>
        <v>0</v>
      </c>
      <c r="Y10" s="30">
        <v>11.64</v>
      </c>
      <c r="Z10" s="19">
        <f t="shared" si="14"/>
        <v>4</v>
      </c>
      <c r="AA10" s="6">
        <f>VLOOKUP(Z10,Punktezuordnung!$A$2:$B$52,2,FALSE)</f>
        <v>47</v>
      </c>
      <c r="AB10" s="30">
        <v>7.3</v>
      </c>
      <c r="AC10" s="19">
        <f t="shared" si="15"/>
        <v>3</v>
      </c>
      <c r="AD10" s="6">
        <f>VLOOKUP(AC10,Punktezuordnung!$A$2:$B$52,2,FALSE)</f>
        <v>48</v>
      </c>
      <c r="AE10" s="29">
        <v>34</v>
      </c>
      <c r="AF10" s="19">
        <f t="shared" si="16"/>
        <v>3</v>
      </c>
      <c r="AG10" s="6">
        <f>VLOOKUP(AF10,Punktezuordnung!$A$2:$B$52,2,FALSE)</f>
        <v>48</v>
      </c>
      <c r="AH10" s="39">
        <v>3.0092592592592588E-3</v>
      </c>
      <c r="AI10" s="19">
        <f t="shared" si="17"/>
        <v>2</v>
      </c>
      <c r="AJ10" s="6">
        <f>VLOOKUP(AI10,Punktezuordnung!$A$2:$B$52,2,FALSE)</f>
        <v>49</v>
      </c>
      <c r="AK10" s="30">
        <v>100</v>
      </c>
      <c r="AL10" s="19">
        <f t="shared" si="18"/>
        <v>51</v>
      </c>
      <c r="AM10" s="6">
        <f>VLOOKUP(AL10,Punktezuordnung!$A$2:$B$52,2,FALSE)</f>
        <v>0</v>
      </c>
      <c r="AN10" s="29">
        <v>0</v>
      </c>
      <c r="AO10" s="19">
        <f t="shared" si="19"/>
        <v>51</v>
      </c>
      <c r="AP10" s="6">
        <f>VLOOKUP(AO10,Punktezuordnung!$A$2:$B$52,2,FALSE)</f>
        <v>0</v>
      </c>
      <c r="AQ10" s="40">
        <v>0.8</v>
      </c>
      <c r="AR10" s="19">
        <f t="shared" si="20"/>
        <v>3</v>
      </c>
      <c r="AS10" s="6">
        <f>VLOOKUP(AR10,Punktezuordnung!$A$2:$B$52,2,FALSE)</f>
        <v>48</v>
      </c>
      <c r="AT10" s="29">
        <v>45</v>
      </c>
      <c r="AU10" s="19">
        <f t="shared" si="21"/>
        <v>6</v>
      </c>
      <c r="AV10" s="4">
        <f>VLOOKUP(AU10,Punktezuordnung!$A$2:$B$52,2,FALSE)</f>
        <v>45</v>
      </c>
    </row>
    <row r="11" spans="1:48" x14ac:dyDescent="0.25">
      <c r="A11" s="32" t="s">
        <v>197</v>
      </c>
      <c r="B11" s="32" t="s">
        <v>198</v>
      </c>
      <c r="C11" s="32" t="s">
        <v>38</v>
      </c>
      <c r="D11" s="26">
        <v>2013</v>
      </c>
      <c r="E11" s="32" t="s">
        <v>80</v>
      </c>
      <c r="F11" s="19">
        <f t="shared" si="0"/>
        <v>8</v>
      </c>
      <c r="G11" s="6">
        <f>SUM(LARGE(I11:R11,{1;2;3;4;5;6;7}))</f>
        <v>182</v>
      </c>
      <c r="H11" s="36">
        <f t="shared" si="1"/>
        <v>4</v>
      </c>
      <c r="I11" s="9">
        <f t="shared" si="2"/>
        <v>0</v>
      </c>
      <c r="J11" s="6">
        <f t="shared" si="3"/>
        <v>0</v>
      </c>
      <c r="K11" s="16">
        <f t="shared" si="4"/>
        <v>0</v>
      </c>
      <c r="L11" s="9">
        <f t="shared" si="5"/>
        <v>0</v>
      </c>
      <c r="M11" s="6">
        <f t="shared" si="6"/>
        <v>0</v>
      </c>
      <c r="N11" s="16">
        <f t="shared" si="7"/>
        <v>0</v>
      </c>
      <c r="O11" s="9">
        <f t="shared" si="8"/>
        <v>45</v>
      </c>
      <c r="P11" s="6">
        <f t="shared" si="9"/>
        <v>45</v>
      </c>
      <c r="Q11" s="9">
        <f t="shared" si="10"/>
        <v>44</v>
      </c>
      <c r="R11" s="6">
        <f t="shared" si="11"/>
        <v>48</v>
      </c>
      <c r="S11" s="28">
        <v>100</v>
      </c>
      <c r="T11" s="19">
        <f t="shared" si="12"/>
        <v>51</v>
      </c>
      <c r="U11" s="6">
        <f>VLOOKUP(T11,Punktezuordnung!$A$2:$B$52,2,FALSE)</f>
        <v>0</v>
      </c>
      <c r="V11" s="29">
        <v>0</v>
      </c>
      <c r="W11" s="19">
        <f t="shared" si="13"/>
        <v>51</v>
      </c>
      <c r="X11" s="6">
        <f>VLOOKUP(W11,Punktezuordnung!$A$2:$B$52,2,FALSE)</f>
        <v>0</v>
      </c>
      <c r="Y11" s="30">
        <v>100</v>
      </c>
      <c r="Z11" s="19">
        <f t="shared" si="14"/>
        <v>51</v>
      </c>
      <c r="AA11" s="6">
        <f>VLOOKUP(Z11,Punktezuordnung!$A$2:$B$52,2,FALSE)</f>
        <v>0</v>
      </c>
      <c r="AB11" s="30">
        <v>100</v>
      </c>
      <c r="AC11" s="19">
        <f t="shared" si="15"/>
        <v>51</v>
      </c>
      <c r="AD11" s="6">
        <f>VLOOKUP(AC11,Punktezuordnung!$A$2:$B$52,2,FALSE)</f>
        <v>0</v>
      </c>
      <c r="AE11" s="29">
        <v>0</v>
      </c>
      <c r="AF11" s="19">
        <f t="shared" si="16"/>
        <v>51</v>
      </c>
      <c r="AG11" s="6">
        <f>VLOOKUP(AF11,Punktezuordnung!$A$2:$B$52,2,FALSE)</f>
        <v>0</v>
      </c>
      <c r="AH11" s="39">
        <v>100</v>
      </c>
      <c r="AI11" s="19">
        <f t="shared" si="17"/>
        <v>51</v>
      </c>
      <c r="AJ11" s="6">
        <f>VLOOKUP(AI11,Punktezuordnung!$A$2:$B$52,2,FALSE)</f>
        <v>0</v>
      </c>
      <c r="AK11" s="30">
        <v>9.3000000000000007</v>
      </c>
      <c r="AL11" s="19">
        <f t="shared" si="18"/>
        <v>6</v>
      </c>
      <c r="AM11" s="6">
        <f>VLOOKUP(AL11,Punktezuordnung!$A$2:$B$52,2,FALSE)</f>
        <v>45</v>
      </c>
      <c r="AN11" s="29">
        <v>18</v>
      </c>
      <c r="AO11" s="19">
        <f t="shared" si="19"/>
        <v>6</v>
      </c>
      <c r="AP11" s="6">
        <f>VLOOKUP(AO11,Punktezuordnung!$A$2:$B$52,2,FALSE)</f>
        <v>45</v>
      </c>
      <c r="AQ11" s="40">
        <v>0.7</v>
      </c>
      <c r="AR11" s="19">
        <f t="shared" si="20"/>
        <v>7</v>
      </c>
      <c r="AS11" s="6">
        <f>VLOOKUP(AR11,Punktezuordnung!$A$2:$B$52,2,FALSE)</f>
        <v>44</v>
      </c>
      <c r="AT11" s="29">
        <v>46</v>
      </c>
      <c r="AU11" s="19">
        <f t="shared" si="21"/>
        <v>3</v>
      </c>
      <c r="AV11" s="4">
        <f>VLOOKUP(AU11,Punktezuordnung!$A$2:$B$52,2,FALSE)</f>
        <v>48</v>
      </c>
    </row>
    <row r="12" spans="1:48" x14ac:dyDescent="0.25">
      <c r="A12" s="26" t="s">
        <v>43</v>
      </c>
      <c r="B12" s="26" t="s">
        <v>44</v>
      </c>
      <c r="C12" s="26" t="s">
        <v>38</v>
      </c>
      <c r="D12" s="26">
        <v>2013</v>
      </c>
      <c r="E12" s="26" t="s">
        <v>45</v>
      </c>
      <c r="F12" s="19">
        <f t="shared" si="0"/>
        <v>9</v>
      </c>
      <c r="G12" s="6">
        <f>SUM(LARGE(I12:R12,{1;2;3;4;5;6;7}))</f>
        <v>180</v>
      </c>
      <c r="H12" s="36">
        <f t="shared" si="1"/>
        <v>4</v>
      </c>
      <c r="I12" s="9">
        <f t="shared" si="2"/>
        <v>45</v>
      </c>
      <c r="J12" s="6">
        <f t="shared" si="3"/>
        <v>46</v>
      </c>
      <c r="K12" s="16">
        <f t="shared" si="4"/>
        <v>43</v>
      </c>
      <c r="L12" s="9">
        <f t="shared" si="5"/>
        <v>0</v>
      </c>
      <c r="M12" s="6">
        <f t="shared" si="6"/>
        <v>0</v>
      </c>
      <c r="N12" s="16">
        <f t="shared" si="7"/>
        <v>46</v>
      </c>
      <c r="O12" s="9">
        <f t="shared" si="8"/>
        <v>0</v>
      </c>
      <c r="P12" s="6">
        <f t="shared" si="9"/>
        <v>0</v>
      </c>
      <c r="Q12" s="9">
        <f t="shared" si="10"/>
        <v>0</v>
      </c>
      <c r="R12" s="6">
        <f t="shared" si="11"/>
        <v>0</v>
      </c>
      <c r="S12" s="25">
        <v>8.9600000000000009</v>
      </c>
      <c r="T12" s="19">
        <f t="shared" si="12"/>
        <v>6</v>
      </c>
      <c r="U12" s="6">
        <f>VLOOKUP(T12,Punktezuordnung!$A$2:$B$52,2,FALSE)</f>
        <v>45</v>
      </c>
      <c r="V12" s="29">
        <v>42</v>
      </c>
      <c r="W12" s="19">
        <f t="shared" si="13"/>
        <v>5</v>
      </c>
      <c r="X12" s="6">
        <f>VLOOKUP(W12,Punktezuordnung!$A$2:$B$52,2,FALSE)</f>
        <v>46</v>
      </c>
      <c r="Y12" s="30">
        <v>14.14</v>
      </c>
      <c r="Z12" s="19">
        <f t="shared" si="14"/>
        <v>8</v>
      </c>
      <c r="AA12" s="6">
        <f>VLOOKUP(Z12,Punktezuordnung!$A$2:$B$52,2,FALSE)</f>
        <v>43</v>
      </c>
      <c r="AB12" s="30">
        <v>100</v>
      </c>
      <c r="AC12" s="19">
        <f t="shared" si="15"/>
        <v>51</v>
      </c>
      <c r="AD12" s="6">
        <f>VLOOKUP(AC12,Punktezuordnung!$A$2:$B$52,2,FALSE)</f>
        <v>0</v>
      </c>
      <c r="AE12" s="29">
        <v>0</v>
      </c>
      <c r="AF12" s="19">
        <f t="shared" si="16"/>
        <v>51</v>
      </c>
      <c r="AG12" s="6">
        <f>VLOOKUP(AF12,Punktezuordnung!$A$2:$B$52,2,FALSE)</f>
        <v>0</v>
      </c>
      <c r="AH12" s="39">
        <v>3.7615740740740739E-3</v>
      </c>
      <c r="AI12" s="19">
        <f t="shared" si="17"/>
        <v>5</v>
      </c>
      <c r="AJ12" s="6">
        <f>VLOOKUP(AI12,Punktezuordnung!$A$2:$B$52,2,FALSE)</f>
        <v>46</v>
      </c>
      <c r="AK12" s="30">
        <v>100</v>
      </c>
      <c r="AL12" s="19">
        <f t="shared" si="18"/>
        <v>51</v>
      </c>
      <c r="AM12" s="6">
        <f>VLOOKUP(AL12,Punktezuordnung!$A$2:$B$52,2,FALSE)</f>
        <v>0</v>
      </c>
      <c r="AN12" s="29">
        <v>0</v>
      </c>
      <c r="AO12" s="19">
        <f t="shared" si="19"/>
        <v>51</v>
      </c>
      <c r="AP12" s="6">
        <f>VLOOKUP(AO12,Punktezuordnung!$A$2:$B$52,2,FALSE)</f>
        <v>0</v>
      </c>
      <c r="AQ12" s="29">
        <v>0</v>
      </c>
      <c r="AR12" s="19">
        <f t="shared" si="20"/>
        <v>51</v>
      </c>
      <c r="AS12" s="6">
        <f>VLOOKUP(AR12,Punktezuordnung!$A$2:$B$52,2,FALSE)</f>
        <v>0</v>
      </c>
      <c r="AT12" s="29">
        <v>0</v>
      </c>
      <c r="AU12" s="19">
        <f t="shared" si="21"/>
        <v>51</v>
      </c>
      <c r="AV12" s="4">
        <f>VLOOKUP(AU12,Punktezuordnung!$A$2:$B$52,2,FALSE)</f>
        <v>0</v>
      </c>
    </row>
    <row r="13" spans="1:48" x14ac:dyDescent="0.25">
      <c r="A13" s="26" t="s">
        <v>40</v>
      </c>
      <c r="B13" s="26" t="s">
        <v>41</v>
      </c>
      <c r="C13" s="26" t="s">
        <v>38</v>
      </c>
      <c r="D13" s="26">
        <v>2013</v>
      </c>
      <c r="E13" s="26" t="s">
        <v>42</v>
      </c>
      <c r="F13" s="19">
        <f t="shared" si="0"/>
        <v>10</v>
      </c>
      <c r="G13" s="6">
        <f>SUM(LARGE(I13:R13,{1;2;3;4;5;6;7}))</f>
        <v>97</v>
      </c>
      <c r="H13" s="36">
        <f t="shared" si="1"/>
        <v>2</v>
      </c>
      <c r="I13" s="9">
        <f t="shared" si="2"/>
        <v>49</v>
      </c>
      <c r="J13" s="6">
        <f t="shared" si="3"/>
        <v>48</v>
      </c>
      <c r="K13" s="16">
        <f t="shared" si="4"/>
        <v>0</v>
      </c>
      <c r="L13" s="9">
        <f t="shared" si="5"/>
        <v>0</v>
      </c>
      <c r="M13" s="6">
        <f t="shared" si="6"/>
        <v>0</v>
      </c>
      <c r="N13" s="16">
        <f t="shared" si="7"/>
        <v>0</v>
      </c>
      <c r="O13" s="9">
        <f t="shared" si="8"/>
        <v>0</v>
      </c>
      <c r="P13" s="6">
        <f t="shared" si="9"/>
        <v>0</v>
      </c>
      <c r="Q13" s="9">
        <f t="shared" si="10"/>
        <v>0</v>
      </c>
      <c r="R13" s="6">
        <f t="shared" si="11"/>
        <v>0</v>
      </c>
      <c r="S13" s="25">
        <v>8</v>
      </c>
      <c r="T13" s="19">
        <f t="shared" si="12"/>
        <v>2</v>
      </c>
      <c r="U13" s="6">
        <f>VLOOKUP(T13,Punktezuordnung!$A$2:$B$52,2,FALSE)</f>
        <v>49</v>
      </c>
      <c r="V13" s="29">
        <v>46</v>
      </c>
      <c r="W13" s="19">
        <f t="shared" si="13"/>
        <v>3</v>
      </c>
      <c r="X13" s="6">
        <f>VLOOKUP(W13,Punktezuordnung!$A$2:$B$52,2,FALSE)</f>
        <v>48</v>
      </c>
      <c r="Y13" s="30">
        <v>100</v>
      </c>
      <c r="Z13" s="19">
        <f t="shared" si="14"/>
        <v>51</v>
      </c>
      <c r="AA13" s="6">
        <f>VLOOKUP(Z13,Punktezuordnung!$A$2:$B$52,2,FALSE)</f>
        <v>0</v>
      </c>
      <c r="AB13" s="30">
        <v>100</v>
      </c>
      <c r="AC13" s="19">
        <f t="shared" si="15"/>
        <v>51</v>
      </c>
      <c r="AD13" s="6">
        <f>VLOOKUP(AC13,Punktezuordnung!$A$2:$B$52,2,FALSE)</f>
        <v>0</v>
      </c>
      <c r="AE13" s="29">
        <v>0</v>
      </c>
      <c r="AF13" s="19">
        <f t="shared" si="16"/>
        <v>51</v>
      </c>
      <c r="AG13" s="6">
        <f>VLOOKUP(AF13,Punktezuordnung!$A$2:$B$52,2,FALSE)</f>
        <v>0</v>
      </c>
      <c r="AH13" s="39">
        <v>100</v>
      </c>
      <c r="AI13" s="19">
        <f t="shared" si="17"/>
        <v>51</v>
      </c>
      <c r="AJ13" s="6">
        <f>VLOOKUP(AI13,Punktezuordnung!$A$2:$B$52,2,FALSE)</f>
        <v>0</v>
      </c>
      <c r="AK13" s="30">
        <v>100</v>
      </c>
      <c r="AL13" s="19">
        <f t="shared" si="18"/>
        <v>51</v>
      </c>
      <c r="AM13" s="6">
        <f>VLOOKUP(AL13,Punktezuordnung!$A$2:$B$52,2,FALSE)</f>
        <v>0</v>
      </c>
      <c r="AN13" s="29">
        <v>0</v>
      </c>
      <c r="AO13" s="19">
        <f t="shared" si="19"/>
        <v>51</v>
      </c>
      <c r="AP13" s="6">
        <f>VLOOKUP(AO13,Punktezuordnung!$A$2:$B$52,2,FALSE)</f>
        <v>0</v>
      </c>
      <c r="AQ13" s="29">
        <v>0</v>
      </c>
      <c r="AR13" s="19">
        <f t="shared" si="20"/>
        <v>51</v>
      </c>
      <c r="AS13" s="6">
        <f>VLOOKUP(AR13,Punktezuordnung!$A$2:$B$52,2,FALSE)</f>
        <v>0</v>
      </c>
      <c r="AT13" s="29">
        <v>0</v>
      </c>
      <c r="AU13" s="19">
        <f t="shared" si="21"/>
        <v>51</v>
      </c>
      <c r="AV13" s="4">
        <f>VLOOKUP(AU13,Punktezuordnung!$A$2:$B$52,2,FALSE)</f>
        <v>0</v>
      </c>
    </row>
    <row r="14" spans="1:48" x14ac:dyDescent="0.25">
      <c r="A14" s="31" t="s">
        <v>114</v>
      </c>
      <c r="B14" s="31" t="s">
        <v>115</v>
      </c>
      <c r="C14" s="31" t="s">
        <v>38</v>
      </c>
      <c r="D14" s="33">
        <v>2013</v>
      </c>
      <c r="E14" s="31" t="s">
        <v>116</v>
      </c>
      <c r="F14" s="19">
        <f t="shared" si="0"/>
        <v>11</v>
      </c>
      <c r="G14" s="6">
        <f>SUM(LARGE(I14:R14,{1;2;3;4;5;6;7}))</f>
        <v>50</v>
      </c>
      <c r="H14" s="36">
        <f t="shared" si="1"/>
        <v>1</v>
      </c>
      <c r="I14" s="9">
        <f t="shared" si="2"/>
        <v>0</v>
      </c>
      <c r="J14" s="6">
        <f t="shared" si="3"/>
        <v>0</v>
      </c>
      <c r="K14" s="16">
        <f t="shared" si="4"/>
        <v>50</v>
      </c>
      <c r="L14" s="9">
        <f t="shared" si="5"/>
        <v>0</v>
      </c>
      <c r="M14" s="6">
        <f t="shared" si="6"/>
        <v>0</v>
      </c>
      <c r="N14" s="16">
        <f t="shared" si="7"/>
        <v>0</v>
      </c>
      <c r="O14" s="9">
        <f t="shared" si="8"/>
        <v>0</v>
      </c>
      <c r="P14" s="6">
        <f t="shared" si="9"/>
        <v>0</v>
      </c>
      <c r="Q14" s="9">
        <f t="shared" si="10"/>
        <v>0</v>
      </c>
      <c r="R14" s="6">
        <f t="shared" si="11"/>
        <v>0</v>
      </c>
      <c r="S14" s="25">
        <v>100</v>
      </c>
      <c r="T14" s="19">
        <f t="shared" si="12"/>
        <v>51</v>
      </c>
      <c r="U14" s="6">
        <f>VLOOKUP(T14,Punktezuordnung!$A$2:$B$52,2,FALSE)</f>
        <v>0</v>
      </c>
      <c r="V14" s="29">
        <v>0</v>
      </c>
      <c r="W14" s="19">
        <f t="shared" si="13"/>
        <v>51</v>
      </c>
      <c r="X14" s="6">
        <f>VLOOKUP(W14,Punktezuordnung!$A$2:$B$52,2,FALSE)</f>
        <v>0</v>
      </c>
      <c r="Y14" s="30">
        <v>9.93</v>
      </c>
      <c r="Z14" s="19">
        <f t="shared" si="14"/>
        <v>1</v>
      </c>
      <c r="AA14" s="6">
        <f>VLOOKUP(Z14,Punktezuordnung!$A$2:$B$52,2,FALSE)</f>
        <v>50</v>
      </c>
      <c r="AB14" s="30">
        <v>100</v>
      </c>
      <c r="AC14" s="19">
        <f t="shared" si="15"/>
        <v>51</v>
      </c>
      <c r="AD14" s="6">
        <f>VLOOKUP(AC14,Punktezuordnung!$A$2:$B$52,2,FALSE)</f>
        <v>0</v>
      </c>
      <c r="AE14" s="29">
        <v>0</v>
      </c>
      <c r="AF14" s="19">
        <f t="shared" si="16"/>
        <v>51</v>
      </c>
      <c r="AG14" s="6">
        <f>VLOOKUP(AF14,Punktezuordnung!$A$2:$B$52,2,FALSE)</f>
        <v>0</v>
      </c>
      <c r="AH14" s="39">
        <v>100</v>
      </c>
      <c r="AI14" s="19">
        <f t="shared" si="17"/>
        <v>51</v>
      </c>
      <c r="AJ14" s="6">
        <f>VLOOKUP(AI14,Punktezuordnung!$A$2:$B$52,2,FALSE)</f>
        <v>0</v>
      </c>
      <c r="AK14" s="30">
        <v>100</v>
      </c>
      <c r="AL14" s="19">
        <f t="shared" si="18"/>
        <v>51</v>
      </c>
      <c r="AM14" s="6">
        <f>VLOOKUP(AL14,Punktezuordnung!$A$2:$B$52,2,FALSE)</f>
        <v>0</v>
      </c>
      <c r="AN14" s="29">
        <v>0</v>
      </c>
      <c r="AO14" s="19">
        <f t="shared" si="19"/>
        <v>51</v>
      </c>
      <c r="AP14" s="6">
        <f>VLOOKUP(AO14,Punktezuordnung!$A$2:$B$52,2,FALSE)</f>
        <v>0</v>
      </c>
      <c r="AQ14" s="29">
        <v>0</v>
      </c>
      <c r="AR14" s="19">
        <f t="shared" si="20"/>
        <v>51</v>
      </c>
      <c r="AS14" s="6">
        <f>VLOOKUP(AR14,Punktezuordnung!$A$2:$B$52,2,FALSE)</f>
        <v>0</v>
      </c>
      <c r="AT14" s="29">
        <v>0</v>
      </c>
      <c r="AU14" s="19">
        <f t="shared" si="21"/>
        <v>51</v>
      </c>
      <c r="AV14" s="4">
        <f>VLOOKUP(AU14,Punktezuordnung!$A$2:$B$52,2,FALSE)</f>
        <v>0</v>
      </c>
    </row>
    <row r="15" spans="1:48" x14ac:dyDescent="0.25">
      <c r="A15" s="31" t="s">
        <v>118</v>
      </c>
      <c r="B15" s="31" t="s">
        <v>117</v>
      </c>
      <c r="C15" s="31" t="s">
        <v>38</v>
      </c>
      <c r="D15" s="33">
        <v>2013</v>
      </c>
      <c r="E15" s="31" t="s">
        <v>116</v>
      </c>
      <c r="F15" s="19">
        <f t="shared" si="0"/>
        <v>12</v>
      </c>
      <c r="G15" s="6">
        <f>SUM(LARGE(I15:R15,{1;2;3;4;5;6;7}))</f>
        <v>49</v>
      </c>
      <c r="H15" s="36">
        <f t="shared" si="1"/>
        <v>1</v>
      </c>
      <c r="I15" s="9">
        <f t="shared" si="2"/>
        <v>0</v>
      </c>
      <c r="J15" s="6">
        <f t="shared" si="3"/>
        <v>0</v>
      </c>
      <c r="K15" s="16">
        <f t="shared" si="4"/>
        <v>49</v>
      </c>
      <c r="L15" s="9">
        <f t="shared" si="5"/>
        <v>0</v>
      </c>
      <c r="M15" s="6">
        <f t="shared" si="6"/>
        <v>0</v>
      </c>
      <c r="N15" s="16">
        <f t="shared" si="7"/>
        <v>0</v>
      </c>
      <c r="O15" s="9">
        <f t="shared" si="8"/>
        <v>0</v>
      </c>
      <c r="P15" s="6">
        <f t="shared" si="9"/>
        <v>0</v>
      </c>
      <c r="Q15" s="9">
        <f t="shared" si="10"/>
        <v>0</v>
      </c>
      <c r="R15" s="6">
        <f t="shared" si="11"/>
        <v>0</v>
      </c>
      <c r="S15" s="25">
        <v>100</v>
      </c>
      <c r="T15" s="19">
        <f t="shared" si="12"/>
        <v>51</v>
      </c>
      <c r="U15" s="6">
        <f>VLOOKUP(T15,Punktezuordnung!$A$2:$B$52,2,FALSE)</f>
        <v>0</v>
      </c>
      <c r="V15" s="29">
        <v>0</v>
      </c>
      <c r="W15" s="19">
        <f t="shared" si="13"/>
        <v>51</v>
      </c>
      <c r="X15" s="6">
        <f>VLOOKUP(W15,Punktezuordnung!$A$2:$B$52,2,FALSE)</f>
        <v>0</v>
      </c>
      <c r="Y15" s="30">
        <v>11.35</v>
      </c>
      <c r="Z15" s="19">
        <f t="shared" si="14"/>
        <v>2</v>
      </c>
      <c r="AA15" s="6">
        <f>VLOOKUP(Z15,Punktezuordnung!$A$2:$B$52,2,FALSE)</f>
        <v>49</v>
      </c>
      <c r="AB15" s="30">
        <v>100</v>
      </c>
      <c r="AC15" s="19">
        <f t="shared" si="15"/>
        <v>51</v>
      </c>
      <c r="AD15" s="6">
        <f>VLOOKUP(AC15,Punktezuordnung!$A$2:$B$52,2,FALSE)</f>
        <v>0</v>
      </c>
      <c r="AE15" s="29">
        <v>0</v>
      </c>
      <c r="AF15" s="19">
        <f t="shared" si="16"/>
        <v>51</v>
      </c>
      <c r="AG15" s="6">
        <f>VLOOKUP(AF15,Punktezuordnung!$A$2:$B$52,2,FALSE)</f>
        <v>0</v>
      </c>
      <c r="AH15" s="39">
        <v>100</v>
      </c>
      <c r="AI15" s="19">
        <f t="shared" si="17"/>
        <v>51</v>
      </c>
      <c r="AJ15" s="6">
        <f>VLOOKUP(AI15,Punktezuordnung!$A$2:$B$52,2,FALSE)</f>
        <v>0</v>
      </c>
      <c r="AK15" s="30">
        <v>100</v>
      </c>
      <c r="AL15" s="19">
        <f t="shared" si="18"/>
        <v>51</v>
      </c>
      <c r="AM15" s="6">
        <f>VLOOKUP(AL15,Punktezuordnung!$A$2:$B$52,2,FALSE)</f>
        <v>0</v>
      </c>
      <c r="AN15" s="29">
        <v>0</v>
      </c>
      <c r="AO15" s="19">
        <f t="shared" si="19"/>
        <v>51</v>
      </c>
      <c r="AP15" s="6">
        <f>VLOOKUP(AO15,Punktezuordnung!$A$2:$B$52,2,FALSE)</f>
        <v>0</v>
      </c>
      <c r="AQ15" s="29">
        <v>0</v>
      </c>
      <c r="AR15" s="19">
        <f t="shared" si="20"/>
        <v>51</v>
      </c>
      <c r="AS15" s="6">
        <f>VLOOKUP(AR15,Punktezuordnung!$A$2:$B$52,2,FALSE)</f>
        <v>0</v>
      </c>
      <c r="AT15" s="29">
        <v>0</v>
      </c>
      <c r="AU15" s="19">
        <f t="shared" si="21"/>
        <v>51</v>
      </c>
      <c r="AV15" s="4">
        <f>VLOOKUP(AU15,Punktezuordnung!$A$2:$B$52,2,FALSE)</f>
        <v>0</v>
      </c>
    </row>
    <row r="16" spans="1:48" x14ac:dyDescent="0.25">
      <c r="A16" s="32" t="s">
        <v>154</v>
      </c>
      <c r="B16" s="32" t="s">
        <v>155</v>
      </c>
      <c r="C16" s="32" t="s">
        <v>38</v>
      </c>
      <c r="D16" s="34">
        <v>2013</v>
      </c>
      <c r="E16" s="32" t="s">
        <v>45</v>
      </c>
      <c r="F16" s="19">
        <f t="shared" si="0"/>
        <v>13</v>
      </c>
      <c r="G16" s="6">
        <f>SUM(LARGE(I16:R16,{1;2;3;4;5;6;7}))</f>
        <v>47</v>
      </c>
      <c r="H16" s="36">
        <f t="shared" si="1"/>
        <v>1</v>
      </c>
      <c r="I16" s="9">
        <f t="shared" si="2"/>
        <v>0</v>
      </c>
      <c r="J16" s="6">
        <f t="shared" si="3"/>
        <v>0</v>
      </c>
      <c r="K16" s="16">
        <f t="shared" si="4"/>
        <v>0</v>
      </c>
      <c r="L16" s="9">
        <f t="shared" si="5"/>
        <v>0</v>
      </c>
      <c r="M16" s="6">
        <f t="shared" si="6"/>
        <v>0</v>
      </c>
      <c r="N16" s="16">
        <f t="shared" si="7"/>
        <v>47</v>
      </c>
      <c r="O16" s="9">
        <f t="shared" si="8"/>
        <v>0</v>
      </c>
      <c r="P16" s="6">
        <f t="shared" si="9"/>
        <v>0</v>
      </c>
      <c r="Q16" s="9">
        <f t="shared" si="10"/>
        <v>0</v>
      </c>
      <c r="R16" s="6">
        <f t="shared" si="11"/>
        <v>0</v>
      </c>
      <c r="S16" s="28">
        <v>100</v>
      </c>
      <c r="T16" s="19">
        <f t="shared" si="12"/>
        <v>51</v>
      </c>
      <c r="U16" s="6">
        <f>VLOOKUP(T16,Punktezuordnung!$A$2:$B$52,2,FALSE)</f>
        <v>0</v>
      </c>
      <c r="V16" s="29">
        <v>0</v>
      </c>
      <c r="W16" s="19">
        <f t="shared" si="13"/>
        <v>51</v>
      </c>
      <c r="X16" s="6">
        <f>VLOOKUP(W16,Punktezuordnung!$A$2:$B$52,2,FALSE)</f>
        <v>0</v>
      </c>
      <c r="Y16" s="30">
        <v>100</v>
      </c>
      <c r="Z16" s="19">
        <f t="shared" si="14"/>
        <v>51</v>
      </c>
      <c r="AA16" s="6">
        <f>VLOOKUP(Z16,Punktezuordnung!$A$2:$B$52,2,FALSE)</f>
        <v>0</v>
      </c>
      <c r="AB16" s="30">
        <v>100</v>
      </c>
      <c r="AC16" s="19">
        <f t="shared" si="15"/>
        <v>51</v>
      </c>
      <c r="AD16" s="6">
        <f>VLOOKUP(AC16,Punktezuordnung!$A$2:$B$52,2,FALSE)</f>
        <v>0</v>
      </c>
      <c r="AE16" s="29">
        <v>0</v>
      </c>
      <c r="AF16" s="19">
        <f t="shared" si="16"/>
        <v>51</v>
      </c>
      <c r="AG16" s="6">
        <f>VLOOKUP(AF16,Punktezuordnung!$A$2:$B$52,2,FALSE)</f>
        <v>0</v>
      </c>
      <c r="AH16" s="39">
        <v>3.1597222222222222E-3</v>
      </c>
      <c r="AI16" s="19">
        <f t="shared" si="17"/>
        <v>4</v>
      </c>
      <c r="AJ16" s="6">
        <f>VLOOKUP(AI16,Punktezuordnung!$A$2:$B$52,2,FALSE)</f>
        <v>47</v>
      </c>
      <c r="AK16" s="30">
        <v>100</v>
      </c>
      <c r="AL16" s="19">
        <f t="shared" si="18"/>
        <v>51</v>
      </c>
      <c r="AM16" s="6">
        <f>VLOOKUP(AL16,Punktezuordnung!$A$2:$B$52,2,FALSE)</f>
        <v>0</v>
      </c>
      <c r="AN16" s="29">
        <v>0</v>
      </c>
      <c r="AO16" s="19">
        <f t="shared" si="19"/>
        <v>51</v>
      </c>
      <c r="AP16" s="6">
        <f>VLOOKUP(AO16,Punktezuordnung!$A$2:$B$52,2,FALSE)</f>
        <v>0</v>
      </c>
      <c r="AQ16" s="29">
        <v>0</v>
      </c>
      <c r="AR16" s="19">
        <f t="shared" si="20"/>
        <v>51</v>
      </c>
      <c r="AS16" s="6">
        <f>VLOOKUP(AR16,Punktezuordnung!$A$2:$B$52,2,FALSE)</f>
        <v>0</v>
      </c>
      <c r="AT16" s="29">
        <v>0</v>
      </c>
      <c r="AU16" s="19">
        <f t="shared" si="21"/>
        <v>51</v>
      </c>
      <c r="AV16" s="4">
        <f>VLOOKUP(AU16,Punktezuordnung!$A$2:$B$52,2,FALSE)</f>
        <v>0</v>
      </c>
    </row>
    <row r="17" spans="1:48" x14ac:dyDescent="0.25">
      <c r="A17" s="32" t="s">
        <v>156</v>
      </c>
      <c r="B17" s="32" t="s">
        <v>157</v>
      </c>
      <c r="C17" s="32" t="s">
        <v>38</v>
      </c>
      <c r="D17" s="34">
        <v>2013</v>
      </c>
      <c r="E17" s="32" t="s">
        <v>45</v>
      </c>
      <c r="F17" s="19">
        <f t="shared" si="0"/>
        <v>14</v>
      </c>
      <c r="G17" s="6">
        <f>SUM(LARGE(I17:R17,{1;2;3;4;5;6;7}))</f>
        <v>45</v>
      </c>
      <c r="H17" s="36">
        <f t="shared" si="1"/>
        <v>1</v>
      </c>
      <c r="I17" s="9">
        <f t="shared" si="2"/>
        <v>0</v>
      </c>
      <c r="J17" s="6">
        <f t="shared" si="3"/>
        <v>0</v>
      </c>
      <c r="K17" s="16">
        <f t="shared" si="4"/>
        <v>0</v>
      </c>
      <c r="L17" s="9">
        <f t="shared" si="5"/>
        <v>0</v>
      </c>
      <c r="M17" s="6">
        <f t="shared" si="6"/>
        <v>0</v>
      </c>
      <c r="N17" s="16">
        <f t="shared" si="7"/>
        <v>45</v>
      </c>
      <c r="O17" s="9">
        <f t="shared" si="8"/>
        <v>0</v>
      </c>
      <c r="P17" s="6">
        <f t="shared" si="9"/>
        <v>0</v>
      </c>
      <c r="Q17" s="9">
        <f t="shared" si="10"/>
        <v>0</v>
      </c>
      <c r="R17" s="6">
        <f t="shared" si="11"/>
        <v>0</v>
      </c>
      <c r="S17" s="28">
        <v>100</v>
      </c>
      <c r="T17" s="19">
        <f t="shared" si="12"/>
        <v>51</v>
      </c>
      <c r="U17" s="6">
        <f>VLOOKUP(T17,Punktezuordnung!$A$2:$B$52,2,FALSE)</f>
        <v>0</v>
      </c>
      <c r="V17" s="29">
        <v>0</v>
      </c>
      <c r="W17" s="19">
        <f t="shared" si="13"/>
        <v>51</v>
      </c>
      <c r="X17" s="6">
        <f>VLOOKUP(W17,Punktezuordnung!$A$2:$B$52,2,FALSE)</f>
        <v>0</v>
      </c>
      <c r="Y17" s="30">
        <v>100</v>
      </c>
      <c r="Z17" s="19">
        <f t="shared" si="14"/>
        <v>51</v>
      </c>
      <c r="AA17" s="6">
        <f>VLOOKUP(Z17,Punktezuordnung!$A$2:$B$52,2,FALSE)</f>
        <v>0</v>
      </c>
      <c r="AB17" s="30">
        <v>100</v>
      </c>
      <c r="AC17" s="19">
        <f t="shared" si="15"/>
        <v>51</v>
      </c>
      <c r="AD17" s="6">
        <f>VLOOKUP(AC17,Punktezuordnung!$A$2:$B$52,2,FALSE)</f>
        <v>0</v>
      </c>
      <c r="AE17" s="29">
        <v>0</v>
      </c>
      <c r="AF17" s="19">
        <f t="shared" si="16"/>
        <v>51</v>
      </c>
      <c r="AG17" s="6">
        <f>VLOOKUP(AF17,Punktezuordnung!$A$2:$B$52,2,FALSE)</f>
        <v>0</v>
      </c>
      <c r="AH17" s="39">
        <v>4.0509259259259257E-3</v>
      </c>
      <c r="AI17" s="19">
        <f t="shared" si="17"/>
        <v>6</v>
      </c>
      <c r="AJ17" s="6">
        <f>VLOOKUP(AI17,Punktezuordnung!$A$2:$B$52,2,FALSE)</f>
        <v>45</v>
      </c>
      <c r="AK17" s="30">
        <v>100</v>
      </c>
      <c r="AL17" s="19">
        <f t="shared" si="18"/>
        <v>51</v>
      </c>
      <c r="AM17" s="6">
        <f>VLOOKUP(AL17,Punktezuordnung!$A$2:$B$52,2,FALSE)</f>
        <v>0</v>
      </c>
      <c r="AN17" s="29">
        <v>0</v>
      </c>
      <c r="AO17" s="19">
        <f t="shared" si="19"/>
        <v>51</v>
      </c>
      <c r="AP17" s="6">
        <f>VLOOKUP(AO17,Punktezuordnung!$A$2:$B$52,2,FALSE)</f>
        <v>0</v>
      </c>
      <c r="AQ17" s="29">
        <v>0</v>
      </c>
      <c r="AR17" s="19">
        <f t="shared" si="20"/>
        <v>51</v>
      </c>
      <c r="AS17" s="6">
        <f>VLOOKUP(AR17,Punktezuordnung!$A$2:$B$52,2,FALSE)</f>
        <v>0</v>
      </c>
      <c r="AT17" s="29">
        <v>0</v>
      </c>
      <c r="AU17" s="19">
        <f t="shared" si="21"/>
        <v>51</v>
      </c>
      <c r="AV17" s="4">
        <f>VLOOKUP(AU17,Punktezuordnung!$A$2:$B$52,2,FALSE)</f>
        <v>0</v>
      </c>
    </row>
    <row r="18" spans="1:48" x14ac:dyDescent="0.25">
      <c r="A18" s="32"/>
      <c r="B18" s="32"/>
      <c r="C18" s="32"/>
      <c r="D18" s="26"/>
      <c r="E18" s="32"/>
      <c r="F18" s="19" t="str">
        <f t="shared" ref="F18:F33" si="22">IF(G18=0,"",RANK(G18,$G$4:$G$50,0))</f>
        <v/>
      </c>
      <c r="G18" s="6">
        <f>SUM(LARGE(I18:R18,{1;2;3;4;5;6;7}))</f>
        <v>0</v>
      </c>
      <c r="H18" s="36"/>
      <c r="I18" s="9">
        <f t="shared" ref="I18:I33" si="23">U18</f>
        <v>0</v>
      </c>
      <c r="J18" s="6">
        <f t="shared" ref="J18:J33" si="24">X18</f>
        <v>0</v>
      </c>
      <c r="K18" s="16">
        <f t="shared" ref="K18:K33" si="25">AA18</f>
        <v>0</v>
      </c>
      <c r="L18" s="9">
        <f t="shared" ref="L18:L33" si="26">AD18</f>
        <v>0</v>
      </c>
      <c r="M18" s="6">
        <f t="shared" ref="M18:M33" si="27">AG18</f>
        <v>0</v>
      </c>
      <c r="N18" s="16">
        <f t="shared" ref="N18:N33" si="28">AJ18</f>
        <v>0</v>
      </c>
      <c r="O18" s="9">
        <f t="shared" ref="O18:O33" si="29">AM18</f>
        <v>0</v>
      </c>
      <c r="P18" s="6">
        <f t="shared" ref="P18:P33" si="30">AP18</f>
        <v>0</v>
      </c>
      <c r="Q18" s="9">
        <f t="shared" ref="Q18:Q33" si="31">AS18</f>
        <v>0</v>
      </c>
      <c r="R18" s="6">
        <f t="shared" ref="R18:R33" si="32">AV18</f>
        <v>0</v>
      </c>
      <c r="S18" s="28">
        <v>100</v>
      </c>
      <c r="T18" s="19">
        <f t="shared" ref="T18:T33" si="33">IF(S18&gt;=100,51,RANK(S18,$S$4:$S$50,1))</f>
        <v>51</v>
      </c>
      <c r="U18" s="6">
        <f>VLOOKUP(T18,Punktezuordnung!$A$2:$B$52,2,FALSE)</f>
        <v>0</v>
      </c>
      <c r="V18" s="29">
        <v>0</v>
      </c>
      <c r="W18" s="19">
        <f t="shared" ref="W18:W33" si="34">IF(V18&lt;=0,51,RANK(V18,$V$4:$V$49,0))</f>
        <v>51</v>
      </c>
      <c r="X18" s="6">
        <f>VLOOKUP(W18,Punktezuordnung!$A$2:$B$52,2,FALSE)</f>
        <v>0</v>
      </c>
      <c r="Y18" s="30">
        <v>100</v>
      </c>
      <c r="Z18" s="19">
        <f t="shared" ref="Z18:Z33" si="35">IF(Y18&gt;=100,51,RANK(Y18,$Y$4:$Y$50,1))</f>
        <v>51</v>
      </c>
      <c r="AA18" s="6">
        <f>VLOOKUP(Z18,Punktezuordnung!$A$2:$B$52,2,FALSE)</f>
        <v>0</v>
      </c>
      <c r="AB18" s="30">
        <v>100</v>
      </c>
      <c r="AC18" s="19">
        <f t="shared" ref="AC18:AC33" si="36">IF(AB18&gt;=100,51,RANK(AB18,$AB$4:$AB$50,1))</f>
        <v>51</v>
      </c>
      <c r="AD18" s="6">
        <f>VLOOKUP(AC18,Punktezuordnung!$A$2:$B$52,2,FALSE)</f>
        <v>0</v>
      </c>
      <c r="AE18" s="29">
        <v>0</v>
      </c>
      <c r="AF18" s="19">
        <f t="shared" ref="AF18:AF33" si="37">IF(AE18&lt;=0,51,RANK(AE18,$AE$4:$AE$50,0))</f>
        <v>51</v>
      </c>
      <c r="AG18" s="6">
        <f>VLOOKUP(AF18,Punktezuordnung!$A$2:$B$52,2,FALSE)</f>
        <v>0</v>
      </c>
      <c r="AH18" s="39">
        <v>100</v>
      </c>
      <c r="AI18" s="19">
        <f t="shared" ref="AI18:AI33" si="38">IF(AH18&gt;=100,51,RANK(AH18,$AH$4:$AH$50,1))</f>
        <v>51</v>
      </c>
      <c r="AJ18" s="6">
        <f>VLOOKUP(AI18,Punktezuordnung!$A$2:$B$52,2,FALSE)</f>
        <v>0</v>
      </c>
      <c r="AK18" s="30">
        <v>100</v>
      </c>
      <c r="AL18" s="19">
        <f t="shared" ref="AL18:AL33" si="39">IF(AK18&gt;=100,51,RANK(AK18,$AK$4:$AK$50,1))</f>
        <v>51</v>
      </c>
      <c r="AM18" s="6">
        <f>VLOOKUP(AL18,Punktezuordnung!$A$2:$B$52,2,FALSE)</f>
        <v>0</v>
      </c>
      <c r="AN18" s="29">
        <v>0</v>
      </c>
      <c r="AO18" s="19">
        <f t="shared" ref="AO18:AO33" si="40">IF(AN18&lt;=0,51,RANK(AN18,$AN$4:$AN$50,0))</f>
        <v>51</v>
      </c>
      <c r="AP18" s="6">
        <f>VLOOKUP(AO18,Punktezuordnung!$A$2:$B$52,2,FALSE)</f>
        <v>0</v>
      </c>
      <c r="AQ18" s="29">
        <v>0</v>
      </c>
      <c r="AR18" s="19">
        <f t="shared" ref="AR18:AR33" si="41">IF(AQ18&lt;=0,51,RANK(AQ18,$AQ$4:$AQ$50,0))</f>
        <v>51</v>
      </c>
      <c r="AS18" s="6">
        <f>VLOOKUP(AR18,Punktezuordnung!$A$2:$B$52,2,FALSE)</f>
        <v>0</v>
      </c>
      <c r="AT18" s="29">
        <v>0</v>
      </c>
      <c r="AU18" s="19">
        <f t="shared" ref="AU18:AU33" si="42">IF(AT18&lt;=0,51,RANK(AT18,$AT$4:$AT$50,0))</f>
        <v>51</v>
      </c>
      <c r="AV18" s="4">
        <f>VLOOKUP(AU18,Punktezuordnung!$A$2:$B$52,2,FALSE)</f>
        <v>0</v>
      </c>
    </row>
    <row r="19" spans="1:48" x14ac:dyDescent="0.25">
      <c r="A19" s="32"/>
      <c r="B19" s="32"/>
      <c r="C19" s="32"/>
      <c r="D19" s="26"/>
      <c r="E19" s="32"/>
      <c r="F19" s="19" t="str">
        <f t="shared" si="22"/>
        <v/>
      </c>
      <c r="G19" s="6">
        <f>SUM(LARGE(I19:R19,{1;2;3;4;5;6;7}))</f>
        <v>0</v>
      </c>
      <c r="H19" s="36"/>
      <c r="I19" s="9">
        <f t="shared" si="23"/>
        <v>0</v>
      </c>
      <c r="J19" s="6">
        <f t="shared" si="24"/>
        <v>0</v>
      </c>
      <c r="K19" s="16">
        <f t="shared" si="25"/>
        <v>0</v>
      </c>
      <c r="L19" s="9">
        <f t="shared" si="26"/>
        <v>0</v>
      </c>
      <c r="M19" s="6">
        <f t="shared" si="27"/>
        <v>0</v>
      </c>
      <c r="N19" s="16">
        <f t="shared" si="28"/>
        <v>0</v>
      </c>
      <c r="O19" s="9">
        <f t="shared" si="29"/>
        <v>0</v>
      </c>
      <c r="P19" s="6">
        <f t="shared" si="30"/>
        <v>0</v>
      </c>
      <c r="Q19" s="9">
        <f t="shared" si="31"/>
        <v>0</v>
      </c>
      <c r="R19" s="6">
        <f t="shared" si="32"/>
        <v>0</v>
      </c>
      <c r="S19" s="28">
        <v>100</v>
      </c>
      <c r="T19" s="19">
        <f t="shared" si="33"/>
        <v>51</v>
      </c>
      <c r="U19" s="6">
        <f>VLOOKUP(T19,Punktezuordnung!$A$2:$B$52,2,FALSE)</f>
        <v>0</v>
      </c>
      <c r="V19" s="29">
        <v>0</v>
      </c>
      <c r="W19" s="19">
        <f t="shared" si="34"/>
        <v>51</v>
      </c>
      <c r="X19" s="6">
        <f>VLOOKUP(W19,Punktezuordnung!$A$2:$B$52,2,FALSE)</f>
        <v>0</v>
      </c>
      <c r="Y19" s="30">
        <v>100</v>
      </c>
      <c r="Z19" s="19">
        <f t="shared" si="35"/>
        <v>51</v>
      </c>
      <c r="AA19" s="6">
        <f>VLOOKUP(Z19,Punktezuordnung!$A$2:$B$52,2,FALSE)</f>
        <v>0</v>
      </c>
      <c r="AB19" s="30">
        <v>100</v>
      </c>
      <c r="AC19" s="19">
        <f t="shared" si="36"/>
        <v>51</v>
      </c>
      <c r="AD19" s="6">
        <f>VLOOKUP(AC19,Punktezuordnung!$A$2:$B$52,2,FALSE)</f>
        <v>0</v>
      </c>
      <c r="AE19" s="29">
        <v>0</v>
      </c>
      <c r="AF19" s="19">
        <f t="shared" si="37"/>
        <v>51</v>
      </c>
      <c r="AG19" s="6">
        <f>VLOOKUP(AF19,Punktezuordnung!$A$2:$B$52,2,FALSE)</f>
        <v>0</v>
      </c>
      <c r="AH19" s="30">
        <v>100</v>
      </c>
      <c r="AI19" s="19">
        <f t="shared" si="38"/>
        <v>51</v>
      </c>
      <c r="AJ19" s="6">
        <f>VLOOKUP(AI19,Punktezuordnung!$A$2:$B$52,2,FALSE)</f>
        <v>0</v>
      </c>
      <c r="AK19" s="30">
        <v>100</v>
      </c>
      <c r="AL19" s="19">
        <f t="shared" si="39"/>
        <v>51</v>
      </c>
      <c r="AM19" s="6">
        <f>VLOOKUP(AL19,Punktezuordnung!$A$2:$B$52,2,FALSE)</f>
        <v>0</v>
      </c>
      <c r="AN19" s="29">
        <v>0</v>
      </c>
      <c r="AO19" s="19">
        <f t="shared" si="40"/>
        <v>51</v>
      </c>
      <c r="AP19" s="6">
        <f>VLOOKUP(AO19,Punktezuordnung!$A$2:$B$52,2,FALSE)</f>
        <v>0</v>
      </c>
      <c r="AQ19" s="29">
        <v>0</v>
      </c>
      <c r="AR19" s="19">
        <f t="shared" si="41"/>
        <v>51</v>
      </c>
      <c r="AS19" s="6">
        <f>VLOOKUP(AR19,Punktezuordnung!$A$2:$B$52,2,FALSE)</f>
        <v>0</v>
      </c>
      <c r="AT19" s="29">
        <v>0</v>
      </c>
      <c r="AU19" s="19">
        <f t="shared" si="42"/>
        <v>51</v>
      </c>
      <c r="AV19" s="4">
        <f>VLOOKUP(AU19,Punktezuordnung!$A$2:$B$52,2,FALSE)</f>
        <v>0</v>
      </c>
    </row>
    <row r="20" spans="1:48" x14ac:dyDescent="0.25">
      <c r="A20" s="32"/>
      <c r="B20" s="32"/>
      <c r="C20" s="32"/>
      <c r="D20" s="26"/>
      <c r="E20" s="32"/>
      <c r="F20" s="19" t="str">
        <f t="shared" si="22"/>
        <v/>
      </c>
      <c r="G20" s="6">
        <f>SUM(LARGE(I20:R20,{1;2;3;4;5;6;7}))</f>
        <v>0</v>
      </c>
      <c r="H20" s="36"/>
      <c r="I20" s="9">
        <f t="shared" si="23"/>
        <v>0</v>
      </c>
      <c r="J20" s="6">
        <f t="shared" si="24"/>
        <v>0</v>
      </c>
      <c r="K20" s="16">
        <f t="shared" si="25"/>
        <v>0</v>
      </c>
      <c r="L20" s="9">
        <f t="shared" si="26"/>
        <v>0</v>
      </c>
      <c r="M20" s="6">
        <f t="shared" si="27"/>
        <v>0</v>
      </c>
      <c r="N20" s="16">
        <f t="shared" si="28"/>
        <v>0</v>
      </c>
      <c r="O20" s="9">
        <f t="shared" si="29"/>
        <v>0</v>
      </c>
      <c r="P20" s="6">
        <f t="shared" si="30"/>
        <v>0</v>
      </c>
      <c r="Q20" s="9">
        <f t="shared" si="31"/>
        <v>0</v>
      </c>
      <c r="R20" s="6">
        <f t="shared" si="32"/>
        <v>0</v>
      </c>
      <c r="S20" s="28">
        <v>100</v>
      </c>
      <c r="T20" s="19">
        <f t="shared" si="33"/>
        <v>51</v>
      </c>
      <c r="U20" s="6">
        <f>VLOOKUP(T20,Punktezuordnung!$A$2:$B$52,2,FALSE)</f>
        <v>0</v>
      </c>
      <c r="V20" s="29">
        <v>0</v>
      </c>
      <c r="W20" s="19">
        <f t="shared" si="34"/>
        <v>51</v>
      </c>
      <c r="X20" s="6">
        <f>VLOOKUP(W20,Punktezuordnung!$A$2:$B$52,2,FALSE)</f>
        <v>0</v>
      </c>
      <c r="Y20" s="30">
        <v>100</v>
      </c>
      <c r="Z20" s="19">
        <f t="shared" si="35"/>
        <v>51</v>
      </c>
      <c r="AA20" s="6">
        <f>VLOOKUP(Z20,Punktezuordnung!$A$2:$B$52,2,FALSE)</f>
        <v>0</v>
      </c>
      <c r="AB20" s="30">
        <v>100</v>
      </c>
      <c r="AC20" s="19">
        <f t="shared" si="36"/>
        <v>51</v>
      </c>
      <c r="AD20" s="6">
        <f>VLOOKUP(AC20,Punktezuordnung!$A$2:$B$52,2,FALSE)</f>
        <v>0</v>
      </c>
      <c r="AE20" s="29">
        <v>0</v>
      </c>
      <c r="AF20" s="19">
        <f t="shared" si="37"/>
        <v>51</v>
      </c>
      <c r="AG20" s="6">
        <f>VLOOKUP(AF20,Punktezuordnung!$A$2:$B$52,2,FALSE)</f>
        <v>0</v>
      </c>
      <c r="AH20" s="30">
        <v>100</v>
      </c>
      <c r="AI20" s="19">
        <f t="shared" si="38"/>
        <v>51</v>
      </c>
      <c r="AJ20" s="6">
        <f>VLOOKUP(AI20,Punktezuordnung!$A$2:$B$52,2,FALSE)</f>
        <v>0</v>
      </c>
      <c r="AK20" s="30">
        <v>100</v>
      </c>
      <c r="AL20" s="19">
        <f t="shared" si="39"/>
        <v>51</v>
      </c>
      <c r="AM20" s="6">
        <f>VLOOKUP(AL20,Punktezuordnung!$A$2:$B$52,2,FALSE)</f>
        <v>0</v>
      </c>
      <c r="AN20" s="29">
        <v>0</v>
      </c>
      <c r="AO20" s="19">
        <f t="shared" si="40"/>
        <v>51</v>
      </c>
      <c r="AP20" s="6">
        <f>VLOOKUP(AO20,Punktezuordnung!$A$2:$B$52,2,FALSE)</f>
        <v>0</v>
      </c>
      <c r="AQ20" s="29">
        <v>0</v>
      </c>
      <c r="AR20" s="19">
        <f t="shared" si="41"/>
        <v>51</v>
      </c>
      <c r="AS20" s="6">
        <f>VLOOKUP(AR20,Punktezuordnung!$A$2:$B$52,2,FALSE)</f>
        <v>0</v>
      </c>
      <c r="AT20" s="29">
        <v>0</v>
      </c>
      <c r="AU20" s="19">
        <f t="shared" si="42"/>
        <v>51</v>
      </c>
      <c r="AV20" s="4">
        <f>VLOOKUP(AU20,Punktezuordnung!$A$2:$B$52,2,FALSE)</f>
        <v>0</v>
      </c>
    </row>
    <row r="21" spans="1:48" x14ac:dyDescent="0.25">
      <c r="A21" s="26"/>
      <c r="B21" s="26"/>
      <c r="C21" s="26"/>
      <c r="D21" s="26"/>
      <c r="E21" s="26"/>
      <c r="F21" s="19" t="str">
        <f t="shared" si="22"/>
        <v/>
      </c>
      <c r="G21" s="6">
        <f>SUM(LARGE(I21:R21,{1;2;3;4;5;6;7}))</f>
        <v>0</v>
      </c>
      <c r="H21" s="36"/>
      <c r="I21" s="9">
        <f t="shared" si="23"/>
        <v>0</v>
      </c>
      <c r="J21" s="6">
        <f t="shared" si="24"/>
        <v>0</v>
      </c>
      <c r="K21" s="16">
        <f t="shared" si="25"/>
        <v>0</v>
      </c>
      <c r="L21" s="9">
        <f t="shared" si="26"/>
        <v>0</v>
      </c>
      <c r="M21" s="6">
        <f t="shared" si="27"/>
        <v>0</v>
      </c>
      <c r="N21" s="16">
        <f t="shared" si="28"/>
        <v>0</v>
      </c>
      <c r="O21" s="9">
        <f t="shared" si="29"/>
        <v>0</v>
      </c>
      <c r="P21" s="6">
        <f t="shared" si="30"/>
        <v>0</v>
      </c>
      <c r="Q21" s="9">
        <f t="shared" si="31"/>
        <v>0</v>
      </c>
      <c r="R21" s="6">
        <f t="shared" si="32"/>
        <v>0</v>
      </c>
      <c r="S21" s="28">
        <v>100</v>
      </c>
      <c r="T21" s="19">
        <f t="shared" si="33"/>
        <v>51</v>
      </c>
      <c r="U21" s="6">
        <f>VLOOKUP(T21,Punktezuordnung!$A$2:$B$52,2,FALSE)</f>
        <v>0</v>
      </c>
      <c r="V21" s="29">
        <v>0</v>
      </c>
      <c r="W21" s="19">
        <f t="shared" si="34"/>
        <v>51</v>
      </c>
      <c r="X21" s="6">
        <f>VLOOKUP(W21,Punktezuordnung!$A$2:$B$52,2,FALSE)</f>
        <v>0</v>
      </c>
      <c r="Y21" s="30">
        <v>100</v>
      </c>
      <c r="Z21" s="19">
        <f t="shared" si="35"/>
        <v>51</v>
      </c>
      <c r="AA21" s="6">
        <f>VLOOKUP(Z21,Punktezuordnung!$A$2:$B$52,2,FALSE)</f>
        <v>0</v>
      </c>
      <c r="AB21" s="30">
        <v>100</v>
      </c>
      <c r="AC21" s="19">
        <f t="shared" si="36"/>
        <v>51</v>
      </c>
      <c r="AD21" s="6">
        <f>VLOOKUP(AC21,Punktezuordnung!$A$2:$B$52,2,FALSE)</f>
        <v>0</v>
      </c>
      <c r="AE21" s="29">
        <v>0</v>
      </c>
      <c r="AF21" s="19">
        <f t="shared" si="37"/>
        <v>51</v>
      </c>
      <c r="AG21" s="6">
        <f>VLOOKUP(AF21,Punktezuordnung!$A$2:$B$52,2,FALSE)</f>
        <v>0</v>
      </c>
      <c r="AH21" s="30">
        <v>100</v>
      </c>
      <c r="AI21" s="19">
        <f t="shared" si="38"/>
        <v>51</v>
      </c>
      <c r="AJ21" s="6">
        <f>VLOOKUP(AI21,Punktezuordnung!$A$2:$B$52,2,FALSE)</f>
        <v>0</v>
      </c>
      <c r="AK21" s="30">
        <v>100</v>
      </c>
      <c r="AL21" s="19">
        <f t="shared" si="39"/>
        <v>51</v>
      </c>
      <c r="AM21" s="6">
        <f>VLOOKUP(AL21,Punktezuordnung!$A$2:$B$52,2,FALSE)</f>
        <v>0</v>
      </c>
      <c r="AN21" s="29">
        <v>0</v>
      </c>
      <c r="AO21" s="19">
        <f t="shared" si="40"/>
        <v>51</v>
      </c>
      <c r="AP21" s="6">
        <f>VLOOKUP(AO21,Punktezuordnung!$A$2:$B$52,2,FALSE)</f>
        <v>0</v>
      </c>
      <c r="AQ21" s="29">
        <v>0</v>
      </c>
      <c r="AR21" s="19">
        <f t="shared" si="41"/>
        <v>51</v>
      </c>
      <c r="AS21" s="6">
        <f>VLOOKUP(AR21,Punktezuordnung!$A$2:$B$52,2,FALSE)</f>
        <v>0</v>
      </c>
      <c r="AT21" s="29">
        <v>0</v>
      </c>
      <c r="AU21" s="19">
        <f t="shared" si="42"/>
        <v>51</v>
      </c>
      <c r="AV21" s="4">
        <f>VLOOKUP(AU21,Punktezuordnung!$A$2:$B$52,2,FALSE)</f>
        <v>0</v>
      </c>
    </row>
    <row r="22" spans="1:48" x14ac:dyDescent="0.25">
      <c r="A22" s="26"/>
      <c r="B22" s="26"/>
      <c r="C22" s="26"/>
      <c r="D22" s="26"/>
      <c r="E22" s="26"/>
      <c r="F22" s="19" t="str">
        <f t="shared" si="22"/>
        <v/>
      </c>
      <c r="G22" s="6">
        <f>SUM(LARGE(I22:R22,{1;2;3;4;5;6;7}))</f>
        <v>0</v>
      </c>
      <c r="H22" s="36"/>
      <c r="I22" s="9">
        <f t="shared" si="23"/>
        <v>0</v>
      </c>
      <c r="J22" s="6">
        <f t="shared" si="24"/>
        <v>0</v>
      </c>
      <c r="K22" s="16">
        <f t="shared" si="25"/>
        <v>0</v>
      </c>
      <c r="L22" s="9">
        <f t="shared" si="26"/>
        <v>0</v>
      </c>
      <c r="M22" s="6">
        <f t="shared" si="27"/>
        <v>0</v>
      </c>
      <c r="N22" s="16">
        <f t="shared" si="28"/>
        <v>0</v>
      </c>
      <c r="O22" s="9">
        <f t="shared" si="29"/>
        <v>0</v>
      </c>
      <c r="P22" s="6">
        <f t="shared" si="30"/>
        <v>0</v>
      </c>
      <c r="Q22" s="9">
        <f t="shared" si="31"/>
        <v>0</v>
      </c>
      <c r="R22" s="6">
        <f t="shared" si="32"/>
        <v>0</v>
      </c>
      <c r="S22" s="28">
        <v>100</v>
      </c>
      <c r="T22" s="19">
        <f t="shared" si="33"/>
        <v>51</v>
      </c>
      <c r="U22" s="6">
        <f>VLOOKUP(T22,Punktezuordnung!$A$2:$B$52,2,FALSE)</f>
        <v>0</v>
      </c>
      <c r="V22" s="29">
        <v>0</v>
      </c>
      <c r="W22" s="19">
        <f t="shared" si="34"/>
        <v>51</v>
      </c>
      <c r="X22" s="6">
        <f>VLOOKUP(W22,Punktezuordnung!$A$2:$B$52,2,FALSE)</f>
        <v>0</v>
      </c>
      <c r="Y22" s="30">
        <v>100</v>
      </c>
      <c r="Z22" s="19">
        <f t="shared" si="35"/>
        <v>51</v>
      </c>
      <c r="AA22" s="6">
        <f>VLOOKUP(Z22,Punktezuordnung!$A$2:$B$52,2,FALSE)</f>
        <v>0</v>
      </c>
      <c r="AB22" s="30">
        <v>100</v>
      </c>
      <c r="AC22" s="19">
        <f t="shared" si="36"/>
        <v>51</v>
      </c>
      <c r="AD22" s="6">
        <f>VLOOKUP(AC22,Punktezuordnung!$A$2:$B$52,2,FALSE)</f>
        <v>0</v>
      </c>
      <c r="AE22" s="29">
        <v>0</v>
      </c>
      <c r="AF22" s="19">
        <f t="shared" si="37"/>
        <v>51</v>
      </c>
      <c r="AG22" s="6">
        <f>VLOOKUP(AF22,Punktezuordnung!$A$2:$B$52,2,FALSE)</f>
        <v>0</v>
      </c>
      <c r="AH22" s="30">
        <v>100</v>
      </c>
      <c r="AI22" s="19">
        <f t="shared" si="38"/>
        <v>51</v>
      </c>
      <c r="AJ22" s="6">
        <f>VLOOKUP(AI22,Punktezuordnung!$A$2:$B$52,2,FALSE)</f>
        <v>0</v>
      </c>
      <c r="AK22" s="30">
        <v>100</v>
      </c>
      <c r="AL22" s="19">
        <f t="shared" si="39"/>
        <v>51</v>
      </c>
      <c r="AM22" s="6">
        <f>VLOOKUP(AL22,Punktezuordnung!$A$2:$B$52,2,FALSE)</f>
        <v>0</v>
      </c>
      <c r="AN22" s="29">
        <v>0</v>
      </c>
      <c r="AO22" s="19">
        <f t="shared" si="40"/>
        <v>51</v>
      </c>
      <c r="AP22" s="6">
        <f>VLOOKUP(AO22,Punktezuordnung!$A$2:$B$52,2,FALSE)</f>
        <v>0</v>
      </c>
      <c r="AQ22" s="29">
        <v>0</v>
      </c>
      <c r="AR22" s="19">
        <f t="shared" si="41"/>
        <v>51</v>
      </c>
      <c r="AS22" s="6">
        <f>VLOOKUP(AR22,Punktezuordnung!$A$2:$B$52,2,FALSE)</f>
        <v>0</v>
      </c>
      <c r="AT22" s="29">
        <v>0</v>
      </c>
      <c r="AU22" s="19">
        <f t="shared" si="42"/>
        <v>51</v>
      </c>
      <c r="AV22" s="4">
        <f>VLOOKUP(AU22,Punktezuordnung!$A$2:$B$52,2,FALSE)</f>
        <v>0</v>
      </c>
    </row>
    <row r="23" spans="1:48" x14ac:dyDescent="0.25">
      <c r="A23" s="26"/>
      <c r="B23" s="26"/>
      <c r="C23" s="26"/>
      <c r="D23" s="26"/>
      <c r="E23" s="26"/>
      <c r="F23" s="19" t="str">
        <f t="shared" si="22"/>
        <v/>
      </c>
      <c r="G23" s="6">
        <f>SUM(LARGE(I23:R23,{1;2;3;4;5;6;7}))</f>
        <v>0</v>
      </c>
      <c r="H23" s="36"/>
      <c r="I23" s="9">
        <f t="shared" si="23"/>
        <v>0</v>
      </c>
      <c r="J23" s="6">
        <f t="shared" si="24"/>
        <v>0</v>
      </c>
      <c r="K23" s="16">
        <f t="shared" si="25"/>
        <v>0</v>
      </c>
      <c r="L23" s="9">
        <f t="shared" si="26"/>
        <v>0</v>
      </c>
      <c r="M23" s="6">
        <f t="shared" si="27"/>
        <v>0</v>
      </c>
      <c r="N23" s="16">
        <f t="shared" si="28"/>
        <v>0</v>
      </c>
      <c r="O23" s="9">
        <f t="shared" si="29"/>
        <v>0</v>
      </c>
      <c r="P23" s="6">
        <f t="shared" si="30"/>
        <v>0</v>
      </c>
      <c r="Q23" s="9">
        <f t="shared" si="31"/>
        <v>0</v>
      </c>
      <c r="R23" s="6">
        <f t="shared" si="32"/>
        <v>0</v>
      </c>
      <c r="S23" s="28">
        <v>100</v>
      </c>
      <c r="T23" s="19">
        <f t="shared" si="33"/>
        <v>51</v>
      </c>
      <c r="U23" s="6">
        <f>VLOOKUP(T23,Punktezuordnung!$A$2:$B$52,2,FALSE)</f>
        <v>0</v>
      </c>
      <c r="V23" s="29">
        <v>0</v>
      </c>
      <c r="W23" s="19">
        <f t="shared" si="34"/>
        <v>51</v>
      </c>
      <c r="X23" s="6">
        <f>VLOOKUP(W23,Punktezuordnung!$A$2:$B$52,2,FALSE)</f>
        <v>0</v>
      </c>
      <c r="Y23" s="30">
        <v>100</v>
      </c>
      <c r="Z23" s="19">
        <f t="shared" si="35"/>
        <v>51</v>
      </c>
      <c r="AA23" s="6">
        <f>VLOOKUP(Z23,Punktezuordnung!$A$2:$B$52,2,FALSE)</f>
        <v>0</v>
      </c>
      <c r="AB23" s="30">
        <v>100</v>
      </c>
      <c r="AC23" s="19">
        <f t="shared" si="36"/>
        <v>51</v>
      </c>
      <c r="AD23" s="6">
        <f>VLOOKUP(AC23,Punktezuordnung!$A$2:$B$52,2,FALSE)</f>
        <v>0</v>
      </c>
      <c r="AE23" s="29">
        <v>0</v>
      </c>
      <c r="AF23" s="19">
        <f t="shared" si="37"/>
        <v>51</v>
      </c>
      <c r="AG23" s="6">
        <f>VLOOKUP(AF23,Punktezuordnung!$A$2:$B$52,2,FALSE)</f>
        <v>0</v>
      </c>
      <c r="AH23" s="30">
        <v>100</v>
      </c>
      <c r="AI23" s="19">
        <f t="shared" si="38"/>
        <v>51</v>
      </c>
      <c r="AJ23" s="6">
        <f>VLOOKUP(AI23,Punktezuordnung!$A$2:$B$52,2,FALSE)</f>
        <v>0</v>
      </c>
      <c r="AK23" s="30">
        <v>100</v>
      </c>
      <c r="AL23" s="19">
        <f t="shared" si="39"/>
        <v>51</v>
      </c>
      <c r="AM23" s="6">
        <f>VLOOKUP(AL23,Punktezuordnung!$A$2:$B$52,2,FALSE)</f>
        <v>0</v>
      </c>
      <c r="AN23" s="29">
        <v>0</v>
      </c>
      <c r="AO23" s="19">
        <f t="shared" si="40"/>
        <v>51</v>
      </c>
      <c r="AP23" s="6">
        <f>VLOOKUP(AO23,Punktezuordnung!$A$2:$B$52,2,FALSE)</f>
        <v>0</v>
      </c>
      <c r="AQ23" s="29">
        <v>0</v>
      </c>
      <c r="AR23" s="19">
        <f t="shared" si="41"/>
        <v>51</v>
      </c>
      <c r="AS23" s="6">
        <f>VLOOKUP(AR23,Punktezuordnung!$A$2:$B$52,2,FALSE)</f>
        <v>0</v>
      </c>
      <c r="AT23" s="29">
        <v>0</v>
      </c>
      <c r="AU23" s="19">
        <f t="shared" si="42"/>
        <v>51</v>
      </c>
      <c r="AV23" s="4">
        <f>VLOOKUP(AU23,Punktezuordnung!$A$2:$B$52,2,FALSE)</f>
        <v>0</v>
      </c>
    </row>
    <row r="24" spans="1:48" x14ac:dyDescent="0.25">
      <c r="A24" s="26"/>
      <c r="B24" s="26"/>
      <c r="C24" s="26"/>
      <c r="D24" s="26"/>
      <c r="E24" s="26"/>
      <c r="F24" s="19" t="str">
        <f t="shared" si="22"/>
        <v/>
      </c>
      <c r="G24" s="6">
        <f>SUM(LARGE(I24:R24,{1;2;3;4;5;6;7}))</f>
        <v>0</v>
      </c>
      <c r="H24" s="36"/>
      <c r="I24" s="9">
        <f t="shared" si="23"/>
        <v>0</v>
      </c>
      <c r="J24" s="6">
        <f t="shared" si="24"/>
        <v>0</v>
      </c>
      <c r="K24" s="16">
        <f t="shared" si="25"/>
        <v>0</v>
      </c>
      <c r="L24" s="9">
        <f t="shared" si="26"/>
        <v>0</v>
      </c>
      <c r="M24" s="6">
        <f t="shared" si="27"/>
        <v>0</v>
      </c>
      <c r="N24" s="16">
        <f t="shared" si="28"/>
        <v>0</v>
      </c>
      <c r="O24" s="9">
        <f t="shared" si="29"/>
        <v>0</v>
      </c>
      <c r="P24" s="6">
        <f t="shared" si="30"/>
        <v>0</v>
      </c>
      <c r="Q24" s="9">
        <f t="shared" si="31"/>
        <v>0</v>
      </c>
      <c r="R24" s="6">
        <f t="shared" si="32"/>
        <v>0</v>
      </c>
      <c r="S24" s="28">
        <v>100</v>
      </c>
      <c r="T24" s="19">
        <f t="shared" si="33"/>
        <v>51</v>
      </c>
      <c r="U24" s="6">
        <f>VLOOKUP(T24,Punktezuordnung!$A$2:$B$52,2,FALSE)</f>
        <v>0</v>
      </c>
      <c r="V24" s="29">
        <v>0</v>
      </c>
      <c r="W24" s="19">
        <f t="shared" si="34"/>
        <v>51</v>
      </c>
      <c r="X24" s="6">
        <f>VLOOKUP(W24,Punktezuordnung!$A$2:$B$52,2,FALSE)</f>
        <v>0</v>
      </c>
      <c r="Y24" s="30">
        <v>100</v>
      </c>
      <c r="Z24" s="19">
        <f t="shared" si="35"/>
        <v>51</v>
      </c>
      <c r="AA24" s="6">
        <f>VLOOKUP(Z24,Punktezuordnung!$A$2:$B$52,2,FALSE)</f>
        <v>0</v>
      </c>
      <c r="AB24" s="30">
        <v>100</v>
      </c>
      <c r="AC24" s="19">
        <f t="shared" si="36"/>
        <v>51</v>
      </c>
      <c r="AD24" s="6">
        <f>VLOOKUP(AC24,Punktezuordnung!$A$2:$B$52,2,FALSE)</f>
        <v>0</v>
      </c>
      <c r="AE24" s="29">
        <v>0</v>
      </c>
      <c r="AF24" s="19">
        <f t="shared" si="37"/>
        <v>51</v>
      </c>
      <c r="AG24" s="6">
        <f>VLOOKUP(AF24,Punktezuordnung!$A$2:$B$52,2,FALSE)</f>
        <v>0</v>
      </c>
      <c r="AH24" s="30">
        <v>100</v>
      </c>
      <c r="AI24" s="19">
        <f t="shared" si="38"/>
        <v>51</v>
      </c>
      <c r="AJ24" s="6">
        <f>VLOOKUP(AI24,Punktezuordnung!$A$2:$B$52,2,FALSE)</f>
        <v>0</v>
      </c>
      <c r="AK24" s="30">
        <v>100</v>
      </c>
      <c r="AL24" s="19">
        <f t="shared" si="39"/>
        <v>51</v>
      </c>
      <c r="AM24" s="6">
        <f>VLOOKUP(AL24,Punktezuordnung!$A$2:$B$52,2,FALSE)</f>
        <v>0</v>
      </c>
      <c r="AN24" s="29">
        <v>0</v>
      </c>
      <c r="AO24" s="19">
        <f t="shared" si="40"/>
        <v>51</v>
      </c>
      <c r="AP24" s="6">
        <f>VLOOKUP(AO24,Punktezuordnung!$A$2:$B$52,2,FALSE)</f>
        <v>0</v>
      </c>
      <c r="AQ24" s="29">
        <v>0</v>
      </c>
      <c r="AR24" s="19">
        <f t="shared" si="41"/>
        <v>51</v>
      </c>
      <c r="AS24" s="6">
        <f>VLOOKUP(AR24,Punktezuordnung!$A$2:$B$52,2,FALSE)</f>
        <v>0</v>
      </c>
      <c r="AT24" s="29">
        <v>0</v>
      </c>
      <c r="AU24" s="19">
        <f t="shared" si="42"/>
        <v>51</v>
      </c>
      <c r="AV24" s="4">
        <f>VLOOKUP(AU24,Punktezuordnung!$A$2:$B$52,2,FALSE)</f>
        <v>0</v>
      </c>
    </row>
    <row r="25" spans="1:48" x14ac:dyDescent="0.25">
      <c r="A25" s="26"/>
      <c r="B25" s="26"/>
      <c r="C25" s="26"/>
      <c r="D25" s="26"/>
      <c r="E25" s="26"/>
      <c r="F25" s="19" t="str">
        <f t="shared" si="22"/>
        <v/>
      </c>
      <c r="G25" s="6">
        <f>SUM(LARGE(I25:R25,{1;2;3;4;5;6;7}))</f>
        <v>0</v>
      </c>
      <c r="H25" s="36"/>
      <c r="I25" s="9">
        <f t="shared" si="23"/>
        <v>0</v>
      </c>
      <c r="J25" s="6">
        <f t="shared" si="24"/>
        <v>0</v>
      </c>
      <c r="K25" s="16">
        <f t="shared" si="25"/>
        <v>0</v>
      </c>
      <c r="L25" s="9">
        <f t="shared" si="26"/>
        <v>0</v>
      </c>
      <c r="M25" s="6">
        <f t="shared" si="27"/>
        <v>0</v>
      </c>
      <c r="N25" s="16">
        <f t="shared" si="28"/>
        <v>0</v>
      </c>
      <c r="O25" s="9">
        <f t="shared" si="29"/>
        <v>0</v>
      </c>
      <c r="P25" s="6">
        <f t="shared" si="30"/>
        <v>0</v>
      </c>
      <c r="Q25" s="9">
        <f t="shared" si="31"/>
        <v>0</v>
      </c>
      <c r="R25" s="6">
        <f t="shared" si="32"/>
        <v>0</v>
      </c>
      <c r="S25" s="28">
        <v>100</v>
      </c>
      <c r="T25" s="19">
        <f t="shared" si="33"/>
        <v>51</v>
      </c>
      <c r="U25" s="6">
        <f>VLOOKUP(T25,Punktezuordnung!$A$2:$B$52,2,FALSE)</f>
        <v>0</v>
      </c>
      <c r="V25" s="29">
        <v>0</v>
      </c>
      <c r="W25" s="19">
        <f t="shared" si="34"/>
        <v>51</v>
      </c>
      <c r="X25" s="6">
        <f>VLOOKUP(W25,Punktezuordnung!$A$2:$B$52,2,FALSE)</f>
        <v>0</v>
      </c>
      <c r="Y25" s="30">
        <v>100</v>
      </c>
      <c r="Z25" s="19">
        <f t="shared" si="35"/>
        <v>51</v>
      </c>
      <c r="AA25" s="6">
        <f>VLOOKUP(Z25,Punktezuordnung!$A$2:$B$52,2,FALSE)</f>
        <v>0</v>
      </c>
      <c r="AB25" s="30">
        <v>100</v>
      </c>
      <c r="AC25" s="19">
        <f t="shared" si="36"/>
        <v>51</v>
      </c>
      <c r="AD25" s="6">
        <f>VLOOKUP(AC25,Punktezuordnung!$A$2:$B$52,2,FALSE)</f>
        <v>0</v>
      </c>
      <c r="AE25" s="29">
        <v>0</v>
      </c>
      <c r="AF25" s="19">
        <f t="shared" si="37"/>
        <v>51</v>
      </c>
      <c r="AG25" s="6">
        <f>VLOOKUP(AF25,Punktezuordnung!$A$2:$B$52,2,FALSE)</f>
        <v>0</v>
      </c>
      <c r="AH25" s="30">
        <v>100</v>
      </c>
      <c r="AI25" s="19">
        <f t="shared" si="38"/>
        <v>51</v>
      </c>
      <c r="AJ25" s="6">
        <f>VLOOKUP(AI25,Punktezuordnung!$A$2:$B$52,2,FALSE)</f>
        <v>0</v>
      </c>
      <c r="AK25" s="30">
        <v>100</v>
      </c>
      <c r="AL25" s="19">
        <f t="shared" si="39"/>
        <v>51</v>
      </c>
      <c r="AM25" s="6">
        <f>VLOOKUP(AL25,Punktezuordnung!$A$2:$B$52,2,FALSE)</f>
        <v>0</v>
      </c>
      <c r="AN25" s="29">
        <v>0</v>
      </c>
      <c r="AO25" s="19">
        <f t="shared" si="40"/>
        <v>51</v>
      </c>
      <c r="AP25" s="6">
        <f>VLOOKUP(AO25,Punktezuordnung!$A$2:$B$52,2,FALSE)</f>
        <v>0</v>
      </c>
      <c r="AQ25" s="29">
        <v>0</v>
      </c>
      <c r="AR25" s="19">
        <f t="shared" si="41"/>
        <v>51</v>
      </c>
      <c r="AS25" s="6">
        <f>VLOOKUP(AR25,Punktezuordnung!$A$2:$B$52,2,FALSE)</f>
        <v>0</v>
      </c>
      <c r="AT25" s="29">
        <v>0</v>
      </c>
      <c r="AU25" s="19">
        <f t="shared" si="42"/>
        <v>51</v>
      </c>
      <c r="AV25" s="4">
        <f>VLOOKUP(AU25,Punktezuordnung!$A$2:$B$52,2,FALSE)</f>
        <v>0</v>
      </c>
    </row>
    <row r="26" spans="1:48" x14ac:dyDescent="0.25">
      <c r="A26" s="26"/>
      <c r="B26" s="26"/>
      <c r="C26" s="26"/>
      <c r="D26" s="26"/>
      <c r="E26" s="26"/>
      <c r="F26" s="19" t="str">
        <f t="shared" si="22"/>
        <v/>
      </c>
      <c r="G26" s="6">
        <f>SUM(LARGE(I26:R26,{1;2;3;4;5;6;7}))</f>
        <v>0</v>
      </c>
      <c r="H26" s="36"/>
      <c r="I26" s="9">
        <f t="shared" si="23"/>
        <v>0</v>
      </c>
      <c r="J26" s="6">
        <f t="shared" si="24"/>
        <v>0</v>
      </c>
      <c r="K26" s="16">
        <f t="shared" si="25"/>
        <v>0</v>
      </c>
      <c r="L26" s="9">
        <f t="shared" si="26"/>
        <v>0</v>
      </c>
      <c r="M26" s="6">
        <f t="shared" si="27"/>
        <v>0</v>
      </c>
      <c r="N26" s="16">
        <f t="shared" si="28"/>
        <v>0</v>
      </c>
      <c r="O26" s="9">
        <f t="shared" si="29"/>
        <v>0</v>
      </c>
      <c r="P26" s="6">
        <f t="shared" si="30"/>
        <v>0</v>
      </c>
      <c r="Q26" s="9">
        <f t="shared" si="31"/>
        <v>0</v>
      </c>
      <c r="R26" s="6">
        <f t="shared" si="32"/>
        <v>0</v>
      </c>
      <c r="S26" s="28">
        <v>100</v>
      </c>
      <c r="T26" s="19">
        <f t="shared" si="33"/>
        <v>51</v>
      </c>
      <c r="U26" s="6">
        <f>VLOOKUP(T26,Punktezuordnung!$A$2:$B$52,2,FALSE)</f>
        <v>0</v>
      </c>
      <c r="V26" s="29">
        <v>0</v>
      </c>
      <c r="W26" s="19">
        <f t="shared" si="34"/>
        <v>51</v>
      </c>
      <c r="X26" s="6">
        <f>VLOOKUP(W26,Punktezuordnung!$A$2:$B$52,2,FALSE)</f>
        <v>0</v>
      </c>
      <c r="Y26" s="30">
        <v>100</v>
      </c>
      <c r="Z26" s="19">
        <f t="shared" si="35"/>
        <v>51</v>
      </c>
      <c r="AA26" s="6">
        <f>VLOOKUP(Z26,Punktezuordnung!$A$2:$B$52,2,FALSE)</f>
        <v>0</v>
      </c>
      <c r="AB26" s="30">
        <v>100</v>
      </c>
      <c r="AC26" s="19">
        <f t="shared" si="36"/>
        <v>51</v>
      </c>
      <c r="AD26" s="6">
        <f>VLOOKUP(AC26,Punktezuordnung!$A$2:$B$52,2,FALSE)</f>
        <v>0</v>
      </c>
      <c r="AE26" s="29">
        <v>0</v>
      </c>
      <c r="AF26" s="19">
        <f t="shared" si="37"/>
        <v>51</v>
      </c>
      <c r="AG26" s="6">
        <f>VLOOKUP(AF26,Punktezuordnung!$A$2:$B$52,2,FALSE)</f>
        <v>0</v>
      </c>
      <c r="AH26" s="30">
        <v>100</v>
      </c>
      <c r="AI26" s="19">
        <f t="shared" si="38"/>
        <v>51</v>
      </c>
      <c r="AJ26" s="6">
        <f>VLOOKUP(AI26,Punktezuordnung!$A$2:$B$52,2,FALSE)</f>
        <v>0</v>
      </c>
      <c r="AK26" s="30">
        <v>100</v>
      </c>
      <c r="AL26" s="19">
        <f t="shared" si="39"/>
        <v>51</v>
      </c>
      <c r="AM26" s="6">
        <f>VLOOKUP(AL26,Punktezuordnung!$A$2:$B$52,2,FALSE)</f>
        <v>0</v>
      </c>
      <c r="AN26" s="29">
        <v>0</v>
      </c>
      <c r="AO26" s="19">
        <f t="shared" si="40"/>
        <v>51</v>
      </c>
      <c r="AP26" s="6">
        <f>VLOOKUP(AO26,Punktezuordnung!$A$2:$B$52,2,FALSE)</f>
        <v>0</v>
      </c>
      <c r="AQ26" s="29">
        <v>0</v>
      </c>
      <c r="AR26" s="19">
        <f t="shared" si="41"/>
        <v>51</v>
      </c>
      <c r="AS26" s="6">
        <f>VLOOKUP(AR26,Punktezuordnung!$A$2:$B$52,2,FALSE)</f>
        <v>0</v>
      </c>
      <c r="AT26" s="29">
        <v>0</v>
      </c>
      <c r="AU26" s="19">
        <f t="shared" si="42"/>
        <v>51</v>
      </c>
      <c r="AV26" s="4">
        <f>VLOOKUP(AU26,Punktezuordnung!$A$2:$B$52,2,FALSE)</f>
        <v>0</v>
      </c>
    </row>
    <row r="27" spans="1:48" x14ac:dyDescent="0.25">
      <c r="A27" s="26"/>
      <c r="B27" s="26"/>
      <c r="C27" s="26"/>
      <c r="D27" s="26"/>
      <c r="E27" s="26"/>
      <c r="F27" s="19" t="str">
        <f t="shared" si="22"/>
        <v/>
      </c>
      <c r="G27" s="6">
        <f>SUM(LARGE(I27:R27,{1;2;3;4;5;6;7}))</f>
        <v>0</v>
      </c>
      <c r="H27" s="36"/>
      <c r="I27" s="9">
        <f t="shared" si="23"/>
        <v>0</v>
      </c>
      <c r="J27" s="6">
        <f t="shared" si="24"/>
        <v>0</v>
      </c>
      <c r="K27" s="16">
        <f t="shared" si="25"/>
        <v>0</v>
      </c>
      <c r="L27" s="9">
        <f t="shared" si="26"/>
        <v>0</v>
      </c>
      <c r="M27" s="6">
        <f t="shared" si="27"/>
        <v>0</v>
      </c>
      <c r="N27" s="16">
        <f t="shared" si="28"/>
        <v>0</v>
      </c>
      <c r="O27" s="9">
        <f t="shared" si="29"/>
        <v>0</v>
      </c>
      <c r="P27" s="6">
        <f t="shared" si="30"/>
        <v>0</v>
      </c>
      <c r="Q27" s="9">
        <f t="shared" si="31"/>
        <v>0</v>
      </c>
      <c r="R27" s="6">
        <f t="shared" si="32"/>
        <v>0</v>
      </c>
      <c r="S27" s="28">
        <v>100</v>
      </c>
      <c r="T27" s="19">
        <f t="shared" si="33"/>
        <v>51</v>
      </c>
      <c r="U27" s="6">
        <f>VLOOKUP(T27,Punktezuordnung!$A$2:$B$52,2,FALSE)</f>
        <v>0</v>
      </c>
      <c r="V27" s="29">
        <v>0</v>
      </c>
      <c r="W27" s="19">
        <f t="shared" si="34"/>
        <v>51</v>
      </c>
      <c r="X27" s="6">
        <f>VLOOKUP(W27,Punktezuordnung!$A$2:$B$52,2,FALSE)</f>
        <v>0</v>
      </c>
      <c r="Y27" s="30">
        <v>100</v>
      </c>
      <c r="Z27" s="19">
        <f t="shared" si="35"/>
        <v>51</v>
      </c>
      <c r="AA27" s="6">
        <f>VLOOKUP(Z27,Punktezuordnung!$A$2:$B$52,2,FALSE)</f>
        <v>0</v>
      </c>
      <c r="AB27" s="30">
        <v>100</v>
      </c>
      <c r="AC27" s="19">
        <f t="shared" si="36"/>
        <v>51</v>
      </c>
      <c r="AD27" s="6">
        <f>VLOOKUP(AC27,Punktezuordnung!$A$2:$B$52,2,FALSE)</f>
        <v>0</v>
      </c>
      <c r="AE27" s="29">
        <v>0</v>
      </c>
      <c r="AF27" s="19">
        <f t="shared" si="37"/>
        <v>51</v>
      </c>
      <c r="AG27" s="6">
        <f>VLOOKUP(AF27,Punktezuordnung!$A$2:$B$52,2,FALSE)</f>
        <v>0</v>
      </c>
      <c r="AH27" s="30">
        <v>100</v>
      </c>
      <c r="AI27" s="19">
        <f t="shared" si="38"/>
        <v>51</v>
      </c>
      <c r="AJ27" s="6">
        <f>VLOOKUP(AI27,Punktezuordnung!$A$2:$B$52,2,FALSE)</f>
        <v>0</v>
      </c>
      <c r="AK27" s="30">
        <v>100</v>
      </c>
      <c r="AL27" s="19">
        <f t="shared" si="39"/>
        <v>51</v>
      </c>
      <c r="AM27" s="6">
        <f>VLOOKUP(AL27,Punktezuordnung!$A$2:$B$52,2,FALSE)</f>
        <v>0</v>
      </c>
      <c r="AN27" s="29">
        <v>0</v>
      </c>
      <c r="AO27" s="19">
        <f t="shared" si="40"/>
        <v>51</v>
      </c>
      <c r="AP27" s="6">
        <f>VLOOKUP(AO27,Punktezuordnung!$A$2:$B$52,2,FALSE)</f>
        <v>0</v>
      </c>
      <c r="AQ27" s="29">
        <v>0</v>
      </c>
      <c r="AR27" s="19">
        <f t="shared" si="41"/>
        <v>51</v>
      </c>
      <c r="AS27" s="6">
        <f>VLOOKUP(AR27,Punktezuordnung!$A$2:$B$52,2,FALSE)</f>
        <v>0</v>
      </c>
      <c r="AT27" s="29">
        <v>0</v>
      </c>
      <c r="AU27" s="19">
        <f t="shared" si="42"/>
        <v>51</v>
      </c>
      <c r="AV27" s="4">
        <f>VLOOKUP(AU27,Punktezuordnung!$A$2:$B$52,2,FALSE)</f>
        <v>0</v>
      </c>
    </row>
    <row r="28" spans="1:48" x14ac:dyDescent="0.25">
      <c r="A28" s="26"/>
      <c r="B28" s="26"/>
      <c r="C28" s="26"/>
      <c r="D28" s="26"/>
      <c r="E28" s="26"/>
      <c r="F28" s="19" t="str">
        <f t="shared" si="22"/>
        <v/>
      </c>
      <c r="G28" s="6">
        <f>SUM(LARGE(I28:R28,{1;2;3;4;5;6;7}))</f>
        <v>0</v>
      </c>
      <c r="H28" s="36"/>
      <c r="I28" s="9">
        <f t="shared" si="23"/>
        <v>0</v>
      </c>
      <c r="J28" s="6">
        <f t="shared" si="24"/>
        <v>0</v>
      </c>
      <c r="K28" s="16">
        <f t="shared" si="25"/>
        <v>0</v>
      </c>
      <c r="L28" s="9">
        <f t="shared" si="26"/>
        <v>0</v>
      </c>
      <c r="M28" s="6">
        <f t="shared" si="27"/>
        <v>0</v>
      </c>
      <c r="N28" s="16">
        <f t="shared" si="28"/>
        <v>0</v>
      </c>
      <c r="O28" s="9">
        <f t="shared" si="29"/>
        <v>0</v>
      </c>
      <c r="P28" s="6">
        <f t="shared" si="30"/>
        <v>0</v>
      </c>
      <c r="Q28" s="9">
        <f t="shared" si="31"/>
        <v>0</v>
      </c>
      <c r="R28" s="6">
        <f t="shared" si="32"/>
        <v>0</v>
      </c>
      <c r="S28" s="28">
        <v>100</v>
      </c>
      <c r="T28" s="19">
        <f t="shared" si="33"/>
        <v>51</v>
      </c>
      <c r="U28" s="6">
        <f>VLOOKUP(T28,Punktezuordnung!$A$2:$B$52,2,FALSE)</f>
        <v>0</v>
      </c>
      <c r="V28" s="29">
        <v>0</v>
      </c>
      <c r="W28" s="19">
        <f t="shared" si="34"/>
        <v>51</v>
      </c>
      <c r="X28" s="6">
        <f>VLOOKUP(W28,Punktezuordnung!$A$2:$B$52,2,FALSE)</f>
        <v>0</v>
      </c>
      <c r="Y28" s="30">
        <v>100</v>
      </c>
      <c r="Z28" s="19">
        <f t="shared" si="35"/>
        <v>51</v>
      </c>
      <c r="AA28" s="6">
        <f>VLOOKUP(Z28,Punktezuordnung!$A$2:$B$52,2,FALSE)</f>
        <v>0</v>
      </c>
      <c r="AB28" s="30">
        <v>100</v>
      </c>
      <c r="AC28" s="19">
        <f t="shared" si="36"/>
        <v>51</v>
      </c>
      <c r="AD28" s="6">
        <f>VLOOKUP(AC28,Punktezuordnung!$A$2:$B$52,2,FALSE)</f>
        <v>0</v>
      </c>
      <c r="AE28" s="29">
        <v>0</v>
      </c>
      <c r="AF28" s="19">
        <f t="shared" si="37"/>
        <v>51</v>
      </c>
      <c r="AG28" s="6">
        <f>VLOOKUP(AF28,Punktezuordnung!$A$2:$B$52,2,FALSE)</f>
        <v>0</v>
      </c>
      <c r="AH28" s="30">
        <v>100</v>
      </c>
      <c r="AI28" s="19">
        <f t="shared" si="38"/>
        <v>51</v>
      </c>
      <c r="AJ28" s="6">
        <f>VLOOKUP(AI28,Punktezuordnung!$A$2:$B$52,2,FALSE)</f>
        <v>0</v>
      </c>
      <c r="AK28" s="30">
        <v>100</v>
      </c>
      <c r="AL28" s="19">
        <f t="shared" si="39"/>
        <v>51</v>
      </c>
      <c r="AM28" s="6">
        <f>VLOOKUP(AL28,Punktezuordnung!$A$2:$B$52,2,FALSE)</f>
        <v>0</v>
      </c>
      <c r="AN28" s="29">
        <v>0</v>
      </c>
      <c r="AO28" s="19">
        <f t="shared" si="40"/>
        <v>51</v>
      </c>
      <c r="AP28" s="6">
        <f>VLOOKUP(AO28,Punktezuordnung!$A$2:$B$52,2,FALSE)</f>
        <v>0</v>
      </c>
      <c r="AQ28" s="29">
        <v>0</v>
      </c>
      <c r="AR28" s="19">
        <f t="shared" si="41"/>
        <v>51</v>
      </c>
      <c r="AS28" s="6">
        <f>VLOOKUP(AR28,Punktezuordnung!$A$2:$B$52,2,FALSE)</f>
        <v>0</v>
      </c>
      <c r="AT28" s="29">
        <v>0</v>
      </c>
      <c r="AU28" s="19">
        <f t="shared" si="42"/>
        <v>51</v>
      </c>
      <c r="AV28" s="4">
        <f>VLOOKUP(AU28,Punktezuordnung!$A$2:$B$52,2,FALSE)</f>
        <v>0</v>
      </c>
    </row>
    <row r="29" spans="1:48" x14ac:dyDescent="0.25">
      <c r="A29" s="26"/>
      <c r="B29" s="26"/>
      <c r="C29" s="26"/>
      <c r="D29" s="26"/>
      <c r="E29" s="26"/>
      <c r="F29" s="19" t="str">
        <f t="shared" si="22"/>
        <v/>
      </c>
      <c r="G29" s="6">
        <f>SUM(LARGE(I29:R29,{1;2;3;4;5;6;7}))</f>
        <v>0</v>
      </c>
      <c r="H29" s="36"/>
      <c r="I29" s="9">
        <f t="shared" si="23"/>
        <v>0</v>
      </c>
      <c r="J29" s="6">
        <f t="shared" si="24"/>
        <v>0</v>
      </c>
      <c r="K29" s="16">
        <f t="shared" si="25"/>
        <v>0</v>
      </c>
      <c r="L29" s="9">
        <f t="shared" si="26"/>
        <v>0</v>
      </c>
      <c r="M29" s="6">
        <f t="shared" si="27"/>
        <v>0</v>
      </c>
      <c r="N29" s="16">
        <f t="shared" si="28"/>
        <v>0</v>
      </c>
      <c r="O29" s="9">
        <f t="shared" si="29"/>
        <v>0</v>
      </c>
      <c r="P29" s="6">
        <f t="shared" si="30"/>
        <v>0</v>
      </c>
      <c r="Q29" s="9">
        <f t="shared" si="31"/>
        <v>0</v>
      </c>
      <c r="R29" s="6">
        <f t="shared" si="32"/>
        <v>0</v>
      </c>
      <c r="S29" s="28">
        <v>100</v>
      </c>
      <c r="T29" s="19">
        <f t="shared" si="33"/>
        <v>51</v>
      </c>
      <c r="U29" s="6">
        <f>VLOOKUP(T29,Punktezuordnung!$A$2:$B$52,2,FALSE)</f>
        <v>0</v>
      </c>
      <c r="V29" s="29">
        <v>0</v>
      </c>
      <c r="W29" s="19">
        <f t="shared" si="34"/>
        <v>51</v>
      </c>
      <c r="X29" s="6">
        <f>VLOOKUP(W29,Punktezuordnung!$A$2:$B$52,2,FALSE)</f>
        <v>0</v>
      </c>
      <c r="Y29" s="30">
        <v>100</v>
      </c>
      <c r="Z29" s="19">
        <f t="shared" si="35"/>
        <v>51</v>
      </c>
      <c r="AA29" s="6">
        <f>VLOOKUP(Z29,Punktezuordnung!$A$2:$B$52,2,FALSE)</f>
        <v>0</v>
      </c>
      <c r="AB29" s="30">
        <v>100</v>
      </c>
      <c r="AC29" s="19">
        <f t="shared" si="36"/>
        <v>51</v>
      </c>
      <c r="AD29" s="6">
        <f>VLOOKUP(AC29,Punktezuordnung!$A$2:$B$52,2,FALSE)</f>
        <v>0</v>
      </c>
      <c r="AE29" s="29">
        <v>0</v>
      </c>
      <c r="AF29" s="19">
        <f t="shared" si="37"/>
        <v>51</v>
      </c>
      <c r="AG29" s="6">
        <f>VLOOKUP(AF29,Punktezuordnung!$A$2:$B$52,2,FALSE)</f>
        <v>0</v>
      </c>
      <c r="AH29" s="30">
        <v>100</v>
      </c>
      <c r="AI29" s="19">
        <f t="shared" si="38"/>
        <v>51</v>
      </c>
      <c r="AJ29" s="6">
        <f>VLOOKUP(AI29,Punktezuordnung!$A$2:$B$52,2,FALSE)</f>
        <v>0</v>
      </c>
      <c r="AK29" s="30">
        <v>100</v>
      </c>
      <c r="AL29" s="19">
        <f t="shared" si="39"/>
        <v>51</v>
      </c>
      <c r="AM29" s="6">
        <f>VLOOKUP(AL29,Punktezuordnung!$A$2:$B$52,2,FALSE)</f>
        <v>0</v>
      </c>
      <c r="AN29" s="29">
        <v>0</v>
      </c>
      <c r="AO29" s="19">
        <f t="shared" si="40"/>
        <v>51</v>
      </c>
      <c r="AP29" s="6">
        <f>VLOOKUP(AO29,Punktezuordnung!$A$2:$B$52,2,FALSE)</f>
        <v>0</v>
      </c>
      <c r="AQ29" s="29">
        <v>0</v>
      </c>
      <c r="AR29" s="19">
        <f t="shared" si="41"/>
        <v>51</v>
      </c>
      <c r="AS29" s="6">
        <f>VLOOKUP(AR29,Punktezuordnung!$A$2:$B$52,2,FALSE)</f>
        <v>0</v>
      </c>
      <c r="AT29" s="29">
        <v>0</v>
      </c>
      <c r="AU29" s="19">
        <f t="shared" si="42"/>
        <v>51</v>
      </c>
      <c r="AV29" s="4">
        <f>VLOOKUP(AU29,Punktezuordnung!$A$2:$B$52,2,FALSE)</f>
        <v>0</v>
      </c>
    </row>
    <row r="30" spans="1:48" x14ac:dyDescent="0.25">
      <c r="A30" s="26"/>
      <c r="B30" s="26"/>
      <c r="C30" s="26"/>
      <c r="D30" s="26"/>
      <c r="E30" s="26"/>
      <c r="F30" s="19" t="str">
        <f t="shared" si="22"/>
        <v/>
      </c>
      <c r="G30" s="6">
        <f>SUM(LARGE(I30:R30,{1;2;3;4;5;6;7}))</f>
        <v>0</v>
      </c>
      <c r="H30" s="36"/>
      <c r="I30" s="9">
        <f t="shared" si="23"/>
        <v>0</v>
      </c>
      <c r="J30" s="6">
        <f t="shared" si="24"/>
        <v>0</v>
      </c>
      <c r="K30" s="16">
        <f t="shared" si="25"/>
        <v>0</v>
      </c>
      <c r="L30" s="9">
        <f t="shared" si="26"/>
        <v>0</v>
      </c>
      <c r="M30" s="6">
        <f t="shared" si="27"/>
        <v>0</v>
      </c>
      <c r="N30" s="16">
        <f t="shared" si="28"/>
        <v>0</v>
      </c>
      <c r="O30" s="9">
        <f t="shared" si="29"/>
        <v>0</v>
      </c>
      <c r="P30" s="6">
        <f t="shared" si="30"/>
        <v>0</v>
      </c>
      <c r="Q30" s="9">
        <f t="shared" si="31"/>
        <v>0</v>
      </c>
      <c r="R30" s="6">
        <f t="shared" si="32"/>
        <v>0</v>
      </c>
      <c r="S30" s="28">
        <v>100</v>
      </c>
      <c r="T30" s="19">
        <f t="shared" si="33"/>
        <v>51</v>
      </c>
      <c r="U30" s="6">
        <f>VLOOKUP(T30,Punktezuordnung!$A$2:$B$52,2,FALSE)</f>
        <v>0</v>
      </c>
      <c r="V30" s="29">
        <v>0</v>
      </c>
      <c r="W30" s="19">
        <f t="shared" si="34"/>
        <v>51</v>
      </c>
      <c r="X30" s="6">
        <f>VLOOKUP(W30,Punktezuordnung!$A$2:$B$52,2,FALSE)</f>
        <v>0</v>
      </c>
      <c r="Y30" s="30">
        <v>100</v>
      </c>
      <c r="Z30" s="19">
        <f t="shared" si="35"/>
        <v>51</v>
      </c>
      <c r="AA30" s="6">
        <f>VLOOKUP(Z30,Punktezuordnung!$A$2:$B$52,2,FALSE)</f>
        <v>0</v>
      </c>
      <c r="AB30" s="30">
        <v>100</v>
      </c>
      <c r="AC30" s="19">
        <f t="shared" si="36"/>
        <v>51</v>
      </c>
      <c r="AD30" s="6">
        <f>VLOOKUP(AC30,Punktezuordnung!$A$2:$B$52,2,FALSE)</f>
        <v>0</v>
      </c>
      <c r="AE30" s="29">
        <v>0</v>
      </c>
      <c r="AF30" s="19">
        <f t="shared" si="37"/>
        <v>51</v>
      </c>
      <c r="AG30" s="6">
        <f>VLOOKUP(AF30,Punktezuordnung!$A$2:$B$52,2,FALSE)</f>
        <v>0</v>
      </c>
      <c r="AH30" s="30">
        <v>100</v>
      </c>
      <c r="AI30" s="19">
        <f t="shared" si="38"/>
        <v>51</v>
      </c>
      <c r="AJ30" s="6">
        <f>VLOOKUP(AI30,Punktezuordnung!$A$2:$B$52,2,FALSE)</f>
        <v>0</v>
      </c>
      <c r="AK30" s="30">
        <v>100</v>
      </c>
      <c r="AL30" s="19">
        <f t="shared" si="39"/>
        <v>51</v>
      </c>
      <c r="AM30" s="6">
        <f>VLOOKUP(AL30,Punktezuordnung!$A$2:$B$52,2,FALSE)</f>
        <v>0</v>
      </c>
      <c r="AN30" s="29">
        <v>0</v>
      </c>
      <c r="AO30" s="19">
        <f t="shared" si="40"/>
        <v>51</v>
      </c>
      <c r="AP30" s="6">
        <f>VLOOKUP(AO30,Punktezuordnung!$A$2:$B$52,2,FALSE)</f>
        <v>0</v>
      </c>
      <c r="AQ30" s="29">
        <v>0</v>
      </c>
      <c r="AR30" s="19">
        <f t="shared" si="41"/>
        <v>51</v>
      </c>
      <c r="AS30" s="6">
        <f>VLOOKUP(AR30,Punktezuordnung!$A$2:$B$52,2,FALSE)</f>
        <v>0</v>
      </c>
      <c r="AT30" s="29">
        <v>0</v>
      </c>
      <c r="AU30" s="19">
        <f t="shared" si="42"/>
        <v>51</v>
      </c>
      <c r="AV30" s="4">
        <f>VLOOKUP(AU30,Punktezuordnung!$A$2:$B$52,2,FALSE)</f>
        <v>0</v>
      </c>
    </row>
    <row r="31" spans="1:48" x14ac:dyDescent="0.25">
      <c r="A31" s="26"/>
      <c r="B31" s="26"/>
      <c r="C31" s="26"/>
      <c r="D31" s="26"/>
      <c r="E31" s="26"/>
      <c r="F31" s="19" t="str">
        <f t="shared" si="22"/>
        <v/>
      </c>
      <c r="G31" s="6">
        <f>SUM(LARGE(I31:R31,{1;2;3;4;5;6;7}))</f>
        <v>0</v>
      </c>
      <c r="H31" s="36"/>
      <c r="I31" s="9">
        <f t="shared" si="23"/>
        <v>0</v>
      </c>
      <c r="J31" s="6">
        <f t="shared" si="24"/>
        <v>0</v>
      </c>
      <c r="K31" s="16">
        <f t="shared" si="25"/>
        <v>0</v>
      </c>
      <c r="L31" s="9">
        <f t="shared" si="26"/>
        <v>0</v>
      </c>
      <c r="M31" s="6">
        <f t="shared" si="27"/>
        <v>0</v>
      </c>
      <c r="N31" s="16">
        <f t="shared" si="28"/>
        <v>0</v>
      </c>
      <c r="O31" s="9">
        <f t="shared" si="29"/>
        <v>0</v>
      </c>
      <c r="P31" s="6">
        <f t="shared" si="30"/>
        <v>0</v>
      </c>
      <c r="Q31" s="9">
        <f t="shared" si="31"/>
        <v>0</v>
      </c>
      <c r="R31" s="6">
        <f t="shared" si="32"/>
        <v>0</v>
      </c>
      <c r="S31" s="28">
        <v>100</v>
      </c>
      <c r="T31" s="19">
        <f t="shared" si="33"/>
        <v>51</v>
      </c>
      <c r="U31" s="6">
        <f>VLOOKUP(T31,Punktezuordnung!$A$2:$B$52,2,FALSE)</f>
        <v>0</v>
      </c>
      <c r="V31" s="29">
        <v>0</v>
      </c>
      <c r="W31" s="19">
        <f t="shared" si="34"/>
        <v>51</v>
      </c>
      <c r="X31" s="6">
        <f>VLOOKUP(W31,Punktezuordnung!$A$2:$B$52,2,FALSE)</f>
        <v>0</v>
      </c>
      <c r="Y31" s="30">
        <v>100</v>
      </c>
      <c r="Z31" s="19">
        <f t="shared" si="35"/>
        <v>51</v>
      </c>
      <c r="AA31" s="6">
        <f>VLOOKUP(Z31,Punktezuordnung!$A$2:$B$52,2,FALSE)</f>
        <v>0</v>
      </c>
      <c r="AB31" s="30">
        <v>100</v>
      </c>
      <c r="AC31" s="19">
        <f t="shared" si="36"/>
        <v>51</v>
      </c>
      <c r="AD31" s="6">
        <f>VLOOKUP(AC31,Punktezuordnung!$A$2:$B$52,2,FALSE)</f>
        <v>0</v>
      </c>
      <c r="AE31" s="29">
        <v>0</v>
      </c>
      <c r="AF31" s="19">
        <f t="shared" si="37"/>
        <v>51</v>
      </c>
      <c r="AG31" s="6">
        <f>VLOOKUP(AF31,Punktezuordnung!$A$2:$B$52,2,FALSE)</f>
        <v>0</v>
      </c>
      <c r="AH31" s="30">
        <v>100</v>
      </c>
      <c r="AI31" s="19">
        <f t="shared" si="38"/>
        <v>51</v>
      </c>
      <c r="AJ31" s="6">
        <f>VLOOKUP(AI31,Punktezuordnung!$A$2:$B$52,2,FALSE)</f>
        <v>0</v>
      </c>
      <c r="AK31" s="30">
        <v>100</v>
      </c>
      <c r="AL31" s="19">
        <f t="shared" si="39"/>
        <v>51</v>
      </c>
      <c r="AM31" s="6">
        <f>VLOOKUP(AL31,Punktezuordnung!$A$2:$B$52,2,FALSE)</f>
        <v>0</v>
      </c>
      <c r="AN31" s="29">
        <v>0</v>
      </c>
      <c r="AO31" s="19">
        <f t="shared" si="40"/>
        <v>51</v>
      </c>
      <c r="AP31" s="6">
        <f>VLOOKUP(AO31,Punktezuordnung!$A$2:$B$52,2,FALSE)</f>
        <v>0</v>
      </c>
      <c r="AQ31" s="29">
        <v>0</v>
      </c>
      <c r="AR31" s="19">
        <f t="shared" si="41"/>
        <v>51</v>
      </c>
      <c r="AS31" s="6">
        <f>VLOOKUP(AR31,Punktezuordnung!$A$2:$B$52,2,FALSE)</f>
        <v>0</v>
      </c>
      <c r="AT31" s="29">
        <v>0</v>
      </c>
      <c r="AU31" s="19">
        <f t="shared" si="42"/>
        <v>51</v>
      </c>
      <c r="AV31" s="4">
        <f>VLOOKUP(AU31,Punktezuordnung!$A$2:$B$52,2,FALSE)</f>
        <v>0</v>
      </c>
    </row>
    <row r="32" spans="1:48" x14ac:dyDescent="0.25">
      <c r="A32" s="26"/>
      <c r="B32" s="26"/>
      <c r="C32" s="26"/>
      <c r="D32" s="26"/>
      <c r="E32" s="26"/>
      <c r="F32" s="19" t="str">
        <f t="shared" si="22"/>
        <v/>
      </c>
      <c r="G32" s="6">
        <f>SUM(LARGE(I32:R32,{1;2;3;4;5;6;7}))</f>
        <v>0</v>
      </c>
      <c r="H32" s="36"/>
      <c r="I32" s="9">
        <f t="shared" si="23"/>
        <v>0</v>
      </c>
      <c r="J32" s="6">
        <f t="shared" si="24"/>
        <v>0</v>
      </c>
      <c r="K32" s="16">
        <f t="shared" si="25"/>
        <v>0</v>
      </c>
      <c r="L32" s="9">
        <f t="shared" si="26"/>
        <v>0</v>
      </c>
      <c r="M32" s="6">
        <f t="shared" si="27"/>
        <v>0</v>
      </c>
      <c r="N32" s="16">
        <f t="shared" si="28"/>
        <v>0</v>
      </c>
      <c r="O32" s="9">
        <f t="shared" si="29"/>
        <v>0</v>
      </c>
      <c r="P32" s="6">
        <f t="shared" si="30"/>
        <v>0</v>
      </c>
      <c r="Q32" s="9">
        <f t="shared" si="31"/>
        <v>0</v>
      </c>
      <c r="R32" s="6">
        <f t="shared" si="32"/>
        <v>0</v>
      </c>
      <c r="S32" s="28">
        <v>100</v>
      </c>
      <c r="T32" s="19">
        <f t="shared" si="33"/>
        <v>51</v>
      </c>
      <c r="U32" s="6">
        <f>VLOOKUP(T32,Punktezuordnung!$A$2:$B$52,2,FALSE)</f>
        <v>0</v>
      </c>
      <c r="V32" s="29">
        <v>0</v>
      </c>
      <c r="W32" s="19">
        <f t="shared" si="34"/>
        <v>51</v>
      </c>
      <c r="X32" s="6">
        <f>VLOOKUP(W32,Punktezuordnung!$A$2:$B$52,2,FALSE)</f>
        <v>0</v>
      </c>
      <c r="Y32" s="30">
        <v>100</v>
      </c>
      <c r="Z32" s="19">
        <f t="shared" si="35"/>
        <v>51</v>
      </c>
      <c r="AA32" s="6">
        <f>VLOOKUP(Z32,Punktezuordnung!$A$2:$B$52,2,FALSE)</f>
        <v>0</v>
      </c>
      <c r="AB32" s="30">
        <v>100</v>
      </c>
      <c r="AC32" s="19">
        <f t="shared" si="36"/>
        <v>51</v>
      </c>
      <c r="AD32" s="6">
        <f>VLOOKUP(AC32,Punktezuordnung!$A$2:$B$52,2,FALSE)</f>
        <v>0</v>
      </c>
      <c r="AE32" s="29">
        <v>0</v>
      </c>
      <c r="AF32" s="19">
        <f t="shared" si="37"/>
        <v>51</v>
      </c>
      <c r="AG32" s="6">
        <f>VLOOKUP(AF32,Punktezuordnung!$A$2:$B$52,2,FALSE)</f>
        <v>0</v>
      </c>
      <c r="AH32" s="30">
        <v>100</v>
      </c>
      <c r="AI32" s="19">
        <f t="shared" si="38"/>
        <v>51</v>
      </c>
      <c r="AJ32" s="6">
        <f>VLOOKUP(AI32,Punktezuordnung!$A$2:$B$52,2,FALSE)</f>
        <v>0</v>
      </c>
      <c r="AK32" s="30">
        <v>100</v>
      </c>
      <c r="AL32" s="19">
        <f t="shared" si="39"/>
        <v>51</v>
      </c>
      <c r="AM32" s="6">
        <f>VLOOKUP(AL32,Punktezuordnung!$A$2:$B$52,2,FALSE)</f>
        <v>0</v>
      </c>
      <c r="AN32" s="29">
        <v>0</v>
      </c>
      <c r="AO32" s="19">
        <f t="shared" si="40"/>
        <v>51</v>
      </c>
      <c r="AP32" s="6">
        <f>VLOOKUP(AO32,Punktezuordnung!$A$2:$B$52,2,FALSE)</f>
        <v>0</v>
      </c>
      <c r="AQ32" s="29">
        <v>0</v>
      </c>
      <c r="AR32" s="19">
        <f t="shared" si="41"/>
        <v>51</v>
      </c>
      <c r="AS32" s="6">
        <f>VLOOKUP(AR32,Punktezuordnung!$A$2:$B$52,2,FALSE)</f>
        <v>0</v>
      </c>
      <c r="AT32" s="29">
        <v>0</v>
      </c>
      <c r="AU32" s="19">
        <f t="shared" si="42"/>
        <v>51</v>
      </c>
      <c r="AV32" s="4">
        <f>VLOOKUP(AU32,Punktezuordnung!$A$2:$B$52,2,FALSE)</f>
        <v>0</v>
      </c>
    </row>
    <row r="33" spans="1:48" x14ac:dyDescent="0.25">
      <c r="A33" s="26"/>
      <c r="B33" s="26"/>
      <c r="C33" s="26"/>
      <c r="D33" s="26"/>
      <c r="E33" s="26"/>
      <c r="F33" s="19" t="str">
        <f t="shared" si="22"/>
        <v/>
      </c>
      <c r="G33" s="6">
        <f>SUM(LARGE(I33:R33,{1;2;3;4;5;6;7}))</f>
        <v>0</v>
      </c>
      <c r="H33" s="36"/>
      <c r="I33" s="9">
        <f t="shared" si="23"/>
        <v>0</v>
      </c>
      <c r="J33" s="6">
        <f t="shared" si="24"/>
        <v>0</v>
      </c>
      <c r="K33" s="16">
        <f t="shared" si="25"/>
        <v>0</v>
      </c>
      <c r="L33" s="9">
        <f t="shared" si="26"/>
        <v>0</v>
      </c>
      <c r="M33" s="6">
        <f t="shared" si="27"/>
        <v>0</v>
      </c>
      <c r="N33" s="16">
        <f t="shared" si="28"/>
        <v>0</v>
      </c>
      <c r="O33" s="9">
        <f t="shared" si="29"/>
        <v>0</v>
      </c>
      <c r="P33" s="6">
        <f t="shared" si="30"/>
        <v>0</v>
      </c>
      <c r="Q33" s="9">
        <f t="shared" si="31"/>
        <v>0</v>
      </c>
      <c r="R33" s="6">
        <f t="shared" si="32"/>
        <v>0</v>
      </c>
      <c r="S33" s="28">
        <v>100</v>
      </c>
      <c r="T33" s="19">
        <f t="shared" si="33"/>
        <v>51</v>
      </c>
      <c r="U33" s="6">
        <f>VLOOKUP(T33,Punktezuordnung!$A$2:$B$52,2,FALSE)</f>
        <v>0</v>
      </c>
      <c r="V33" s="29">
        <v>0</v>
      </c>
      <c r="W33" s="19">
        <f t="shared" si="34"/>
        <v>51</v>
      </c>
      <c r="X33" s="6">
        <f>VLOOKUP(W33,Punktezuordnung!$A$2:$B$52,2,FALSE)</f>
        <v>0</v>
      </c>
      <c r="Y33" s="30">
        <v>100</v>
      </c>
      <c r="Z33" s="19">
        <f t="shared" si="35"/>
        <v>51</v>
      </c>
      <c r="AA33" s="6">
        <f>VLOOKUP(Z33,Punktezuordnung!$A$2:$B$52,2,FALSE)</f>
        <v>0</v>
      </c>
      <c r="AB33" s="30">
        <v>100</v>
      </c>
      <c r="AC33" s="19">
        <f t="shared" si="36"/>
        <v>51</v>
      </c>
      <c r="AD33" s="6">
        <f>VLOOKUP(AC33,Punktezuordnung!$A$2:$B$52,2,FALSE)</f>
        <v>0</v>
      </c>
      <c r="AE33" s="29">
        <v>0</v>
      </c>
      <c r="AF33" s="19">
        <f t="shared" si="37"/>
        <v>51</v>
      </c>
      <c r="AG33" s="6">
        <f>VLOOKUP(AF33,Punktezuordnung!$A$2:$B$52,2,FALSE)</f>
        <v>0</v>
      </c>
      <c r="AH33" s="30">
        <v>100</v>
      </c>
      <c r="AI33" s="19">
        <f t="shared" si="38"/>
        <v>51</v>
      </c>
      <c r="AJ33" s="6">
        <f>VLOOKUP(AI33,Punktezuordnung!$A$2:$B$52,2,FALSE)</f>
        <v>0</v>
      </c>
      <c r="AK33" s="30">
        <v>100</v>
      </c>
      <c r="AL33" s="19">
        <f t="shared" si="39"/>
        <v>51</v>
      </c>
      <c r="AM33" s="6">
        <f>VLOOKUP(AL33,Punktezuordnung!$A$2:$B$52,2,FALSE)</f>
        <v>0</v>
      </c>
      <c r="AN33" s="29">
        <v>0</v>
      </c>
      <c r="AO33" s="19">
        <f t="shared" si="40"/>
        <v>51</v>
      </c>
      <c r="AP33" s="6">
        <f>VLOOKUP(AO33,Punktezuordnung!$A$2:$B$52,2,FALSE)</f>
        <v>0</v>
      </c>
      <c r="AQ33" s="29">
        <v>0</v>
      </c>
      <c r="AR33" s="19">
        <f t="shared" si="41"/>
        <v>51</v>
      </c>
      <c r="AS33" s="6">
        <f>VLOOKUP(AR33,Punktezuordnung!$A$2:$B$52,2,FALSE)</f>
        <v>0</v>
      </c>
      <c r="AT33" s="29">
        <v>0</v>
      </c>
      <c r="AU33" s="19">
        <f t="shared" si="42"/>
        <v>51</v>
      </c>
      <c r="AV33" s="4">
        <f>VLOOKUP(AU33,Punktezuordnung!$A$2:$B$52,2,FALSE)</f>
        <v>0</v>
      </c>
    </row>
    <row r="34" spans="1:48" x14ac:dyDescent="0.25">
      <c r="V34" s="24"/>
      <c r="Z34" s="18"/>
      <c r="AA34" s="18"/>
      <c r="AB34" s="18"/>
      <c r="AQ34" s="20"/>
      <c r="AR34" s="21"/>
    </row>
    <row r="35" spans="1:48" x14ac:dyDescent="0.25">
      <c r="Z35" s="18"/>
      <c r="AA35" s="18"/>
      <c r="AB35" s="18"/>
      <c r="AP35" s="18"/>
      <c r="AQ35" s="20"/>
      <c r="AR35" s="18"/>
    </row>
    <row r="36" spans="1:48" x14ac:dyDescent="0.25">
      <c r="Z36" s="18"/>
      <c r="AA36" s="18"/>
      <c r="AB36" s="18"/>
      <c r="AP36" s="18"/>
      <c r="AQ36" s="20"/>
      <c r="AR36" s="18"/>
    </row>
    <row r="37" spans="1:48" x14ac:dyDescent="0.25">
      <c r="Z37" s="18"/>
      <c r="AA37" s="18"/>
      <c r="AB37" s="18"/>
      <c r="AP37" s="18"/>
      <c r="AQ37" s="20"/>
      <c r="AR37" s="18"/>
    </row>
    <row r="38" spans="1:48" x14ac:dyDescent="0.25">
      <c r="Z38" s="18"/>
      <c r="AA38" s="18"/>
      <c r="AB38" s="18"/>
      <c r="AP38" s="18"/>
      <c r="AQ38" s="20"/>
      <c r="AR38" s="18"/>
    </row>
    <row r="39" spans="1:48" x14ac:dyDescent="0.25">
      <c r="Z39" s="18"/>
      <c r="AA39" s="18"/>
      <c r="AB39" s="18"/>
      <c r="AP39" s="18"/>
      <c r="AQ39" s="20"/>
      <c r="AR39" s="18"/>
    </row>
    <row r="40" spans="1:48" x14ac:dyDescent="0.25">
      <c r="Z40" s="18"/>
      <c r="AA40" s="18"/>
      <c r="AB40" s="18"/>
      <c r="AP40" s="18"/>
      <c r="AQ40" s="20"/>
      <c r="AR40" s="18"/>
    </row>
    <row r="41" spans="1:48" x14ac:dyDescent="0.25">
      <c r="Z41" s="18"/>
      <c r="AA41" s="18"/>
      <c r="AB41" s="18"/>
      <c r="AP41" s="18"/>
      <c r="AQ41" s="20"/>
      <c r="AR41" s="18"/>
    </row>
    <row r="42" spans="1:48" x14ac:dyDescent="0.25">
      <c r="Z42" s="18"/>
      <c r="AA42" s="18"/>
      <c r="AB42" s="18"/>
      <c r="AP42" s="18"/>
      <c r="AQ42" s="20"/>
      <c r="AR42" s="18"/>
    </row>
    <row r="43" spans="1:48" x14ac:dyDescent="0.25">
      <c r="Z43" s="18"/>
      <c r="AA43" s="18"/>
      <c r="AB43" s="18"/>
      <c r="AP43" s="18"/>
      <c r="AQ43" s="20"/>
      <c r="AR43" s="18"/>
    </row>
    <row r="44" spans="1:48" x14ac:dyDescent="0.25">
      <c r="Z44" s="18"/>
      <c r="AA44" s="18"/>
      <c r="AB44" s="18"/>
      <c r="AP44" s="18"/>
      <c r="AQ44" s="20"/>
      <c r="AR44" s="18"/>
    </row>
    <row r="45" spans="1:48" x14ac:dyDescent="0.25">
      <c r="Z45" s="18"/>
      <c r="AA45" s="18"/>
      <c r="AB45" s="18"/>
      <c r="AP45" s="18"/>
      <c r="AQ45" s="20"/>
      <c r="AR45" s="18"/>
    </row>
    <row r="46" spans="1:48" x14ac:dyDescent="0.25">
      <c r="Z46" s="18"/>
      <c r="AA46" s="18"/>
      <c r="AB46" s="18"/>
      <c r="AP46" s="18"/>
      <c r="AQ46" s="20"/>
      <c r="AR46" s="18"/>
    </row>
    <row r="47" spans="1:48" x14ac:dyDescent="0.25">
      <c r="Z47" s="18"/>
      <c r="AA47" s="18"/>
      <c r="AB47" s="18"/>
      <c r="AP47" s="18"/>
      <c r="AQ47" s="20"/>
      <c r="AR47" s="18"/>
    </row>
    <row r="48" spans="1:48" x14ac:dyDescent="0.25">
      <c r="Z48" s="18"/>
      <c r="AA48" s="18"/>
      <c r="AB48" s="18"/>
      <c r="AP48" s="18"/>
      <c r="AQ48" s="20"/>
      <c r="AR48" s="18"/>
    </row>
    <row r="49" spans="26:44" x14ac:dyDescent="0.25">
      <c r="Z49" s="18"/>
      <c r="AA49" s="18"/>
      <c r="AB49" s="18"/>
      <c r="AP49" s="18"/>
      <c r="AQ49" s="20"/>
      <c r="AR49" s="18"/>
    </row>
    <row r="50" spans="26:44" x14ac:dyDescent="0.25">
      <c r="Z50" s="18"/>
      <c r="AA50" s="18"/>
      <c r="AB50" s="18"/>
      <c r="AP50" s="18"/>
      <c r="AQ50" s="20"/>
      <c r="AR50" s="18"/>
    </row>
    <row r="51" spans="26:44" x14ac:dyDescent="0.25">
      <c r="Z51" s="18"/>
      <c r="AA51" s="18"/>
      <c r="AB51" s="18"/>
      <c r="AP51" s="18"/>
      <c r="AQ51" s="20"/>
      <c r="AR51" s="18"/>
    </row>
    <row r="52" spans="26:44" x14ac:dyDescent="0.25">
      <c r="Z52" s="18"/>
      <c r="AA52" s="18"/>
      <c r="AB52" s="18"/>
      <c r="AP52" s="18"/>
      <c r="AQ52" s="20"/>
      <c r="AR52" s="18"/>
    </row>
    <row r="53" spans="26:44" x14ac:dyDescent="0.25">
      <c r="Z53" s="18"/>
      <c r="AA53" s="18"/>
      <c r="AB53" s="18"/>
      <c r="AP53" s="18"/>
      <c r="AQ53" s="20"/>
      <c r="AR53" s="18"/>
    </row>
    <row r="54" spans="26:44" x14ac:dyDescent="0.25">
      <c r="Z54" s="18"/>
      <c r="AA54" s="18"/>
      <c r="AB54" s="18"/>
      <c r="AP54" s="18"/>
      <c r="AQ54" s="18"/>
      <c r="AR54" s="18"/>
    </row>
    <row r="55" spans="26:44" x14ac:dyDescent="0.25">
      <c r="Z55" s="18"/>
      <c r="AA55" s="18"/>
      <c r="AB55" s="18"/>
      <c r="AP55" s="18"/>
      <c r="AQ55" s="18"/>
      <c r="AR55" s="18"/>
    </row>
    <row r="56" spans="26:44" x14ac:dyDescent="0.25">
      <c r="Z56" s="18"/>
      <c r="AA56" s="18"/>
      <c r="AB56" s="18"/>
      <c r="AP56" s="18"/>
      <c r="AQ56" s="18"/>
      <c r="AR56" s="18"/>
    </row>
    <row r="57" spans="26:44" x14ac:dyDescent="0.25">
      <c r="Z57" s="18"/>
      <c r="AA57" s="18"/>
      <c r="AB57" s="18"/>
      <c r="AP57" s="18"/>
      <c r="AQ57" s="18"/>
      <c r="AR57" s="18"/>
    </row>
    <row r="58" spans="26:44" x14ac:dyDescent="0.25">
      <c r="Z58" s="18"/>
      <c r="AA58" s="18"/>
      <c r="AB58" s="18"/>
      <c r="AP58" s="18"/>
      <c r="AQ58" s="18"/>
      <c r="AR58" s="18"/>
    </row>
    <row r="59" spans="26:44" x14ac:dyDescent="0.25">
      <c r="Z59" s="18"/>
      <c r="AA59" s="18"/>
      <c r="AB59" s="18"/>
    </row>
    <row r="60" spans="26:44" x14ac:dyDescent="0.25">
      <c r="Z60" s="18"/>
      <c r="AA60" s="18"/>
      <c r="AB60" s="18"/>
    </row>
  </sheetData>
  <sheetProtection sheet="1" objects="1" scenarios="1"/>
  <sortState ref="A4:AV17">
    <sortCondition ref="F4:F17"/>
    <sortCondition ref="B4:B17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1" max="4" width="11.42578125" style="3"/>
    <col min="5" max="5" width="17.42578125" style="3" customWidth="1"/>
    <col min="6" max="16384" width="11.42578125" style="3"/>
  </cols>
  <sheetData>
    <row r="1" spans="1:48" x14ac:dyDescent="0.25">
      <c r="I1" s="8" t="s">
        <v>30</v>
      </c>
      <c r="K1" s="8" t="s">
        <v>16</v>
      </c>
      <c r="L1" s="8" t="s">
        <v>14</v>
      </c>
      <c r="N1" s="17" t="s">
        <v>32</v>
      </c>
      <c r="O1" s="17" t="s">
        <v>33</v>
      </c>
      <c r="Q1" s="17" t="s">
        <v>16</v>
      </c>
      <c r="S1" s="8" t="s">
        <v>21</v>
      </c>
      <c r="Y1" s="8" t="s">
        <v>20</v>
      </c>
      <c r="AB1" s="8" t="s">
        <v>22</v>
      </c>
      <c r="AH1" s="8" t="s">
        <v>23</v>
      </c>
      <c r="AK1" s="8" t="s">
        <v>24</v>
      </c>
      <c r="AQ1" s="8" t="s">
        <v>25</v>
      </c>
    </row>
    <row r="2" spans="1:48" x14ac:dyDescent="0.25">
      <c r="F2" s="41" t="s">
        <v>17</v>
      </c>
      <c r="G2" s="42"/>
      <c r="H2" s="43"/>
      <c r="I2" s="9" t="s">
        <v>11</v>
      </c>
      <c r="J2" s="6" t="s">
        <v>12</v>
      </c>
      <c r="K2" s="16" t="s">
        <v>31</v>
      </c>
      <c r="L2" s="9" t="s">
        <v>11</v>
      </c>
      <c r="M2" s="6" t="s">
        <v>34</v>
      </c>
      <c r="N2" s="16" t="s">
        <v>13</v>
      </c>
      <c r="O2" s="9" t="s">
        <v>31</v>
      </c>
      <c r="P2" s="6" t="s">
        <v>15</v>
      </c>
      <c r="Q2" s="9" t="s">
        <v>10</v>
      </c>
      <c r="R2" s="6" t="s">
        <v>35</v>
      </c>
      <c r="S2" s="12" t="s">
        <v>11</v>
      </c>
      <c r="T2" s="13"/>
      <c r="U2" s="13"/>
      <c r="V2" s="13" t="s">
        <v>19</v>
      </c>
      <c r="W2" s="13"/>
      <c r="X2" s="10"/>
      <c r="Y2" s="8" t="s">
        <v>26</v>
      </c>
      <c r="AB2" s="8" t="s">
        <v>11</v>
      </c>
      <c r="AE2" s="3" t="s">
        <v>3</v>
      </c>
      <c r="AH2" s="8" t="s">
        <v>27</v>
      </c>
      <c r="AK2" s="8" t="s">
        <v>26</v>
      </c>
      <c r="AN2" s="3" t="s">
        <v>28</v>
      </c>
      <c r="AQ2" s="8" t="s">
        <v>0</v>
      </c>
      <c r="AT2" s="3" t="s">
        <v>29</v>
      </c>
    </row>
    <row r="3" spans="1:48" x14ac:dyDescent="0.25">
      <c r="A3" s="2" t="s">
        <v>4</v>
      </c>
      <c r="B3" s="2" t="s">
        <v>5</v>
      </c>
      <c r="C3" s="2" t="s">
        <v>7</v>
      </c>
      <c r="D3" s="2" t="s">
        <v>8</v>
      </c>
      <c r="E3" s="2" t="s">
        <v>6</v>
      </c>
      <c r="F3" s="5" t="s">
        <v>9</v>
      </c>
      <c r="G3" s="7" t="s">
        <v>2</v>
      </c>
      <c r="H3" s="35" t="s">
        <v>144</v>
      </c>
      <c r="I3" s="14" t="s">
        <v>2</v>
      </c>
      <c r="J3" s="7" t="s">
        <v>2</v>
      </c>
      <c r="K3" s="15" t="s">
        <v>2</v>
      </c>
      <c r="L3" s="14" t="s">
        <v>2</v>
      </c>
      <c r="M3" s="7" t="s">
        <v>2</v>
      </c>
      <c r="N3" s="15" t="s">
        <v>2</v>
      </c>
      <c r="O3" s="14" t="s">
        <v>2</v>
      </c>
      <c r="P3" s="7" t="s">
        <v>2</v>
      </c>
      <c r="Q3" s="14" t="s">
        <v>2</v>
      </c>
      <c r="R3" s="7" t="s">
        <v>2</v>
      </c>
      <c r="S3" s="27" t="s">
        <v>18</v>
      </c>
      <c r="T3" s="22" t="s">
        <v>1</v>
      </c>
      <c r="U3" s="7" t="s">
        <v>2</v>
      </c>
      <c r="V3" s="23" t="s">
        <v>18</v>
      </c>
      <c r="W3" s="22" t="s">
        <v>1</v>
      </c>
      <c r="X3" s="7" t="s">
        <v>2</v>
      </c>
      <c r="Y3" s="23" t="s">
        <v>18</v>
      </c>
      <c r="Z3" s="22" t="s">
        <v>1</v>
      </c>
      <c r="AA3" s="7" t="s">
        <v>2</v>
      </c>
      <c r="AB3" s="23" t="s">
        <v>18</v>
      </c>
      <c r="AC3" s="22" t="s">
        <v>1</v>
      </c>
      <c r="AD3" s="7" t="s">
        <v>2</v>
      </c>
      <c r="AE3" s="23" t="s">
        <v>18</v>
      </c>
      <c r="AF3" s="22" t="s">
        <v>1</v>
      </c>
      <c r="AG3" s="7" t="s">
        <v>2</v>
      </c>
      <c r="AH3" s="23" t="s">
        <v>18</v>
      </c>
      <c r="AI3" s="22" t="s">
        <v>1</v>
      </c>
      <c r="AJ3" s="7" t="s">
        <v>2</v>
      </c>
      <c r="AK3" s="23" t="s">
        <v>18</v>
      </c>
      <c r="AL3" s="22" t="s">
        <v>1</v>
      </c>
      <c r="AM3" s="7" t="s">
        <v>2</v>
      </c>
      <c r="AN3" s="23" t="s">
        <v>18</v>
      </c>
      <c r="AO3" s="22" t="s">
        <v>1</v>
      </c>
      <c r="AP3" s="7" t="s">
        <v>2</v>
      </c>
      <c r="AQ3" s="23" t="s">
        <v>18</v>
      </c>
      <c r="AR3" s="22" t="s">
        <v>1</v>
      </c>
      <c r="AS3" s="7" t="s">
        <v>2</v>
      </c>
      <c r="AT3" s="23" t="s">
        <v>18</v>
      </c>
      <c r="AU3" s="22" t="s">
        <v>1</v>
      </c>
      <c r="AV3" s="5" t="s">
        <v>2</v>
      </c>
    </row>
    <row r="4" spans="1:48" x14ac:dyDescent="0.25">
      <c r="A4" s="26" t="s">
        <v>76</v>
      </c>
      <c r="B4" s="26" t="s">
        <v>77</v>
      </c>
      <c r="C4" s="26" t="s">
        <v>38</v>
      </c>
      <c r="D4" s="26">
        <v>2014</v>
      </c>
      <c r="E4" s="26" t="s">
        <v>49</v>
      </c>
      <c r="F4" s="19">
        <f t="shared" ref="F4:F30" si="0">IF(G4=0,"",RANK(G4,$G$4:$G$50,0))</f>
        <v>1</v>
      </c>
      <c r="G4" s="6">
        <f>SUM(LARGE(I4:R4,{1;2;3;4;5;6;7}))</f>
        <v>347</v>
      </c>
      <c r="H4" s="36">
        <f t="shared" ref="H4:H30" si="1">COUNTIF(I4:R4,"&gt;0")</f>
        <v>10</v>
      </c>
      <c r="I4" s="9">
        <f t="shared" ref="I4:I30" si="2">U4</f>
        <v>50</v>
      </c>
      <c r="J4" s="6">
        <f t="shared" ref="J4:J30" si="3">X4</f>
        <v>50</v>
      </c>
      <c r="K4" s="16">
        <f t="shared" ref="K4:K30" si="4">AA4</f>
        <v>50</v>
      </c>
      <c r="L4" s="9">
        <f t="shared" ref="L4:L30" si="5">AD4</f>
        <v>50</v>
      </c>
      <c r="M4" s="6">
        <f t="shared" ref="M4:M30" si="6">AG4</f>
        <v>50</v>
      </c>
      <c r="N4" s="16">
        <f t="shared" ref="N4:N30" si="7">AJ4</f>
        <v>44</v>
      </c>
      <c r="O4" s="9">
        <f t="shared" ref="O4:O30" si="8">AM4</f>
        <v>46</v>
      </c>
      <c r="P4" s="6">
        <f t="shared" ref="P4:P30" si="9">AP4</f>
        <v>48</v>
      </c>
      <c r="Q4" s="9">
        <f t="shared" ref="Q4:Q30" si="10">AS4</f>
        <v>49</v>
      </c>
      <c r="R4" s="6">
        <f t="shared" ref="R4:R30" si="11">AV4</f>
        <v>48</v>
      </c>
      <c r="S4" s="25">
        <v>7.7</v>
      </c>
      <c r="T4" s="19">
        <f t="shared" ref="T4:T30" si="12">IF(S4&gt;=100,51,RANK(S4,$S$4:$S$50,1))</f>
        <v>1</v>
      </c>
      <c r="U4" s="6">
        <f>VLOOKUP(T4,Punktezuordnung!$A$2:$B$52,2,FALSE)</f>
        <v>50</v>
      </c>
      <c r="V4" s="29">
        <v>64</v>
      </c>
      <c r="W4" s="19">
        <f t="shared" ref="W4:W30" si="13">IF(V4&lt;=0,51,RANK(V4,$V$4:$V$49,0))</f>
        <v>1</v>
      </c>
      <c r="X4" s="6">
        <f>VLOOKUP(W4,Punktezuordnung!$A$2:$B$52,2,FALSE)</f>
        <v>50</v>
      </c>
      <c r="Y4" s="30">
        <v>11.26</v>
      </c>
      <c r="Z4" s="19">
        <f t="shared" ref="Z4:Z30" si="14">IF(Y4&gt;=100,51,RANK(Y4,$Y$4:$Y$50,1))</f>
        <v>1</v>
      </c>
      <c r="AA4" s="6">
        <f>VLOOKUP(Z4,Punktezuordnung!$A$2:$B$52,2,FALSE)</f>
        <v>50</v>
      </c>
      <c r="AB4" s="30">
        <v>7.4</v>
      </c>
      <c r="AC4" s="19">
        <f t="shared" ref="AC4:AC30" si="15">IF(AB4&gt;=100,51,RANK(AB4,$AB$4:$AB$50,1))</f>
        <v>1</v>
      </c>
      <c r="AD4" s="6">
        <f>VLOOKUP(AC4,Punktezuordnung!$A$2:$B$52,2,FALSE)</f>
        <v>50</v>
      </c>
      <c r="AE4" s="29">
        <v>34</v>
      </c>
      <c r="AF4" s="19">
        <f t="shared" ref="AF4:AF30" si="16">IF(AE4&lt;=0,51,RANK(AE4,$AE$4:$AE$50,0))</f>
        <v>1</v>
      </c>
      <c r="AG4" s="6">
        <f>VLOOKUP(AF4,Punktezuordnung!$A$2:$B$52,2,FALSE)</f>
        <v>50</v>
      </c>
      <c r="AH4" s="39">
        <v>3.3333333333333335E-3</v>
      </c>
      <c r="AI4" s="19">
        <f t="shared" ref="AI4:AI30" si="17">IF(AH4&gt;=100,51,RANK(AH4,$AH$4:$AH$50,1))</f>
        <v>7</v>
      </c>
      <c r="AJ4" s="6">
        <f>VLOOKUP(AI4,Punktezuordnung!$A$2:$B$52,2,FALSE)</f>
        <v>44</v>
      </c>
      <c r="AK4" s="30">
        <v>9.3000000000000007</v>
      </c>
      <c r="AL4" s="19">
        <f t="shared" ref="AL4:AL30" si="18">IF(AK4&gt;=100,51,RANK(AK4,$AK$4:$AK$50,1))</f>
        <v>5</v>
      </c>
      <c r="AM4" s="6">
        <f>VLOOKUP(AL4,Punktezuordnung!$A$2:$B$52,2,FALSE)</f>
        <v>46</v>
      </c>
      <c r="AN4" s="29">
        <v>24</v>
      </c>
      <c r="AO4" s="19">
        <f t="shared" ref="AO4:AO30" si="19">IF(AN4&lt;=0,51,RANK(AN4,$AN$4:$AN$50,0))</f>
        <v>3</v>
      </c>
      <c r="AP4" s="6">
        <f>VLOOKUP(AO4,Punktezuordnung!$A$2:$B$52,2,FALSE)</f>
        <v>48</v>
      </c>
      <c r="AQ4" s="40">
        <v>0.8</v>
      </c>
      <c r="AR4" s="19">
        <f t="shared" ref="AR4:AR30" si="20">IF(AQ4&lt;=0,51,RANK(AQ4,$AQ$4:$AQ$50,0))</f>
        <v>2</v>
      </c>
      <c r="AS4" s="6">
        <f>VLOOKUP(AR4,Punktezuordnung!$A$2:$B$52,2,FALSE)</f>
        <v>49</v>
      </c>
      <c r="AT4" s="29">
        <v>47</v>
      </c>
      <c r="AU4" s="19">
        <f t="shared" ref="AU4:AU30" si="21">IF(AT4&lt;=0,51,RANK(AT4,$AT$4:$AT$50,0))</f>
        <v>3</v>
      </c>
      <c r="AV4" s="4">
        <f>VLOOKUP(AU4,Punktezuordnung!$A$2:$B$52,2,FALSE)</f>
        <v>48</v>
      </c>
    </row>
    <row r="5" spans="1:48" x14ac:dyDescent="0.25">
      <c r="A5" s="26" t="s">
        <v>69</v>
      </c>
      <c r="B5" s="26" t="s">
        <v>70</v>
      </c>
      <c r="C5" s="26" t="s">
        <v>38</v>
      </c>
      <c r="D5" s="26">
        <v>2014</v>
      </c>
      <c r="E5" s="26" t="s">
        <v>49</v>
      </c>
      <c r="F5" s="19">
        <f t="shared" si="0"/>
        <v>2</v>
      </c>
      <c r="G5" s="6">
        <f>SUM(LARGE(I5:R5,{1;2;3;4;5;6;7}))</f>
        <v>344</v>
      </c>
      <c r="H5" s="36">
        <f t="shared" si="1"/>
        <v>10</v>
      </c>
      <c r="I5" s="9">
        <f t="shared" si="2"/>
        <v>47</v>
      </c>
      <c r="J5" s="6">
        <f t="shared" si="3"/>
        <v>46</v>
      </c>
      <c r="K5" s="16">
        <f t="shared" si="4"/>
        <v>49</v>
      </c>
      <c r="L5" s="9">
        <f t="shared" si="5"/>
        <v>49</v>
      </c>
      <c r="M5" s="6">
        <f t="shared" si="6"/>
        <v>49</v>
      </c>
      <c r="N5" s="16">
        <f t="shared" si="7"/>
        <v>42</v>
      </c>
      <c r="O5" s="9">
        <f t="shared" si="8"/>
        <v>48</v>
      </c>
      <c r="P5" s="6">
        <f t="shared" si="9"/>
        <v>49</v>
      </c>
      <c r="Q5" s="9">
        <f t="shared" si="10"/>
        <v>50</v>
      </c>
      <c r="R5" s="6">
        <f t="shared" si="11"/>
        <v>50</v>
      </c>
      <c r="S5" s="25">
        <v>8.01</v>
      </c>
      <c r="T5" s="19">
        <f t="shared" si="12"/>
        <v>4</v>
      </c>
      <c r="U5" s="6">
        <f>VLOOKUP(T5,Punktezuordnung!$A$2:$B$52,2,FALSE)</f>
        <v>47</v>
      </c>
      <c r="V5" s="29">
        <v>47</v>
      </c>
      <c r="W5" s="19">
        <f t="shared" si="13"/>
        <v>5</v>
      </c>
      <c r="X5" s="6">
        <f>VLOOKUP(W5,Punktezuordnung!$A$2:$B$52,2,FALSE)</f>
        <v>46</v>
      </c>
      <c r="Y5" s="30">
        <v>11.61</v>
      </c>
      <c r="Z5" s="19">
        <f t="shared" si="14"/>
        <v>2</v>
      </c>
      <c r="AA5" s="6">
        <f>VLOOKUP(Z5,Punktezuordnung!$A$2:$B$52,2,FALSE)</f>
        <v>49</v>
      </c>
      <c r="AB5" s="30">
        <v>7.6</v>
      </c>
      <c r="AC5" s="19">
        <f t="shared" si="15"/>
        <v>2</v>
      </c>
      <c r="AD5" s="6">
        <f>VLOOKUP(AC5,Punktezuordnung!$A$2:$B$52,2,FALSE)</f>
        <v>49</v>
      </c>
      <c r="AE5" s="29">
        <v>33</v>
      </c>
      <c r="AF5" s="19">
        <f t="shared" si="16"/>
        <v>2</v>
      </c>
      <c r="AG5" s="6">
        <f>VLOOKUP(AF5,Punktezuordnung!$A$2:$B$52,2,FALSE)</f>
        <v>49</v>
      </c>
      <c r="AH5" s="39">
        <v>3.4375E-3</v>
      </c>
      <c r="AI5" s="19">
        <f t="shared" si="17"/>
        <v>9</v>
      </c>
      <c r="AJ5" s="6">
        <f>VLOOKUP(AI5,Punktezuordnung!$A$2:$B$52,2,FALSE)</f>
        <v>42</v>
      </c>
      <c r="AK5" s="30">
        <v>8.6999999999999993</v>
      </c>
      <c r="AL5" s="19">
        <f t="shared" si="18"/>
        <v>3</v>
      </c>
      <c r="AM5" s="6">
        <f>VLOOKUP(AL5,Punktezuordnung!$A$2:$B$52,2,FALSE)</f>
        <v>48</v>
      </c>
      <c r="AN5" s="29">
        <v>25</v>
      </c>
      <c r="AO5" s="19">
        <f t="shared" si="19"/>
        <v>2</v>
      </c>
      <c r="AP5" s="6">
        <f>VLOOKUP(AO5,Punktezuordnung!$A$2:$B$52,2,FALSE)</f>
        <v>49</v>
      </c>
      <c r="AQ5" s="40">
        <v>0.85</v>
      </c>
      <c r="AR5" s="19">
        <f t="shared" si="20"/>
        <v>1</v>
      </c>
      <c r="AS5" s="6">
        <f>VLOOKUP(AR5,Punktezuordnung!$A$2:$B$52,2,FALSE)</f>
        <v>50</v>
      </c>
      <c r="AT5" s="29">
        <v>52</v>
      </c>
      <c r="AU5" s="19">
        <f t="shared" si="21"/>
        <v>1</v>
      </c>
      <c r="AV5" s="4">
        <f>VLOOKUP(AU5,Punktezuordnung!$A$2:$B$52,2,FALSE)</f>
        <v>50</v>
      </c>
    </row>
    <row r="6" spans="1:48" x14ac:dyDescent="0.25">
      <c r="A6" s="26" t="s">
        <v>74</v>
      </c>
      <c r="B6" s="26" t="s">
        <v>75</v>
      </c>
      <c r="C6" s="26" t="s">
        <v>38</v>
      </c>
      <c r="D6" s="26">
        <v>2014</v>
      </c>
      <c r="E6" s="26" t="s">
        <v>45</v>
      </c>
      <c r="F6" s="19">
        <f t="shared" si="0"/>
        <v>3</v>
      </c>
      <c r="G6" s="6">
        <f>SUM(LARGE(I6:R6,{1;2;3;4;5;6;7}))</f>
        <v>332</v>
      </c>
      <c r="H6" s="36">
        <f t="shared" si="1"/>
        <v>10</v>
      </c>
      <c r="I6" s="9">
        <f t="shared" si="2"/>
        <v>48</v>
      </c>
      <c r="J6" s="6">
        <f t="shared" si="3"/>
        <v>41</v>
      </c>
      <c r="K6" s="16">
        <f t="shared" si="4"/>
        <v>47</v>
      </c>
      <c r="L6" s="9">
        <f t="shared" si="5"/>
        <v>45</v>
      </c>
      <c r="M6" s="6">
        <f t="shared" si="6"/>
        <v>46</v>
      </c>
      <c r="N6" s="16">
        <f t="shared" si="7"/>
        <v>43</v>
      </c>
      <c r="O6" s="9">
        <f t="shared" si="8"/>
        <v>46</v>
      </c>
      <c r="P6" s="6">
        <f t="shared" si="9"/>
        <v>47</v>
      </c>
      <c r="Q6" s="9">
        <f t="shared" si="10"/>
        <v>49</v>
      </c>
      <c r="R6" s="6">
        <f t="shared" si="11"/>
        <v>49</v>
      </c>
      <c r="S6" s="25">
        <v>8</v>
      </c>
      <c r="T6" s="19">
        <f t="shared" si="12"/>
        <v>3</v>
      </c>
      <c r="U6" s="6">
        <f>VLOOKUP(T6,Punktezuordnung!$A$2:$B$52,2,FALSE)</f>
        <v>48</v>
      </c>
      <c r="V6" s="29">
        <v>37</v>
      </c>
      <c r="W6" s="19">
        <f t="shared" si="13"/>
        <v>10</v>
      </c>
      <c r="X6" s="6">
        <f>VLOOKUP(W6,Punktezuordnung!$A$2:$B$52,2,FALSE)</f>
        <v>41</v>
      </c>
      <c r="Y6" s="30">
        <v>12.01</v>
      </c>
      <c r="Z6" s="19">
        <f t="shared" si="14"/>
        <v>4</v>
      </c>
      <c r="AA6" s="6">
        <f>VLOOKUP(Z6,Punktezuordnung!$A$2:$B$52,2,FALSE)</f>
        <v>47</v>
      </c>
      <c r="AB6" s="30">
        <v>8.1</v>
      </c>
      <c r="AC6" s="19">
        <f t="shared" si="15"/>
        <v>6</v>
      </c>
      <c r="AD6" s="6">
        <f>VLOOKUP(AC6,Punktezuordnung!$A$2:$B$52,2,FALSE)</f>
        <v>45</v>
      </c>
      <c r="AE6" s="29">
        <v>27</v>
      </c>
      <c r="AF6" s="19">
        <f t="shared" si="16"/>
        <v>5</v>
      </c>
      <c r="AG6" s="6">
        <f>VLOOKUP(AF6,Punktezuordnung!$A$2:$B$52,2,FALSE)</f>
        <v>46</v>
      </c>
      <c r="AH6" s="39">
        <v>3.3912037037037036E-3</v>
      </c>
      <c r="AI6" s="19">
        <f t="shared" si="17"/>
        <v>8</v>
      </c>
      <c r="AJ6" s="6">
        <f>VLOOKUP(AI6,Punktezuordnung!$A$2:$B$52,2,FALSE)</f>
        <v>43</v>
      </c>
      <c r="AK6" s="30">
        <v>9.3000000000000007</v>
      </c>
      <c r="AL6" s="19">
        <f t="shared" si="18"/>
        <v>5</v>
      </c>
      <c r="AM6" s="6">
        <f>VLOOKUP(AL6,Punktezuordnung!$A$2:$B$52,2,FALSE)</f>
        <v>46</v>
      </c>
      <c r="AN6" s="29">
        <v>23</v>
      </c>
      <c r="AO6" s="19">
        <f t="shared" si="19"/>
        <v>4</v>
      </c>
      <c r="AP6" s="6">
        <f>VLOOKUP(AO6,Punktezuordnung!$A$2:$B$52,2,FALSE)</f>
        <v>47</v>
      </c>
      <c r="AQ6" s="40">
        <v>0.8</v>
      </c>
      <c r="AR6" s="19">
        <f t="shared" si="20"/>
        <v>2</v>
      </c>
      <c r="AS6" s="6">
        <f>VLOOKUP(AR6,Punktezuordnung!$A$2:$B$52,2,FALSE)</f>
        <v>49</v>
      </c>
      <c r="AT6" s="29">
        <v>50</v>
      </c>
      <c r="AU6" s="19">
        <f t="shared" si="21"/>
        <v>2</v>
      </c>
      <c r="AV6" s="4">
        <f>VLOOKUP(AU6,Punktezuordnung!$A$2:$B$52,2,FALSE)</f>
        <v>49</v>
      </c>
    </row>
    <row r="7" spans="1:48" x14ac:dyDescent="0.25">
      <c r="A7" s="26" t="s">
        <v>91</v>
      </c>
      <c r="B7" s="26" t="s">
        <v>92</v>
      </c>
      <c r="C7" s="26" t="s">
        <v>38</v>
      </c>
      <c r="D7" s="26">
        <v>2014</v>
      </c>
      <c r="E7" s="26" t="s">
        <v>93</v>
      </c>
      <c r="F7" s="19">
        <f t="shared" si="0"/>
        <v>4</v>
      </c>
      <c r="G7" s="6">
        <f>SUM(LARGE(I7:R7,{1;2;3;4;5;6;7}))</f>
        <v>320</v>
      </c>
      <c r="H7" s="36">
        <f t="shared" si="1"/>
        <v>10</v>
      </c>
      <c r="I7" s="9">
        <f t="shared" si="2"/>
        <v>40</v>
      </c>
      <c r="J7" s="6">
        <f t="shared" si="3"/>
        <v>47</v>
      </c>
      <c r="K7" s="16">
        <f t="shared" si="4"/>
        <v>45</v>
      </c>
      <c r="L7" s="9">
        <f t="shared" si="5"/>
        <v>43</v>
      </c>
      <c r="M7" s="6">
        <f t="shared" si="6"/>
        <v>46</v>
      </c>
      <c r="N7" s="16">
        <f t="shared" si="7"/>
        <v>41</v>
      </c>
      <c r="O7" s="9">
        <f t="shared" si="8"/>
        <v>43</v>
      </c>
      <c r="P7" s="6">
        <f t="shared" si="9"/>
        <v>42</v>
      </c>
      <c r="Q7" s="9">
        <f t="shared" si="10"/>
        <v>49</v>
      </c>
      <c r="R7" s="6">
        <f t="shared" si="11"/>
        <v>47</v>
      </c>
      <c r="S7" s="28">
        <v>8.6199999999999992</v>
      </c>
      <c r="T7" s="19">
        <f t="shared" si="12"/>
        <v>11</v>
      </c>
      <c r="U7" s="6">
        <f>VLOOKUP(T7,Punktezuordnung!$A$2:$B$52,2,FALSE)</f>
        <v>40</v>
      </c>
      <c r="V7" s="29">
        <v>50</v>
      </c>
      <c r="W7" s="19">
        <f t="shared" si="13"/>
        <v>4</v>
      </c>
      <c r="X7" s="6">
        <f>VLOOKUP(W7,Punktezuordnung!$A$2:$B$52,2,FALSE)</f>
        <v>47</v>
      </c>
      <c r="Y7" s="30">
        <v>12.76</v>
      </c>
      <c r="Z7" s="19">
        <f t="shared" si="14"/>
        <v>6</v>
      </c>
      <c r="AA7" s="6">
        <f>VLOOKUP(Z7,Punktezuordnung!$A$2:$B$52,2,FALSE)</f>
        <v>45</v>
      </c>
      <c r="AB7" s="30">
        <v>8.3000000000000007</v>
      </c>
      <c r="AC7" s="19">
        <f t="shared" si="15"/>
        <v>8</v>
      </c>
      <c r="AD7" s="6">
        <f>VLOOKUP(AC7,Punktezuordnung!$A$2:$B$52,2,FALSE)</f>
        <v>43</v>
      </c>
      <c r="AE7" s="29">
        <v>27</v>
      </c>
      <c r="AF7" s="19">
        <f t="shared" si="16"/>
        <v>5</v>
      </c>
      <c r="AG7" s="6">
        <f>VLOOKUP(AF7,Punktezuordnung!$A$2:$B$52,2,FALSE)</f>
        <v>46</v>
      </c>
      <c r="AH7" s="39">
        <v>3.4606481481481485E-3</v>
      </c>
      <c r="AI7" s="19">
        <f t="shared" si="17"/>
        <v>10</v>
      </c>
      <c r="AJ7" s="6">
        <f>VLOOKUP(AI7,Punktezuordnung!$A$2:$B$52,2,FALSE)</f>
        <v>41</v>
      </c>
      <c r="AK7" s="30">
        <v>9.9</v>
      </c>
      <c r="AL7" s="19">
        <f t="shared" si="18"/>
        <v>8</v>
      </c>
      <c r="AM7" s="6">
        <f>VLOOKUP(AL7,Punktezuordnung!$A$2:$B$52,2,FALSE)</f>
        <v>43</v>
      </c>
      <c r="AN7" s="29">
        <v>15</v>
      </c>
      <c r="AO7" s="19">
        <f t="shared" si="19"/>
        <v>9</v>
      </c>
      <c r="AP7" s="6">
        <f>VLOOKUP(AO7,Punktezuordnung!$A$2:$B$52,2,FALSE)</f>
        <v>42</v>
      </c>
      <c r="AQ7" s="40">
        <v>0.8</v>
      </c>
      <c r="AR7" s="19">
        <f t="shared" si="20"/>
        <v>2</v>
      </c>
      <c r="AS7" s="6">
        <f>VLOOKUP(AR7,Punktezuordnung!$A$2:$B$52,2,FALSE)</f>
        <v>49</v>
      </c>
      <c r="AT7" s="29">
        <v>45</v>
      </c>
      <c r="AU7" s="19">
        <f t="shared" si="21"/>
        <v>4</v>
      </c>
      <c r="AV7" s="4">
        <f>VLOOKUP(AU7,Punktezuordnung!$A$2:$B$52,2,FALSE)</f>
        <v>47</v>
      </c>
    </row>
    <row r="8" spans="1:48" x14ac:dyDescent="0.25">
      <c r="A8" s="26" t="s">
        <v>81</v>
      </c>
      <c r="B8" s="26" t="s">
        <v>82</v>
      </c>
      <c r="C8" s="26" t="s">
        <v>38</v>
      </c>
      <c r="D8" s="26">
        <v>2014</v>
      </c>
      <c r="E8" s="26" t="s">
        <v>42</v>
      </c>
      <c r="F8" s="19">
        <f t="shared" si="0"/>
        <v>5</v>
      </c>
      <c r="G8" s="6">
        <f>SUM(LARGE(I8:R8,{1;2;3;4;5;6;7}))</f>
        <v>315</v>
      </c>
      <c r="H8" s="36">
        <f t="shared" si="1"/>
        <v>7</v>
      </c>
      <c r="I8" s="9">
        <f t="shared" si="2"/>
        <v>44</v>
      </c>
      <c r="J8" s="6">
        <f t="shared" si="3"/>
        <v>49</v>
      </c>
      <c r="K8" s="16">
        <f t="shared" si="4"/>
        <v>43</v>
      </c>
      <c r="L8" s="9">
        <f t="shared" si="5"/>
        <v>46</v>
      </c>
      <c r="M8" s="6">
        <f t="shared" si="6"/>
        <v>46</v>
      </c>
      <c r="N8" s="16">
        <f t="shared" si="7"/>
        <v>0</v>
      </c>
      <c r="O8" s="9">
        <f t="shared" si="8"/>
        <v>0</v>
      </c>
      <c r="P8" s="6">
        <f t="shared" si="9"/>
        <v>0</v>
      </c>
      <c r="Q8" s="9">
        <f t="shared" si="10"/>
        <v>43</v>
      </c>
      <c r="R8" s="6">
        <f t="shared" si="11"/>
        <v>44</v>
      </c>
      <c r="S8" s="25">
        <v>8.3699999999999992</v>
      </c>
      <c r="T8" s="19">
        <f t="shared" si="12"/>
        <v>7</v>
      </c>
      <c r="U8" s="6">
        <f>VLOOKUP(T8,Punktezuordnung!$A$2:$B$52,2,FALSE)</f>
        <v>44</v>
      </c>
      <c r="V8" s="29">
        <v>63</v>
      </c>
      <c r="W8" s="19">
        <f t="shared" si="13"/>
        <v>2</v>
      </c>
      <c r="X8" s="6">
        <f>VLOOKUP(W8,Punktezuordnung!$A$2:$B$52,2,FALSE)</f>
        <v>49</v>
      </c>
      <c r="Y8" s="30">
        <v>13.12</v>
      </c>
      <c r="Z8" s="19">
        <f t="shared" si="14"/>
        <v>8</v>
      </c>
      <c r="AA8" s="6">
        <f>VLOOKUP(Z8,Punktezuordnung!$A$2:$B$52,2,FALSE)</f>
        <v>43</v>
      </c>
      <c r="AB8" s="30">
        <v>8</v>
      </c>
      <c r="AC8" s="19">
        <f t="shared" si="15"/>
        <v>5</v>
      </c>
      <c r="AD8" s="6">
        <f>VLOOKUP(AC8,Punktezuordnung!$A$2:$B$52,2,FALSE)</f>
        <v>46</v>
      </c>
      <c r="AE8" s="29">
        <v>27</v>
      </c>
      <c r="AF8" s="19">
        <f t="shared" si="16"/>
        <v>5</v>
      </c>
      <c r="AG8" s="6">
        <f>VLOOKUP(AF8,Punktezuordnung!$A$2:$B$52,2,FALSE)</f>
        <v>46</v>
      </c>
      <c r="AH8" s="39">
        <v>100</v>
      </c>
      <c r="AI8" s="19">
        <f t="shared" si="17"/>
        <v>51</v>
      </c>
      <c r="AJ8" s="6">
        <f>VLOOKUP(AI8,Punktezuordnung!$A$2:$B$52,2,FALSE)</f>
        <v>0</v>
      </c>
      <c r="AK8" s="30">
        <v>100</v>
      </c>
      <c r="AL8" s="19">
        <f t="shared" si="18"/>
        <v>51</v>
      </c>
      <c r="AM8" s="6">
        <f>VLOOKUP(AL8,Punktezuordnung!$A$2:$B$52,2,FALSE)</f>
        <v>0</v>
      </c>
      <c r="AN8" s="29">
        <v>0</v>
      </c>
      <c r="AO8" s="19">
        <f t="shared" si="19"/>
        <v>51</v>
      </c>
      <c r="AP8" s="6">
        <f>VLOOKUP(AO8,Punktezuordnung!$A$2:$B$52,2,FALSE)</f>
        <v>0</v>
      </c>
      <c r="AQ8" s="40">
        <v>0.6</v>
      </c>
      <c r="AR8" s="19">
        <f t="shared" si="20"/>
        <v>8</v>
      </c>
      <c r="AS8" s="6">
        <f>VLOOKUP(AR8,Punktezuordnung!$A$2:$B$52,2,FALSE)</f>
        <v>43</v>
      </c>
      <c r="AT8" s="29">
        <v>32</v>
      </c>
      <c r="AU8" s="19">
        <f t="shared" si="21"/>
        <v>7</v>
      </c>
      <c r="AV8" s="4">
        <f>VLOOKUP(AU8,Punktezuordnung!$A$2:$B$52,2,FALSE)</f>
        <v>44</v>
      </c>
    </row>
    <row r="9" spans="1:48" x14ac:dyDescent="0.25">
      <c r="A9" s="26" t="s">
        <v>89</v>
      </c>
      <c r="B9" s="26" t="s">
        <v>90</v>
      </c>
      <c r="C9" s="26" t="s">
        <v>38</v>
      </c>
      <c r="D9" s="26">
        <v>2014</v>
      </c>
      <c r="E9" s="26" t="s">
        <v>49</v>
      </c>
      <c r="F9" s="19">
        <f t="shared" si="0"/>
        <v>6</v>
      </c>
      <c r="G9" s="6">
        <f>SUM(LARGE(I9:R9,{1;2;3;4;5;6;7}))</f>
        <v>259</v>
      </c>
      <c r="H9" s="36">
        <f t="shared" si="1"/>
        <v>6</v>
      </c>
      <c r="I9" s="9">
        <f t="shared" si="2"/>
        <v>39</v>
      </c>
      <c r="J9" s="6">
        <f t="shared" si="3"/>
        <v>45</v>
      </c>
      <c r="K9" s="16">
        <f t="shared" si="4"/>
        <v>0</v>
      </c>
      <c r="L9" s="9">
        <f t="shared" si="5"/>
        <v>44</v>
      </c>
      <c r="M9" s="6">
        <f t="shared" si="6"/>
        <v>43</v>
      </c>
      <c r="N9" s="16">
        <f t="shared" si="7"/>
        <v>0</v>
      </c>
      <c r="O9" s="9">
        <f t="shared" si="8"/>
        <v>0</v>
      </c>
      <c r="P9" s="6">
        <f t="shared" si="9"/>
        <v>0</v>
      </c>
      <c r="Q9" s="9">
        <f t="shared" si="10"/>
        <v>45</v>
      </c>
      <c r="R9" s="6">
        <f t="shared" si="11"/>
        <v>43</v>
      </c>
      <c r="S9" s="28">
        <v>8.73</v>
      </c>
      <c r="T9" s="19">
        <f t="shared" si="12"/>
        <v>12</v>
      </c>
      <c r="U9" s="6">
        <f>VLOOKUP(T9,Punktezuordnung!$A$2:$B$52,2,FALSE)</f>
        <v>39</v>
      </c>
      <c r="V9" s="29">
        <v>45</v>
      </c>
      <c r="W9" s="19">
        <f t="shared" si="13"/>
        <v>6</v>
      </c>
      <c r="X9" s="6">
        <f>VLOOKUP(W9,Punktezuordnung!$A$2:$B$52,2,FALSE)</f>
        <v>45</v>
      </c>
      <c r="Y9" s="30">
        <v>100</v>
      </c>
      <c r="Z9" s="19">
        <f t="shared" si="14"/>
        <v>51</v>
      </c>
      <c r="AA9" s="6">
        <f>VLOOKUP(Z9,Punktezuordnung!$A$2:$B$52,2,FALSE)</f>
        <v>0</v>
      </c>
      <c r="AB9" s="30">
        <v>8.1999999999999993</v>
      </c>
      <c r="AC9" s="19">
        <f t="shared" si="15"/>
        <v>7</v>
      </c>
      <c r="AD9" s="6">
        <f>VLOOKUP(AC9,Punktezuordnung!$A$2:$B$52,2,FALSE)</f>
        <v>44</v>
      </c>
      <c r="AE9" s="29">
        <v>26</v>
      </c>
      <c r="AF9" s="19">
        <f t="shared" si="16"/>
        <v>8</v>
      </c>
      <c r="AG9" s="6">
        <f>VLOOKUP(AF9,Punktezuordnung!$A$2:$B$52,2,FALSE)</f>
        <v>43</v>
      </c>
      <c r="AH9" s="39">
        <v>100</v>
      </c>
      <c r="AI9" s="19">
        <f t="shared" si="17"/>
        <v>51</v>
      </c>
      <c r="AJ9" s="6">
        <f>VLOOKUP(AI9,Punktezuordnung!$A$2:$B$52,2,FALSE)</f>
        <v>0</v>
      </c>
      <c r="AK9" s="30">
        <v>100</v>
      </c>
      <c r="AL9" s="19">
        <f t="shared" si="18"/>
        <v>51</v>
      </c>
      <c r="AM9" s="6">
        <f>VLOOKUP(AL9,Punktezuordnung!$A$2:$B$52,2,FALSE)</f>
        <v>0</v>
      </c>
      <c r="AN9" s="29">
        <v>0</v>
      </c>
      <c r="AO9" s="19">
        <f t="shared" si="19"/>
        <v>51</v>
      </c>
      <c r="AP9" s="6">
        <f>VLOOKUP(AO9,Punktezuordnung!$A$2:$B$52,2,FALSE)</f>
        <v>0</v>
      </c>
      <c r="AQ9" s="40">
        <v>0.7</v>
      </c>
      <c r="AR9" s="19">
        <f t="shared" si="20"/>
        <v>6</v>
      </c>
      <c r="AS9" s="6">
        <f>VLOOKUP(AR9,Punktezuordnung!$A$2:$B$52,2,FALSE)</f>
        <v>45</v>
      </c>
      <c r="AT9" s="29">
        <v>31</v>
      </c>
      <c r="AU9" s="19">
        <f t="shared" si="21"/>
        <v>8</v>
      </c>
      <c r="AV9" s="4">
        <f>VLOOKUP(AU9,Punktezuordnung!$A$2:$B$52,2,FALSE)</f>
        <v>43</v>
      </c>
    </row>
    <row r="10" spans="1:48" x14ac:dyDescent="0.25">
      <c r="A10" s="26" t="s">
        <v>121</v>
      </c>
      <c r="B10" s="26" t="s">
        <v>122</v>
      </c>
      <c r="C10" s="26" t="s">
        <v>38</v>
      </c>
      <c r="D10" s="26">
        <v>2014</v>
      </c>
      <c r="E10" s="26" t="s">
        <v>39</v>
      </c>
      <c r="F10" s="19">
        <f t="shared" si="0"/>
        <v>7</v>
      </c>
      <c r="G10" s="6">
        <f>SUM(LARGE(I10:R10,{1;2;3;4;5;6;7}))</f>
        <v>239</v>
      </c>
      <c r="H10" s="36">
        <f t="shared" si="1"/>
        <v>5</v>
      </c>
      <c r="I10" s="9">
        <f t="shared" si="2"/>
        <v>0</v>
      </c>
      <c r="J10" s="6">
        <f t="shared" si="3"/>
        <v>0</v>
      </c>
      <c r="K10" s="16">
        <f t="shared" si="4"/>
        <v>48</v>
      </c>
      <c r="L10" s="9">
        <f t="shared" si="5"/>
        <v>48</v>
      </c>
      <c r="M10" s="6">
        <f t="shared" si="6"/>
        <v>47</v>
      </c>
      <c r="N10" s="16">
        <f t="shared" si="7"/>
        <v>0</v>
      </c>
      <c r="O10" s="9">
        <f t="shared" si="8"/>
        <v>50</v>
      </c>
      <c r="P10" s="6">
        <f t="shared" si="9"/>
        <v>46</v>
      </c>
      <c r="Q10" s="9">
        <f t="shared" si="10"/>
        <v>0</v>
      </c>
      <c r="R10" s="6">
        <f t="shared" si="11"/>
        <v>0</v>
      </c>
      <c r="S10" s="28">
        <v>100</v>
      </c>
      <c r="T10" s="19">
        <f t="shared" si="12"/>
        <v>51</v>
      </c>
      <c r="U10" s="6">
        <f>VLOOKUP(T10,Punktezuordnung!$A$2:$B$52,2,FALSE)</f>
        <v>0</v>
      </c>
      <c r="V10" s="29">
        <v>0</v>
      </c>
      <c r="W10" s="19">
        <f t="shared" si="13"/>
        <v>51</v>
      </c>
      <c r="X10" s="6">
        <f>VLOOKUP(W10,Punktezuordnung!$A$2:$B$52,2,FALSE)</f>
        <v>0</v>
      </c>
      <c r="Y10" s="30">
        <v>11.84</v>
      </c>
      <c r="Z10" s="19">
        <f t="shared" si="14"/>
        <v>3</v>
      </c>
      <c r="AA10" s="6">
        <f>VLOOKUP(Z10,Punktezuordnung!$A$2:$B$52,2,FALSE)</f>
        <v>48</v>
      </c>
      <c r="AB10" s="30">
        <v>7.7</v>
      </c>
      <c r="AC10" s="19">
        <f t="shared" si="15"/>
        <v>3</v>
      </c>
      <c r="AD10" s="6">
        <f>VLOOKUP(AC10,Punktezuordnung!$A$2:$B$52,2,FALSE)</f>
        <v>48</v>
      </c>
      <c r="AE10" s="29">
        <v>32</v>
      </c>
      <c r="AF10" s="19">
        <f t="shared" si="16"/>
        <v>4</v>
      </c>
      <c r="AG10" s="6">
        <f>VLOOKUP(AF10,Punktezuordnung!$A$2:$B$52,2,FALSE)</f>
        <v>47</v>
      </c>
      <c r="AH10" s="39">
        <v>100</v>
      </c>
      <c r="AI10" s="19">
        <f t="shared" si="17"/>
        <v>51</v>
      </c>
      <c r="AJ10" s="6">
        <f>VLOOKUP(AI10,Punktezuordnung!$A$2:$B$52,2,FALSE)</f>
        <v>0</v>
      </c>
      <c r="AK10" s="30">
        <v>8.5</v>
      </c>
      <c r="AL10" s="19">
        <f t="shared" si="18"/>
        <v>1</v>
      </c>
      <c r="AM10" s="6">
        <f>VLOOKUP(AL10,Punktezuordnung!$A$2:$B$52,2,FALSE)</f>
        <v>50</v>
      </c>
      <c r="AN10" s="29">
        <v>22</v>
      </c>
      <c r="AO10" s="19">
        <f t="shared" si="19"/>
        <v>5</v>
      </c>
      <c r="AP10" s="6">
        <f>VLOOKUP(AO10,Punktezuordnung!$A$2:$B$52,2,FALSE)</f>
        <v>46</v>
      </c>
      <c r="AQ10" s="29">
        <v>0</v>
      </c>
      <c r="AR10" s="19">
        <f t="shared" si="20"/>
        <v>51</v>
      </c>
      <c r="AS10" s="6">
        <f>VLOOKUP(AR10,Punktezuordnung!$A$2:$B$52,2,FALSE)</f>
        <v>0</v>
      </c>
      <c r="AT10" s="29">
        <v>0</v>
      </c>
      <c r="AU10" s="19">
        <f t="shared" si="21"/>
        <v>51</v>
      </c>
      <c r="AV10" s="4">
        <f>VLOOKUP(AU10,Punktezuordnung!$A$2:$B$52,2,FALSE)</f>
        <v>0</v>
      </c>
    </row>
    <row r="11" spans="1:48" x14ac:dyDescent="0.25">
      <c r="A11" s="26" t="s">
        <v>78</v>
      </c>
      <c r="B11" s="26" t="s">
        <v>79</v>
      </c>
      <c r="C11" s="26" t="s">
        <v>38</v>
      </c>
      <c r="D11" s="26">
        <v>2014</v>
      </c>
      <c r="E11" s="26" t="s">
        <v>80</v>
      </c>
      <c r="F11" s="19">
        <f t="shared" si="0"/>
        <v>8</v>
      </c>
      <c r="G11" s="6">
        <f>SUM(LARGE(I11:R11,{1;2;3;4;5;6;7}))</f>
        <v>222</v>
      </c>
      <c r="H11" s="36">
        <f t="shared" si="1"/>
        <v>5</v>
      </c>
      <c r="I11" s="9">
        <f t="shared" si="2"/>
        <v>43</v>
      </c>
      <c r="J11" s="6">
        <f t="shared" si="3"/>
        <v>45</v>
      </c>
      <c r="K11" s="16">
        <f t="shared" si="4"/>
        <v>44</v>
      </c>
      <c r="L11" s="9">
        <f t="shared" si="5"/>
        <v>0</v>
      </c>
      <c r="M11" s="6">
        <f t="shared" si="6"/>
        <v>0</v>
      </c>
      <c r="N11" s="16">
        <f t="shared" si="7"/>
        <v>0</v>
      </c>
      <c r="O11" s="9">
        <f t="shared" si="8"/>
        <v>0</v>
      </c>
      <c r="P11" s="6">
        <f t="shared" si="9"/>
        <v>0</v>
      </c>
      <c r="Q11" s="9">
        <f t="shared" si="10"/>
        <v>45</v>
      </c>
      <c r="R11" s="6">
        <f t="shared" si="11"/>
        <v>45</v>
      </c>
      <c r="S11" s="25">
        <v>8.39</v>
      </c>
      <c r="T11" s="19">
        <f t="shared" si="12"/>
        <v>8</v>
      </c>
      <c r="U11" s="6">
        <f>VLOOKUP(T11,Punktezuordnung!$A$2:$B$52,2,FALSE)</f>
        <v>43</v>
      </c>
      <c r="V11" s="29">
        <v>45</v>
      </c>
      <c r="W11" s="19">
        <f t="shared" si="13"/>
        <v>6</v>
      </c>
      <c r="X11" s="6">
        <f>VLOOKUP(W11,Punktezuordnung!$A$2:$B$52,2,FALSE)</f>
        <v>45</v>
      </c>
      <c r="Y11" s="30">
        <v>12.8</v>
      </c>
      <c r="Z11" s="19">
        <f t="shared" si="14"/>
        <v>7</v>
      </c>
      <c r="AA11" s="6">
        <f>VLOOKUP(Z11,Punktezuordnung!$A$2:$B$52,2,FALSE)</f>
        <v>44</v>
      </c>
      <c r="AB11" s="30">
        <v>100</v>
      </c>
      <c r="AC11" s="19">
        <f t="shared" si="15"/>
        <v>51</v>
      </c>
      <c r="AD11" s="6">
        <f>VLOOKUP(AC11,Punktezuordnung!$A$2:$B$52,2,FALSE)</f>
        <v>0</v>
      </c>
      <c r="AE11" s="29">
        <v>0</v>
      </c>
      <c r="AF11" s="19">
        <f t="shared" si="16"/>
        <v>51</v>
      </c>
      <c r="AG11" s="6">
        <f>VLOOKUP(AF11,Punktezuordnung!$A$2:$B$52,2,FALSE)</f>
        <v>0</v>
      </c>
      <c r="AH11" s="39">
        <v>100</v>
      </c>
      <c r="AI11" s="19">
        <f t="shared" si="17"/>
        <v>51</v>
      </c>
      <c r="AJ11" s="6">
        <f>VLOOKUP(AI11,Punktezuordnung!$A$2:$B$52,2,FALSE)</f>
        <v>0</v>
      </c>
      <c r="AK11" s="30">
        <v>100</v>
      </c>
      <c r="AL11" s="19">
        <f t="shared" si="18"/>
        <v>51</v>
      </c>
      <c r="AM11" s="6">
        <f>VLOOKUP(AL11,Punktezuordnung!$A$2:$B$52,2,FALSE)</f>
        <v>0</v>
      </c>
      <c r="AN11" s="29">
        <v>0</v>
      </c>
      <c r="AO11" s="19">
        <f t="shared" si="19"/>
        <v>51</v>
      </c>
      <c r="AP11" s="6">
        <f>VLOOKUP(AO11,Punktezuordnung!$A$2:$B$52,2,FALSE)</f>
        <v>0</v>
      </c>
      <c r="AQ11" s="40">
        <v>0.7</v>
      </c>
      <c r="AR11" s="19">
        <f t="shared" si="20"/>
        <v>6</v>
      </c>
      <c r="AS11" s="6">
        <f>VLOOKUP(AR11,Punktezuordnung!$A$2:$B$52,2,FALSE)</f>
        <v>45</v>
      </c>
      <c r="AT11" s="29">
        <v>35</v>
      </c>
      <c r="AU11" s="19">
        <f t="shared" si="21"/>
        <v>6</v>
      </c>
      <c r="AV11" s="4">
        <f>VLOOKUP(AU11,Punktezuordnung!$A$2:$B$52,2,FALSE)</f>
        <v>45</v>
      </c>
    </row>
    <row r="12" spans="1:48" x14ac:dyDescent="0.25">
      <c r="A12" s="26" t="s">
        <v>199</v>
      </c>
      <c r="B12" s="26" t="s">
        <v>200</v>
      </c>
      <c r="C12" s="26" t="s">
        <v>38</v>
      </c>
      <c r="D12" s="26">
        <v>2014</v>
      </c>
      <c r="E12" s="26" t="s">
        <v>49</v>
      </c>
      <c r="F12" s="19">
        <f t="shared" si="0"/>
        <v>9</v>
      </c>
      <c r="G12" s="6">
        <f>SUM(LARGE(I12:R12,{1;2;3;4;5;6;7}))</f>
        <v>195</v>
      </c>
      <c r="H12" s="36">
        <f t="shared" si="1"/>
        <v>4</v>
      </c>
      <c r="I12" s="9">
        <f t="shared" si="2"/>
        <v>0</v>
      </c>
      <c r="J12" s="6">
        <f t="shared" si="3"/>
        <v>0</v>
      </c>
      <c r="K12" s="16">
        <f t="shared" si="4"/>
        <v>0</v>
      </c>
      <c r="L12" s="9">
        <f t="shared" si="5"/>
        <v>0</v>
      </c>
      <c r="M12" s="6">
        <f t="shared" si="6"/>
        <v>0</v>
      </c>
      <c r="N12" s="16">
        <f t="shared" si="7"/>
        <v>0</v>
      </c>
      <c r="O12" s="9">
        <f t="shared" si="8"/>
        <v>50</v>
      </c>
      <c r="P12" s="6">
        <f t="shared" si="9"/>
        <v>50</v>
      </c>
      <c r="Q12" s="9">
        <f t="shared" si="10"/>
        <v>49</v>
      </c>
      <c r="R12" s="6">
        <f t="shared" si="11"/>
        <v>46</v>
      </c>
      <c r="S12" s="28">
        <v>100</v>
      </c>
      <c r="T12" s="19">
        <f t="shared" si="12"/>
        <v>51</v>
      </c>
      <c r="U12" s="6">
        <f>VLOOKUP(T12,Punktezuordnung!$A$2:$B$52,2,FALSE)</f>
        <v>0</v>
      </c>
      <c r="V12" s="29">
        <v>0</v>
      </c>
      <c r="W12" s="19">
        <f t="shared" si="13"/>
        <v>51</v>
      </c>
      <c r="X12" s="6">
        <f>VLOOKUP(W12,Punktezuordnung!$A$2:$B$52,2,FALSE)</f>
        <v>0</v>
      </c>
      <c r="Y12" s="30">
        <v>100</v>
      </c>
      <c r="Z12" s="19">
        <f t="shared" si="14"/>
        <v>51</v>
      </c>
      <c r="AA12" s="6">
        <f>VLOOKUP(Z12,Punktezuordnung!$A$2:$B$52,2,FALSE)</f>
        <v>0</v>
      </c>
      <c r="AB12" s="30">
        <v>100</v>
      </c>
      <c r="AC12" s="19">
        <f t="shared" si="15"/>
        <v>51</v>
      </c>
      <c r="AD12" s="6">
        <f>VLOOKUP(AC12,Punktezuordnung!$A$2:$B$52,2,FALSE)</f>
        <v>0</v>
      </c>
      <c r="AE12" s="29">
        <v>0</v>
      </c>
      <c r="AF12" s="19">
        <f t="shared" si="16"/>
        <v>51</v>
      </c>
      <c r="AG12" s="6">
        <f>VLOOKUP(AF12,Punktezuordnung!$A$2:$B$52,2,FALSE)</f>
        <v>0</v>
      </c>
      <c r="AH12" s="39">
        <v>100</v>
      </c>
      <c r="AI12" s="19">
        <f t="shared" si="17"/>
        <v>51</v>
      </c>
      <c r="AJ12" s="6">
        <f>VLOOKUP(AI12,Punktezuordnung!$A$2:$B$52,2,FALSE)</f>
        <v>0</v>
      </c>
      <c r="AK12" s="30">
        <v>8.5</v>
      </c>
      <c r="AL12" s="19">
        <f t="shared" si="18"/>
        <v>1</v>
      </c>
      <c r="AM12" s="6">
        <f>VLOOKUP(AL12,Punktezuordnung!$A$2:$B$52,2,FALSE)</f>
        <v>50</v>
      </c>
      <c r="AN12" s="29">
        <v>26</v>
      </c>
      <c r="AO12" s="19">
        <f t="shared" si="19"/>
        <v>1</v>
      </c>
      <c r="AP12" s="6">
        <f>VLOOKUP(AO12,Punktezuordnung!$A$2:$B$52,2,FALSE)</f>
        <v>50</v>
      </c>
      <c r="AQ12" s="40">
        <v>0.8</v>
      </c>
      <c r="AR12" s="19">
        <f t="shared" si="20"/>
        <v>2</v>
      </c>
      <c r="AS12" s="6">
        <f>VLOOKUP(AR12,Punktezuordnung!$A$2:$B$52,2,FALSE)</f>
        <v>49</v>
      </c>
      <c r="AT12" s="29">
        <v>38</v>
      </c>
      <c r="AU12" s="19">
        <f t="shared" si="21"/>
        <v>5</v>
      </c>
      <c r="AV12" s="4">
        <f>VLOOKUP(AU12,Punktezuordnung!$A$2:$B$52,2,FALSE)</f>
        <v>46</v>
      </c>
    </row>
    <row r="13" spans="1:48" x14ac:dyDescent="0.25">
      <c r="A13" s="26" t="s">
        <v>94</v>
      </c>
      <c r="B13" s="26" t="s">
        <v>95</v>
      </c>
      <c r="C13" s="26" t="s">
        <v>38</v>
      </c>
      <c r="D13" s="26">
        <v>2014</v>
      </c>
      <c r="E13" s="26" t="s">
        <v>42</v>
      </c>
      <c r="F13" s="19">
        <f t="shared" si="0"/>
        <v>10</v>
      </c>
      <c r="G13" s="6">
        <f>SUM(LARGE(I13:R13,{1;2;3;4;5;6;7}))</f>
        <v>181</v>
      </c>
      <c r="H13" s="36">
        <f t="shared" si="1"/>
        <v>4</v>
      </c>
      <c r="I13" s="9">
        <f t="shared" si="2"/>
        <v>45</v>
      </c>
      <c r="J13" s="6">
        <f t="shared" si="3"/>
        <v>43</v>
      </c>
      <c r="K13" s="16">
        <f t="shared" si="4"/>
        <v>46</v>
      </c>
      <c r="L13" s="9">
        <f t="shared" si="5"/>
        <v>0</v>
      </c>
      <c r="M13" s="6">
        <f t="shared" si="6"/>
        <v>0</v>
      </c>
      <c r="N13" s="16">
        <f t="shared" si="7"/>
        <v>47</v>
      </c>
      <c r="O13" s="9">
        <f t="shared" si="8"/>
        <v>0</v>
      </c>
      <c r="P13" s="6">
        <f t="shared" si="9"/>
        <v>0</v>
      </c>
      <c r="Q13" s="9">
        <f t="shared" si="10"/>
        <v>0</v>
      </c>
      <c r="R13" s="6">
        <f t="shared" si="11"/>
        <v>0</v>
      </c>
      <c r="S13" s="28">
        <v>8.32</v>
      </c>
      <c r="T13" s="19">
        <f t="shared" si="12"/>
        <v>6</v>
      </c>
      <c r="U13" s="6">
        <f>VLOOKUP(T13,Punktezuordnung!$A$2:$B$52,2,FALSE)</f>
        <v>45</v>
      </c>
      <c r="V13" s="29">
        <v>43</v>
      </c>
      <c r="W13" s="19">
        <f t="shared" si="13"/>
        <v>8</v>
      </c>
      <c r="X13" s="6">
        <f>VLOOKUP(W13,Punktezuordnung!$A$2:$B$52,2,FALSE)</f>
        <v>43</v>
      </c>
      <c r="Y13" s="30">
        <v>12.56</v>
      </c>
      <c r="Z13" s="19">
        <f t="shared" si="14"/>
        <v>5</v>
      </c>
      <c r="AA13" s="6">
        <f>VLOOKUP(Z13,Punktezuordnung!$A$2:$B$52,2,FALSE)</f>
        <v>46</v>
      </c>
      <c r="AB13" s="30">
        <v>100</v>
      </c>
      <c r="AC13" s="19">
        <f t="shared" si="15"/>
        <v>51</v>
      </c>
      <c r="AD13" s="6">
        <f>VLOOKUP(AC13,Punktezuordnung!$A$2:$B$52,2,FALSE)</f>
        <v>0</v>
      </c>
      <c r="AE13" s="29">
        <v>0</v>
      </c>
      <c r="AF13" s="19">
        <f t="shared" si="16"/>
        <v>51</v>
      </c>
      <c r="AG13" s="6">
        <f>VLOOKUP(AF13,Punktezuordnung!$A$2:$B$52,2,FALSE)</f>
        <v>0</v>
      </c>
      <c r="AH13" s="39">
        <v>3.1249999999999997E-3</v>
      </c>
      <c r="AI13" s="19">
        <f t="shared" si="17"/>
        <v>4</v>
      </c>
      <c r="AJ13" s="6">
        <f>VLOOKUP(AI13,Punktezuordnung!$A$2:$B$52,2,FALSE)</f>
        <v>47</v>
      </c>
      <c r="AK13" s="30">
        <v>100</v>
      </c>
      <c r="AL13" s="19">
        <f t="shared" si="18"/>
        <v>51</v>
      </c>
      <c r="AM13" s="6">
        <f>VLOOKUP(AL13,Punktezuordnung!$A$2:$B$52,2,FALSE)</f>
        <v>0</v>
      </c>
      <c r="AN13" s="29">
        <v>0</v>
      </c>
      <c r="AO13" s="19">
        <f t="shared" si="19"/>
        <v>51</v>
      </c>
      <c r="AP13" s="6">
        <f>VLOOKUP(AO13,Punktezuordnung!$A$2:$B$52,2,FALSE)</f>
        <v>0</v>
      </c>
      <c r="AQ13" s="29">
        <v>0</v>
      </c>
      <c r="AR13" s="19">
        <f t="shared" si="20"/>
        <v>51</v>
      </c>
      <c r="AS13" s="6">
        <f>VLOOKUP(AR13,Punktezuordnung!$A$2:$B$52,2,FALSE)</f>
        <v>0</v>
      </c>
      <c r="AT13" s="29">
        <v>0</v>
      </c>
      <c r="AU13" s="19">
        <f t="shared" si="21"/>
        <v>51</v>
      </c>
      <c r="AV13" s="4">
        <f>VLOOKUP(AU13,Punktezuordnung!$A$2:$B$52,2,FALSE)</f>
        <v>0</v>
      </c>
    </row>
    <row r="14" spans="1:48" x14ac:dyDescent="0.25">
      <c r="A14" s="26" t="s">
        <v>151</v>
      </c>
      <c r="B14" s="26" t="s">
        <v>152</v>
      </c>
      <c r="C14" s="26" t="s">
        <v>38</v>
      </c>
      <c r="D14" s="26">
        <v>2014</v>
      </c>
      <c r="E14" s="26" t="s">
        <v>42</v>
      </c>
      <c r="F14" s="19">
        <f t="shared" si="0"/>
        <v>11</v>
      </c>
      <c r="G14" s="6">
        <f>SUM(LARGE(I14:R14,{1;2;3;4;5;6;7}))</f>
        <v>96</v>
      </c>
      <c r="H14" s="36">
        <f t="shared" si="1"/>
        <v>2</v>
      </c>
      <c r="I14" s="9">
        <f t="shared" si="2"/>
        <v>0</v>
      </c>
      <c r="J14" s="6">
        <f t="shared" si="3"/>
        <v>0</v>
      </c>
      <c r="K14" s="16">
        <f t="shared" si="4"/>
        <v>0</v>
      </c>
      <c r="L14" s="9">
        <f t="shared" si="5"/>
        <v>47</v>
      </c>
      <c r="M14" s="6">
        <f t="shared" si="6"/>
        <v>49</v>
      </c>
      <c r="N14" s="16">
        <f t="shared" si="7"/>
        <v>0</v>
      </c>
      <c r="O14" s="9">
        <f t="shared" si="8"/>
        <v>0</v>
      </c>
      <c r="P14" s="6">
        <f t="shared" si="9"/>
        <v>0</v>
      </c>
      <c r="Q14" s="9">
        <f t="shared" si="10"/>
        <v>0</v>
      </c>
      <c r="R14" s="6">
        <f t="shared" si="11"/>
        <v>0</v>
      </c>
      <c r="S14" s="28">
        <v>100</v>
      </c>
      <c r="T14" s="19">
        <f t="shared" si="12"/>
        <v>51</v>
      </c>
      <c r="U14" s="6">
        <f>VLOOKUP(T14,Punktezuordnung!$A$2:$B$52,2,FALSE)</f>
        <v>0</v>
      </c>
      <c r="V14" s="29">
        <v>0</v>
      </c>
      <c r="W14" s="19">
        <f t="shared" si="13"/>
        <v>51</v>
      </c>
      <c r="X14" s="6">
        <f>VLOOKUP(W14,Punktezuordnung!$A$2:$B$52,2,FALSE)</f>
        <v>0</v>
      </c>
      <c r="Y14" s="30">
        <v>100</v>
      </c>
      <c r="Z14" s="19">
        <f t="shared" si="14"/>
        <v>51</v>
      </c>
      <c r="AA14" s="6">
        <f>VLOOKUP(Z14,Punktezuordnung!$A$2:$B$52,2,FALSE)</f>
        <v>0</v>
      </c>
      <c r="AB14" s="30">
        <v>7.8</v>
      </c>
      <c r="AC14" s="19">
        <f t="shared" si="15"/>
        <v>4</v>
      </c>
      <c r="AD14" s="6">
        <f>VLOOKUP(AC14,Punktezuordnung!$A$2:$B$52,2,FALSE)</f>
        <v>47</v>
      </c>
      <c r="AE14" s="29">
        <v>33</v>
      </c>
      <c r="AF14" s="19">
        <f t="shared" si="16"/>
        <v>2</v>
      </c>
      <c r="AG14" s="6">
        <f>VLOOKUP(AF14,Punktezuordnung!$A$2:$B$52,2,FALSE)</f>
        <v>49</v>
      </c>
      <c r="AH14" s="39">
        <v>100</v>
      </c>
      <c r="AI14" s="19">
        <f t="shared" si="17"/>
        <v>51</v>
      </c>
      <c r="AJ14" s="6">
        <f>VLOOKUP(AI14,Punktezuordnung!$A$2:$B$52,2,FALSE)</f>
        <v>0</v>
      </c>
      <c r="AK14" s="30">
        <v>100</v>
      </c>
      <c r="AL14" s="19">
        <f t="shared" si="18"/>
        <v>51</v>
      </c>
      <c r="AM14" s="6">
        <f>VLOOKUP(AL14,Punktezuordnung!$A$2:$B$52,2,FALSE)</f>
        <v>0</v>
      </c>
      <c r="AN14" s="29">
        <v>0</v>
      </c>
      <c r="AO14" s="19">
        <f t="shared" si="19"/>
        <v>51</v>
      </c>
      <c r="AP14" s="6">
        <f>VLOOKUP(AO14,Punktezuordnung!$A$2:$B$52,2,FALSE)</f>
        <v>0</v>
      </c>
      <c r="AQ14" s="29">
        <v>0</v>
      </c>
      <c r="AR14" s="19">
        <f t="shared" si="20"/>
        <v>51</v>
      </c>
      <c r="AS14" s="6">
        <f>VLOOKUP(AR14,Punktezuordnung!$A$2:$B$52,2,FALSE)</f>
        <v>0</v>
      </c>
      <c r="AT14" s="29">
        <v>0</v>
      </c>
      <c r="AU14" s="19">
        <f t="shared" si="21"/>
        <v>51</v>
      </c>
      <c r="AV14" s="4">
        <f>VLOOKUP(AU14,Punktezuordnung!$A$2:$B$52,2,FALSE)</f>
        <v>0</v>
      </c>
    </row>
    <row r="15" spans="1:48" x14ac:dyDescent="0.25">
      <c r="A15" s="26" t="s">
        <v>201</v>
      </c>
      <c r="B15" s="26" t="s">
        <v>202</v>
      </c>
      <c r="C15" s="26" t="s">
        <v>38</v>
      </c>
      <c r="D15" s="26">
        <v>2014</v>
      </c>
      <c r="E15" s="26" t="s">
        <v>203</v>
      </c>
      <c r="F15" s="19">
        <f t="shared" si="0"/>
        <v>12</v>
      </c>
      <c r="G15" s="6">
        <f>SUM(LARGE(I15:R15,{1;2;3;4;5;6;7}))</f>
        <v>93</v>
      </c>
      <c r="H15" s="36">
        <f t="shared" si="1"/>
        <v>2</v>
      </c>
      <c r="I15" s="9">
        <f t="shared" si="2"/>
        <v>0</v>
      </c>
      <c r="J15" s="6">
        <f t="shared" si="3"/>
        <v>0</v>
      </c>
      <c r="K15" s="16">
        <f t="shared" si="4"/>
        <v>0</v>
      </c>
      <c r="L15" s="9">
        <f t="shared" si="5"/>
        <v>0</v>
      </c>
      <c r="M15" s="6">
        <f t="shared" si="6"/>
        <v>0</v>
      </c>
      <c r="N15" s="16">
        <f t="shared" si="7"/>
        <v>0</v>
      </c>
      <c r="O15" s="9">
        <f t="shared" si="8"/>
        <v>48</v>
      </c>
      <c r="P15" s="6">
        <f t="shared" si="9"/>
        <v>45</v>
      </c>
      <c r="Q15" s="9">
        <f t="shared" si="10"/>
        <v>0</v>
      </c>
      <c r="R15" s="6">
        <f t="shared" si="11"/>
        <v>0</v>
      </c>
      <c r="S15" s="28">
        <v>100</v>
      </c>
      <c r="T15" s="19">
        <f t="shared" si="12"/>
        <v>51</v>
      </c>
      <c r="U15" s="6">
        <f>VLOOKUP(T15,Punktezuordnung!$A$2:$B$52,2,FALSE)</f>
        <v>0</v>
      </c>
      <c r="V15" s="29">
        <v>0</v>
      </c>
      <c r="W15" s="19">
        <f t="shared" si="13"/>
        <v>51</v>
      </c>
      <c r="X15" s="6">
        <f>VLOOKUP(W15,Punktezuordnung!$A$2:$B$52,2,FALSE)</f>
        <v>0</v>
      </c>
      <c r="Y15" s="30">
        <v>100</v>
      </c>
      <c r="Z15" s="19">
        <f t="shared" si="14"/>
        <v>51</v>
      </c>
      <c r="AA15" s="6">
        <f>VLOOKUP(Z15,Punktezuordnung!$A$2:$B$52,2,FALSE)</f>
        <v>0</v>
      </c>
      <c r="AB15" s="30">
        <v>100</v>
      </c>
      <c r="AC15" s="19">
        <f t="shared" si="15"/>
        <v>51</v>
      </c>
      <c r="AD15" s="6">
        <f>VLOOKUP(AC15,Punktezuordnung!$A$2:$B$52,2,FALSE)</f>
        <v>0</v>
      </c>
      <c r="AE15" s="29">
        <v>0</v>
      </c>
      <c r="AF15" s="19">
        <f t="shared" si="16"/>
        <v>51</v>
      </c>
      <c r="AG15" s="6">
        <f>VLOOKUP(AF15,Punktezuordnung!$A$2:$B$52,2,FALSE)</f>
        <v>0</v>
      </c>
      <c r="AH15" s="39">
        <v>100</v>
      </c>
      <c r="AI15" s="19">
        <f t="shared" si="17"/>
        <v>51</v>
      </c>
      <c r="AJ15" s="6">
        <f>VLOOKUP(AI15,Punktezuordnung!$A$2:$B$52,2,FALSE)</f>
        <v>0</v>
      </c>
      <c r="AK15" s="30">
        <v>8.6999999999999993</v>
      </c>
      <c r="AL15" s="19">
        <f t="shared" si="18"/>
        <v>3</v>
      </c>
      <c r="AM15" s="6">
        <f>VLOOKUP(AL15,Punktezuordnung!$A$2:$B$52,2,FALSE)</f>
        <v>48</v>
      </c>
      <c r="AN15" s="29">
        <v>21</v>
      </c>
      <c r="AO15" s="19">
        <f t="shared" si="19"/>
        <v>6</v>
      </c>
      <c r="AP15" s="6">
        <f>VLOOKUP(AO15,Punktezuordnung!$A$2:$B$52,2,FALSE)</f>
        <v>45</v>
      </c>
      <c r="AQ15" s="29">
        <v>0</v>
      </c>
      <c r="AR15" s="19">
        <f t="shared" si="20"/>
        <v>51</v>
      </c>
      <c r="AS15" s="6">
        <f>VLOOKUP(AR15,Punktezuordnung!$A$2:$B$52,2,FALSE)</f>
        <v>0</v>
      </c>
      <c r="AT15" s="29">
        <v>0</v>
      </c>
      <c r="AU15" s="19">
        <f t="shared" si="21"/>
        <v>51</v>
      </c>
      <c r="AV15" s="4">
        <f>VLOOKUP(AU15,Punktezuordnung!$A$2:$B$52,2,FALSE)</f>
        <v>0</v>
      </c>
    </row>
    <row r="16" spans="1:48" x14ac:dyDescent="0.25">
      <c r="A16" s="26" t="s">
        <v>50</v>
      </c>
      <c r="B16" s="26" t="s">
        <v>88</v>
      </c>
      <c r="C16" s="26" t="s">
        <v>38</v>
      </c>
      <c r="D16" s="26">
        <v>2014</v>
      </c>
      <c r="E16" s="26" t="s">
        <v>85</v>
      </c>
      <c r="F16" s="19">
        <f t="shared" si="0"/>
        <v>13</v>
      </c>
      <c r="G16" s="6">
        <f>SUM(LARGE(I16:R16,{1;2;3;4;5;6;7}))</f>
        <v>90</v>
      </c>
      <c r="H16" s="36">
        <f t="shared" si="1"/>
        <v>2</v>
      </c>
      <c r="I16" s="9">
        <f t="shared" si="2"/>
        <v>42</v>
      </c>
      <c r="J16" s="6">
        <f t="shared" si="3"/>
        <v>48</v>
      </c>
      <c r="K16" s="16">
        <f t="shared" si="4"/>
        <v>0</v>
      </c>
      <c r="L16" s="9">
        <f t="shared" si="5"/>
        <v>0</v>
      </c>
      <c r="M16" s="6">
        <f t="shared" si="6"/>
        <v>0</v>
      </c>
      <c r="N16" s="16">
        <f t="shared" si="7"/>
        <v>0</v>
      </c>
      <c r="O16" s="9">
        <f t="shared" si="8"/>
        <v>0</v>
      </c>
      <c r="P16" s="6">
        <f t="shared" si="9"/>
        <v>0</v>
      </c>
      <c r="Q16" s="9">
        <f t="shared" si="10"/>
        <v>0</v>
      </c>
      <c r="R16" s="6">
        <f t="shared" si="11"/>
        <v>0</v>
      </c>
      <c r="S16" s="25">
        <v>8.51</v>
      </c>
      <c r="T16" s="19">
        <f t="shared" si="12"/>
        <v>9</v>
      </c>
      <c r="U16" s="6">
        <f>VLOOKUP(T16,Punktezuordnung!$A$2:$B$52,2,FALSE)</f>
        <v>42</v>
      </c>
      <c r="V16" s="29">
        <v>57</v>
      </c>
      <c r="W16" s="19">
        <f t="shared" si="13"/>
        <v>3</v>
      </c>
      <c r="X16" s="6">
        <f>VLOOKUP(W16,Punktezuordnung!$A$2:$B$52,2,FALSE)</f>
        <v>48</v>
      </c>
      <c r="Y16" s="30">
        <v>100</v>
      </c>
      <c r="Z16" s="19">
        <f t="shared" si="14"/>
        <v>51</v>
      </c>
      <c r="AA16" s="6">
        <f>VLOOKUP(Z16,Punktezuordnung!$A$2:$B$52,2,FALSE)</f>
        <v>0</v>
      </c>
      <c r="AB16" s="30">
        <v>100</v>
      </c>
      <c r="AC16" s="19">
        <f t="shared" si="15"/>
        <v>51</v>
      </c>
      <c r="AD16" s="6">
        <f>VLOOKUP(AC16,Punktezuordnung!$A$2:$B$52,2,FALSE)</f>
        <v>0</v>
      </c>
      <c r="AE16" s="29">
        <v>0</v>
      </c>
      <c r="AF16" s="19">
        <f t="shared" si="16"/>
        <v>51</v>
      </c>
      <c r="AG16" s="6">
        <f>VLOOKUP(AF16,Punktezuordnung!$A$2:$B$52,2,FALSE)</f>
        <v>0</v>
      </c>
      <c r="AH16" s="39">
        <v>100</v>
      </c>
      <c r="AI16" s="19">
        <f t="shared" si="17"/>
        <v>51</v>
      </c>
      <c r="AJ16" s="6">
        <f>VLOOKUP(AI16,Punktezuordnung!$A$2:$B$52,2,FALSE)</f>
        <v>0</v>
      </c>
      <c r="AK16" s="30">
        <v>100</v>
      </c>
      <c r="AL16" s="19">
        <f t="shared" si="18"/>
        <v>51</v>
      </c>
      <c r="AM16" s="6">
        <f>VLOOKUP(AL16,Punktezuordnung!$A$2:$B$52,2,FALSE)</f>
        <v>0</v>
      </c>
      <c r="AN16" s="29">
        <v>0</v>
      </c>
      <c r="AO16" s="19">
        <f t="shared" si="19"/>
        <v>51</v>
      </c>
      <c r="AP16" s="6">
        <f>VLOOKUP(AO16,Punktezuordnung!$A$2:$B$52,2,FALSE)</f>
        <v>0</v>
      </c>
      <c r="AQ16" s="29">
        <v>0</v>
      </c>
      <c r="AR16" s="19">
        <f t="shared" si="20"/>
        <v>51</v>
      </c>
      <c r="AS16" s="6">
        <f>VLOOKUP(AR16,Punktezuordnung!$A$2:$B$52,2,FALSE)</f>
        <v>0</v>
      </c>
      <c r="AT16" s="29">
        <v>0</v>
      </c>
      <c r="AU16" s="19">
        <f t="shared" si="21"/>
        <v>51</v>
      </c>
      <c r="AV16" s="4">
        <f>VLOOKUP(AU16,Punktezuordnung!$A$2:$B$52,2,FALSE)</f>
        <v>0</v>
      </c>
    </row>
    <row r="17" spans="1:48" x14ac:dyDescent="0.25">
      <c r="A17" s="26" t="s">
        <v>83</v>
      </c>
      <c r="B17" s="26" t="s">
        <v>84</v>
      </c>
      <c r="C17" s="26" t="s">
        <v>38</v>
      </c>
      <c r="D17" s="26">
        <v>2014</v>
      </c>
      <c r="E17" s="26" t="s">
        <v>85</v>
      </c>
      <c r="F17" s="19">
        <f t="shared" si="0"/>
        <v>14</v>
      </c>
      <c r="G17" s="6">
        <f>SUM(LARGE(I17:R17,{1;2;3;4;5;6;7}))</f>
        <v>88</v>
      </c>
      <c r="H17" s="36">
        <f t="shared" si="1"/>
        <v>2</v>
      </c>
      <c r="I17" s="9">
        <f t="shared" si="2"/>
        <v>49</v>
      </c>
      <c r="J17" s="6">
        <f t="shared" si="3"/>
        <v>39</v>
      </c>
      <c r="K17" s="16">
        <f t="shared" si="4"/>
        <v>0</v>
      </c>
      <c r="L17" s="9">
        <f t="shared" si="5"/>
        <v>0</v>
      </c>
      <c r="M17" s="6">
        <f t="shared" si="6"/>
        <v>0</v>
      </c>
      <c r="N17" s="16">
        <f t="shared" si="7"/>
        <v>0</v>
      </c>
      <c r="O17" s="9">
        <f t="shared" si="8"/>
        <v>0</v>
      </c>
      <c r="P17" s="6">
        <f t="shared" si="9"/>
        <v>0</v>
      </c>
      <c r="Q17" s="9">
        <f t="shared" si="10"/>
        <v>0</v>
      </c>
      <c r="R17" s="6">
        <f t="shared" si="11"/>
        <v>0</v>
      </c>
      <c r="S17" s="25">
        <v>7.98</v>
      </c>
      <c r="T17" s="19">
        <f t="shared" si="12"/>
        <v>2</v>
      </c>
      <c r="U17" s="6">
        <f>VLOOKUP(T17,Punktezuordnung!$A$2:$B$52,2,FALSE)</f>
        <v>49</v>
      </c>
      <c r="V17" s="29">
        <v>34</v>
      </c>
      <c r="W17" s="19">
        <f t="shared" si="13"/>
        <v>12</v>
      </c>
      <c r="X17" s="6">
        <f>VLOOKUP(W17,Punktezuordnung!$A$2:$B$52,2,FALSE)</f>
        <v>39</v>
      </c>
      <c r="Y17" s="30">
        <v>100</v>
      </c>
      <c r="Z17" s="19">
        <f t="shared" si="14"/>
        <v>51</v>
      </c>
      <c r="AA17" s="6">
        <f>VLOOKUP(Z17,Punktezuordnung!$A$2:$B$52,2,FALSE)</f>
        <v>0</v>
      </c>
      <c r="AB17" s="30">
        <v>100</v>
      </c>
      <c r="AC17" s="19">
        <f t="shared" si="15"/>
        <v>51</v>
      </c>
      <c r="AD17" s="6">
        <f>VLOOKUP(AC17,Punktezuordnung!$A$2:$B$52,2,FALSE)</f>
        <v>0</v>
      </c>
      <c r="AE17" s="29">
        <v>0</v>
      </c>
      <c r="AF17" s="19">
        <f t="shared" si="16"/>
        <v>51</v>
      </c>
      <c r="AG17" s="6">
        <f>VLOOKUP(AF17,Punktezuordnung!$A$2:$B$52,2,FALSE)</f>
        <v>0</v>
      </c>
      <c r="AH17" s="39">
        <v>100</v>
      </c>
      <c r="AI17" s="19">
        <f t="shared" si="17"/>
        <v>51</v>
      </c>
      <c r="AJ17" s="6">
        <f>VLOOKUP(AI17,Punktezuordnung!$A$2:$B$52,2,FALSE)</f>
        <v>0</v>
      </c>
      <c r="AK17" s="30">
        <v>100</v>
      </c>
      <c r="AL17" s="19">
        <f t="shared" si="18"/>
        <v>51</v>
      </c>
      <c r="AM17" s="6">
        <f>VLOOKUP(AL17,Punktezuordnung!$A$2:$B$52,2,FALSE)</f>
        <v>0</v>
      </c>
      <c r="AN17" s="29">
        <v>0</v>
      </c>
      <c r="AO17" s="19">
        <f t="shared" si="19"/>
        <v>51</v>
      </c>
      <c r="AP17" s="6">
        <f>VLOOKUP(AO17,Punktezuordnung!$A$2:$B$52,2,FALSE)</f>
        <v>0</v>
      </c>
      <c r="AQ17" s="29">
        <v>0</v>
      </c>
      <c r="AR17" s="19">
        <f t="shared" si="20"/>
        <v>51</v>
      </c>
      <c r="AS17" s="6">
        <f>VLOOKUP(AR17,Punktezuordnung!$A$2:$B$52,2,FALSE)</f>
        <v>0</v>
      </c>
      <c r="AT17" s="29">
        <v>0</v>
      </c>
      <c r="AU17" s="19">
        <f t="shared" si="21"/>
        <v>51</v>
      </c>
      <c r="AV17" s="4">
        <f>VLOOKUP(AU17,Punktezuordnung!$A$2:$B$52,2,FALSE)</f>
        <v>0</v>
      </c>
    </row>
    <row r="18" spans="1:48" x14ac:dyDescent="0.25">
      <c r="A18" s="26" t="s">
        <v>86</v>
      </c>
      <c r="B18" s="26" t="s">
        <v>87</v>
      </c>
      <c r="C18" s="26" t="s">
        <v>38</v>
      </c>
      <c r="D18" s="26">
        <v>2014</v>
      </c>
      <c r="E18" s="26" t="s">
        <v>85</v>
      </c>
      <c r="F18" s="19">
        <f t="shared" si="0"/>
        <v>14</v>
      </c>
      <c r="G18" s="6">
        <f>SUM(LARGE(I18:R18,{1;2;3;4;5;6;7}))</f>
        <v>88</v>
      </c>
      <c r="H18" s="36">
        <f t="shared" si="1"/>
        <v>2</v>
      </c>
      <c r="I18" s="9">
        <f t="shared" si="2"/>
        <v>46</v>
      </c>
      <c r="J18" s="6">
        <f t="shared" si="3"/>
        <v>42</v>
      </c>
      <c r="K18" s="16">
        <f t="shared" si="4"/>
        <v>0</v>
      </c>
      <c r="L18" s="9">
        <f t="shared" si="5"/>
        <v>0</v>
      </c>
      <c r="M18" s="6">
        <f t="shared" si="6"/>
        <v>0</v>
      </c>
      <c r="N18" s="16">
        <f t="shared" si="7"/>
        <v>0</v>
      </c>
      <c r="O18" s="9">
        <f t="shared" si="8"/>
        <v>0</v>
      </c>
      <c r="P18" s="6">
        <f t="shared" si="9"/>
        <v>0</v>
      </c>
      <c r="Q18" s="9">
        <f t="shared" si="10"/>
        <v>0</v>
      </c>
      <c r="R18" s="6">
        <f t="shared" si="11"/>
        <v>0</v>
      </c>
      <c r="S18" s="25">
        <v>8.0399999999999991</v>
      </c>
      <c r="T18" s="19">
        <f t="shared" si="12"/>
        <v>5</v>
      </c>
      <c r="U18" s="6">
        <f>VLOOKUP(T18,Punktezuordnung!$A$2:$B$52,2,FALSE)</f>
        <v>46</v>
      </c>
      <c r="V18" s="29">
        <v>38</v>
      </c>
      <c r="W18" s="19">
        <f t="shared" si="13"/>
        <v>9</v>
      </c>
      <c r="X18" s="6">
        <f>VLOOKUP(W18,Punktezuordnung!$A$2:$B$52,2,FALSE)</f>
        <v>42</v>
      </c>
      <c r="Y18" s="30">
        <v>100</v>
      </c>
      <c r="Z18" s="19">
        <f t="shared" si="14"/>
        <v>51</v>
      </c>
      <c r="AA18" s="6">
        <f>VLOOKUP(Z18,Punktezuordnung!$A$2:$B$52,2,FALSE)</f>
        <v>0</v>
      </c>
      <c r="AB18" s="30">
        <v>100</v>
      </c>
      <c r="AC18" s="19">
        <f t="shared" si="15"/>
        <v>51</v>
      </c>
      <c r="AD18" s="6">
        <f>VLOOKUP(AC18,Punktezuordnung!$A$2:$B$52,2,FALSE)</f>
        <v>0</v>
      </c>
      <c r="AE18" s="29">
        <v>0</v>
      </c>
      <c r="AF18" s="19">
        <f t="shared" si="16"/>
        <v>51</v>
      </c>
      <c r="AG18" s="6">
        <f>VLOOKUP(AF18,Punktezuordnung!$A$2:$B$52,2,FALSE)</f>
        <v>0</v>
      </c>
      <c r="AH18" s="39">
        <v>100</v>
      </c>
      <c r="AI18" s="19">
        <f t="shared" si="17"/>
        <v>51</v>
      </c>
      <c r="AJ18" s="6">
        <f>VLOOKUP(AI18,Punktezuordnung!$A$2:$B$52,2,FALSE)</f>
        <v>0</v>
      </c>
      <c r="AK18" s="30">
        <v>100</v>
      </c>
      <c r="AL18" s="19">
        <f t="shared" si="18"/>
        <v>51</v>
      </c>
      <c r="AM18" s="6">
        <f>VLOOKUP(AL18,Punktezuordnung!$A$2:$B$52,2,FALSE)</f>
        <v>0</v>
      </c>
      <c r="AN18" s="29">
        <v>0</v>
      </c>
      <c r="AO18" s="19">
        <f t="shared" si="19"/>
        <v>51</v>
      </c>
      <c r="AP18" s="6">
        <f>VLOOKUP(AO18,Punktezuordnung!$A$2:$B$52,2,FALSE)</f>
        <v>0</v>
      </c>
      <c r="AQ18" s="29">
        <v>0</v>
      </c>
      <c r="AR18" s="19">
        <f t="shared" si="20"/>
        <v>51</v>
      </c>
      <c r="AS18" s="6">
        <f>VLOOKUP(AR18,Punktezuordnung!$A$2:$B$52,2,FALSE)</f>
        <v>0</v>
      </c>
      <c r="AT18" s="29">
        <v>0</v>
      </c>
      <c r="AU18" s="19">
        <f t="shared" si="21"/>
        <v>51</v>
      </c>
      <c r="AV18" s="4">
        <f>VLOOKUP(AU18,Punktezuordnung!$A$2:$B$52,2,FALSE)</f>
        <v>0</v>
      </c>
    </row>
    <row r="19" spans="1:48" x14ac:dyDescent="0.25">
      <c r="A19" s="26" t="s">
        <v>204</v>
      </c>
      <c r="B19" s="26" t="s">
        <v>205</v>
      </c>
      <c r="C19" s="26" t="s">
        <v>38</v>
      </c>
      <c r="D19" s="26">
        <v>2014</v>
      </c>
      <c r="E19" s="26" t="s">
        <v>203</v>
      </c>
      <c r="F19" s="19">
        <f t="shared" si="0"/>
        <v>16</v>
      </c>
      <c r="G19" s="6">
        <f>SUM(LARGE(I19:R19,{1;2;3;4;5;6;7}))</f>
        <v>87</v>
      </c>
      <c r="H19" s="36">
        <f t="shared" si="1"/>
        <v>2</v>
      </c>
      <c r="I19" s="9">
        <f t="shared" si="2"/>
        <v>0</v>
      </c>
      <c r="J19" s="6">
        <f t="shared" si="3"/>
        <v>0</v>
      </c>
      <c r="K19" s="16">
        <f t="shared" si="4"/>
        <v>0</v>
      </c>
      <c r="L19" s="9">
        <f t="shared" si="5"/>
        <v>0</v>
      </c>
      <c r="M19" s="6">
        <f t="shared" si="6"/>
        <v>0</v>
      </c>
      <c r="N19" s="16">
        <f t="shared" si="7"/>
        <v>0</v>
      </c>
      <c r="O19" s="9">
        <f t="shared" si="8"/>
        <v>44</v>
      </c>
      <c r="P19" s="6">
        <f t="shared" si="9"/>
        <v>43</v>
      </c>
      <c r="Q19" s="9">
        <f t="shared" si="10"/>
        <v>0</v>
      </c>
      <c r="R19" s="6">
        <f t="shared" si="11"/>
        <v>0</v>
      </c>
      <c r="S19" s="28">
        <v>100</v>
      </c>
      <c r="T19" s="19">
        <f t="shared" si="12"/>
        <v>51</v>
      </c>
      <c r="U19" s="6">
        <f>VLOOKUP(T19,Punktezuordnung!$A$2:$B$52,2,FALSE)</f>
        <v>0</v>
      </c>
      <c r="V19" s="29">
        <v>0</v>
      </c>
      <c r="W19" s="19">
        <f t="shared" si="13"/>
        <v>51</v>
      </c>
      <c r="X19" s="6">
        <f>VLOOKUP(W19,Punktezuordnung!$A$2:$B$52,2,FALSE)</f>
        <v>0</v>
      </c>
      <c r="Y19" s="30">
        <v>100</v>
      </c>
      <c r="Z19" s="19">
        <f t="shared" si="14"/>
        <v>51</v>
      </c>
      <c r="AA19" s="6">
        <f>VLOOKUP(Z19,Punktezuordnung!$A$2:$B$52,2,FALSE)</f>
        <v>0</v>
      </c>
      <c r="AB19" s="30">
        <v>100</v>
      </c>
      <c r="AC19" s="19">
        <f t="shared" si="15"/>
        <v>51</v>
      </c>
      <c r="AD19" s="6">
        <f>VLOOKUP(AC19,Punktezuordnung!$A$2:$B$52,2,FALSE)</f>
        <v>0</v>
      </c>
      <c r="AE19" s="29">
        <v>0</v>
      </c>
      <c r="AF19" s="19">
        <f t="shared" si="16"/>
        <v>51</v>
      </c>
      <c r="AG19" s="6">
        <f>VLOOKUP(AF19,Punktezuordnung!$A$2:$B$52,2,FALSE)</f>
        <v>0</v>
      </c>
      <c r="AH19" s="39">
        <v>100</v>
      </c>
      <c r="AI19" s="19">
        <f t="shared" si="17"/>
        <v>51</v>
      </c>
      <c r="AJ19" s="6">
        <f>VLOOKUP(AI19,Punktezuordnung!$A$2:$B$52,2,FALSE)</f>
        <v>0</v>
      </c>
      <c r="AK19" s="30">
        <v>9.4</v>
      </c>
      <c r="AL19" s="19">
        <f t="shared" si="18"/>
        <v>7</v>
      </c>
      <c r="AM19" s="6">
        <f>VLOOKUP(AL19,Punktezuordnung!$A$2:$B$52,2,FALSE)</f>
        <v>44</v>
      </c>
      <c r="AN19" s="29">
        <v>16</v>
      </c>
      <c r="AO19" s="19">
        <f t="shared" si="19"/>
        <v>8</v>
      </c>
      <c r="AP19" s="6">
        <f>VLOOKUP(AO19,Punktezuordnung!$A$2:$B$52,2,FALSE)</f>
        <v>43</v>
      </c>
      <c r="AQ19" s="29">
        <v>0</v>
      </c>
      <c r="AR19" s="19">
        <f t="shared" si="20"/>
        <v>51</v>
      </c>
      <c r="AS19" s="6">
        <f>VLOOKUP(AR19,Punktezuordnung!$A$2:$B$52,2,FALSE)</f>
        <v>0</v>
      </c>
      <c r="AT19" s="29">
        <v>0</v>
      </c>
      <c r="AU19" s="19">
        <f t="shared" si="21"/>
        <v>51</v>
      </c>
      <c r="AV19" s="4">
        <f>VLOOKUP(AU19,Punktezuordnung!$A$2:$B$52,2,FALSE)</f>
        <v>0</v>
      </c>
    </row>
    <row r="20" spans="1:48" x14ac:dyDescent="0.25">
      <c r="A20" s="26" t="s">
        <v>208</v>
      </c>
      <c r="B20" s="26" t="s">
        <v>209</v>
      </c>
      <c r="C20" s="26" t="s">
        <v>38</v>
      </c>
      <c r="D20" s="26">
        <v>2014</v>
      </c>
      <c r="E20" s="26" t="s">
        <v>125</v>
      </c>
      <c r="F20" s="19">
        <f t="shared" si="0"/>
        <v>17</v>
      </c>
      <c r="G20" s="6">
        <f>SUM(LARGE(I20:R20,{1;2;3;4;5;6;7}))</f>
        <v>86</v>
      </c>
      <c r="H20" s="36">
        <f t="shared" si="1"/>
        <v>2</v>
      </c>
      <c r="I20" s="9">
        <f t="shared" si="2"/>
        <v>0</v>
      </c>
      <c r="J20" s="6">
        <f t="shared" si="3"/>
        <v>0</v>
      </c>
      <c r="K20" s="16">
        <f t="shared" si="4"/>
        <v>0</v>
      </c>
      <c r="L20" s="9">
        <f t="shared" si="5"/>
        <v>0</v>
      </c>
      <c r="M20" s="6">
        <f t="shared" si="6"/>
        <v>0</v>
      </c>
      <c r="N20" s="16">
        <f t="shared" si="7"/>
        <v>0</v>
      </c>
      <c r="O20" s="9">
        <f t="shared" si="8"/>
        <v>42</v>
      </c>
      <c r="P20" s="6">
        <f t="shared" si="9"/>
        <v>44</v>
      </c>
      <c r="Q20" s="9">
        <f t="shared" si="10"/>
        <v>0</v>
      </c>
      <c r="R20" s="6">
        <f t="shared" si="11"/>
        <v>0</v>
      </c>
      <c r="S20" s="28">
        <v>100</v>
      </c>
      <c r="T20" s="19">
        <f t="shared" si="12"/>
        <v>51</v>
      </c>
      <c r="U20" s="6">
        <f>VLOOKUP(T20,Punktezuordnung!$A$2:$B$52,2,FALSE)</f>
        <v>0</v>
      </c>
      <c r="V20" s="29">
        <v>0</v>
      </c>
      <c r="W20" s="19">
        <f t="shared" si="13"/>
        <v>51</v>
      </c>
      <c r="X20" s="6">
        <f>VLOOKUP(W20,Punktezuordnung!$A$2:$B$52,2,FALSE)</f>
        <v>0</v>
      </c>
      <c r="Y20" s="30">
        <v>100</v>
      </c>
      <c r="Z20" s="19">
        <f t="shared" si="14"/>
        <v>51</v>
      </c>
      <c r="AA20" s="6">
        <f>VLOOKUP(Z20,Punktezuordnung!$A$2:$B$52,2,FALSE)</f>
        <v>0</v>
      </c>
      <c r="AB20" s="30">
        <v>100</v>
      </c>
      <c r="AC20" s="19">
        <f t="shared" si="15"/>
        <v>51</v>
      </c>
      <c r="AD20" s="6">
        <f>VLOOKUP(AC20,Punktezuordnung!$A$2:$B$52,2,FALSE)</f>
        <v>0</v>
      </c>
      <c r="AE20" s="29">
        <v>0</v>
      </c>
      <c r="AF20" s="19">
        <f t="shared" si="16"/>
        <v>51</v>
      </c>
      <c r="AG20" s="6">
        <f>VLOOKUP(AF20,Punktezuordnung!$A$2:$B$52,2,FALSE)</f>
        <v>0</v>
      </c>
      <c r="AH20" s="39">
        <v>100</v>
      </c>
      <c r="AI20" s="19">
        <f t="shared" si="17"/>
        <v>51</v>
      </c>
      <c r="AJ20" s="6">
        <f>VLOOKUP(AI20,Punktezuordnung!$A$2:$B$52,2,FALSE)</f>
        <v>0</v>
      </c>
      <c r="AK20" s="30">
        <v>11.1</v>
      </c>
      <c r="AL20" s="19">
        <f t="shared" si="18"/>
        <v>9</v>
      </c>
      <c r="AM20" s="6">
        <f>VLOOKUP(AL20,Punktezuordnung!$A$2:$B$52,2,FALSE)</f>
        <v>42</v>
      </c>
      <c r="AN20" s="29">
        <v>18</v>
      </c>
      <c r="AO20" s="19">
        <f t="shared" si="19"/>
        <v>7</v>
      </c>
      <c r="AP20" s="6">
        <f>VLOOKUP(AO20,Punktezuordnung!$A$2:$B$52,2,FALSE)</f>
        <v>44</v>
      </c>
      <c r="AQ20" s="29">
        <v>0</v>
      </c>
      <c r="AR20" s="19">
        <f t="shared" si="20"/>
        <v>51</v>
      </c>
      <c r="AS20" s="6">
        <f>VLOOKUP(AR20,Punktezuordnung!$A$2:$B$52,2,FALSE)</f>
        <v>0</v>
      </c>
      <c r="AT20" s="29">
        <v>0</v>
      </c>
      <c r="AU20" s="19">
        <f t="shared" si="21"/>
        <v>51</v>
      </c>
      <c r="AV20" s="4">
        <f>VLOOKUP(AU20,Punktezuordnung!$A$2:$B$52,2,FALSE)</f>
        <v>0</v>
      </c>
    </row>
    <row r="21" spans="1:48" x14ac:dyDescent="0.25">
      <c r="A21" s="26" t="s">
        <v>76</v>
      </c>
      <c r="B21" s="26" t="s">
        <v>88</v>
      </c>
      <c r="C21" s="26" t="s">
        <v>38</v>
      </c>
      <c r="D21" s="26">
        <v>2014</v>
      </c>
      <c r="E21" s="26" t="s">
        <v>85</v>
      </c>
      <c r="F21" s="19">
        <f t="shared" si="0"/>
        <v>18</v>
      </c>
      <c r="G21" s="6">
        <f>SUM(LARGE(I21:R21,{1;2;3;4;5;6;7}))</f>
        <v>81</v>
      </c>
      <c r="H21" s="36">
        <f t="shared" si="1"/>
        <v>2</v>
      </c>
      <c r="I21" s="9">
        <f t="shared" si="2"/>
        <v>41</v>
      </c>
      <c r="J21" s="6">
        <f t="shared" si="3"/>
        <v>40</v>
      </c>
      <c r="K21" s="16">
        <f t="shared" si="4"/>
        <v>0</v>
      </c>
      <c r="L21" s="9">
        <f t="shared" si="5"/>
        <v>0</v>
      </c>
      <c r="M21" s="6">
        <f t="shared" si="6"/>
        <v>0</v>
      </c>
      <c r="N21" s="16">
        <f t="shared" si="7"/>
        <v>0</v>
      </c>
      <c r="O21" s="9">
        <f t="shared" si="8"/>
        <v>0</v>
      </c>
      <c r="P21" s="6">
        <f t="shared" si="9"/>
        <v>0</v>
      </c>
      <c r="Q21" s="9">
        <f t="shared" si="10"/>
        <v>0</v>
      </c>
      <c r="R21" s="6">
        <f t="shared" si="11"/>
        <v>0</v>
      </c>
      <c r="S21" s="25">
        <v>8.6</v>
      </c>
      <c r="T21" s="19">
        <f t="shared" si="12"/>
        <v>10</v>
      </c>
      <c r="U21" s="6">
        <f>VLOOKUP(T21,Punktezuordnung!$A$2:$B$52,2,FALSE)</f>
        <v>41</v>
      </c>
      <c r="V21" s="29">
        <v>36</v>
      </c>
      <c r="W21" s="19">
        <f t="shared" si="13"/>
        <v>11</v>
      </c>
      <c r="X21" s="6">
        <f>VLOOKUP(W21,Punktezuordnung!$A$2:$B$52,2,FALSE)</f>
        <v>40</v>
      </c>
      <c r="Y21" s="30">
        <v>100</v>
      </c>
      <c r="Z21" s="19">
        <f t="shared" si="14"/>
        <v>51</v>
      </c>
      <c r="AA21" s="6">
        <f>VLOOKUP(Z21,Punktezuordnung!$A$2:$B$52,2,FALSE)</f>
        <v>0</v>
      </c>
      <c r="AB21" s="30">
        <v>100</v>
      </c>
      <c r="AC21" s="19">
        <f t="shared" si="15"/>
        <v>51</v>
      </c>
      <c r="AD21" s="6">
        <f>VLOOKUP(AC21,Punktezuordnung!$A$2:$B$52,2,FALSE)</f>
        <v>0</v>
      </c>
      <c r="AE21" s="29">
        <v>0</v>
      </c>
      <c r="AF21" s="19">
        <f t="shared" si="16"/>
        <v>51</v>
      </c>
      <c r="AG21" s="6">
        <f>VLOOKUP(AF21,Punktezuordnung!$A$2:$B$52,2,FALSE)</f>
        <v>0</v>
      </c>
      <c r="AH21" s="39">
        <v>100</v>
      </c>
      <c r="AI21" s="19">
        <f t="shared" si="17"/>
        <v>51</v>
      </c>
      <c r="AJ21" s="6">
        <f>VLOOKUP(AI21,Punktezuordnung!$A$2:$B$52,2,FALSE)</f>
        <v>0</v>
      </c>
      <c r="AK21" s="30">
        <v>100</v>
      </c>
      <c r="AL21" s="19">
        <f t="shared" si="18"/>
        <v>51</v>
      </c>
      <c r="AM21" s="6">
        <f>VLOOKUP(AL21,Punktezuordnung!$A$2:$B$52,2,FALSE)</f>
        <v>0</v>
      </c>
      <c r="AN21" s="29">
        <v>0</v>
      </c>
      <c r="AO21" s="19">
        <f t="shared" si="19"/>
        <v>51</v>
      </c>
      <c r="AP21" s="6">
        <f>VLOOKUP(AO21,Punktezuordnung!$A$2:$B$52,2,FALSE)</f>
        <v>0</v>
      </c>
      <c r="AQ21" s="29">
        <v>0</v>
      </c>
      <c r="AR21" s="19">
        <f t="shared" si="20"/>
        <v>51</v>
      </c>
      <c r="AS21" s="6">
        <f>VLOOKUP(AR21,Punktezuordnung!$A$2:$B$52,2,FALSE)</f>
        <v>0</v>
      </c>
      <c r="AT21" s="29">
        <v>0</v>
      </c>
      <c r="AU21" s="19">
        <f t="shared" si="21"/>
        <v>51</v>
      </c>
      <c r="AV21" s="4">
        <f>VLOOKUP(AU21,Punktezuordnung!$A$2:$B$52,2,FALSE)</f>
        <v>0</v>
      </c>
    </row>
    <row r="22" spans="1:48" x14ac:dyDescent="0.25">
      <c r="A22" s="26" t="s">
        <v>71</v>
      </c>
      <c r="B22" s="26" t="s">
        <v>72</v>
      </c>
      <c r="C22" s="26" t="s">
        <v>38</v>
      </c>
      <c r="D22" s="26">
        <v>2014</v>
      </c>
      <c r="E22" s="26" t="s">
        <v>73</v>
      </c>
      <c r="F22" s="19">
        <f t="shared" si="0"/>
        <v>19</v>
      </c>
      <c r="G22" s="6">
        <f>SUM(LARGE(I22:R22,{1;2;3;4;5;6;7}))</f>
        <v>77</v>
      </c>
      <c r="H22" s="36">
        <f t="shared" si="1"/>
        <v>2</v>
      </c>
      <c r="I22" s="9">
        <f t="shared" si="2"/>
        <v>38</v>
      </c>
      <c r="J22" s="6">
        <f t="shared" si="3"/>
        <v>39</v>
      </c>
      <c r="K22" s="16">
        <f t="shared" si="4"/>
        <v>0</v>
      </c>
      <c r="L22" s="9">
        <f t="shared" si="5"/>
        <v>0</v>
      </c>
      <c r="M22" s="6">
        <f t="shared" si="6"/>
        <v>0</v>
      </c>
      <c r="N22" s="16">
        <f t="shared" si="7"/>
        <v>0</v>
      </c>
      <c r="O22" s="9">
        <f t="shared" si="8"/>
        <v>0</v>
      </c>
      <c r="P22" s="6">
        <f t="shared" si="9"/>
        <v>0</v>
      </c>
      <c r="Q22" s="9">
        <f t="shared" si="10"/>
        <v>0</v>
      </c>
      <c r="R22" s="6">
        <f t="shared" si="11"/>
        <v>0</v>
      </c>
      <c r="S22" s="25">
        <v>10.95</v>
      </c>
      <c r="T22" s="19">
        <f t="shared" si="12"/>
        <v>13</v>
      </c>
      <c r="U22" s="6">
        <f>VLOOKUP(T22,Punktezuordnung!$A$2:$B$52,2,FALSE)</f>
        <v>38</v>
      </c>
      <c r="V22" s="29">
        <v>34</v>
      </c>
      <c r="W22" s="19">
        <f t="shared" si="13"/>
        <v>12</v>
      </c>
      <c r="X22" s="6">
        <f>VLOOKUP(W22,Punktezuordnung!$A$2:$B$52,2,FALSE)</f>
        <v>39</v>
      </c>
      <c r="Y22" s="30">
        <v>100</v>
      </c>
      <c r="Z22" s="19">
        <f t="shared" si="14"/>
        <v>51</v>
      </c>
      <c r="AA22" s="6">
        <f>VLOOKUP(Z22,Punktezuordnung!$A$2:$B$52,2,FALSE)</f>
        <v>0</v>
      </c>
      <c r="AB22" s="30">
        <v>100</v>
      </c>
      <c r="AC22" s="19">
        <f t="shared" si="15"/>
        <v>51</v>
      </c>
      <c r="AD22" s="6">
        <f>VLOOKUP(AC22,Punktezuordnung!$A$2:$B$52,2,FALSE)</f>
        <v>0</v>
      </c>
      <c r="AE22" s="29">
        <v>0</v>
      </c>
      <c r="AF22" s="19">
        <f t="shared" si="16"/>
        <v>51</v>
      </c>
      <c r="AG22" s="6">
        <f>VLOOKUP(AF22,Punktezuordnung!$A$2:$B$52,2,FALSE)</f>
        <v>0</v>
      </c>
      <c r="AH22" s="39">
        <v>100</v>
      </c>
      <c r="AI22" s="19">
        <f t="shared" si="17"/>
        <v>51</v>
      </c>
      <c r="AJ22" s="6">
        <f>VLOOKUP(AI22,Punktezuordnung!$A$2:$B$52,2,FALSE)</f>
        <v>0</v>
      </c>
      <c r="AK22" s="30">
        <v>100</v>
      </c>
      <c r="AL22" s="19">
        <f t="shared" si="18"/>
        <v>51</v>
      </c>
      <c r="AM22" s="6">
        <f>VLOOKUP(AL22,Punktezuordnung!$A$2:$B$52,2,FALSE)</f>
        <v>0</v>
      </c>
      <c r="AN22" s="29">
        <v>0</v>
      </c>
      <c r="AO22" s="19">
        <f t="shared" si="19"/>
        <v>51</v>
      </c>
      <c r="AP22" s="6">
        <f>VLOOKUP(AO22,Punktezuordnung!$A$2:$B$52,2,FALSE)</f>
        <v>0</v>
      </c>
      <c r="AQ22" s="29">
        <v>0</v>
      </c>
      <c r="AR22" s="19">
        <f t="shared" si="20"/>
        <v>51</v>
      </c>
      <c r="AS22" s="6">
        <f>VLOOKUP(AR22,Punktezuordnung!$A$2:$B$52,2,FALSE)</f>
        <v>0</v>
      </c>
      <c r="AT22" s="29">
        <v>0</v>
      </c>
      <c r="AU22" s="19">
        <f t="shared" si="21"/>
        <v>51</v>
      </c>
      <c r="AV22" s="4">
        <f>VLOOKUP(AU22,Punktezuordnung!$A$2:$B$52,2,FALSE)</f>
        <v>0</v>
      </c>
    </row>
    <row r="23" spans="1:48" x14ac:dyDescent="0.25">
      <c r="A23" s="26" t="s">
        <v>158</v>
      </c>
      <c r="B23" s="26" t="s">
        <v>159</v>
      </c>
      <c r="C23" s="26" t="s">
        <v>38</v>
      </c>
      <c r="D23" s="26">
        <v>2014</v>
      </c>
      <c r="E23" s="26" t="s">
        <v>45</v>
      </c>
      <c r="F23" s="19">
        <f t="shared" si="0"/>
        <v>20</v>
      </c>
      <c r="G23" s="6">
        <f>SUM(LARGE(I23:R23,{1;2;3;4;5;6;7}))</f>
        <v>50</v>
      </c>
      <c r="H23" s="36">
        <f t="shared" si="1"/>
        <v>1</v>
      </c>
      <c r="I23" s="9">
        <f t="shared" si="2"/>
        <v>0</v>
      </c>
      <c r="J23" s="6">
        <f t="shared" si="3"/>
        <v>0</v>
      </c>
      <c r="K23" s="16">
        <f t="shared" si="4"/>
        <v>0</v>
      </c>
      <c r="L23" s="9">
        <f t="shared" si="5"/>
        <v>0</v>
      </c>
      <c r="M23" s="6">
        <f t="shared" si="6"/>
        <v>0</v>
      </c>
      <c r="N23" s="16">
        <f t="shared" si="7"/>
        <v>50</v>
      </c>
      <c r="O23" s="9">
        <f t="shared" si="8"/>
        <v>0</v>
      </c>
      <c r="P23" s="6">
        <f t="shared" si="9"/>
        <v>0</v>
      </c>
      <c r="Q23" s="9">
        <f t="shared" si="10"/>
        <v>0</v>
      </c>
      <c r="R23" s="6">
        <f t="shared" si="11"/>
        <v>0</v>
      </c>
      <c r="S23" s="28">
        <v>100</v>
      </c>
      <c r="T23" s="19">
        <f t="shared" si="12"/>
        <v>51</v>
      </c>
      <c r="U23" s="6">
        <f>VLOOKUP(T23,Punktezuordnung!$A$2:$B$52,2,FALSE)</f>
        <v>0</v>
      </c>
      <c r="V23" s="29">
        <v>0</v>
      </c>
      <c r="W23" s="19">
        <f t="shared" si="13"/>
        <v>51</v>
      </c>
      <c r="X23" s="6">
        <f>VLOOKUP(W23,Punktezuordnung!$A$2:$B$52,2,FALSE)</f>
        <v>0</v>
      </c>
      <c r="Y23" s="30">
        <v>100</v>
      </c>
      <c r="Z23" s="19">
        <f t="shared" si="14"/>
        <v>51</v>
      </c>
      <c r="AA23" s="6">
        <f>VLOOKUP(Z23,Punktezuordnung!$A$2:$B$52,2,FALSE)</f>
        <v>0</v>
      </c>
      <c r="AB23" s="30">
        <v>100</v>
      </c>
      <c r="AC23" s="19">
        <f t="shared" si="15"/>
        <v>51</v>
      </c>
      <c r="AD23" s="6">
        <f>VLOOKUP(AC23,Punktezuordnung!$A$2:$B$52,2,FALSE)</f>
        <v>0</v>
      </c>
      <c r="AE23" s="29">
        <v>0</v>
      </c>
      <c r="AF23" s="19">
        <f t="shared" si="16"/>
        <v>51</v>
      </c>
      <c r="AG23" s="6">
        <f>VLOOKUP(AF23,Punktezuordnung!$A$2:$B$52,2,FALSE)</f>
        <v>0</v>
      </c>
      <c r="AH23" s="39">
        <v>2.8240740740740739E-3</v>
      </c>
      <c r="AI23" s="19">
        <f t="shared" si="17"/>
        <v>1</v>
      </c>
      <c r="AJ23" s="6">
        <f>VLOOKUP(AI23,Punktezuordnung!$A$2:$B$52,2,FALSE)</f>
        <v>50</v>
      </c>
      <c r="AK23" s="30">
        <v>100</v>
      </c>
      <c r="AL23" s="19">
        <f t="shared" si="18"/>
        <v>51</v>
      </c>
      <c r="AM23" s="6">
        <f>VLOOKUP(AL23,Punktezuordnung!$A$2:$B$52,2,FALSE)</f>
        <v>0</v>
      </c>
      <c r="AN23" s="29">
        <v>0</v>
      </c>
      <c r="AO23" s="19">
        <f t="shared" si="19"/>
        <v>51</v>
      </c>
      <c r="AP23" s="6">
        <f>VLOOKUP(AO23,Punktezuordnung!$A$2:$B$52,2,FALSE)</f>
        <v>0</v>
      </c>
      <c r="AQ23" s="29">
        <v>0</v>
      </c>
      <c r="AR23" s="19">
        <f t="shared" si="20"/>
        <v>51</v>
      </c>
      <c r="AS23" s="6">
        <f>VLOOKUP(AR23,Punktezuordnung!$A$2:$B$52,2,FALSE)</f>
        <v>0</v>
      </c>
      <c r="AT23" s="29">
        <v>0</v>
      </c>
      <c r="AU23" s="19">
        <f t="shared" si="21"/>
        <v>51</v>
      </c>
      <c r="AV23" s="4">
        <f>VLOOKUP(AU23,Punktezuordnung!$A$2:$B$52,2,FALSE)</f>
        <v>0</v>
      </c>
    </row>
    <row r="24" spans="1:48" x14ac:dyDescent="0.25">
      <c r="A24" s="26" t="s">
        <v>86</v>
      </c>
      <c r="B24" s="26" t="s">
        <v>160</v>
      </c>
      <c r="C24" s="26" t="s">
        <v>38</v>
      </c>
      <c r="D24" s="26">
        <v>2014</v>
      </c>
      <c r="E24" s="26" t="s">
        <v>161</v>
      </c>
      <c r="F24" s="19">
        <f t="shared" si="0"/>
        <v>21</v>
      </c>
      <c r="G24" s="6">
        <f>SUM(LARGE(I24:R24,{1;2;3;4;5;6;7}))</f>
        <v>49</v>
      </c>
      <c r="H24" s="36">
        <f t="shared" si="1"/>
        <v>1</v>
      </c>
      <c r="I24" s="9">
        <f t="shared" si="2"/>
        <v>0</v>
      </c>
      <c r="J24" s="6">
        <f t="shared" si="3"/>
        <v>0</v>
      </c>
      <c r="K24" s="16">
        <f t="shared" si="4"/>
        <v>0</v>
      </c>
      <c r="L24" s="9">
        <f t="shared" si="5"/>
        <v>0</v>
      </c>
      <c r="M24" s="6">
        <f t="shared" si="6"/>
        <v>0</v>
      </c>
      <c r="N24" s="16">
        <f t="shared" si="7"/>
        <v>49</v>
      </c>
      <c r="O24" s="9">
        <f t="shared" si="8"/>
        <v>0</v>
      </c>
      <c r="P24" s="6">
        <f t="shared" si="9"/>
        <v>0</v>
      </c>
      <c r="Q24" s="9">
        <f t="shared" si="10"/>
        <v>0</v>
      </c>
      <c r="R24" s="6">
        <f t="shared" si="11"/>
        <v>0</v>
      </c>
      <c r="S24" s="28">
        <v>100</v>
      </c>
      <c r="T24" s="19">
        <f t="shared" si="12"/>
        <v>51</v>
      </c>
      <c r="U24" s="6">
        <f>VLOOKUP(T24,Punktezuordnung!$A$2:$B$52,2,FALSE)</f>
        <v>0</v>
      </c>
      <c r="V24" s="29">
        <v>0</v>
      </c>
      <c r="W24" s="19">
        <f t="shared" si="13"/>
        <v>51</v>
      </c>
      <c r="X24" s="6">
        <f>VLOOKUP(W24,Punktezuordnung!$A$2:$B$52,2,FALSE)</f>
        <v>0</v>
      </c>
      <c r="Y24" s="30">
        <v>100</v>
      </c>
      <c r="Z24" s="19">
        <f t="shared" si="14"/>
        <v>51</v>
      </c>
      <c r="AA24" s="6">
        <f>VLOOKUP(Z24,Punktezuordnung!$A$2:$B$52,2,FALSE)</f>
        <v>0</v>
      </c>
      <c r="AB24" s="30">
        <v>100</v>
      </c>
      <c r="AC24" s="19">
        <f t="shared" si="15"/>
        <v>51</v>
      </c>
      <c r="AD24" s="6">
        <f>VLOOKUP(AC24,Punktezuordnung!$A$2:$B$52,2,FALSE)</f>
        <v>0</v>
      </c>
      <c r="AE24" s="29">
        <v>0</v>
      </c>
      <c r="AF24" s="19">
        <f t="shared" si="16"/>
        <v>51</v>
      </c>
      <c r="AG24" s="6">
        <f>VLOOKUP(AF24,Punktezuordnung!$A$2:$B$52,2,FALSE)</f>
        <v>0</v>
      </c>
      <c r="AH24" s="39">
        <v>2.9629629629629628E-3</v>
      </c>
      <c r="AI24" s="19">
        <f t="shared" si="17"/>
        <v>2</v>
      </c>
      <c r="AJ24" s="6">
        <f>VLOOKUP(AI24,Punktezuordnung!$A$2:$B$52,2,FALSE)</f>
        <v>49</v>
      </c>
      <c r="AK24" s="30">
        <v>100</v>
      </c>
      <c r="AL24" s="19">
        <f t="shared" si="18"/>
        <v>51</v>
      </c>
      <c r="AM24" s="6">
        <f>VLOOKUP(AL24,Punktezuordnung!$A$2:$B$52,2,FALSE)</f>
        <v>0</v>
      </c>
      <c r="AN24" s="29">
        <v>0</v>
      </c>
      <c r="AO24" s="19">
        <f t="shared" si="19"/>
        <v>51</v>
      </c>
      <c r="AP24" s="6">
        <f>VLOOKUP(AO24,Punktezuordnung!$A$2:$B$52,2,FALSE)</f>
        <v>0</v>
      </c>
      <c r="AQ24" s="29">
        <v>0</v>
      </c>
      <c r="AR24" s="19">
        <f t="shared" si="20"/>
        <v>51</v>
      </c>
      <c r="AS24" s="6">
        <f>VLOOKUP(AR24,Punktezuordnung!$A$2:$B$52,2,FALSE)</f>
        <v>0</v>
      </c>
      <c r="AT24" s="29">
        <v>0</v>
      </c>
      <c r="AU24" s="19">
        <f t="shared" si="21"/>
        <v>51</v>
      </c>
      <c r="AV24" s="4">
        <f>VLOOKUP(AU24,Punktezuordnung!$A$2:$B$52,2,FALSE)</f>
        <v>0</v>
      </c>
    </row>
    <row r="25" spans="1:48" x14ac:dyDescent="0.25">
      <c r="A25" s="26" t="s">
        <v>47</v>
      </c>
      <c r="B25" s="26" t="s">
        <v>162</v>
      </c>
      <c r="C25" s="26" t="s">
        <v>38</v>
      </c>
      <c r="D25" s="26">
        <v>2014</v>
      </c>
      <c r="E25" s="26" t="s">
        <v>45</v>
      </c>
      <c r="F25" s="19">
        <f t="shared" si="0"/>
        <v>22</v>
      </c>
      <c r="G25" s="6">
        <f>SUM(LARGE(I25:R25,{1;2;3;4;5;6;7}))</f>
        <v>48</v>
      </c>
      <c r="H25" s="36">
        <f t="shared" si="1"/>
        <v>1</v>
      </c>
      <c r="I25" s="9">
        <f t="shared" si="2"/>
        <v>0</v>
      </c>
      <c r="J25" s="6">
        <f t="shared" si="3"/>
        <v>0</v>
      </c>
      <c r="K25" s="16">
        <f t="shared" si="4"/>
        <v>0</v>
      </c>
      <c r="L25" s="9">
        <f t="shared" si="5"/>
        <v>0</v>
      </c>
      <c r="M25" s="6">
        <f t="shared" si="6"/>
        <v>0</v>
      </c>
      <c r="N25" s="16">
        <f t="shared" si="7"/>
        <v>48</v>
      </c>
      <c r="O25" s="9">
        <f t="shared" si="8"/>
        <v>0</v>
      </c>
      <c r="P25" s="6">
        <f t="shared" si="9"/>
        <v>0</v>
      </c>
      <c r="Q25" s="9">
        <f t="shared" si="10"/>
        <v>0</v>
      </c>
      <c r="R25" s="6">
        <f t="shared" si="11"/>
        <v>0</v>
      </c>
      <c r="S25" s="28">
        <v>100</v>
      </c>
      <c r="T25" s="19">
        <f t="shared" si="12"/>
        <v>51</v>
      </c>
      <c r="U25" s="6">
        <f>VLOOKUP(T25,Punktezuordnung!$A$2:$B$52,2,FALSE)</f>
        <v>0</v>
      </c>
      <c r="V25" s="29">
        <v>0</v>
      </c>
      <c r="W25" s="19">
        <f t="shared" si="13"/>
        <v>51</v>
      </c>
      <c r="X25" s="6">
        <f>VLOOKUP(W25,Punktezuordnung!$A$2:$B$52,2,FALSE)</f>
        <v>0</v>
      </c>
      <c r="Y25" s="30">
        <v>100</v>
      </c>
      <c r="Z25" s="19">
        <f t="shared" si="14"/>
        <v>51</v>
      </c>
      <c r="AA25" s="6">
        <f>VLOOKUP(Z25,Punktezuordnung!$A$2:$B$52,2,FALSE)</f>
        <v>0</v>
      </c>
      <c r="AB25" s="30">
        <v>100</v>
      </c>
      <c r="AC25" s="19">
        <f t="shared" si="15"/>
        <v>51</v>
      </c>
      <c r="AD25" s="6">
        <f>VLOOKUP(AC25,Punktezuordnung!$A$2:$B$52,2,FALSE)</f>
        <v>0</v>
      </c>
      <c r="AE25" s="29">
        <v>0</v>
      </c>
      <c r="AF25" s="19">
        <f t="shared" si="16"/>
        <v>51</v>
      </c>
      <c r="AG25" s="6">
        <f>VLOOKUP(AF25,Punktezuordnung!$A$2:$B$52,2,FALSE)</f>
        <v>0</v>
      </c>
      <c r="AH25" s="39">
        <v>3.0208333333333333E-3</v>
      </c>
      <c r="AI25" s="19">
        <f t="shared" si="17"/>
        <v>3</v>
      </c>
      <c r="AJ25" s="6">
        <f>VLOOKUP(AI25,Punktezuordnung!$A$2:$B$52,2,FALSE)</f>
        <v>48</v>
      </c>
      <c r="AK25" s="30">
        <v>100</v>
      </c>
      <c r="AL25" s="19">
        <f t="shared" si="18"/>
        <v>51</v>
      </c>
      <c r="AM25" s="6">
        <f>VLOOKUP(AL25,Punktezuordnung!$A$2:$B$52,2,FALSE)</f>
        <v>0</v>
      </c>
      <c r="AN25" s="29">
        <v>0</v>
      </c>
      <c r="AO25" s="19">
        <f t="shared" si="19"/>
        <v>51</v>
      </c>
      <c r="AP25" s="6">
        <f>VLOOKUP(AO25,Punktezuordnung!$A$2:$B$52,2,FALSE)</f>
        <v>0</v>
      </c>
      <c r="AQ25" s="29">
        <v>0</v>
      </c>
      <c r="AR25" s="19">
        <f t="shared" si="20"/>
        <v>51</v>
      </c>
      <c r="AS25" s="6">
        <f>VLOOKUP(AR25,Punktezuordnung!$A$2:$B$52,2,FALSE)</f>
        <v>0</v>
      </c>
      <c r="AT25" s="29">
        <v>0</v>
      </c>
      <c r="AU25" s="19">
        <f t="shared" si="21"/>
        <v>51</v>
      </c>
      <c r="AV25" s="4">
        <f>VLOOKUP(AU25,Punktezuordnung!$A$2:$B$52,2,FALSE)</f>
        <v>0</v>
      </c>
    </row>
    <row r="26" spans="1:48" x14ac:dyDescent="0.25">
      <c r="A26" s="26" t="s">
        <v>163</v>
      </c>
      <c r="B26" s="26" t="s">
        <v>164</v>
      </c>
      <c r="C26" s="26" t="s">
        <v>38</v>
      </c>
      <c r="D26" s="26">
        <v>2014</v>
      </c>
      <c r="E26" s="26" t="s">
        <v>45</v>
      </c>
      <c r="F26" s="19">
        <f t="shared" si="0"/>
        <v>23</v>
      </c>
      <c r="G26" s="6">
        <f>SUM(LARGE(I26:R26,{1;2;3;4;5;6;7}))</f>
        <v>47</v>
      </c>
      <c r="H26" s="36">
        <f t="shared" si="1"/>
        <v>1</v>
      </c>
      <c r="I26" s="9">
        <f t="shared" si="2"/>
        <v>0</v>
      </c>
      <c r="J26" s="6">
        <f t="shared" si="3"/>
        <v>0</v>
      </c>
      <c r="K26" s="16">
        <f t="shared" si="4"/>
        <v>0</v>
      </c>
      <c r="L26" s="9">
        <f t="shared" si="5"/>
        <v>0</v>
      </c>
      <c r="M26" s="6">
        <f t="shared" si="6"/>
        <v>0</v>
      </c>
      <c r="N26" s="16">
        <f t="shared" si="7"/>
        <v>47</v>
      </c>
      <c r="O26" s="9">
        <f t="shared" si="8"/>
        <v>0</v>
      </c>
      <c r="P26" s="6">
        <f t="shared" si="9"/>
        <v>0</v>
      </c>
      <c r="Q26" s="9">
        <f t="shared" si="10"/>
        <v>0</v>
      </c>
      <c r="R26" s="6">
        <f t="shared" si="11"/>
        <v>0</v>
      </c>
      <c r="S26" s="28">
        <v>100</v>
      </c>
      <c r="T26" s="19">
        <f t="shared" si="12"/>
        <v>51</v>
      </c>
      <c r="U26" s="6">
        <f>VLOOKUP(T26,Punktezuordnung!$A$2:$B$52,2,FALSE)</f>
        <v>0</v>
      </c>
      <c r="V26" s="29">
        <v>0</v>
      </c>
      <c r="W26" s="19">
        <f t="shared" si="13"/>
        <v>51</v>
      </c>
      <c r="X26" s="6">
        <f>VLOOKUP(W26,Punktezuordnung!$A$2:$B$52,2,FALSE)</f>
        <v>0</v>
      </c>
      <c r="Y26" s="30">
        <v>100</v>
      </c>
      <c r="Z26" s="19">
        <f t="shared" si="14"/>
        <v>51</v>
      </c>
      <c r="AA26" s="6">
        <f>VLOOKUP(Z26,Punktezuordnung!$A$2:$B$52,2,FALSE)</f>
        <v>0</v>
      </c>
      <c r="AB26" s="30">
        <v>100</v>
      </c>
      <c r="AC26" s="19">
        <f t="shared" si="15"/>
        <v>51</v>
      </c>
      <c r="AD26" s="6">
        <f>VLOOKUP(AC26,Punktezuordnung!$A$2:$B$52,2,FALSE)</f>
        <v>0</v>
      </c>
      <c r="AE26" s="29">
        <v>0</v>
      </c>
      <c r="AF26" s="19">
        <f t="shared" si="16"/>
        <v>51</v>
      </c>
      <c r="AG26" s="6">
        <f>VLOOKUP(AF26,Punktezuordnung!$A$2:$B$52,2,FALSE)</f>
        <v>0</v>
      </c>
      <c r="AH26" s="39">
        <v>3.1249999999999997E-3</v>
      </c>
      <c r="AI26" s="19">
        <f t="shared" si="17"/>
        <v>4</v>
      </c>
      <c r="AJ26" s="6">
        <f>VLOOKUP(AI26,Punktezuordnung!$A$2:$B$52,2,FALSE)</f>
        <v>47</v>
      </c>
      <c r="AK26" s="30">
        <v>100</v>
      </c>
      <c r="AL26" s="19">
        <f t="shared" si="18"/>
        <v>51</v>
      </c>
      <c r="AM26" s="6">
        <f>VLOOKUP(AL26,Punktezuordnung!$A$2:$B$52,2,FALSE)</f>
        <v>0</v>
      </c>
      <c r="AN26" s="29">
        <v>0</v>
      </c>
      <c r="AO26" s="19">
        <f t="shared" si="19"/>
        <v>51</v>
      </c>
      <c r="AP26" s="6">
        <f>VLOOKUP(AO26,Punktezuordnung!$A$2:$B$52,2,FALSE)</f>
        <v>0</v>
      </c>
      <c r="AQ26" s="29">
        <v>0</v>
      </c>
      <c r="AR26" s="19">
        <f t="shared" si="20"/>
        <v>51</v>
      </c>
      <c r="AS26" s="6">
        <f>VLOOKUP(AR26,Punktezuordnung!$A$2:$B$52,2,FALSE)</f>
        <v>0</v>
      </c>
      <c r="AT26" s="29">
        <v>0</v>
      </c>
      <c r="AU26" s="19">
        <f t="shared" si="21"/>
        <v>51</v>
      </c>
      <c r="AV26" s="4">
        <f>VLOOKUP(AU26,Punktezuordnung!$A$2:$B$52,2,FALSE)</f>
        <v>0</v>
      </c>
    </row>
    <row r="27" spans="1:48" x14ac:dyDescent="0.25">
      <c r="A27" s="26" t="s">
        <v>76</v>
      </c>
      <c r="B27" s="26" t="s">
        <v>165</v>
      </c>
      <c r="C27" s="26" t="s">
        <v>38</v>
      </c>
      <c r="D27" s="26">
        <v>2014</v>
      </c>
      <c r="E27" s="26" t="s">
        <v>161</v>
      </c>
      <c r="F27" s="19">
        <f t="shared" si="0"/>
        <v>24</v>
      </c>
      <c r="G27" s="6">
        <f>SUM(LARGE(I27:R27,{1;2;3;4;5;6;7}))</f>
        <v>45</v>
      </c>
      <c r="H27" s="36">
        <f t="shared" si="1"/>
        <v>1</v>
      </c>
      <c r="I27" s="9">
        <f t="shared" si="2"/>
        <v>0</v>
      </c>
      <c r="J27" s="6">
        <f t="shared" si="3"/>
        <v>0</v>
      </c>
      <c r="K27" s="16">
        <f t="shared" si="4"/>
        <v>0</v>
      </c>
      <c r="L27" s="9">
        <f t="shared" si="5"/>
        <v>0</v>
      </c>
      <c r="M27" s="6">
        <f t="shared" si="6"/>
        <v>0</v>
      </c>
      <c r="N27" s="16">
        <f t="shared" si="7"/>
        <v>45</v>
      </c>
      <c r="O27" s="9">
        <f t="shared" si="8"/>
        <v>0</v>
      </c>
      <c r="P27" s="6">
        <f t="shared" si="9"/>
        <v>0</v>
      </c>
      <c r="Q27" s="9">
        <f t="shared" si="10"/>
        <v>0</v>
      </c>
      <c r="R27" s="6">
        <f t="shared" si="11"/>
        <v>0</v>
      </c>
      <c r="S27" s="28">
        <v>100</v>
      </c>
      <c r="T27" s="19">
        <f t="shared" si="12"/>
        <v>51</v>
      </c>
      <c r="U27" s="6">
        <f>VLOOKUP(T27,Punktezuordnung!$A$2:$B$52,2,FALSE)</f>
        <v>0</v>
      </c>
      <c r="V27" s="29">
        <v>0</v>
      </c>
      <c r="W27" s="19">
        <f t="shared" si="13"/>
        <v>51</v>
      </c>
      <c r="X27" s="6">
        <f>VLOOKUP(W27,Punktezuordnung!$A$2:$B$52,2,FALSE)</f>
        <v>0</v>
      </c>
      <c r="Y27" s="30">
        <v>100</v>
      </c>
      <c r="Z27" s="19">
        <f t="shared" si="14"/>
        <v>51</v>
      </c>
      <c r="AA27" s="6">
        <f>VLOOKUP(Z27,Punktezuordnung!$A$2:$B$52,2,FALSE)</f>
        <v>0</v>
      </c>
      <c r="AB27" s="30">
        <v>100</v>
      </c>
      <c r="AC27" s="19">
        <f t="shared" si="15"/>
        <v>51</v>
      </c>
      <c r="AD27" s="6">
        <f>VLOOKUP(AC27,Punktezuordnung!$A$2:$B$52,2,FALSE)</f>
        <v>0</v>
      </c>
      <c r="AE27" s="29">
        <v>0</v>
      </c>
      <c r="AF27" s="19">
        <f t="shared" si="16"/>
        <v>51</v>
      </c>
      <c r="AG27" s="6">
        <f>VLOOKUP(AF27,Punktezuordnung!$A$2:$B$52,2,FALSE)</f>
        <v>0</v>
      </c>
      <c r="AH27" s="39">
        <v>3.2407407407407406E-3</v>
      </c>
      <c r="AI27" s="19">
        <f t="shared" si="17"/>
        <v>6</v>
      </c>
      <c r="AJ27" s="6">
        <f>VLOOKUP(AI27,Punktezuordnung!$A$2:$B$52,2,FALSE)</f>
        <v>45</v>
      </c>
      <c r="AK27" s="30">
        <v>100</v>
      </c>
      <c r="AL27" s="19">
        <f t="shared" si="18"/>
        <v>51</v>
      </c>
      <c r="AM27" s="6">
        <f>VLOOKUP(AL27,Punktezuordnung!$A$2:$B$52,2,FALSE)</f>
        <v>0</v>
      </c>
      <c r="AN27" s="29">
        <v>0</v>
      </c>
      <c r="AO27" s="19">
        <f t="shared" si="19"/>
        <v>51</v>
      </c>
      <c r="AP27" s="6">
        <f>VLOOKUP(AO27,Punktezuordnung!$A$2:$B$52,2,FALSE)</f>
        <v>0</v>
      </c>
      <c r="AQ27" s="29">
        <v>0</v>
      </c>
      <c r="AR27" s="19">
        <f t="shared" si="20"/>
        <v>51</v>
      </c>
      <c r="AS27" s="6">
        <f>VLOOKUP(AR27,Punktezuordnung!$A$2:$B$52,2,FALSE)</f>
        <v>0</v>
      </c>
      <c r="AT27" s="29">
        <v>0</v>
      </c>
      <c r="AU27" s="19">
        <f t="shared" si="21"/>
        <v>51</v>
      </c>
      <c r="AV27" s="4">
        <f>VLOOKUP(AU27,Punktezuordnung!$A$2:$B$52,2,FALSE)</f>
        <v>0</v>
      </c>
    </row>
    <row r="28" spans="1:48" x14ac:dyDescent="0.25">
      <c r="A28" s="26" t="s">
        <v>123</v>
      </c>
      <c r="B28" s="26" t="s">
        <v>124</v>
      </c>
      <c r="C28" s="26" t="s">
        <v>38</v>
      </c>
      <c r="D28" s="26">
        <v>2014</v>
      </c>
      <c r="E28" s="26" t="s">
        <v>125</v>
      </c>
      <c r="F28" s="19">
        <f t="shared" si="0"/>
        <v>25</v>
      </c>
      <c r="G28" s="6">
        <f>SUM(LARGE(I28:R28,{1;2;3;4;5;6;7}))</f>
        <v>42</v>
      </c>
      <c r="H28" s="36">
        <f t="shared" si="1"/>
        <v>1</v>
      </c>
      <c r="I28" s="9">
        <f t="shared" si="2"/>
        <v>0</v>
      </c>
      <c r="J28" s="6">
        <f t="shared" si="3"/>
        <v>0</v>
      </c>
      <c r="K28" s="16">
        <f t="shared" si="4"/>
        <v>42</v>
      </c>
      <c r="L28" s="9">
        <f t="shared" si="5"/>
        <v>0</v>
      </c>
      <c r="M28" s="6">
        <f t="shared" si="6"/>
        <v>0</v>
      </c>
      <c r="N28" s="16">
        <f t="shared" si="7"/>
        <v>0</v>
      </c>
      <c r="O28" s="9">
        <f t="shared" si="8"/>
        <v>0</v>
      </c>
      <c r="P28" s="6">
        <f t="shared" si="9"/>
        <v>0</v>
      </c>
      <c r="Q28" s="9">
        <f t="shared" si="10"/>
        <v>0</v>
      </c>
      <c r="R28" s="6">
        <f t="shared" si="11"/>
        <v>0</v>
      </c>
      <c r="S28" s="28">
        <v>100</v>
      </c>
      <c r="T28" s="19">
        <f t="shared" si="12"/>
        <v>51</v>
      </c>
      <c r="U28" s="6">
        <f>VLOOKUP(T28,Punktezuordnung!$A$2:$B$52,2,FALSE)</f>
        <v>0</v>
      </c>
      <c r="V28" s="29">
        <v>0</v>
      </c>
      <c r="W28" s="19">
        <f t="shared" si="13"/>
        <v>51</v>
      </c>
      <c r="X28" s="6">
        <f>VLOOKUP(W28,Punktezuordnung!$A$2:$B$52,2,FALSE)</f>
        <v>0</v>
      </c>
      <c r="Y28" s="30">
        <v>14.51</v>
      </c>
      <c r="Z28" s="19">
        <f t="shared" si="14"/>
        <v>9</v>
      </c>
      <c r="AA28" s="6">
        <f>VLOOKUP(Z28,Punktezuordnung!$A$2:$B$52,2,FALSE)</f>
        <v>42</v>
      </c>
      <c r="AB28" s="30">
        <v>100</v>
      </c>
      <c r="AC28" s="19">
        <f t="shared" si="15"/>
        <v>51</v>
      </c>
      <c r="AD28" s="6">
        <f>VLOOKUP(AC28,Punktezuordnung!$A$2:$B$52,2,FALSE)</f>
        <v>0</v>
      </c>
      <c r="AE28" s="29">
        <v>0</v>
      </c>
      <c r="AF28" s="19">
        <f t="shared" si="16"/>
        <v>51</v>
      </c>
      <c r="AG28" s="6">
        <f>VLOOKUP(AF28,Punktezuordnung!$A$2:$B$52,2,FALSE)</f>
        <v>0</v>
      </c>
      <c r="AH28" s="39">
        <v>100</v>
      </c>
      <c r="AI28" s="19">
        <f t="shared" si="17"/>
        <v>51</v>
      </c>
      <c r="AJ28" s="6">
        <f>VLOOKUP(AI28,Punktezuordnung!$A$2:$B$52,2,FALSE)</f>
        <v>0</v>
      </c>
      <c r="AK28" s="30">
        <v>100</v>
      </c>
      <c r="AL28" s="19">
        <f t="shared" si="18"/>
        <v>51</v>
      </c>
      <c r="AM28" s="6">
        <f>VLOOKUP(AL28,Punktezuordnung!$A$2:$B$52,2,FALSE)</f>
        <v>0</v>
      </c>
      <c r="AN28" s="29">
        <v>0</v>
      </c>
      <c r="AO28" s="19">
        <f t="shared" si="19"/>
        <v>51</v>
      </c>
      <c r="AP28" s="6">
        <f>VLOOKUP(AO28,Punktezuordnung!$A$2:$B$52,2,FALSE)</f>
        <v>0</v>
      </c>
      <c r="AQ28" s="29">
        <v>0</v>
      </c>
      <c r="AR28" s="19">
        <f t="shared" si="20"/>
        <v>51</v>
      </c>
      <c r="AS28" s="6">
        <f>VLOOKUP(AR28,Punktezuordnung!$A$2:$B$52,2,FALSE)</f>
        <v>0</v>
      </c>
      <c r="AT28" s="29">
        <v>0</v>
      </c>
      <c r="AU28" s="19">
        <f t="shared" si="21"/>
        <v>51</v>
      </c>
      <c r="AV28" s="4">
        <f>VLOOKUP(AU28,Punktezuordnung!$A$2:$B$52,2,FALSE)</f>
        <v>0</v>
      </c>
    </row>
    <row r="29" spans="1:48" x14ac:dyDescent="0.25">
      <c r="A29" s="26" t="s">
        <v>126</v>
      </c>
      <c r="B29" s="26" t="s">
        <v>127</v>
      </c>
      <c r="C29" s="26" t="s">
        <v>38</v>
      </c>
      <c r="D29" s="26">
        <v>2014</v>
      </c>
      <c r="E29" s="26" t="s">
        <v>80</v>
      </c>
      <c r="F29" s="19">
        <f t="shared" si="0"/>
        <v>26</v>
      </c>
      <c r="G29" s="6">
        <f>SUM(LARGE(I29:R29,{1;2;3;4;5;6;7}))</f>
        <v>41</v>
      </c>
      <c r="H29" s="36">
        <f t="shared" si="1"/>
        <v>1</v>
      </c>
      <c r="I29" s="9">
        <f t="shared" si="2"/>
        <v>0</v>
      </c>
      <c r="J29" s="6">
        <f t="shared" si="3"/>
        <v>0</v>
      </c>
      <c r="K29" s="16">
        <f t="shared" si="4"/>
        <v>41</v>
      </c>
      <c r="L29" s="9">
        <f t="shared" si="5"/>
        <v>0</v>
      </c>
      <c r="M29" s="6">
        <f t="shared" si="6"/>
        <v>0</v>
      </c>
      <c r="N29" s="16">
        <f t="shared" si="7"/>
        <v>0</v>
      </c>
      <c r="O29" s="9">
        <f t="shared" si="8"/>
        <v>0</v>
      </c>
      <c r="P29" s="6">
        <f t="shared" si="9"/>
        <v>0</v>
      </c>
      <c r="Q29" s="9">
        <f t="shared" si="10"/>
        <v>0</v>
      </c>
      <c r="R29" s="6">
        <f t="shared" si="11"/>
        <v>0</v>
      </c>
      <c r="S29" s="28">
        <v>100</v>
      </c>
      <c r="T29" s="19">
        <f t="shared" si="12"/>
        <v>51</v>
      </c>
      <c r="U29" s="6">
        <f>VLOOKUP(T29,Punktezuordnung!$A$2:$B$52,2,FALSE)</f>
        <v>0</v>
      </c>
      <c r="V29" s="29">
        <v>0</v>
      </c>
      <c r="W29" s="19">
        <f t="shared" si="13"/>
        <v>51</v>
      </c>
      <c r="X29" s="6">
        <f>VLOOKUP(W29,Punktezuordnung!$A$2:$B$52,2,FALSE)</f>
        <v>0</v>
      </c>
      <c r="Y29" s="30">
        <v>15.33</v>
      </c>
      <c r="Z29" s="19">
        <f t="shared" si="14"/>
        <v>10</v>
      </c>
      <c r="AA29" s="6">
        <f>VLOOKUP(Z29,Punktezuordnung!$A$2:$B$52,2,FALSE)</f>
        <v>41</v>
      </c>
      <c r="AB29" s="30">
        <v>100</v>
      </c>
      <c r="AC29" s="19">
        <f t="shared" si="15"/>
        <v>51</v>
      </c>
      <c r="AD29" s="6">
        <f>VLOOKUP(AC29,Punktezuordnung!$A$2:$B$52,2,FALSE)</f>
        <v>0</v>
      </c>
      <c r="AE29" s="29">
        <v>0</v>
      </c>
      <c r="AF29" s="19">
        <f t="shared" si="16"/>
        <v>51</v>
      </c>
      <c r="AG29" s="6">
        <f>VLOOKUP(AF29,Punktezuordnung!$A$2:$B$52,2,FALSE)</f>
        <v>0</v>
      </c>
      <c r="AH29" s="39">
        <v>100</v>
      </c>
      <c r="AI29" s="19">
        <f t="shared" si="17"/>
        <v>51</v>
      </c>
      <c r="AJ29" s="6">
        <f>VLOOKUP(AI29,Punktezuordnung!$A$2:$B$52,2,FALSE)</f>
        <v>0</v>
      </c>
      <c r="AK29" s="30">
        <v>100</v>
      </c>
      <c r="AL29" s="19">
        <f t="shared" si="18"/>
        <v>51</v>
      </c>
      <c r="AM29" s="6">
        <f>VLOOKUP(AL29,Punktezuordnung!$A$2:$B$52,2,FALSE)</f>
        <v>0</v>
      </c>
      <c r="AN29" s="29">
        <v>0</v>
      </c>
      <c r="AO29" s="19">
        <f t="shared" si="19"/>
        <v>51</v>
      </c>
      <c r="AP29" s="6">
        <f>VLOOKUP(AO29,Punktezuordnung!$A$2:$B$52,2,FALSE)</f>
        <v>0</v>
      </c>
      <c r="AQ29" s="29">
        <v>0</v>
      </c>
      <c r="AR29" s="19">
        <f t="shared" si="20"/>
        <v>51</v>
      </c>
      <c r="AS29" s="6">
        <f>VLOOKUP(AR29,Punktezuordnung!$A$2:$B$52,2,FALSE)</f>
        <v>0</v>
      </c>
      <c r="AT29" s="29">
        <v>0</v>
      </c>
      <c r="AU29" s="19">
        <f t="shared" si="21"/>
        <v>51</v>
      </c>
      <c r="AV29" s="4">
        <f>VLOOKUP(AU29,Punktezuordnung!$A$2:$B$52,2,FALSE)</f>
        <v>0</v>
      </c>
    </row>
    <row r="30" spans="1:48" x14ac:dyDescent="0.25">
      <c r="A30" s="26" t="s">
        <v>166</v>
      </c>
      <c r="B30" s="26" t="s">
        <v>167</v>
      </c>
      <c r="C30" s="26" t="s">
        <v>38</v>
      </c>
      <c r="D30" s="26">
        <v>2014</v>
      </c>
      <c r="E30" s="26" t="s">
        <v>161</v>
      </c>
      <c r="F30" s="19">
        <f t="shared" si="0"/>
        <v>27</v>
      </c>
      <c r="G30" s="6">
        <f>SUM(LARGE(I30:R30,{1;2;3;4;5;6;7}))</f>
        <v>40</v>
      </c>
      <c r="H30" s="36">
        <f t="shared" si="1"/>
        <v>1</v>
      </c>
      <c r="I30" s="9">
        <f t="shared" si="2"/>
        <v>0</v>
      </c>
      <c r="J30" s="6">
        <f t="shared" si="3"/>
        <v>0</v>
      </c>
      <c r="K30" s="16">
        <f t="shared" si="4"/>
        <v>0</v>
      </c>
      <c r="L30" s="9">
        <f t="shared" si="5"/>
        <v>0</v>
      </c>
      <c r="M30" s="6">
        <f t="shared" si="6"/>
        <v>0</v>
      </c>
      <c r="N30" s="16">
        <f t="shared" si="7"/>
        <v>40</v>
      </c>
      <c r="O30" s="9">
        <f t="shared" si="8"/>
        <v>0</v>
      </c>
      <c r="P30" s="6">
        <f t="shared" si="9"/>
        <v>0</v>
      </c>
      <c r="Q30" s="9">
        <f t="shared" si="10"/>
        <v>0</v>
      </c>
      <c r="R30" s="6">
        <f t="shared" si="11"/>
        <v>0</v>
      </c>
      <c r="S30" s="28">
        <v>100</v>
      </c>
      <c r="T30" s="19">
        <f t="shared" si="12"/>
        <v>51</v>
      </c>
      <c r="U30" s="6">
        <f>VLOOKUP(T30,Punktezuordnung!$A$2:$B$52,2,FALSE)</f>
        <v>0</v>
      </c>
      <c r="V30" s="29">
        <v>0</v>
      </c>
      <c r="W30" s="19">
        <f t="shared" si="13"/>
        <v>51</v>
      </c>
      <c r="X30" s="6">
        <f>VLOOKUP(W30,Punktezuordnung!$A$2:$B$52,2,FALSE)</f>
        <v>0</v>
      </c>
      <c r="Y30" s="30">
        <v>100</v>
      </c>
      <c r="Z30" s="19">
        <f t="shared" si="14"/>
        <v>51</v>
      </c>
      <c r="AA30" s="6">
        <f>VLOOKUP(Z30,Punktezuordnung!$A$2:$B$52,2,FALSE)</f>
        <v>0</v>
      </c>
      <c r="AB30" s="30">
        <v>100</v>
      </c>
      <c r="AC30" s="19">
        <f t="shared" si="15"/>
        <v>51</v>
      </c>
      <c r="AD30" s="6">
        <f>VLOOKUP(AC30,Punktezuordnung!$A$2:$B$52,2,FALSE)</f>
        <v>0</v>
      </c>
      <c r="AE30" s="29">
        <v>0</v>
      </c>
      <c r="AF30" s="19">
        <f t="shared" si="16"/>
        <v>51</v>
      </c>
      <c r="AG30" s="6">
        <f>VLOOKUP(AF30,Punktezuordnung!$A$2:$B$52,2,FALSE)</f>
        <v>0</v>
      </c>
      <c r="AH30" s="39">
        <v>4.155092592592593E-3</v>
      </c>
      <c r="AI30" s="19">
        <f t="shared" si="17"/>
        <v>11</v>
      </c>
      <c r="AJ30" s="6">
        <f>VLOOKUP(AI30,Punktezuordnung!$A$2:$B$52,2,FALSE)</f>
        <v>40</v>
      </c>
      <c r="AK30" s="30">
        <v>100</v>
      </c>
      <c r="AL30" s="19">
        <f t="shared" si="18"/>
        <v>51</v>
      </c>
      <c r="AM30" s="6">
        <f>VLOOKUP(AL30,Punktezuordnung!$A$2:$B$52,2,FALSE)</f>
        <v>0</v>
      </c>
      <c r="AN30" s="29">
        <v>0</v>
      </c>
      <c r="AO30" s="19">
        <f t="shared" si="19"/>
        <v>51</v>
      </c>
      <c r="AP30" s="6">
        <f>VLOOKUP(AO30,Punktezuordnung!$A$2:$B$52,2,FALSE)</f>
        <v>0</v>
      </c>
      <c r="AQ30" s="29">
        <v>0</v>
      </c>
      <c r="AR30" s="19">
        <f t="shared" si="20"/>
        <v>51</v>
      </c>
      <c r="AS30" s="6">
        <f>VLOOKUP(AR30,Punktezuordnung!$A$2:$B$52,2,FALSE)</f>
        <v>0</v>
      </c>
      <c r="AT30" s="29">
        <v>0</v>
      </c>
      <c r="AU30" s="19">
        <f t="shared" si="21"/>
        <v>51</v>
      </c>
      <c r="AV30" s="4">
        <f>VLOOKUP(AU30,Punktezuordnung!$A$2:$B$52,2,FALSE)</f>
        <v>0</v>
      </c>
    </row>
    <row r="31" spans="1:48" x14ac:dyDescent="0.25">
      <c r="A31" s="26"/>
      <c r="B31" s="26"/>
      <c r="C31" s="26"/>
      <c r="D31" s="26"/>
      <c r="E31" s="26"/>
      <c r="F31" s="19" t="str">
        <f t="shared" ref="F31:F33" si="22">IF(G31=0,"",RANK(G31,$G$4:$G$50,0))</f>
        <v/>
      </c>
      <c r="G31" s="6">
        <f>SUM(LARGE(I31:R31,{1;2;3;4;5;6;7}))</f>
        <v>0</v>
      </c>
      <c r="H31" s="36"/>
      <c r="I31" s="9">
        <f t="shared" ref="I31:I33" si="23">U31</f>
        <v>0</v>
      </c>
      <c r="J31" s="6">
        <f t="shared" ref="J31:J33" si="24">X31</f>
        <v>0</v>
      </c>
      <c r="K31" s="16">
        <f t="shared" ref="K31:K33" si="25">AA31</f>
        <v>0</v>
      </c>
      <c r="L31" s="9">
        <f t="shared" ref="L31:L33" si="26">AD31</f>
        <v>0</v>
      </c>
      <c r="M31" s="6">
        <f t="shared" ref="M31:M33" si="27">AG31</f>
        <v>0</v>
      </c>
      <c r="N31" s="16">
        <f t="shared" ref="N31:N33" si="28">AJ31</f>
        <v>0</v>
      </c>
      <c r="O31" s="9">
        <f t="shared" ref="O31:O33" si="29">AM31</f>
        <v>0</v>
      </c>
      <c r="P31" s="6">
        <f t="shared" ref="P31:P33" si="30">AP31</f>
        <v>0</v>
      </c>
      <c r="Q31" s="9">
        <f t="shared" ref="Q31:Q33" si="31">AS31</f>
        <v>0</v>
      </c>
      <c r="R31" s="6">
        <f t="shared" ref="R31:R33" si="32">AV31</f>
        <v>0</v>
      </c>
      <c r="S31" s="28">
        <v>100</v>
      </c>
      <c r="T31" s="19">
        <f t="shared" ref="T31:T33" si="33">IF(S31&gt;=100,51,RANK(S31,$S$4:$S$50,1))</f>
        <v>51</v>
      </c>
      <c r="U31" s="6">
        <f>VLOOKUP(T31,Punktezuordnung!$A$2:$B$52,2,FALSE)</f>
        <v>0</v>
      </c>
      <c r="V31" s="29">
        <v>0</v>
      </c>
      <c r="W31" s="19">
        <f t="shared" ref="W31:W33" si="34">IF(V31&lt;=0,51,RANK(V31,$V$4:$V$49,0))</f>
        <v>51</v>
      </c>
      <c r="X31" s="6">
        <f>VLOOKUP(W31,Punktezuordnung!$A$2:$B$52,2,FALSE)</f>
        <v>0</v>
      </c>
      <c r="Y31" s="30">
        <v>100</v>
      </c>
      <c r="Z31" s="19">
        <f t="shared" ref="Z31:Z33" si="35">IF(Y31&gt;=100,51,RANK(Y31,$Y$4:$Y$50,1))</f>
        <v>51</v>
      </c>
      <c r="AA31" s="6">
        <f>VLOOKUP(Z31,Punktezuordnung!$A$2:$B$52,2,FALSE)</f>
        <v>0</v>
      </c>
      <c r="AB31" s="30">
        <v>100</v>
      </c>
      <c r="AC31" s="19">
        <f t="shared" ref="AC31:AC33" si="36">IF(AB31&gt;=100,51,RANK(AB31,$AB$4:$AB$50,1))</f>
        <v>51</v>
      </c>
      <c r="AD31" s="6">
        <f>VLOOKUP(AC31,Punktezuordnung!$A$2:$B$52,2,FALSE)</f>
        <v>0</v>
      </c>
      <c r="AE31" s="29">
        <v>0</v>
      </c>
      <c r="AF31" s="19">
        <f t="shared" ref="AF31:AF33" si="37">IF(AE31&lt;=0,51,RANK(AE31,$AE$4:$AE$50,0))</f>
        <v>51</v>
      </c>
      <c r="AG31" s="6">
        <f>VLOOKUP(AF31,Punktezuordnung!$A$2:$B$52,2,FALSE)</f>
        <v>0</v>
      </c>
      <c r="AH31" s="39">
        <v>100</v>
      </c>
      <c r="AI31" s="19">
        <f t="shared" ref="AI31:AI33" si="38">IF(AH31&gt;=100,51,RANK(AH31,$AH$4:$AH$50,1))</f>
        <v>51</v>
      </c>
      <c r="AJ31" s="6">
        <f>VLOOKUP(AI31,Punktezuordnung!$A$2:$B$52,2,FALSE)</f>
        <v>0</v>
      </c>
      <c r="AK31" s="30">
        <v>100</v>
      </c>
      <c r="AL31" s="19">
        <f t="shared" ref="AL31:AL33" si="39">IF(AK31&gt;=100,51,RANK(AK31,$AK$4:$AK$50,1))</f>
        <v>51</v>
      </c>
      <c r="AM31" s="6">
        <f>VLOOKUP(AL31,Punktezuordnung!$A$2:$B$52,2,FALSE)</f>
        <v>0</v>
      </c>
      <c r="AN31" s="29">
        <v>0</v>
      </c>
      <c r="AO31" s="19">
        <f t="shared" ref="AO31:AO33" si="40">IF(AN31&lt;=0,51,RANK(AN31,$AN$4:$AN$50,0))</f>
        <v>51</v>
      </c>
      <c r="AP31" s="6">
        <f>VLOOKUP(AO31,Punktezuordnung!$A$2:$B$52,2,FALSE)</f>
        <v>0</v>
      </c>
      <c r="AQ31" s="29">
        <v>0</v>
      </c>
      <c r="AR31" s="19">
        <f t="shared" ref="AR31:AR33" si="41">IF(AQ31&lt;=0,51,RANK(AQ31,$AQ$4:$AQ$50,0))</f>
        <v>51</v>
      </c>
      <c r="AS31" s="6">
        <f>VLOOKUP(AR31,Punktezuordnung!$A$2:$B$52,2,FALSE)</f>
        <v>0</v>
      </c>
      <c r="AT31" s="29">
        <v>0</v>
      </c>
      <c r="AU31" s="19">
        <f t="shared" ref="AU31:AU33" si="42">IF(AT31&lt;=0,51,RANK(AT31,$AT$4:$AT$50,0))</f>
        <v>51</v>
      </c>
      <c r="AV31" s="4">
        <f>VLOOKUP(AU31,Punktezuordnung!$A$2:$B$52,2,FALSE)</f>
        <v>0</v>
      </c>
    </row>
    <row r="32" spans="1:48" x14ac:dyDescent="0.25">
      <c r="A32" s="26"/>
      <c r="B32" s="26"/>
      <c r="C32" s="26"/>
      <c r="D32" s="26"/>
      <c r="E32" s="26"/>
      <c r="F32" s="19" t="str">
        <f t="shared" si="22"/>
        <v/>
      </c>
      <c r="G32" s="6">
        <f>SUM(LARGE(I32:R32,{1;2;3;4;5;6;7}))</f>
        <v>0</v>
      </c>
      <c r="H32" s="36"/>
      <c r="I32" s="9">
        <f t="shared" si="23"/>
        <v>0</v>
      </c>
      <c r="J32" s="6">
        <f t="shared" si="24"/>
        <v>0</v>
      </c>
      <c r="K32" s="16">
        <f t="shared" si="25"/>
        <v>0</v>
      </c>
      <c r="L32" s="9">
        <f t="shared" si="26"/>
        <v>0</v>
      </c>
      <c r="M32" s="6">
        <f t="shared" si="27"/>
        <v>0</v>
      </c>
      <c r="N32" s="16">
        <f t="shared" si="28"/>
        <v>0</v>
      </c>
      <c r="O32" s="9">
        <f t="shared" si="29"/>
        <v>0</v>
      </c>
      <c r="P32" s="6">
        <f t="shared" si="30"/>
        <v>0</v>
      </c>
      <c r="Q32" s="9">
        <f t="shared" si="31"/>
        <v>0</v>
      </c>
      <c r="R32" s="6">
        <f t="shared" si="32"/>
        <v>0</v>
      </c>
      <c r="S32" s="28">
        <v>100</v>
      </c>
      <c r="T32" s="19">
        <f t="shared" si="33"/>
        <v>51</v>
      </c>
      <c r="U32" s="6">
        <f>VLOOKUP(T32,Punktezuordnung!$A$2:$B$52,2,FALSE)</f>
        <v>0</v>
      </c>
      <c r="V32" s="29">
        <v>0</v>
      </c>
      <c r="W32" s="19">
        <f t="shared" si="34"/>
        <v>51</v>
      </c>
      <c r="X32" s="6">
        <f>VLOOKUP(W32,Punktezuordnung!$A$2:$B$52,2,FALSE)</f>
        <v>0</v>
      </c>
      <c r="Y32" s="30">
        <v>100</v>
      </c>
      <c r="Z32" s="19">
        <f t="shared" si="35"/>
        <v>51</v>
      </c>
      <c r="AA32" s="6">
        <f>VLOOKUP(Z32,Punktezuordnung!$A$2:$B$52,2,FALSE)</f>
        <v>0</v>
      </c>
      <c r="AB32" s="30">
        <v>100</v>
      </c>
      <c r="AC32" s="19">
        <f t="shared" si="36"/>
        <v>51</v>
      </c>
      <c r="AD32" s="6">
        <f>VLOOKUP(AC32,Punktezuordnung!$A$2:$B$52,2,FALSE)</f>
        <v>0</v>
      </c>
      <c r="AE32" s="29">
        <v>0</v>
      </c>
      <c r="AF32" s="19">
        <f t="shared" si="37"/>
        <v>51</v>
      </c>
      <c r="AG32" s="6">
        <f>VLOOKUP(AF32,Punktezuordnung!$A$2:$B$52,2,FALSE)</f>
        <v>0</v>
      </c>
      <c r="AH32" s="39">
        <v>100</v>
      </c>
      <c r="AI32" s="19">
        <f t="shared" si="38"/>
        <v>51</v>
      </c>
      <c r="AJ32" s="6">
        <f>VLOOKUP(AI32,Punktezuordnung!$A$2:$B$52,2,FALSE)</f>
        <v>0</v>
      </c>
      <c r="AK32" s="30">
        <v>100</v>
      </c>
      <c r="AL32" s="19">
        <f t="shared" si="39"/>
        <v>51</v>
      </c>
      <c r="AM32" s="6">
        <f>VLOOKUP(AL32,Punktezuordnung!$A$2:$B$52,2,FALSE)</f>
        <v>0</v>
      </c>
      <c r="AN32" s="29">
        <v>0</v>
      </c>
      <c r="AO32" s="19">
        <f t="shared" si="40"/>
        <v>51</v>
      </c>
      <c r="AP32" s="6">
        <f>VLOOKUP(AO32,Punktezuordnung!$A$2:$B$52,2,FALSE)</f>
        <v>0</v>
      </c>
      <c r="AQ32" s="29">
        <v>0</v>
      </c>
      <c r="AR32" s="19">
        <f t="shared" si="41"/>
        <v>51</v>
      </c>
      <c r="AS32" s="6">
        <f>VLOOKUP(AR32,Punktezuordnung!$A$2:$B$52,2,FALSE)</f>
        <v>0</v>
      </c>
      <c r="AT32" s="29">
        <v>0</v>
      </c>
      <c r="AU32" s="19">
        <f t="shared" si="42"/>
        <v>51</v>
      </c>
      <c r="AV32" s="4">
        <f>VLOOKUP(AU32,Punktezuordnung!$A$2:$B$52,2,FALSE)</f>
        <v>0</v>
      </c>
    </row>
    <row r="33" spans="1:48" x14ac:dyDescent="0.25">
      <c r="A33" s="26"/>
      <c r="B33" s="26"/>
      <c r="C33" s="26"/>
      <c r="D33" s="26"/>
      <c r="E33" s="26"/>
      <c r="F33" s="19" t="str">
        <f t="shared" si="22"/>
        <v/>
      </c>
      <c r="G33" s="6">
        <f>SUM(LARGE(I33:R33,{1;2;3;4;5;6;7}))</f>
        <v>0</v>
      </c>
      <c r="H33" s="36"/>
      <c r="I33" s="9">
        <f t="shared" si="23"/>
        <v>0</v>
      </c>
      <c r="J33" s="6">
        <f t="shared" si="24"/>
        <v>0</v>
      </c>
      <c r="K33" s="16">
        <f t="shared" si="25"/>
        <v>0</v>
      </c>
      <c r="L33" s="9">
        <f t="shared" si="26"/>
        <v>0</v>
      </c>
      <c r="M33" s="6">
        <f t="shared" si="27"/>
        <v>0</v>
      </c>
      <c r="N33" s="16">
        <f t="shared" si="28"/>
        <v>0</v>
      </c>
      <c r="O33" s="9">
        <f t="shared" si="29"/>
        <v>0</v>
      </c>
      <c r="P33" s="6">
        <f t="shared" si="30"/>
        <v>0</v>
      </c>
      <c r="Q33" s="9">
        <f t="shared" si="31"/>
        <v>0</v>
      </c>
      <c r="R33" s="6">
        <f t="shared" si="32"/>
        <v>0</v>
      </c>
      <c r="S33" s="28">
        <v>100</v>
      </c>
      <c r="T33" s="19">
        <f t="shared" si="33"/>
        <v>51</v>
      </c>
      <c r="U33" s="6">
        <f>VLOOKUP(T33,Punktezuordnung!$A$2:$B$52,2,FALSE)</f>
        <v>0</v>
      </c>
      <c r="V33" s="29">
        <v>0</v>
      </c>
      <c r="W33" s="19">
        <f t="shared" si="34"/>
        <v>51</v>
      </c>
      <c r="X33" s="6">
        <f>VLOOKUP(W33,Punktezuordnung!$A$2:$B$52,2,FALSE)</f>
        <v>0</v>
      </c>
      <c r="Y33" s="30">
        <v>100</v>
      </c>
      <c r="Z33" s="19">
        <f t="shared" si="35"/>
        <v>51</v>
      </c>
      <c r="AA33" s="6">
        <f>VLOOKUP(Z33,Punktezuordnung!$A$2:$B$52,2,FALSE)</f>
        <v>0</v>
      </c>
      <c r="AB33" s="30">
        <v>100</v>
      </c>
      <c r="AC33" s="19">
        <f t="shared" si="36"/>
        <v>51</v>
      </c>
      <c r="AD33" s="6">
        <f>VLOOKUP(AC33,Punktezuordnung!$A$2:$B$52,2,FALSE)</f>
        <v>0</v>
      </c>
      <c r="AE33" s="29">
        <v>0</v>
      </c>
      <c r="AF33" s="19">
        <f t="shared" si="37"/>
        <v>51</v>
      </c>
      <c r="AG33" s="6">
        <f>VLOOKUP(AF33,Punktezuordnung!$A$2:$B$52,2,FALSE)</f>
        <v>0</v>
      </c>
      <c r="AH33" s="39">
        <v>100</v>
      </c>
      <c r="AI33" s="19">
        <f t="shared" si="38"/>
        <v>51</v>
      </c>
      <c r="AJ33" s="6">
        <f>VLOOKUP(AI33,Punktezuordnung!$A$2:$B$52,2,FALSE)</f>
        <v>0</v>
      </c>
      <c r="AK33" s="30">
        <v>100</v>
      </c>
      <c r="AL33" s="19">
        <f t="shared" si="39"/>
        <v>51</v>
      </c>
      <c r="AM33" s="6">
        <f>VLOOKUP(AL33,Punktezuordnung!$A$2:$B$52,2,FALSE)</f>
        <v>0</v>
      </c>
      <c r="AN33" s="29">
        <v>0</v>
      </c>
      <c r="AO33" s="19">
        <f t="shared" si="40"/>
        <v>51</v>
      </c>
      <c r="AP33" s="6">
        <f>VLOOKUP(AO33,Punktezuordnung!$A$2:$B$52,2,FALSE)</f>
        <v>0</v>
      </c>
      <c r="AQ33" s="29">
        <v>0</v>
      </c>
      <c r="AR33" s="19">
        <f t="shared" si="41"/>
        <v>51</v>
      </c>
      <c r="AS33" s="6">
        <f>VLOOKUP(AR33,Punktezuordnung!$A$2:$B$52,2,FALSE)</f>
        <v>0</v>
      </c>
      <c r="AT33" s="29">
        <v>0</v>
      </c>
      <c r="AU33" s="19">
        <f t="shared" si="42"/>
        <v>51</v>
      </c>
      <c r="AV33" s="4">
        <f>VLOOKUP(AU33,Punktezuordnung!$A$2:$B$52,2,FALSE)</f>
        <v>0</v>
      </c>
    </row>
    <row r="34" spans="1:48" x14ac:dyDescent="0.25">
      <c r="V34" s="24"/>
      <c r="Z34" s="18"/>
      <c r="AA34" s="18"/>
      <c r="AB34" s="18"/>
      <c r="AQ34" s="20"/>
      <c r="AR34" s="21"/>
    </row>
    <row r="35" spans="1:48" x14ac:dyDescent="0.25">
      <c r="Z35" s="18"/>
      <c r="AA35" s="18"/>
      <c r="AB35" s="18"/>
      <c r="AP35" s="18"/>
      <c r="AQ35" s="20"/>
      <c r="AR35" s="18"/>
    </row>
    <row r="36" spans="1:48" x14ac:dyDescent="0.25">
      <c r="Z36" s="18"/>
      <c r="AA36" s="18"/>
      <c r="AB36" s="18"/>
      <c r="AP36" s="18"/>
      <c r="AQ36" s="20"/>
      <c r="AR36" s="18"/>
    </row>
    <row r="37" spans="1:48" x14ac:dyDescent="0.25">
      <c r="Z37" s="18"/>
      <c r="AA37" s="18"/>
      <c r="AB37" s="18"/>
      <c r="AP37" s="18"/>
      <c r="AQ37" s="20"/>
      <c r="AR37" s="18"/>
    </row>
    <row r="38" spans="1:48" x14ac:dyDescent="0.25">
      <c r="Z38" s="18"/>
      <c r="AA38" s="18"/>
      <c r="AB38" s="18"/>
      <c r="AP38" s="18"/>
      <c r="AQ38" s="20"/>
      <c r="AR38" s="18"/>
    </row>
    <row r="39" spans="1:48" x14ac:dyDescent="0.25">
      <c r="Z39" s="18"/>
      <c r="AA39" s="18"/>
      <c r="AB39" s="18"/>
      <c r="AP39" s="18"/>
      <c r="AQ39" s="20"/>
      <c r="AR39" s="18"/>
    </row>
    <row r="40" spans="1:48" x14ac:dyDescent="0.25">
      <c r="Z40" s="18"/>
      <c r="AA40" s="18"/>
      <c r="AB40" s="18"/>
      <c r="AP40" s="18"/>
      <c r="AQ40" s="20"/>
      <c r="AR40" s="18"/>
    </row>
    <row r="41" spans="1:48" x14ac:dyDescent="0.25">
      <c r="Z41" s="18"/>
      <c r="AA41" s="18"/>
      <c r="AB41" s="18"/>
      <c r="AP41" s="18"/>
      <c r="AQ41" s="20"/>
      <c r="AR41" s="18"/>
    </row>
    <row r="42" spans="1:48" x14ac:dyDescent="0.25">
      <c r="Z42" s="18"/>
      <c r="AA42" s="18"/>
      <c r="AB42" s="18"/>
      <c r="AP42" s="18"/>
      <c r="AQ42" s="20"/>
      <c r="AR42" s="18"/>
    </row>
    <row r="43" spans="1:48" x14ac:dyDescent="0.25">
      <c r="Z43" s="18"/>
      <c r="AA43" s="18"/>
      <c r="AB43" s="18"/>
      <c r="AP43" s="18"/>
      <c r="AQ43" s="20"/>
      <c r="AR43" s="18"/>
    </row>
    <row r="44" spans="1:48" x14ac:dyDescent="0.25">
      <c r="Z44" s="18"/>
      <c r="AA44" s="18"/>
      <c r="AB44" s="18"/>
      <c r="AP44" s="18"/>
      <c r="AQ44" s="20"/>
      <c r="AR44" s="18"/>
    </row>
    <row r="45" spans="1:48" x14ac:dyDescent="0.25">
      <c r="Z45" s="18"/>
      <c r="AA45" s="18"/>
      <c r="AB45" s="18"/>
      <c r="AP45" s="18"/>
      <c r="AQ45" s="20"/>
      <c r="AR45" s="18"/>
    </row>
    <row r="46" spans="1:48" x14ac:dyDescent="0.25">
      <c r="Z46" s="18"/>
      <c r="AA46" s="18"/>
      <c r="AB46" s="18"/>
      <c r="AP46" s="18"/>
      <c r="AQ46" s="20"/>
      <c r="AR46" s="18"/>
    </row>
    <row r="47" spans="1:48" x14ac:dyDescent="0.25">
      <c r="Z47" s="18"/>
      <c r="AA47" s="18"/>
      <c r="AB47" s="18"/>
      <c r="AP47" s="18"/>
      <c r="AQ47" s="20"/>
      <c r="AR47" s="18"/>
    </row>
    <row r="48" spans="1:48" x14ac:dyDescent="0.25">
      <c r="Z48" s="18"/>
      <c r="AA48" s="18"/>
      <c r="AB48" s="18"/>
      <c r="AP48" s="18"/>
      <c r="AQ48" s="20"/>
      <c r="AR48" s="18"/>
    </row>
    <row r="49" spans="26:44" x14ac:dyDescent="0.25">
      <c r="Z49" s="18"/>
      <c r="AA49" s="18"/>
      <c r="AB49" s="18"/>
      <c r="AP49" s="18"/>
      <c r="AQ49" s="20"/>
      <c r="AR49" s="18"/>
    </row>
    <row r="50" spans="26:44" x14ac:dyDescent="0.25">
      <c r="Z50" s="18"/>
      <c r="AA50" s="18"/>
      <c r="AB50" s="18"/>
      <c r="AP50" s="18"/>
      <c r="AQ50" s="20"/>
      <c r="AR50" s="18"/>
    </row>
    <row r="51" spans="26:44" x14ac:dyDescent="0.25">
      <c r="Z51" s="18"/>
      <c r="AA51" s="18"/>
      <c r="AB51" s="18"/>
      <c r="AP51" s="18"/>
      <c r="AQ51" s="20"/>
      <c r="AR51" s="18"/>
    </row>
    <row r="52" spans="26:44" x14ac:dyDescent="0.25">
      <c r="Z52" s="18"/>
      <c r="AA52" s="18"/>
      <c r="AB52" s="18"/>
      <c r="AP52" s="18"/>
      <c r="AQ52" s="20"/>
      <c r="AR52" s="18"/>
    </row>
    <row r="53" spans="26:44" x14ac:dyDescent="0.25">
      <c r="Z53" s="18"/>
      <c r="AA53" s="18"/>
      <c r="AB53" s="18"/>
      <c r="AP53" s="18"/>
      <c r="AQ53" s="20"/>
      <c r="AR53" s="18"/>
    </row>
    <row r="54" spans="26:44" x14ac:dyDescent="0.25">
      <c r="Z54" s="18"/>
      <c r="AA54" s="18"/>
      <c r="AB54" s="18"/>
      <c r="AP54" s="18"/>
      <c r="AQ54" s="18"/>
      <c r="AR54" s="18"/>
    </row>
    <row r="55" spans="26:44" x14ac:dyDescent="0.25">
      <c r="Z55" s="18"/>
      <c r="AA55" s="18"/>
      <c r="AB55" s="18"/>
      <c r="AP55" s="18"/>
      <c r="AQ55" s="18"/>
      <c r="AR55" s="18"/>
    </row>
    <row r="56" spans="26:44" x14ac:dyDescent="0.25">
      <c r="Z56" s="18"/>
      <c r="AA56" s="18"/>
      <c r="AB56" s="18"/>
      <c r="AP56" s="18"/>
      <c r="AQ56" s="18"/>
      <c r="AR56" s="18"/>
    </row>
    <row r="57" spans="26:44" x14ac:dyDescent="0.25">
      <c r="Z57" s="18"/>
      <c r="AA57" s="18"/>
      <c r="AB57" s="18"/>
      <c r="AP57" s="18"/>
      <c r="AQ57" s="18"/>
      <c r="AR57" s="18"/>
    </row>
    <row r="58" spans="26:44" x14ac:dyDescent="0.25">
      <c r="Z58" s="18"/>
      <c r="AA58" s="18"/>
      <c r="AB58" s="18"/>
      <c r="AP58" s="18"/>
      <c r="AQ58" s="18"/>
      <c r="AR58" s="18"/>
    </row>
    <row r="59" spans="26:44" x14ac:dyDescent="0.25">
      <c r="Z59" s="18"/>
      <c r="AA59" s="18"/>
      <c r="AB59" s="18"/>
    </row>
    <row r="60" spans="26:44" x14ac:dyDescent="0.25">
      <c r="Z60" s="18"/>
      <c r="AA60" s="18"/>
      <c r="AB60" s="18"/>
    </row>
  </sheetData>
  <sheetProtection sheet="1" objects="1" scenarios="1"/>
  <sortState ref="A4:AV30">
    <sortCondition ref="F4:F30"/>
    <sortCondition ref="B4:B30"/>
  </sortState>
  <mergeCells count="1">
    <mergeCell ref="F2:H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1" max="4" width="11.42578125" style="3"/>
    <col min="5" max="5" width="17.42578125" style="3" customWidth="1"/>
    <col min="6" max="16384" width="11.42578125" style="3"/>
  </cols>
  <sheetData>
    <row r="1" spans="1:48" x14ac:dyDescent="0.25">
      <c r="I1" s="8" t="s">
        <v>30</v>
      </c>
      <c r="K1" s="8" t="s">
        <v>16</v>
      </c>
      <c r="L1" s="8" t="s">
        <v>14</v>
      </c>
      <c r="N1" s="17" t="s">
        <v>32</v>
      </c>
      <c r="O1" s="17" t="s">
        <v>33</v>
      </c>
      <c r="Q1" s="17" t="s">
        <v>16</v>
      </c>
      <c r="S1" s="8" t="s">
        <v>21</v>
      </c>
      <c r="Y1" s="8" t="s">
        <v>20</v>
      </c>
      <c r="AB1" s="8" t="s">
        <v>22</v>
      </c>
      <c r="AH1" s="8" t="s">
        <v>23</v>
      </c>
      <c r="AK1" s="8" t="s">
        <v>24</v>
      </c>
      <c r="AQ1" s="8" t="s">
        <v>25</v>
      </c>
    </row>
    <row r="2" spans="1:48" x14ac:dyDescent="0.25">
      <c r="F2" s="10" t="s">
        <v>17</v>
      </c>
      <c r="G2" s="11"/>
      <c r="H2" s="11"/>
      <c r="I2" s="9" t="s">
        <v>11</v>
      </c>
      <c r="J2" s="6" t="s">
        <v>12</v>
      </c>
      <c r="K2" s="16" t="s">
        <v>31</v>
      </c>
      <c r="L2" s="9" t="s">
        <v>11</v>
      </c>
      <c r="M2" s="6" t="s">
        <v>34</v>
      </c>
      <c r="N2" s="16" t="s">
        <v>13</v>
      </c>
      <c r="O2" s="9" t="s">
        <v>31</v>
      </c>
      <c r="P2" s="6" t="s">
        <v>15</v>
      </c>
      <c r="Q2" s="9" t="s">
        <v>10</v>
      </c>
      <c r="R2" s="6" t="s">
        <v>35</v>
      </c>
      <c r="S2" s="12" t="s">
        <v>11</v>
      </c>
      <c r="T2" s="13"/>
      <c r="U2" s="13"/>
      <c r="V2" s="13" t="s">
        <v>19</v>
      </c>
      <c r="W2" s="13"/>
      <c r="X2" s="10"/>
      <c r="Y2" s="8" t="s">
        <v>26</v>
      </c>
      <c r="AB2" s="8" t="s">
        <v>11</v>
      </c>
      <c r="AE2" s="3" t="s">
        <v>3</v>
      </c>
      <c r="AH2" s="8" t="s">
        <v>27</v>
      </c>
      <c r="AK2" s="8" t="s">
        <v>26</v>
      </c>
      <c r="AN2" s="3" t="s">
        <v>28</v>
      </c>
      <c r="AQ2" s="8" t="s">
        <v>0</v>
      </c>
      <c r="AT2" s="3" t="s">
        <v>29</v>
      </c>
    </row>
    <row r="3" spans="1:48" x14ac:dyDescent="0.25">
      <c r="A3" s="2" t="s">
        <v>4</v>
      </c>
      <c r="B3" s="2" t="s">
        <v>5</v>
      </c>
      <c r="C3" s="2" t="s">
        <v>7</v>
      </c>
      <c r="D3" s="2" t="s">
        <v>8</v>
      </c>
      <c r="E3" s="2" t="s">
        <v>6</v>
      </c>
      <c r="F3" s="5" t="s">
        <v>9</v>
      </c>
      <c r="G3" s="7" t="s">
        <v>2</v>
      </c>
      <c r="H3" s="35" t="s">
        <v>144</v>
      </c>
      <c r="I3" s="14" t="s">
        <v>2</v>
      </c>
      <c r="J3" s="7" t="s">
        <v>2</v>
      </c>
      <c r="K3" s="15" t="s">
        <v>2</v>
      </c>
      <c r="L3" s="14" t="s">
        <v>2</v>
      </c>
      <c r="M3" s="7" t="s">
        <v>2</v>
      </c>
      <c r="N3" s="15" t="s">
        <v>2</v>
      </c>
      <c r="O3" s="14" t="s">
        <v>2</v>
      </c>
      <c r="P3" s="7" t="s">
        <v>2</v>
      </c>
      <c r="Q3" s="14" t="s">
        <v>2</v>
      </c>
      <c r="R3" s="7" t="s">
        <v>2</v>
      </c>
      <c r="S3" s="27" t="s">
        <v>18</v>
      </c>
      <c r="T3" s="22" t="s">
        <v>1</v>
      </c>
      <c r="U3" s="7" t="s">
        <v>2</v>
      </c>
      <c r="V3" s="23" t="s">
        <v>18</v>
      </c>
      <c r="W3" s="22" t="s">
        <v>1</v>
      </c>
      <c r="X3" s="7" t="s">
        <v>2</v>
      </c>
      <c r="Y3" s="23" t="s">
        <v>18</v>
      </c>
      <c r="Z3" s="22" t="s">
        <v>1</v>
      </c>
      <c r="AA3" s="7" t="s">
        <v>2</v>
      </c>
      <c r="AB3" s="23" t="s">
        <v>18</v>
      </c>
      <c r="AC3" s="22" t="s">
        <v>1</v>
      </c>
      <c r="AD3" s="7" t="s">
        <v>2</v>
      </c>
      <c r="AE3" s="23" t="s">
        <v>18</v>
      </c>
      <c r="AF3" s="22" t="s">
        <v>1</v>
      </c>
      <c r="AG3" s="7" t="s">
        <v>2</v>
      </c>
      <c r="AH3" s="23" t="s">
        <v>18</v>
      </c>
      <c r="AI3" s="22" t="s">
        <v>1</v>
      </c>
      <c r="AJ3" s="7" t="s">
        <v>2</v>
      </c>
      <c r="AK3" s="23" t="s">
        <v>18</v>
      </c>
      <c r="AL3" s="22" t="s">
        <v>1</v>
      </c>
      <c r="AM3" s="7" t="s">
        <v>2</v>
      </c>
      <c r="AN3" s="23" t="s">
        <v>18</v>
      </c>
      <c r="AO3" s="22" t="s">
        <v>1</v>
      </c>
      <c r="AP3" s="7" t="s">
        <v>2</v>
      </c>
      <c r="AQ3" s="23" t="s">
        <v>18</v>
      </c>
      <c r="AR3" s="22" t="s">
        <v>1</v>
      </c>
      <c r="AS3" s="7" t="s">
        <v>2</v>
      </c>
      <c r="AT3" s="23" t="s">
        <v>18</v>
      </c>
      <c r="AU3" s="22" t="s">
        <v>1</v>
      </c>
      <c r="AV3" s="5" t="s">
        <v>2</v>
      </c>
    </row>
    <row r="4" spans="1:48" x14ac:dyDescent="0.25">
      <c r="A4" s="26" t="s">
        <v>55</v>
      </c>
      <c r="B4" s="26" t="s">
        <v>56</v>
      </c>
      <c r="C4" s="26" t="s">
        <v>54</v>
      </c>
      <c r="D4" s="26">
        <v>2013</v>
      </c>
      <c r="E4" s="26" t="s">
        <v>45</v>
      </c>
      <c r="F4" s="19">
        <f t="shared" ref="F4:F27" si="0">IF(G4=0,"",RANK(G4,$G$4:$G$50,0))</f>
        <v>1</v>
      </c>
      <c r="G4" s="6">
        <f>SUM(LARGE(I4:R4,{1;2;3;4;5;6;7}))</f>
        <v>348</v>
      </c>
      <c r="H4" s="36">
        <f t="shared" ref="H4:H13" si="1">COUNTIF(I4:R4,"&gt;0")</f>
        <v>10</v>
      </c>
      <c r="I4" s="9">
        <f t="shared" ref="I4:I27" si="2">U4</f>
        <v>50</v>
      </c>
      <c r="J4" s="6">
        <f t="shared" ref="J4:J27" si="3">X4</f>
        <v>49</v>
      </c>
      <c r="K4" s="16">
        <f t="shared" ref="K4:K27" si="4">AA4</f>
        <v>48</v>
      </c>
      <c r="L4" s="9">
        <f t="shared" ref="L4:L27" si="5">AD4</f>
        <v>50</v>
      </c>
      <c r="M4" s="6">
        <f t="shared" ref="M4:M27" si="6">AG4</f>
        <v>47</v>
      </c>
      <c r="N4" s="16">
        <f t="shared" ref="N4:N27" si="7">AJ4</f>
        <v>50</v>
      </c>
      <c r="O4" s="9">
        <f t="shared" ref="O4:O27" si="8">AM4</f>
        <v>49</v>
      </c>
      <c r="P4" s="6">
        <f t="shared" ref="P4:P27" si="9">AP4</f>
        <v>50</v>
      </c>
      <c r="Q4" s="9">
        <f t="shared" ref="Q4:Q27" si="10">AS4</f>
        <v>50</v>
      </c>
      <c r="R4" s="6">
        <f t="shared" ref="R4:R27" si="11">AV4</f>
        <v>49</v>
      </c>
      <c r="S4" s="25">
        <v>7.55</v>
      </c>
      <c r="T4" s="19">
        <f t="shared" ref="T4:T27" si="12">IF(S4&gt;=100,51,RANK(S4,$S$4:$S$50,1))</f>
        <v>1</v>
      </c>
      <c r="U4" s="6">
        <f>VLOOKUP(T4,Punktezuordnung!$A$2:$B$52,2,FALSE)</f>
        <v>50</v>
      </c>
      <c r="V4" s="29">
        <v>42</v>
      </c>
      <c r="W4" s="19">
        <f t="shared" ref="W4:W27" si="13">IF(V4&lt;=0,51,RANK(V4,$V$4:$V$49,0))</f>
        <v>2</v>
      </c>
      <c r="X4" s="6">
        <f>VLOOKUP(W4,Punktezuordnung!$A$2:$B$52,2,FALSE)</f>
        <v>49</v>
      </c>
      <c r="Y4" s="30">
        <v>11.23</v>
      </c>
      <c r="Z4" s="19">
        <f t="shared" ref="Z4:Z27" si="14">IF(Y4&gt;=100,51,RANK(Y4,$Y$4:$Y$50,1))</f>
        <v>3</v>
      </c>
      <c r="AA4" s="6">
        <f>VLOOKUP(Z4,Punktezuordnung!$A$2:$B$52,2,FALSE)</f>
        <v>48</v>
      </c>
      <c r="AB4" s="30">
        <v>7.1</v>
      </c>
      <c r="AC4" s="19">
        <f t="shared" ref="AC4:AC27" si="15">IF(AB4&gt;=100,51,RANK(AB4,$AB$4:$AB$50,1))</f>
        <v>1</v>
      </c>
      <c r="AD4" s="6">
        <f>VLOOKUP(AC4,Punktezuordnung!$A$2:$B$52,2,FALSE)</f>
        <v>50</v>
      </c>
      <c r="AE4" s="29">
        <v>30</v>
      </c>
      <c r="AF4" s="19">
        <f t="shared" ref="AF4:AF27" si="16">IF(AE4&lt;=0,51,RANK(AE4,$AE$4:$AE$50,0))</f>
        <v>4</v>
      </c>
      <c r="AG4" s="6">
        <f>VLOOKUP(AF4,Punktezuordnung!$A$2:$B$52,2,FALSE)</f>
        <v>47</v>
      </c>
      <c r="AH4" s="39">
        <v>3.0324074074074073E-3</v>
      </c>
      <c r="AI4" s="19">
        <f t="shared" ref="AI4:AI27" si="17">IF(AH4&gt;=100,51,RANK(AH4,$AH$4:$AH$50,1))</f>
        <v>1</v>
      </c>
      <c r="AJ4" s="6">
        <f>VLOOKUP(AI4,Punktezuordnung!$A$2:$B$52,2,FALSE)</f>
        <v>50</v>
      </c>
      <c r="AK4" s="30">
        <v>8.1999999999999993</v>
      </c>
      <c r="AL4" s="19">
        <f t="shared" ref="AL4:AL27" si="18">IF(AK4&gt;=100,51,RANK(AK4,$AK$4:$AK$50,1))</f>
        <v>2</v>
      </c>
      <c r="AM4" s="6">
        <f>VLOOKUP(AL4,Punktezuordnung!$A$2:$B$52,2,FALSE)</f>
        <v>49</v>
      </c>
      <c r="AN4" s="29">
        <v>29</v>
      </c>
      <c r="AO4" s="19">
        <f t="shared" ref="AO4:AO27" si="19">IF(AN4&lt;=0,51,RANK(AN4,$AN$4:$AN$50,0))</f>
        <v>1</v>
      </c>
      <c r="AP4" s="6">
        <f>VLOOKUP(AO4,Punktezuordnung!$A$2:$B$52,2,FALSE)</f>
        <v>50</v>
      </c>
      <c r="AQ4" s="40">
        <v>1.05</v>
      </c>
      <c r="AR4" s="19">
        <f t="shared" ref="AR4:AR27" si="20">IF(AQ4&lt;=0,51,RANK(AQ4,$AQ$4:$AQ$50,0))</f>
        <v>1</v>
      </c>
      <c r="AS4" s="6">
        <f>VLOOKUP(AR4,Punktezuordnung!$A$2:$B$52,2,FALSE)</f>
        <v>50</v>
      </c>
      <c r="AT4" s="29">
        <v>43</v>
      </c>
      <c r="AU4" s="19">
        <f t="shared" ref="AU4:AU27" si="21">IF(AT4&lt;=0,51,RANK(AT4,$AT$4:$AT$50,0))</f>
        <v>2</v>
      </c>
      <c r="AV4" s="4">
        <f>VLOOKUP(AU4,Punktezuordnung!$A$2:$B$52,2,FALSE)</f>
        <v>49</v>
      </c>
    </row>
    <row r="5" spans="1:48" x14ac:dyDescent="0.25">
      <c r="A5" s="26" t="s">
        <v>65</v>
      </c>
      <c r="B5" s="26" t="s">
        <v>66</v>
      </c>
      <c r="C5" s="26" t="s">
        <v>54</v>
      </c>
      <c r="D5" s="26">
        <v>2013</v>
      </c>
      <c r="E5" s="26" t="s">
        <v>42</v>
      </c>
      <c r="F5" s="19">
        <f t="shared" si="0"/>
        <v>2</v>
      </c>
      <c r="G5" s="6">
        <f>SUM(LARGE(I5:R5,{1;2;3;4;5;6;7}))</f>
        <v>334</v>
      </c>
      <c r="H5" s="36">
        <f t="shared" si="1"/>
        <v>8</v>
      </c>
      <c r="I5" s="9">
        <f t="shared" si="2"/>
        <v>0</v>
      </c>
      <c r="J5" s="6">
        <f t="shared" si="3"/>
        <v>0</v>
      </c>
      <c r="K5" s="16">
        <f t="shared" si="4"/>
        <v>49</v>
      </c>
      <c r="L5" s="9">
        <f t="shared" si="5"/>
        <v>48</v>
      </c>
      <c r="M5" s="6">
        <f t="shared" si="6"/>
        <v>48</v>
      </c>
      <c r="N5" s="16">
        <f t="shared" si="7"/>
        <v>45</v>
      </c>
      <c r="O5" s="9">
        <f t="shared" si="8"/>
        <v>50</v>
      </c>
      <c r="P5" s="6">
        <f t="shared" si="9"/>
        <v>48</v>
      </c>
      <c r="Q5" s="9">
        <f t="shared" si="10"/>
        <v>46</v>
      </c>
      <c r="R5" s="6">
        <f t="shared" si="11"/>
        <v>43</v>
      </c>
      <c r="S5" s="25">
        <v>100</v>
      </c>
      <c r="T5" s="19">
        <f t="shared" si="12"/>
        <v>51</v>
      </c>
      <c r="U5" s="6">
        <f>VLOOKUP(T5,Punktezuordnung!$A$2:$B$52,2,FALSE)</f>
        <v>0</v>
      </c>
      <c r="V5" s="29">
        <v>0</v>
      </c>
      <c r="W5" s="19">
        <f t="shared" si="13"/>
        <v>51</v>
      </c>
      <c r="X5" s="6">
        <f>VLOOKUP(W5,Punktezuordnung!$A$2:$B$52,2,FALSE)</f>
        <v>0</v>
      </c>
      <c r="Y5" s="30">
        <v>10.77</v>
      </c>
      <c r="Z5" s="19">
        <f t="shared" si="14"/>
        <v>2</v>
      </c>
      <c r="AA5" s="6">
        <f>VLOOKUP(Z5,Punktezuordnung!$A$2:$B$52,2,FALSE)</f>
        <v>49</v>
      </c>
      <c r="AB5" s="30">
        <v>7.8</v>
      </c>
      <c r="AC5" s="19">
        <f t="shared" si="15"/>
        <v>3</v>
      </c>
      <c r="AD5" s="6">
        <f>VLOOKUP(AC5,Punktezuordnung!$A$2:$B$52,2,FALSE)</f>
        <v>48</v>
      </c>
      <c r="AE5" s="29">
        <v>32</v>
      </c>
      <c r="AF5" s="19">
        <f t="shared" si="16"/>
        <v>3</v>
      </c>
      <c r="AG5" s="6">
        <f>VLOOKUP(AF5,Punktezuordnung!$A$2:$B$52,2,FALSE)</f>
        <v>48</v>
      </c>
      <c r="AH5" s="39">
        <v>3.414351851851852E-3</v>
      </c>
      <c r="AI5" s="19">
        <f t="shared" si="17"/>
        <v>6</v>
      </c>
      <c r="AJ5" s="6">
        <f>VLOOKUP(AI5,Punktezuordnung!$A$2:$B$52,2,FALSE)</f>
        <v>45</v>
      </c>
      <c r="AK5" s="30">
        <v>8</v>
      </c>
      <c r="AL5" s="19">
        <f t="shared" si="18"/>
        <v>1</v>
      </c>
      <c r="AM5" s="6">
        <f>VLOOKUP(AL5,Punktezuordnung!$A$2:$B$52,2,FALSE)</f>
        <v>50</v>
      </c>
      <c r="AN5" s="29">
        <v>26</v>
      </c>
      <c r="AO5" s="19">
        <f t="shared" si="19"/>
        <v>3</v>
      </c>
      <c r="AP5" s="6">
        <f>VLOOKUP(AO5,Punktezuordnung!$A$2:$B$52,2,FALSE)</f>
        <v>48</v>
      </c>
      <c r="AQ5" s="40">
        <v>0.8</v>
      </c>
      <c r="AR5" s="19">
        <f t="shared" si="20"/>
        <v>5</v>
      </c>
      <c r="AS5" s="6">
        <f>VLOOKUP(AR5,Punktezuordnung!$A$2:$B$52,2,FALSE)</f>
        <v>46</v>
      </c>
      <c r="AT5" s="29">
        <v>39</v>
      </c>
      <c r="AU5" s="19">
        <f t="shared" si="21"/>
        <v>8</v>
      </c>
      <c r="AV5" s="4">
        <f>VLOOKUP(AU5,Punktezuordnung!$A$2:$B$52,2,FALSE)</f>
        <v>43</v>
      </c>
    </row>
    <row r="6" spans="1:48" x14ac:dyDescent="0.25">
      <c r="A6" s="26" t="s">
        <v>52</v>
      </c>
      <c r="B6" s="26" t="s">
        <v>53</v>
      </c>
      <c r="C6" s="26" t="s">
        <v>54</v>
      </c>
      <c r="D6" s="26">
        <v>2013</v>
      </c>
      <c r="E6" s="26" t="s">
        <v>39</v>
      </c>
      <c r="F6" s="19">
        <f t="shared" si="0"/>
        <v>3</v>
      </c>
      <c r="G6" s="6">
        <f>SUM(LARGE(I6:R6,{1;2;3;4;5;6;7}))</f>
        <v>331</v>
      </c>
      <c r="H6" s="36">
        <f t="shared" si="1"/>
        <v>10</v>
      </c>
      <c r="I6" s="9">
        <f t="shared" si="2"/>
        <v>49</v>
      </c>
      <c r="J6" s="6">
        <f t="shared" si="3"/>
        <v>46</v>
      </c>
      <c r="K6" s="16">
        <f t="shared" si="4"/>
        <v>47</v>
      </c>
      <c r="L6" s="9">
        <f t="shared" si="5"/>
        <v>45</v>
      </c>
      <c r="M6" s="6">
        <f t="shared" si="6"/>
        <v>49</v>
      </c>
      <c r="N6" s="16">
        <f t="shared" si="7"/>
        <v>43</v>
      </c>
      <c r="O6" s="9">
        <f t="shared" si="8"/>
        <v>47</v>
      </c>
      <c r="P6" s="6">
        <f t="shared" si="9"/>
        <v>45</v>
      </c>
      <c r="Q6" s="9">
        <f t="shared" si="10"/>
        <v>46</v>
      </c>
      <c r="R6" s="6">
        <f t="shared" si="11"/>
        <v>47</v>
      </c>
      <c r="S6" s="25">
        <v>8.06</v>
      </c>
      <c r="T6" s="19">
        <f t="shared" si="12"/>
        <v>2</v>
      </c>
      <c r="U6" s="6">
        <f>VLOOKUP(T6,Punktezuordnung!$A$2:$B$52,2,FALSE)</f>
        <v>49</v>
      </c>
      <c r="V6" s="29">
        <v>26</v>
      </c>
      <c r="W6" s="19">
        <f t="shared" si="13"/>
        <v>5</v>
      </c>
      <c r="X6" s="6">
        <f>VLOOKUP(W6,Punktezuordnung!$A$2:$B$52,2,FALSE)</f>
        <v>46</v>
      </c>
      <c r="Y6" s="30">
        <v>11.83</v>
      </c>
      <c r="Z6" s="19">
        <f t="shared" si="14"/>
        <v>4</v>
      </c>
      <c r="AA6" s="6">
        <f>VLOOKUP(Z6,Punktezuordnung!$A$2:$B$52,2,FALSE)</f>
        <v>47</v>
      </c>
      <c r="AB6" s="30">
        <v>7.9</v>
      </c>
      <c r="AC6" s="19">
        <f t="shared" si="15"/>
        <v>6</v>
      </c>
      <c r="AD6" s="6">
        <f>VLOOKUP(AC6,Punktezuordnung!$A$2:$B$52,2,FALSE)</f>
        <v>45</v>
      </c>
      <c r="AE6" s="29">
        <v>33</v>
      </c>
      <c r="AF6" s="19">
        <f t="shared" si="16"/>
        <v>2</v>
      </c>
      <c r="AG6" s="6">
        <f>VLOOKUP(AF6,Punktezuordnung!$A$2:$B$52,2,FALSE)</f>
        <v>49</v>
      </c>
      <c r="AH6" s="39">
        <v>3.4490740740740745E-3</v>
      </c>
      <c r="AI6" s="19">
        <f t="shared" si="17"/>
        <v>8</v>
      </c>
      <c r="AJ6" s="6">
        <f>VLOOKUP(AI6,Punktezuordnung!$A$2:$B$52,2,FALSE)</f>
        <v>43</v>
      </c>
      <c r="AK6" s="30">
        <v>8.8000000000000007</v>
      </c>
      <c r="AL6" s="19">
        <f t="shared" si="18"/>
        <v>4</v>
      </c>
      <c r="AM6" s="6">
        <f>VLOOKUP(AL6,Punktezuordnung!$A$2:$B$52,2,FALSE)</f>
        <v>47</v>
      </c>
      <c r="AN6" s="29">
        <v>23</v>
      </c>
      <c r="AO6" s="19">
        <f t="shared" si="19"/>
        <v>6</v>
      </c>
      <c r="AP6" s="6">
        <f>VLOOKUP(AO6,Punktezuordnung!$A$2:$B$52,2,FALSE)</f>
        <v>45</v>
      </c>
      <c r="AQ6" s="40">
        <v>0.8</v>
      </c>
      <c r="AR6" s="19">
        <f t="shared" si="20"/>
        <v>5</v>
      </c>
      <c r="AS6" s="6">
        <f>VLOOKUP(AR6,Punktezuordnung!$A$2:$B$52,2,FALSE)</f>
        <v>46</v>
      </c>
      <c r="AT6" s="29">
        <v>42</v>
      </c>
      <c r="AU6" s="19">
        <f t="shared" si="21"/>
        <v>4</v>
      </c>
      <c r="AV6" s="4">
        <f>VLOOKUP(AU6,Punktezuordnung!$A$2:$B$52,2,FALSE)</f>
        <v>47</v>
      </c>
    </row>
    <row r="7" spans="1:48" x14ac:dyDescent="0.25">
      <c r="A7" s="26" t="s">
        <v>63</v>
      </c>
      <c r="B7" s="26" t="s">
        <v>64</v>
      </c>
      <c r="C7" s="26" t="s">
        <v>54</v>
      </c>
      <c r="D7" s="26">
        <v>2013</v>
      </c>
      <c r="E7" s="26" t="s">
        <v>49</v>
      </c>
      <c r="F7" s="19">
        <f t="shared" si="0"/>
        <v>4</v>
      </c>
      <c r="G7" s="6">
        <f>SUM(LARGE(I7:R7,{1;2;3;4;5;6;7}))</f>
        <v>330</v>
      </c>
      <c r="H7" s="36">
        <f t="shared" si="1"/>
        <v>8</v>
      </c>
      <c r="I7" s="9">
        <f t="shared" si="2"/>
        <v>47</v>
      </c>
      <c r="J7" s="6">
        <f t="shared" si="3"/>
        <v>50</v>
      </c>
      <c r="K7" s="16">
        <f t="shared" si="4"/>
        <v>0</v>
      </c>
      <c r="L7" s="9">
        <f t="shared" si="5"/>
        <v>42</v>
      </c>
      <c r="M7" s="6">
        <f t="shared" si="6"/>
        <v>50</v>
      </c>
      <c r="N7" s="16">
        <f t="shared" si="7"/>
        <v>0</v>
      </c>
      <c r="O7" s="9">
        <f t="shared" si="8"/>
        <v>44</v>
      </c>
      <c r="P7" s="6">
        <f t="shared" si="9"/>
        <v>43</v>
      </c>
      <c r="Q7" s="9">
        <f t="shared" si="10"/>
        <v>46</v>
      </c>
      <c r="R7" s="6">
        <f t="shared" si="11"/>
        <v>50</v>
      </c>
      <c r="S7" s="25">
        <v>8.1300000000000008</v>
      </c>
      <c r="T7" s="19">
        <f t="shared" si="12"/>
        <v>4</v>
      </c>
      <c r="U7" s="6">
        <f>VLOOKUP(T7,Punktezuordnung!$A$2:$B$52,2,FALSE)</f>
        <v>47</v>
      </c>
      <c r="V7" s="29">
        <v>66</v>
      </c>
      <c r="W7" s="19">
        <f t="shared" si="13"/>
        <v>1</v>
      </c>
      <c r="X7" s="6">
        <f>VLOOKUP(W7,Punktezuordnung!$A$2:$B$52,2,FALSE)</f>
        <v>50</v>
      </c>
      <c r="Y7" s="30">
        <v>100</v>
      </c>
      <c r="Z7" s="19">
        <f t="shared" si="14"/>
        <v>51</v>
      </c>
      <c r="AA7" s="6">
        <f>VLOOKUP(Z7,Punktezuordnung!$A$2:$B$52,2,FALSE)</f>
        <v>0</v>
      </c>
      <c r="AB7" s="30">
        <v>8.3000000000000007</v>
      </c>
      <c r="AC7" s="19">
        <f t="shared" si="15"/>
        <v>9</v>
      </c>
      <c r="AD7" s="6">
        <f>VLOOKUP(AC7,Punktezuordnung!$A$2:$B$52,2,FALSE)</f>
        <v>42</v>
      </c>
      <c r="AE7" s="29">
        <v>35</v>
      </c>
      <c r="AF7" s="19">
        <f t="shared" si="16"/>
        <v>1</v>
      </c>
      <c r="AG7" s="6">
        <f>VLOOKUP(AF7,Punktezuordnung!$A$2:$B$52,2,FALSE)</f>
        <v>50</v>
      </c>
      <c r="AH7" s="39">
        <v>100</v>
      </c>
      <c r="AI7" s="19">
        <f t="shared" si="17"/>
        <v>51</v>
      </c>
      <c r="AJ7" s="6">
        <f>VLOOKUP(AI7,Punktezuordnung!$A$2:$B$52,2,FALSE)</f>
        <v>0</v>
      </c>
      <c r="AK7" s="30">
        <v>9.3000000000000007</v>
      </c>
      <c r="AL7" s="19">
        <f t="shared" si="18"/>
        <v>7</v>
      </c>
      <c r="AM7" s="6">
        <f>VLOOKUP(AL7,Punktezuordnung!$A$2:$B$52,2,FALSE)</f>
        <v>44</v>
      </c>
      <c r="AN7" s="29">
        <v>21</v>
      </c>
      <c r="AO7" s="19">
        <f t="shared" si="19"/>
        <v>8</v>
      </c>
      <c r="AP7" s="6">
        <f>VLOOKUP(AO7,Punktezuordnung!$A$2:$B$52,2,FALSE)</f>
        <v>43</v>
      </c>
      <c r="AQ7" s="40">
        <v>0.8</v>
      </c>
      <c r="AR7" s="19">
        <f t="shared" si="20"/>
        <v>5</v>
      </c>
      <c r="AS7" s="6">
        <f>VLOOKUP(AR7,Punktezuordnung!$A$2:$B$52,2,FALSE)</f>
        <v>46</v>
      </c>
      <c r="AT7" s="29">
        <v>55</v>
      </c>
      <c r="AU7" s="19">
        <f t="shared" si="21"/>
        <v>1</v>
      </c>
      <c r="AV7" s="4">
        <f>VLOOKUP(AU7,Punktezuordnung!$A$2:$B$52,2,FALSE)</f>
        <v>50</v>
      </c>
    </row>
    <row r="8" spans="1:48" x14ac:dyDescent="0.25">
      <c r="A8" s="26" t="s">
        <v>61</v>
      </c>
      <c r="B8" s="26" t="s">
        <v>62</v>
      </c>
      <c r="C8" s="26" t="s">
        <v>54</v>
      </c>
      <c r="D8" s="26">
        <v>2013</v>
      </c>
      <c r="E8" s="26" t="s">
        <v>49</v>
      </c>
      <c r="F8" s="19">
        <f t="shared" si="0"/>
        <v>5</v>
      </c>
      <c r="G8" s="6">
        <f>SUM(LARGE(I8:R8,{1;2;3;4;5;6;7}))</f>
        <v>327</v>
      </c>
      <c r="H8" s="36">
        <f t="shared" si="1"/>
        <v>7</v>
      </c>
      <c r="I8" s="9">
        <f t="shared" si="2"/>
        <v>0</v>
      </c>
      <c r="J8" s="6">
        <f t="shared" si="3"/>
        <v>0</v>
      </c>
      <c r="K8" s="16">
        <f t="shared" si="4"/>
        <v>46</v>
      </c>
      <c r="L8" s="9">
        <f t="shared" si="5"/>
        <v>48</v>
      </c>
      <c r="M8" s="6">
        <f t="shared" si="6"/>
        <v>47</v>
      </c>
      <c r="N8" s="16">
        <f t="shared" si="7"/>
        <v>0</v>
      </c>
      <c r="O8" s="9">
        <f t="shared" si="8"/>
        <v>45</v>
      </c>
      <c r="P8" s="6">
        <f t="shared" si="9"/>
        <v>48</v>
      </c>
      <c r="Q8" s="9">
        <f t="shared" si="10"/>
        <v>47</v>
      </c>
      <c r="R8" s="6">
        <f t="shared" si="11"/>
        <v>46</v>
      </c>
      <c r="S8" s="25">
        <v>100</v>
      </c>
      <c r="T8" s="19">
        <f t="shared" si="12"/>
        <v>51</v>
      </c>
      <c r="U8" s="6">
        <f>VLOOKUP(T8,Punktezuordnung!$A$2:$B$52,2,FALSE)</f>
        <v>0</v>
      </c>
      <c r="V8" s="29">
        <v>0</v>
      </c>
      <c r="W8" s="19">
        <f t="shared" si="13"/>
        <v>51</v>
      </c>
      <c r="X8" s="6">
        <f>VLOOKUP(W8,Punktezuordnung!$A$2:$B$52,2,FALSE)</f>
        <v>0</v>
      </c>
      <c r="Y8" s="30">
        <v>12.37</v>
      </c>
      <c r="Z8" s="19">
        <f t="shared" si="14"/>
        <v>5</v>
      </c>
      <c r="AA8" s="6">
        <f>VLOOKUP(Z8,Punktezuordnung!$A$2:$B$52,2,FALSE)</f>
        <v>46</v>
      </c>
      <c r="AB8" s="30">
        <v>7.8</v>
      </c>
      <c r="AC8" s="19">
        <f t="shared" si="15"/>
        <v>3</v>
      </c>
      <c r="AD8" s="6">
        <f>VLOOKUP(AC8,Punktezuordnung!$A$2:$B$52,2,FALSE)</f>
        <v>48</v>
      </c>
      <c r="AE8" s="29">
        <v>30</v>
      </c>
      <c r="AF8" s="19">
        <f t="shared" si="16"/>
        <v>4</v>
      </c>
      <c r="AG8" s="6">
        <f>VLOOKUP(AF8,Punktezuordnung!$A$2:$B$52,2,FALSE)</f>
        <v>47</v>
      </c>
      <c r="AH8" s="39">
        <v>100</v>
      </c>
      <c r="AI8" s="19">
        <f t="shared" si="17"/>
        <v>51</v>
      </c>
      <c r="AJ8" s="6">
        <f>VLOOKUP(AI8,Punktezuordnung!$A$2:$B$52,2,FALSE)</f>
        <v>0</v>
      </c>
      <c r="AK8" s="30">
        <v>9.1999999999999993</v>
      </c>
      <c r="AL8" s="19">
        <f t="shared" si="18"/>
        <v>6</v>
      </c>
      <c r="AM8" s="6">
        <f>VLOOKUP(AL8,Punktezuordnung!$A$2:$B$52,2,FALSE)</f>
        <v>45</v>
      </c>
      <c r="AN8" s="29">
        <v>26</v>
      </c>
      <c r="AO8" s="19">
        <f t="shared" si="19"/>
        <v>3</v>
      </c>
      <c r="AP8" s="6">
        <f>VLOOKUP(AO8,Punktezuordnung!$A$2:$B$52,2,FALSE)</f>
        <v>48</v>
      </c>
      <c r="AQ8" s="40">
        <v>0.85</v>
      </c>
      <c r="AR8" s="19">
        <f t="shared" si="20"/>
        <v>4</v>
      </c>
      <c r="AS8" s="6">
        <f>VLOOKUP(AR8,Punktezuordnung!$A$2:$B$52,2,FALSE)</f>
        <v>47</v>
      </c>
      <c r="AT8" s="29">
        <v>41</v>
      </c>
      <c r="AU8" s="19">
        <f t="shared" si="21"/>
        <v>5</v>
      </c>
      <c r="AV8" s="4">
        <f>VLOOKUP(AU8,Punktezuordnung!$A$2:$B$52,2,FALSE)</f>
        <v>46</v>
      </c>
    </row>
    <row r="9" spans="1:48" x14ac:dyDescent="0.25">
      <c r="A9" s="26" t="s">
        <v>59</v>
      </c>
      <c r="B9" s="26" t="s">
        <v>60</v>
      </c>
      <c r="C9" s="26" t="s">
        <v>54</v>
      </c>
      <c r="D9" s="26">
        <v>2013</v>
      </c>
      <c r="E9" s="26" t="s">
        <v>49</v>
      </c>
      <c r="F9" s="19">
        <f t="shared" si="0"/>
        <v>6</v>
      </c>
      <c r="G9" s="6">
        <f>SUM(LARGE(I9:R9,{1;2;3;4;5;6;7}))</f>
        <v>320</v>
      </c>
      <c r="H9" s="36">
        <f t="shared" si="1"/>
        <v>8</v>
      </c>
      <c r="I9" s="9">
        <f t="shared" si="2"/>
        <v>48</v>
      </c>
      <c r="J9" s="6">
        <f t="shared" si="3"/>
        <v>48</v>
      </c>
      <c r="K9" s="16">
        <f t="shared" si="4"/>
        <v>45</v>
      </c>
      <c r="L9" s="9">
        <f t="shared" si="5"/>
        <v>48</v>
      </c>
      <c r="M9" s="6">
        <f t="shared" si="6"/>
        <v>43</v>
      </c>
      <c r="N9" s="16">
        <f t="shared" si="7"/>
        <v>35</v>
      </c>
      <c r="O9" s="9">
        <f t="shared" si="8"/>
        <v>0</v>
      </c>
      <c r="P9" s="6">
        <f t="shared" si="9"/>
        <v>0</v>
      </c>
      <c r="Q9" s="9">
        <f t="shared" si="10"/>
        <v>42</v>
      </c>
      <c r="R9" s="6">
        <f t="shared" si="11"/>
        <v>46</v>
      </c>
      <c r="S9" s="25">
        <v>8.11</v>
      </c>
      <c r="T9" s="19">
        <f t="shared" si="12"/>
        <v>3</v>
      </c>
      <c r="U9" s="6">
        <f>VLOOKUP(T9,Punktezuordnung!$A$2:$B$52,2,FALSE)</f>
        <v>48</v>
      </c>
      <c r="V9" s="29">
        <v>40</v>
      </c>
      <c r="W9" s="19">
        <f t="shared" si="13"/>
        <v>3</v>
      </c>
      <c r="X9" s="6">
        <f>VLOOKUP(W9,Punktezuordnung!$A$2:$B$52,2,FALSE)</f>
        <v>48</v>
      </c>
      <c r="Y9" s="30">
        <v>12.39</v>
      </c>
      <c r="Z9" s="19">
        <f t="shared" si="14"/>
        <v>6</v>
      </c>
      <c r="AA9" s="6">
        <f>VLOOKUP(Z9,Punktezuordnung!$A$2:$B$52,2,FALSE)</f>
        <v>45</v>
      </c>
      <c r="AB9" s="30">
        <v>7.8</v>
      </c>
      <c r="AC9" s="19">
        <f t="shared" si="15"/>
        <v>3</v>
      </c>
      <c r="AD9" s="6">
        <f>VLOOKUP(AC9,Punktezuordnung!$A$2:$B$52,2,FALSE)</f>
        <v>48</v>
      </c>
      <c r="AE9" s="29">
        <v>26</v>
      </c>
      <c r="AF9" s="19">
        <f t="shared" si="16"/>
        <v>8</v>
      </c>
      <c r="AG9" s="6">
        <f>VLOOKUP(AF9,Punktezuordnung!$A$2:$B$52,2,FALSE)</f>
        <v>43</v>
      </c>
      <c r="AH9" s="39">
        <v>3.7152777777777774E-3</v>
      </c>
      <c r="AI9" s="19">
        <f t="shared" si="17"/>
        <v>16</v>
      </c>
      <c r="AJ9" s="6">
        <f>VLOOKUP(AI9,Punktezuordnung!$A$2:$B$52,2,FALSE)</f>
        <v>35</v>
      </c>
      <c r="AK9" s="30">
        <v>100</v>
      </c>
      <c r="AL9" s="19">
        <f t="shared" si="18"/>
        <v>51</v>
      </c>
      <c r="AM9" s="6">
        <f>VLOOKUP(AL9,Punktezuordnung!$A$2:$B$52,2,FALSE)</f>
        <v>0</v>
      </c>
      <c r="AN9" s="29">
        <v>0</v>
      </c>
      <c r="AO9" s="19">
        <f t="shared" si="19"/>
        <v>51</v>
      </c>
      <c r="AP9" s="6">
        <f>VLOOKUP(AO9,Punktezuordnung!$A$2:$B$52,2,FALSE)</f>
        <v>0</v>
      </c>
      <c r="AQ9" s="40">
        <v>0.7</v>
      </c>
      <c r="AR9" s="19">
        <f t="shared" si="20"/>
        <v>9</v>
      </c>
      <c r="AS9" s="6">
        <f>VLOOKUP(AR9,Punktezuordnung!$A$2:$B$52,2,FALSE)</f>
        <v>42</v>
      </c>
      <c r="AT9" s="29">
        <v>41</v>
      </c>
      <c r="AU9" s="19">
        <f t="shared" si="21"/>
        <v>5</v>
      </c>
      <c r="AV9" s="4">
        <f>VLOOKUP(AU9,Punktezuordnung!$A$2:$B$52,2,FALSE)</f>
        <v>46</v>
      </c>
    </row>
    <row r="10" spans="1:48" x14ac:dyDescent="0.25">
      <c r="A10" s="31" t="s">
        <v>111</v>
      </c>
      <c r="B10" s="31" t="s">
        <v>112</v>
      </c>
      <c r="C10" s="31" t="s">
        <v>54</v>
      </c>
      <c r="D10" s="33">
        <v>2013</v>
      </c>
      <c r="E10" s="31" t="s">
        <v>42</v>
      </c>
      <c r="F10" s="19">
        <f t="shared" si="0"/>
        <v>7</v>
      </c>
      <c r="G10" s="6">
        <f>SUM(LARGE(I10:R10,{1;2;3;4;5;6;7}))</f>
        <v>319</v>
      </c>
      <c r="H10" s="36">
        <f t="shared" si="1"/>
        <v>10</v>
      </c>
      <c r="I10" s="9">
        <f t="shared" si="2"/>
        <v>46</v>
      </c>
      <c r="J10" s="6">
        <f t="shared" si="3"/>
        <v>47</v>
      </c>
      <c r="K10" s="16">
        <f t="shared" si="4"/>
        <v>44</v>
      </c>
      <c r="L10" s="9">
        <f t="shared" si="5"/>
        <v>44</v>
      </c>
      <c r="M10" s="6">
        <f t="shared" si="6"/>
        <v>45</v>
      </c>
      <c r="N10" s="16">
        <f t="shared" si="7"/>
        <v>34</v>
      </c>
      <c r="O10" s="9">
        <f t="shared" si="8"/>
        <v>41</v>
      </c>
      <c r="P10" s="6">
        <f t="shared" si="9"/>
        <v>44</v>
      </c>
      <c r="Q10" s="9">
        <f t="shared" si="10"/>
        <v>40</v>
      </c>
      <c r="R10" s="6">
        <f t="shared" si="11"/>
        <v>49</v>
      </c>
      <c r="S10" s="25">
        <v>8.35</v>
      </c>
      <c r="T10" s="19">
        <f t="shared" si="12"/>
        <v>5</v>
      </c>
      <c r="U10" s="6">
        <f>VLOOKUP(T10,Punktezuordnung!$A$2:$B$52,2,FALSE)</f>
        <v>46</v>
      </c>
      <c r="V10" s="29">
        <v>30</v>
      </c>
      <c r="W10" s="19">
        <f t="shared" si="13"/>
        <v>4</v>
      </c>
      <c r="X10" s="6">
        <f>VLOOKUP(W10,Punktezuordnung!$A$2:$B$52,2,FALSE)</f>
        <v>47</v>
      </c>
      <c r="Y10" s="30">
        <v>12.54</v>
      </c>
      <c r="Z10" s="19">
        <f t="shared" si="14"/>
        <v>7</v>
      </c>
      <c r="AA10" s="6">
        <f>VLOOKUP(Z10,Punktezuordnung!$A$2:$B$52,2,FALSE)</f>
        <v>44</v>
      </c>
      <c r="AB10" s="30">
        <v>8.1</v>
      </c>
      <c r="AC10" s="19">
        <f t="shared" si="15"/>
        <v>7</v>
      </c>
      <c r="AD10" s="6">
        <f>VLOOKUP(AC10,Punktezuordnung!$A$2:$B$52,2,FALSE)</f>
        <v>44</v>
      </c>
      <c r="AE10" s="29">
        <v>29</v>
      </c>
      <c r="AF10" s="19">
        <f t="shared" si="16"/>
        <v>6</v>
      </c>
      <c r="AG10" s="6">
        <f>VLOOKUP(AF10,Punktezuordnung!$A$2:$B$52,2,FALSE)</f>
        <v>45</v>
      </c>
      <c r="AH10" s="39">
        <v>6.9444444444444441E-3</v>
      </c>
      <c r="AI10" s="19">
        <f t="shared" si="17"/>
        <v>17</v>
      </c>
      <c r="AJ10" s="6">
        <f>VLOOKUP(AI10,Punktezuordnung!$A$2:$B$52,2,FALSE)</f>
        <v>34</v>
      </c>
      <c r="AK10" s="30">
        <v>10</v>
      </c>
      <c r="AL10" s="19">
        <f t="shared" si="18"/>
        <v>10</v>
      </c>
      <c r="AM10" s="6">
        <f>VLOOKUP(AL10,Punktezuordnung!$A$2:$B$52,2,FALSE)</f>
        <v>41</v>
      </c>
      <c r="AN10" s="29">
        <v>22</v>
      </c>
      <c r="AO10" s="19">
        <f t="shared" si="19"/>
        <v>7</v>
      </c>
      <c r="AP10" s="6">
        <f>VLOOKUP(AO10,Punktezuordnung!$A$2:$B$52,2,FALSE)</f>
        <v>44</v>
      </c>
      <c r="AQ10" s="40">
        <v>0.6</v>
      </c>
      <c r="AR10" s="19">
        <f t="shared" si="20"/>
        <v>11</v>
      </c>
      <c r="AS10" s="6">
        <f>VLOOKUP(AR10,Punktezuordnung!$A$2:$B$52,2,FALSE)</f>
        <v>40</v>
      </c>
      <c r="AT10" s="29">
        <v>43</v>
      </c>
      <c r="AU10" s="19">
        <f t="shared" si="21"/>
        <v>2</v>
      </c>
      <c r="AV10" s="4">
        <f>VLOOKUP(AU10,Punktezuordnung!$A$2:$B$52,2,FALSE)</f>
        <v>49</v>
      </c>
    </row>
    <row r="11" spans="1:48" x14ac:dyDescent="0.25">
      <c r="A11" s="26" t="s">
        <v>67</v>
      </c>
      <c r="B11" s="26" t="s">
        <v>68</v>
      </c>
      <c r="C11" s="26" t="s">
        <v>54</v>
      </c>
      <c r="D11" s="26">
        <v>2013</v>
      </c>
      <c r="E11" s="26" t="s">
        <v>45</v>
      </c>
      <c r="F11" s="19">
        <f t="shared" si="0"/>
        <v>8</v>
      </c>
      <c r="G11" s="6">
        <f>SUM(LARGE(I11:R11,{1;2;3;4;5;6;7}))</f>
        <v>316</v>
      </c>
      <c r="H11" s="36">
        <f t="shared" si="1"/>
        <v>10</v>
      </c>
      <c r="I11" s="9">
        <f t="shared" si="2"/>
        <v>45</v>
      </c>
      <c r="J11" s="6">
        <f t="shared" si="3"/>
        <v>45</v>
      </c>
      <c r="K11" s="16">
        <f t="shared" si="4"/>
        <v>43</v>
      </c>
      <c r="L11" s="9">
        <f t="shared" si="5"/>
        <v>44</v>
      </c>
      <c r="M11" s="6">
        <f t="shared" si="6"/>
        <v>41</v>
      </c>
      <c r="N11" s="16">
        <f t="shared" si="7"/>
        <v>49</v>
      </c>
      <c r="O11" s="9">
        <f t="shared" si="8"/>
        <v>44</v>
      </c>
      <c r="P11" s="6">
        <f t="shared" si="9"/>
        <v>41</v>
      </c>
      <c r="Q11" s="9">
        <f t="shared" si="10"/>
        <v>46</v>
      </c>
      <c r="R11" s="6">
        <f t="shared" si="11"/>
        <v>38</v>
      </c>
      <c r="S11" s="25">
        <v>8.61</v>
      </c>
      <c r="T11" s="19">
        <f t="shared" si="12"/>
        <v>6</v>
      </c>
      <c r="U11" s="6">
        <f>VLOOKUP(T11,Punktezuordnung!$A$2:$B$52,2,FALSE)</f>
        <v>45</v>
      </c>
      <c r="V11" s="29">
        <v>23</v>
      </c>
      <c r="W11" s="19">
        <f t="shared" si="13"/>
        <v>6</v>
      </c>
      <c r="X11" s="6">
        <f>VLOOKUP(W11,Punktezuordnung!$A$2:$B$52,2,FALSE)</f>
        <v>45</v>
      </c>
      <c r="Y11" s="30">
        <v>12.94</v>
      </c>
      <c r="Z11" s="19">
        <f t="shared" si="14"/>
        <v>8</v>
      </c>
      <c r="AA11" s="6">
        <f>VLOOKUP(Z11,Punktezuordnung!$A$2:$B$52,2,FALSE)</f>
        <v>43</v>
      </c>
      <c r="AB11" s="30">
        <v>8.1</v>
      </c>
      <c r="AC11" s="19">
        <f t="shared" si="15"/>
        <v>7</v>
      </c>
      <c r="AD11" s="6">
        <f>VLOOKUP(AC11,Punktezuordnung!$A$2:$B$52,2,FALSE)</f>
        <v>44</v>
      </c>
      <c r="AE11" s="29">
        <v>16</v>
      </c>
      <c r="AF11" s="19">
        <f t="shared" si="16"/>
        <v>10</v>
      </c>
      <c r="AG11" s="6">
        <f>VLOOKUP(AF11,Punktezuordnung!$A$2:$B$52,2,FALSE)</f>
        <v>41</v>
      </c>
      <c r="AH11" s="39">
        <v>3.0555555555555557E-3</v>
      </c>
      <c r="AI11" s="19">
        <f t="shared" si="17"/>
        <v>2</v>
      </c>
      <c r="AJ11" s="6">
        <f>VLOOKUP(AI11,Punktezuordnung!$A$2:$B$52,2,FALSE)</f>
        <v>49</v>
      </c>
      <c r="AK11" s="30">
        <v>9.3000000000000007</v>
      </c>
      <c r="AL11" s="19">
        <f t="shared" si="18"/>
        <v>7</v>
      </c>
      <c r="AM11" s="6">
        <f>VLOOKUP(AL11,Punktezuordnung!$A$2:$B$52,2,FALSE)</f>
        <v>44</v>
      </c>
      <c r="AN11" s="29">
        <v>15</v>
      </c>
      <c r="AO11" s="19">
        <f t="shared" si="19"/>
        <v>10</v>
      </c>
      <c r="AP11" s="6">
        <f>VLOOKUP(AO11,Punktezuordnung!$A$2:$B$52,2,FALSE)</f>
        <v>41</v>
      </c>
      <c r="AQ11" s="40">
        <v>0.8</v>
      </c>
      <c r="AR11" s="19">
        <f t="shared" si="20"/>
        <v>5</v>
      </c>
      <c r="AS11" s="6">
        <f>VLOOKUP(AR11,Punktezuordnung!$A$2:$B$52,2,FALSE)</f>
        <v>46</v>
      </c>
      <c r="AT11" s="29">
        <v>28</v>
      </c>
      <c r="AU11" s="19">
        <f t="shared" si="21"/>
        <v>13</v>
      </c>
      <c r="AV11" s="4">
        <f>VLOOKUP(AU11,Punktezuordnung!$A$2:$B$52,2,FALSE)</f>
        <v>38</v>
      </c>
    </row>
    <row r="12" spans="1:48" x14ac:dyDescent="0.25">
      <c r="A12" s="32" t="s">
        <v>148</v>
      </c>
      <c r="B12" s="32" t="s">
        <v>149</v>
      </c>
      <c r="C12" s="32" t="s">
        <v>54</v>
      </c>
      <c r="D12" s="34">
        <v>2013</v>
      </c>
      <c r="E12" s="32" t="s">
        <v>125</v>
      </c>
      <c r="F12" s="19">
        <f t="shared" si="0"/>
        <v>9</v>
      </c>
      <c r="G12" s="6">
        <f>SUM(LARGE(I12:R12,{1;2;3;4;5;6;7}))</f>
        <v>312</v>
      </c>
      <c r="H12" s="36">
        <f t="shared" si="1"/>
        <v>7</v>
      </c>
      <c r="I12" s="9">
        <f t="shared" si="2"/>
        <v>0</v>
      </c>
      <c r="J12" s="6">
        <f t="shared" si="3"/>
        <v>0</v>
      </c>
      <c r="K12" s="16">
        <f t="shared" si="4"/>
        <v>0</v>
      </c>
      <c r="L12" s="9">
        <f t="shared" si="5"/>
        <v>49</v>
      </c>
      <c r="M12" s="6">
        <f t="shared" si="6"/>
        <v>44</v>
      </c>
      <c r="N12" s="16">
        <f t="shared" si="7"/>
        <v>43</v>
      </c>
      <c r="O12" s="9">
        <f t="shared" si="8"/>
        <v>46</v>
      </c>
      <c r="P12" s="6">
        <f t="shared" si="9"/>
        <v>46</v>
      </c>
      <c r="Q12" s="9">
        <f t="shared" si="10"/>
        <v>40</v>
      </c>
      <c r="R12" s="6">
        <f t="shared" si="11"/>
        <v>44</v>
      </c>
      <c r="S12" s="28">
        <v>100</v>
      </c>
      <c r="T12" s="19">
        <f t="shared" si="12"/>
        <v>51</v>
      </c>
      <c r="U12" s="6">
        <f>VLOOKUP(T12,Punktezuordnung!$A$2:$B$52,2,FALSE)</f>
        <v>0</v>
      </c>
      <c r="V12" s="29">
        <v>0</v>
      </c>
      <c r="W12" s="19">
        <f t="shared" si="13"/>
        <v>51</v>
      </c>
      <c r="X12" s="6">
        <f>VLOOKUP(W12,Punktezuordnung!$A$2:$B$52,2,FALSE)</f>
        <v>0</v>
      </c>
      <c r="Y12" s="30">
        <v>100</v>
      </c>
      <c r="Z12" s="19">
        <f t="shared" si="14"/>
        <v>51</v>
      </c>
      <c r="AA12" s="6">
        <f>VLOOKUP(Z12,Punktezuordnung!$A$2:$B$52,2,FALSE)</f>
        <v>0</v>
      </c>
      <c r="AB12" s="30">
        <v>7.6</v>
      </c>
      <c r="AC12" s="19">
        <f t="shared" si="15"/>
        <v>2</v>
      </c>
      <c r="AD12" s="6">
        <f>VLOOKUP(AC12,Punktezuordnung!$A$2:$B$52,2,FALSE)</f>
        <v>49</v>
      </c>
      <c r="AE12" s="29">
        <v>27</v>
      </c>
      <c r="AF12" s="19">
        <f t="shared" si="16"/>
        <v>7</v>
      </c>
      <c r="AG12" s="6">
        <f>VLOOKUP(AF12,Punktezuordnung!$A$2:$B$52,2,FALSE)</f>
        <v>44</v>
      </c>
      <c r="AH12" s="39">
        <v>3.4490740740740745E-3</v>
      </c>
      <c r="AI12" s="19">
        <f t="shared" si="17"/>
        <v>8</v>
      </c>
      <c r="AJ12" s="6">
        <f>VLOOKUP(AI12,Punktezuordnung!$A$2:$B$52,2,FALSE)</f>
        <v>43</v>
      </c>
      <c r="AK12" s="30">
        <v>9.1</v>
      </c>
      <c r="AL12" s="19">
        <f t="shared" si="18"/>
        <v>5</v>
      </c>
      <c r="AM12" s="6">
        <f>VLOOKUP(AL12,Punktezuordnung!$A$2:$B$52,2,FALSE)</f>
        <v>46</v>
      </c>
      <c r="AN12" s="29">
        <v>24</v>
      </c>
      <c r="AO12" s="19">
        <f t="shared" si="19"/>
        <v>5</v>
      </c>
      <c r="AP12" s="6">
        <f>VLOOKUP(AO12,Punktezuordnung!$A$2:$B$52,2,FALSE)</f>
        <v>46</v>
      </c>
      <c r="AQ12" s="40">
        <v>0.6</v>
      </c>
      <c r="AR12" s="19">
        <f t="shared" si="20"/>
        <v>11</v>
      </c>
      <c r="AS12" s="6">
        <f>VLOOKUP(AR12,Punktezuordnung!$A$2:$B$52,2,FALSE)</f>
        <v>40</v>
      </c>
      <c r="AT12" s="29">
        <v>40</v>
      </c>
      <c r="AU12" s="19">
        <f t="shared" si="21"/>
        <v>7</v>
      </c>
      <c r="AV12" s="4">
        <f>VLOOKUP(AU12,Punktezuordnung!$A$2:$B$52,2,FALSE)</f>
        <v>44</v>
      </c>
    </row>
    <row r="13" spans="1:48" x14ac:dyDescent="0.25">
      <c r="A13" s="32" t="s">
        <v>132</v>
      </c>
      <c r="B13" s="32" t="s">
        <v>133</v>
      </c>
      <c r="C13" s="32" t="s">
        <v>54</v>
      </c>
      <c r="D13" s="34">
        <v>2013</v>
      </c>
      <c r="E13" s="32" t="s">
        <v>125</v>
      </c>
      <c r="F13" s="19">
        <f t="shared" si="0"/>
        <v>10</v>
      </c>
      <c r="G13" s="6">
        <f>SUM(LARGE(I13:R13,{1;2;3;4;5;6;7}))</f>
        <v>290</v>
      </c>
      <c r="H13" s="36">
        <f t="shared" si="1"/>
        <v>8</v>
      </c>
      <c r="I13" s="9">
        <f t="shared" si="2"/>
        <v>0</v>
      </c>
      <c r="J13" s="6">
        <f t="shared" si="3"/>
        <v>0</v>
      </c>
      <c r="K13" s="16">
        <f t="shared" si="4"/>
        <v>41</v>
      </c>
      <c r="L13" s="9">
        <f t="shared" si="5"/>
        <v>41</v>
      </c>
      <c r="M13" s="6">
        <f t="shared" si="6"/>
        <v>42</v>
      </c>
      <c r="N13" s="16">
        <f t="shared" si="7"/>
        <v>39</v>
      </c>
      <c r="O13" s="9">
        <f t="shared" si="8"/>
        <v>44</v>
      </c>
      <c r="P13" s="6">
        <f t="shared" si="9"/>
        <v>43</v>
      </c>
      <c r="Q13" s="9">
        <f t="shared" si="10"/>
        <v>37</v>
      </c>
      <c r="R13" s="6">
        <f t="shared" si="11"/>
        <v>40</v>
      </c>
      <c r="S13" s="28">
        <v>100</v>
      </c>
      <c r="T13" s="19">
        <f t="shared" si="12"/>
        <v>51</v>
      </c>
      <c r="U13" s="6">
        <f>VLOOKUP(T13,Punktezuordnung!$A$2:$B$52,2,FALSE)</f>
        <v>0</v>
      </c>
      <c r="V13" s="29">
        <v>0</v>
      </c>
      <c r="W13" s="19">
        <f t="shared" si="13"/>
        <v>51</v>
      </c>
      <c r="X13" s="6">
        <f>VLOOKUP(W13,Punktezuordnung!$A$2:$B$52,2,FALSE)</f>
        <v>0</v>
      </c>
      <c r="Y13" s="30">
        <v>13.17</v>
      </c>
      <c r="Z13" s="19">
        <f t="shared" si="14"/>
        <v>10</v>
      </c>
      <c r="AA13" s="6">
        <f>VLOOKUP(Z13,Punktezuordnung!$A$2:$B$52,2,FALSE)</f>
        <v>41</v>
      </c>
      <c r="AB13" s="30">
        <v>8.4</v>
      </c>
      <c r="AC13" s="19">
        <f t="shared" si="15"/>
        <v>10</v>
      </c>
      <c r="AD13" s="6">
        <f>VLOOKUP(AC13,Punktezuordnung!$A$2:$B$52,2,FALSE)</f>
        <v>41</v>
      </c>
      <c r="AE13" s="29">
        <v>25</v>
      </c>
      <c r="AF13" s="19">
        <f t="shared" si="16"/>
        <v>9</v>
      </c>
      <c r="AG13" s="6">
        <f>VLOOKUP(AF13,Punktezuordnung!$A$2:$B$52,2,FALSE)</f>
        <v>42</v>
      </c>
      <c r="AH13" s="39">
        <v>3.6226851851851854E-3</v>
      </c>
      <c r="AI13" s="19">
        <f t="shared" si="17"/>
        <v>12</v>
      </c>
      <c r="AJ13" s="6">
        <f>VLOOKUP(AI13,Punktezuordnung!$A$2:$B$52,2,FALSE)</f>
        <v>39</v>
      </c>
      <c r="AK13" s="30">
        <v>9.3000000000000007</v>
      </c>
      <c r="AL13" s="19">
        <f t="shared" si="18"/>
        <v>7</v>
      </c>
      <c r="AM13" s="6">
        <f>VLOOKUP(AL13,Punktezuordnung!$A$2:$B$52,2,FALSE)</f>
        <v>44</v>
      </c>
      <c r="AN13" s="29">
        <v>21</v>
      </c>
      <c r="AO13" s="19">
        <f t="shared" si="19"/>
        <v>8</v>
      </c>
      <c r="AP13" s="6">
        <f>VLOOKUP(AO13,Punktezuordnung!$A$2:$B$52,2,FALSE)</f>
        <v>43</v>
      </c>
      <c r="AQ13" s="40">
        <v>0.1</v>
      </c>
      <c r="AR13" s="19">
        <f t="shared" si="20"/>
        <v>14</v>
      </c>
      <c r="AS13" s="6">
        <f>VLOOKUP(AR13,Punktezuordnung!$A$2:$B$52,2,FALSE)</f>
        <v>37</v>
      </c>
      <c r="AT13" s="29">
        <v>34</v>
      </c>
      <c r="AU13" s="19">
        <f t="shared" si="21"/>
        <v>11</v>
      </c>
      <c r="AV13" s="4">
        <f>VLOOKUP(AU13,Punktezuordnung!$A$2:$B$52,2,FALSE)</f>
        <v>40</v>
      </c>
    </row>
    <row r="14" spans="1:48" x14ac:dyDescent="0.25">
      <c r="A14" s="32" t="s">
        <v>206</v>
      </c>
      <c r="B14" s="32" t="s">
        <v>207</v>
      </c>
      <c r="C14" s="32" t="s">
        <v>54</v>
      </c>
      <c r="D14" s="34">
        <v>2013</v>
      </c>
      <c r="E14" s="32" t="s">
        <v>203</v>
      </c>
      <c r="F14" s="19">
        <f t="shared" si="0"/>
        <v>11</v>
      </c>
      <c r="G14" s="6">
        <f>SUM(LARGE(I14:R14,{1;2;3;4;5;6;7}))</f>
        <v>189</v>
      </c>
      <c r="H14" s="36"/>
      <c r="I14" s="9">
        <f t="shared" si="2"/>
        <v>0</v>
      </c>
      <c r="J14" s="6">
        <f t="shared" si="3"/>
        <v>0</v>
      </c>
      <c r="K14" s="16">
        <f t="shared" si="4"/>
        <v>0</v>
      </c>
      <c r="L14" s="9">
        <f t="shared" si="5"/>
        <v>0</v>
      </c>
      <c r="M14" s="6">
        <f t="shared" si="6"/>
        <v>0</v>
      </c>
      <c r="N14" s="16">
        <f t="shared" si="7"/>
        <v>0</v>
      </c>
      <c r="O14" s="9">
        <f t="shared" si="8"/>
        <v>49</v>
      </c>
      <c r="P14" s="6">
        <f t="shared" si="9"/>
        <v>49</v>
      </c>
      <c r="Q14" s="9">
        <f t="shared" si="10"/>
        <v>50</v>
      </c>
      <c r="R14" s="6">
        <f t="shared" si="11"/>
        <v>41</v>
      </c>
      <c r="S14" s="28">
        <v>100</v>
      </c>
      <c r="T14" s="19">
        <f t="shared" si="12"/>
        <v>51</v>
      </c>
      <c r="U14" s="6">
        <f>VLOOKUP(T14,Punktezuordnung!$A$2:$B$52,2,FALSE)</f>
        <v>0</v>
      </c>
      <c r="V14" s="29">
        <v>0</v>
      </c>
      <c r="W14" s="19">
        <f t="shared" si="13"/>
        <v>51</v>
      </c>
      <c r="X14" s="6">
        <f>VLOOKUP(W14,Punktezuordnung!$A$2:$B$52,2,FALSE)</f>
        <v>0</v>
      </c>
      <c r="Y14" s="30">
        <v>100</v>
      </c>
      <c r="Z14" s="19">
        <f t="shared" si="14"/>
        <v>51</v>
      </c>
      <c r="AA14" s="6">
        <f>VLOOKUP(Z14,Punktezuordnung!$A$2:$B$52,2,FALSE)</f>
        <v>0</v>
      </c>
      <c r="AB14" s="30">
        <v>100</v>
      </c>
      <c r="AC14" s="19">
        <f t="shared" si="15"/>
        <v>51</v>
      </c>
      <c r="AD14" s="6">
        <f>VLOOKUP(AC14,Punktezuordnung!$A$2:$B$52,2,FALSE)</f>
        <v>0</v>
      </c>
      <c r="AE14" s="29">
        <v>0</v>
      </c>
      <c r="AF14" s="19">
        <f t="shared" si="16"/>
        <v>51</v>
      </c>
      <c r="AG14" s="6">
        <f>VLOOKUP(AF14,Punktezuordnung!$A$2:$B$52,2,FALSE)</f>
        <v>0</v>
      </c>
      <c r="AH14" s="39">
        <v>100</v>
      </c>
      <c r="AI14" s="19">
        <f t="shared" si="17"/>
        <v>51</v>
      </c>
      <c r="AJ14" s="6">
        <f>VLOOKUP(AI14,Punktezuordnung!$A$2:$B$52,2,FALSE)</f>
        <v>0</v>
      </c>
      <c r="AK14" s="30">
        <v>8.1999999999999993</v>
      </c>
      <c r="AL14" s="19">
        <f t="shared" si="18"/>
        <v>2</v>
      </c>
      <c r="AM14" s="6">
        <f>VLOOKUP(AL14,Punktezuordnung!$A$2:$B$52,2,FALSE)</f>
        <v>49</v>
      </c>
      <c r="AN14" s="29">
        <v>28</v>
      </c>
      <c r="AO14" s="19">
        <f t="shared" si="19"/>
        <v>2</v>
      </c>
      <c r="AP14" s="6">
        <f>VLOOKUP(AO14,Punktezuordnung!$A$2:$B$52,2,FALSE)</f>
        <v>49</v>
      </c>
      <c r="AQ14" s="40">
        <v>1.05</v>
      </c>
      <c r="AR14" s="19">
        <f t="shared" si="20"/>
        <v>1</v>
      </c>
      <c r="AS14" s="6">
        <f>VLOOKUP(AR14,Punktezuordnung!$A$2:$B$52,2,FALSE)</f>
        <v>50</v>
      </c>
      <c r="AT14" s="29">
        <v>35</v>
      </c>
      <c r="AU14" s="19">
        <f t="shared" si="21"/>
        <v>10</v>
      </c>
      <c r="AV14" s="4">
        <f>VLOOKUP(AU14,Punktezuordnung!$A$2:$B$52,2,FALSE)</f>
        <v>41</v>
      </c>
    </row>
    <row r="15" spans="1:48" x14ac:dyDescent="0.25">
      <c r="A15" s="32" t="s">
        <v>128</v>
      </c>
      <c r="B15" s="32" t="s">
        <v>129</v>
      </c>
      <c r="C15" s="32" t="s">
        <v>54</v>
      </c>
      <c r="D15" s="34">
        <v>2013</v>
      </c>
      <c r="E15" s="32" t="s">
        <v>80</v>
      </c>
      <c r="F15" s="19">
        <f t="shared" si="0"/>
        <v>12</v>
      </c>
      <c r="G15" s="6">
        <f>SUM(LARGE(I15:R15,{1;2;3;4;5;6;7}))</f>
        <v>187</v>
      </c>
      <c r="H15" s="36">
        <f>COUNTIF(I15:R15,"&gt;0")</f>
        <v>4</v>
      </c>
      <c r="I15" s="9">
        <f t="shared" si="2"/>
        <v>0</v>
      </c>
      <c r="J15" s="6">
        <f t="shared" si="3"/>
        <v>0</v>
      </c>
      <c r="K15" s="16">
        <f t="shared" si="4"/>
        <v>50</v>
      </c>
      <c r="L15" s="9">
        <f t="shared" si="5"/>
        <v>0</v>
      </c>
      <c r="M15" s="6">
        <f t="shared" si="6"/>
        <v>0</v>
      </c>
      <c r="N15" s="16">
        <f t="shared" si="7"/>
        <v>47</v>
      </c>
      <c r="O15" s="9">
        <f t="shared" si="8"/>
        <v>0</v>
      </c>
      <c r="P15" s="6">
        <f t="shared" si="9"/>
        <v>0</v>
      </c>
      <c r="Q15" s="9">
        <f t="shared" si="10"/>
        <v>48</v>
      </c>
      <c r="R15" s="6">
        <f t="shared" si="11"/>
        <v>42</v>
      </c>
      <c r="S15" s="28">
        <v>100</v>
      </c>
      <c r="T15" s="19">
        <f t="shared" si="12"/>
        <v>51</v>
      </c>
      <c r="U15" s="6">
        <f>VLOOKUP(T15,Punktezuordnung!$A$2:$B$52,2,FALSE)</f>
        <v>0</v>
      </c>
      <c r="V15" s="29">
        <v>0</v>
      </c>
      <c r="W15" s="19">
        <f t="shared" si="13"/>
        <v>51</v>
      </c>
      <c r="X15" s="6">
        <f>VLOOKUP(W15,Punktezuordnung!$A$2:$B$52,2,FALSE)</f>
        <v>0</v>
      </c>
      <c r="Y15" s="30">
        <v>10.06</v>
      </c>
      <c r="Z15" s="19">
        <f t="shared" si="14"/>
        <v>1</v>
      </c>
      <c r="AA15" s="6">
        <f>VLOOKUP(Z15,Punktezuordnung!$A$2:$B$52,2,FALSE)</f>
        <v>50</v>
      </c>
      <c r="AB15" s="30">
        <v>100</v>
      </c>
      <c r="AC15" s="19">
        <f t="shared" si="15"/>
        <v>51</v>
      </c>
      <c r="AD15" s="6">
        <f>VLOOKUP(AC15,Punktezuordnung!$A$2:$B$52,2,FALSE)</f>
        <v>0</v>
      </c>
      <c r="AE15" s="29">
        <v>0</v>
      </c>
      <c r="AF15" s="19">
        <f t="shared" si="16"/>
        <v>51</v>
      </c>
      <c r="AG15" s="6">
        <f>VLOOKUP(AF15,Punktezuordnung!$A$2:$B$52,2,FALSE)</f>
        <v>0</v>
      </c>
      <c r="AH15" s="39">
        <v>3.1828703703703702E-3</v>
      </c>
      <c r="AI15" s="19">
        <f t="shared" si="17"/>
        <v>4</v>
      </c>
      <c r="AJ15" s="6">
        <f>VLOOKUP(AI15,Punktezuordnung!$A$2:$B$52,2,FALSE)</f>
        <v>47</v>
      </c>
      <c r="AK15" s="30">
        <v>100</v>
      </c>
      <c r="AL15" s="19">
        <f t="shared" si="18"/>
        <v>51</v>
      </c>
      <c r="AM15" s="6">
        <f>VLOOKUP(AL15,Punktezuordnung!$A$2:$B$52,2,FALSE)</f>
        <v>0</v>
      </c>
      <c r="AN15" s="29">
        <v>0</v>
      </c>
      <c r="AO15" s="19">
        <f t="shared" si="19"/>
        <v>51</v>
      </c>
      <c r="AP15" s="6">
        <f>VLOOKUP(AO15,Punktezuordnung!$A$2:$B$52,2,FALSE)</f>
        <v>0</v>
      </c>
      <c r="AQ15" s="40">
        <v>0.95</v>
      </c>
      <c r="AR15" s="19">
        <f t="shared" si="20"/>
        <v>3</v>
      </c>
      <c r="AS15" s="6">
        <f>VLOOKUP(AR15,Punktezuordnung!$A$2:$B$52,2,FALSE)</f>
        <v>48</v>
      </c>
      <c r="AT15" s="29">
        <v>37</v>
      </c>
      <c r="AU15" s="19">
        <f t="shared" si="21"/>
        <v>9</v>
      </c>
      <c r="AV15" s="4">
        <f>VLOOKUP(AU15,Punktezuordnung!$A$2:$B$52,2,FALSE)</f>
        <v>42</v>
      </c>
    </row>
    <row r="16" spans="1:48" x14ac:dyDescent="0.25">
      <c r="A16" s="26" t="s">
        <v>57</v>
      </c>
      <c r="B16" s="26" t="s">
        <v>58</v>
      </c>
      <c r="C16" s="26" t="s">
        <v>54</v>
      </c>
      <c r="D16" s="26">
        <v>2013</v>
      </c>
      <c r="E16" s="26" t="s">
        <v>45</v>
      </c>
      <c r="F16" s="19">
        <f t="shared" si="0"/>
        <v>13</v>
      </c>
      <c r="G16" s="6">
        <f>SUM(LARGE(I16:R16,{1;2;3;4;5;6;7}))</f>
        <v>128</v>
      </c>
      <c r="H16" s="36">
        <f>COUNTIF(I16:R16,"&gt;0")</f>
        <v>3</v>
      </c>
      <c r="I16" s="9">
        <f t="shared" si="2"/>
        <v>44</v>
      </c>
      <c r="J16" s="6">
        <f t="shared" si="3"/>
        <v>44</v>
      </c>
      <c r="K16" s="16">
        <f t="shared" si="4"/>
        <v>40</v>
      </c>
      <c r="L16" s="9">
        <f t="shared" si="5"/>
        <v>0</v>
      </c>
      <c r="M16" s="6">
        <f t="shared" si="6"/>
        <v>0</v>
      </c>
      <c r="N16" s="16">
        <f t="shared" si="7"/>
        <v>0</v>
      </c>
      <c r="O16" s="9">
        <f t="shared" si="8"/>
        <v>0</v>
      </c>
      <c r="P16" s="6">
        <f t="shared" si="9"/>
        <v>0</v>
      </c>
      <c r="Q16" s="9">
        <f t="shared" si="10"/>
        <v>0</v>
      </c>
      <c r="R16" s="6">
        <f t="shared" si="11"/>
        <v>0</v>
      </c>
      <c r="S16" s="25">
        <v>8.82</v>
      </c>
      <c r="T16" s="19">
        <f t="shared" si="12"/>
        <v>7</v>
      </c>
      <c r="U16" s="6">
        <f>VLOOKUP(T16,Punktezuordnung!$A$2:$B$52,2,FALSE)</f>
        <v>44</v>
      </c>
      <c r="V16" s="29">
        <v>21</v>
      </c>
      <c r="W16" s="19">
        <f t="shared" si="13"/>
        <v>7</v>
      </c>
      <c r="X16" s="6">
        <f>VLOOKUP(W16,Punktezuordnung!$A$2:$B$52,2,FALSE)</f>
        <v>44</v>
      </c>
      <c r="Y16" s="30">
        <v>13.85</v>
      </c>
      <c r="Z16" s="19">
        <f t="shared" si="14"/>
        <v>11</v>
      </c>
      <c r="AA16" s="6">
        <f>VLOOKUP(Z16,Punktezuordnung!$A$2:$B$52,2,FALSE)</f>
        <v>40</v>
      </c>
      <c r="AB16" s="30">
        <v>100</v>
      </c>
      <c r="AC16" s="19">
        <f t="shared" si="15"/>
        <v>51</v>
      </c>
      <c r="AD16" s="6">
        <f>VLOOKUP(AC16,Punktezuordnung!$A$2:$B$52,2,FALSE)</f>
        <v>0</v>
      </c>
      <c r="AE16" s="29">
        <v>0</v>
      </c>
      <c r="AF16" s="19">
        <f t="shared" si="16"/>
        <v>51</v>
      </c>
      <c r="AG16" s="6">
        <f>VLOOKUP(AF16,Punktezuordnung!$A$2:$B$52,2,FALSE)</f>
        <v>0</v>
      </c>
      <c r="AH16" s="39">
        <v>100</v>
      </c>
      <c r="AI16" s="19">
        <f t="shared" si="17"/>
        <v>51</v>
      </c>
      <c r="AJ16" s="6">
        <f>VLOOKUP(AI16,Punktezuordnung!$A$2:$B$52,2,FALSE)</f>
        <v>0</v>
      </c>
      <c r="AK16" s="30">
        <v>100</v>
      </c>
      <c r="AL16" s="19">
        <f t="shared" si="18"/>
        <v>51</v>
      </c>
      <c r="AM16" s="6">
        <f>VLOOKUP(AL16,Punktezuordnung!$A$2:$B$52,2,FALSE)</f>
        <v>0</v>
      </c>
      <c r="AN16" s="29">
        <v>0</v>
      </c>
      <c r="AO16" s="19">
        <f t="shared" si="19"/>
        <v>51</v>
      </c>
      <c r="AP16" s="6">
        <f>VLOOKUP(AO16,Punktezuordnung!$A$2:$B$52,2,FALSE)</f>
        <v>0</v>
      </c>
      <c r="AQ16" s="29">
        <v>0</v>
      </c>
      <c r="AR16" s="19">
        <f t="shared" si="20"/>
        <v>51</v>
      </c>
      <c r="AS16" s="6">
        <f>VLOOKUP(AR16,Punktezuordnung!$A$2:$B$52,2,FALSE)</f>
        <v>0</v>
      </c>
      <c r="AT16" s="29">
        <v>0</v>
      </c>
      <c r="AU16" s="19">
        <f t="shared" si="21"/>
        <v>51</v>
      </c>
      <c r="AV16" s="4">
        <f>VLOOKUP(AU16,Punktezuordnung!$A$2:$B$52,2,FALSE)</f>
        <v>0</v>
      </c>
    </row>
    <row r="17" spans="1:48" x14ac:dyDescent="0.25">
      <c r="A17" s="26" t="s">
        <v>210</v>
      </c>
      <c r="B17" s="26" t="s">
        <v>211</v>
      </c>
      <c r="C17" s="26" t="s">
        <v>54</v>
      </c>
      <c r="D17" s="26">
        <v>2013</v>
      </c>
      <c r="E17" s="26" t="s">
        <v>125</v>
      </c>
      <c r="F17" s="19">
        <f t="shared" si="0"/>
        <v>14</v>
      </c>
      <c r="G17" s="6">
        <f>SUM(LARGE(I17:R17,{1;2;3;4;5;6;7}))</f>
        <v>81</v>
      </c>
      <c r="H17" s="36">
        <f>COUNTIF(I17:R17,"&gt;0")</f>
        <v>2</v>
      </c>
      <c r="I17" s="9">
        <f t="shared" si="2"/>
        <v>0</v>
      </c>
      <c r="J17" s="6">
        <f t="shared" si="3"/>
        <v>0</v>
      </c>
      <c r="K17" s="16">
        <f t="shared" si="4"/>
        <v>0</v>
      </c>
      <c r="L17" s="9">
        <f t="shared" si="5"/>
        <v>0</v>
      </c>
      <c r="M17" s="6">
        <f t="shared" si="6"/>
        <v>0</v>
      </c>
      <c r="N17" s="16">
        <f t="shared" si="7"/>
        <v>0</v>
      </c>
      <c r="O17" s="9">
        <f t="shared" si="8"/>
        <v>0</v>
      </c>
      <c r="P17" s="6">
        <f t="shared" si="9"/>
        <v>0</v>
      </c>
      <c r="Q17" s="9">
        <f t="shared" si="10"/>
        <v>42</v>
      </c>
      <c r="R17" s="6">
        <f t="shared" si="11"/>
        <v>39</v>
      </c>
      <c r="S17" s="25">
        <v>100</v>
      </c>
      <c r="T17" s="19">
        <f t="shared" si="12"/>
        <v>51</v>
      </c>
      <c r="U17" s="6">
        <f>VLOOKUP(T17,Punktezuordnung!$A$2:$B$52,2,FALSE)</f>
        <v>0</v>
      </c>
      <c r="V17" s="29">
        <v>0</v>
      </c>
      <c r="W17" s="19">
        <f t="shared" si="13"/>
        <v>51</v>
      </c>
      <c r="X17" s="6">
        <f>VLOOKUP(W17,Punktezuordnung!$A$2:$B$52,2,FALSE)</f>
        <v>0</v>
      </c>
      <c r="Y17" s="30">
        <v>100</v>
      </c>
      <c r="Z17" s="19">
        <f t="shared" si="14"/>
        <v>51</v>
      </c>
      <c r="AA17" s="6">
        <f>VLOOKUP(Z17,Punktezuordnung!$A$2:$B$52,2,FALSE)</f>
        <v>0</v>
      </c>
      <c r="AB17" s="30">
        <v>100</v>
      </c>
      <c r="AC17" s="19">
        <f t="shared" si="15"/>
        <v>51</v>
      </c>
      <c r="AD17" s="6">
        <f>VLOOKUP(AC17,Punktezuordnung!$A$2:$B$52,2,FALSE)</f>
        <v>0</v>
      </c>
      <c r="AE17" s="29">
        <v>0</v>
      </c>
      <c r="AF17" s="19">
        <f t="shared" si="16"/>
        <v>51</v>
      </c>
      <c r="AG17" s="6">
        <f>VLOOKUP(AF17,Punktezuordnung!$A$2:$B$52,2,FALSE)</f>
        <v>0</v>
      </c>
      <c r="AH17" s="39">
        <v>100</v>
      </c>
      <c r="AI17" s="19">
        <f t="shared" si="17"/>
        <v>51</v>
      </c>
      <c r="AJ17" s="6">
        <f>VLOOKUP(AI17,Punktezuordnung!$A$2:$B$52,2,FALSE)</f>
        <v>0</v>
      </c>
      <c r="AK17" s="30">
        <v>100</v>
      </c>
      <c r="AL17" s="19">
        <f t="shared" si="18"/>
        <v>51</v>
      </c>
      <c r="AM17" s="6">
        <f>VLOOKUP(AL17,Punktezuordnung!$A$2:$B$52,2,FALSE)</f>
        <v>0</v>
      </c>
      <c r="AN17" s="29">
        <v>0</v>
      </c>
      <c r="AO17" s="19">
        <f t="shared" si="19"/>
        <v>51</v>
      </c>
      <c r="AP17" s="6">
        <f>VLOOKUP(AO17,Punktezuordnung!$A$2:$B$52,2,FALSE)</f>
        <v>0</v>
      </c>
      <c r="AQ17" s="40">
        <v>0.7</v>
      </c>
      <c r="AR17" s="19">
        <f t="shared" si="20"/>
        <v>9</v>
      </c>
      <c r="AS17" s="6">
        <f>VLOOKUP(AR17,Punktezuordnung!$A$2:$B$52,2,FALSE)</f>
        <v>42</v>
      </c>
      <c r="AT17" s="29">
        <v>32</v>
      </c>
      <c r="AU17" s="19">
        <f t="shared" si="21"/>
        <v>12</v>
      </c>
      <c r="AV17" s="4">
        <f>VLOOKUP(AU17,Punktezuordnung!$A$2:$B$52,2,FALSE)</f>
        <v>39</v>
      </c>
    </row>
    <row r="18" spans="1:48" x14ac:dyDescent="0.25">
      <c r="A18" s="32" t="s">
        <v>148</v>
      </c>
      <c r="B18" s="32" t="s">
        <v>211</v>
      </c>
      <c r="C18" s="32" t="s">
        <v>54</v>
      </c>
      <c r="D18" s="34">
        <v>2013</v>
      </c>
      <c r="E18" s="26" t="s">
        <v>125</v>
      </c>
      <c r="F18" s="19">
        <f t="shared" si="0"/>
        <v>15</v>
      </c>
      <c r="G18" s="6">
        <f>SUM(LARGE(I18:R18,{1;2;3;4;5;6;7}))</f>
        <v>77</v>
      </c>
      <c r="H18" s="36"/>
      <c r="I18" s="9">
        <f t="shared" si="2"/>
        <v>0</v>
      </c>
      <c r="J18" s="6">
        <f t="shared" si="3"/>
        <v>0</v>
      </c>
      <c r="K18" s="16">
        <f t="shared" si="4"/>
        <v>0</v>
      </c>
      <c r="L18" s="9">
        <f t="shared" si="5"/>
        <v>0</v>
      </c>
      <c r="M18" s="6">
        <f t="shared" si="6"/>
        <v>0</v>
      </c>
      <c r="N18" s="16">
        <f t="shared" si="7"/>
        <v>0</v>
      </c>
      <c r="O18" s="9">
        <f t="shared" si="8"/>
        <v>0</v>
      </c>
      <c r="P18" s="6">
        <f t="shared" si="9"/>
        <v>0</v>
      </c>
      <c r="Q18" s="9">
        <f t="shared" si="10"/>
        <v>40</v>
      </c>
      <c r="R18" s="6">
        <f t="shared" si="11"/>
        <v>37</v>
      </c>
      <c r="S18" s="28">
        <v>100</v>
      </c>
      <c r="T18" s="19">
        <f t="shared" si="12"/>
        <v>51</v>
      </c>
      <c r="U18" s="6">
        <f>VLOOKUP(T18,Punktezuordnung!$A$2:$B$52,2,FALSE)</f>
        <v>0</v>
      </c>
      <c r="V18" s="29">
        <v>0</v>
      </c>
      <c r="W18" s="19">
        <f t="shared" si="13"/>
        <v>51</v>
      </c>
      <c r="X18" s="6">
        <f>VLOOKUP(W18,Punktezuordnung!$A$2:$B$52,2,FALSE)</f>
        <v>0</v>
      </c>
      <c r="Y18" s="30">
        <v>100</v>
      </c>
      <c r="Z18" s="19">
        <f t="shared" si="14"/>
        <v>51</v>
      </c>
      <c r="AA18" s="6">
        <f>VLOOKUP(Z18,Punktezuordnung!$A$2:$B$52,2,FALSE)</f>
        <v>0</v>
      </c>
      <c r="AB18" s="30">
        <v>100</v>
      </c>
      <c r="AC18" s="19">
        <f t="shared" si="15"/>
        <v>51</v>
      </c>
      <c r="AD18" s="6">
        <f>VLOOKUP(AC18,Punktezuordnung!$A$2:$B$52,2,FALSE)</f>
        <v>0</v>
      </c>
      <c r="AE18" s="29">
        <v>0</v>
      </c>
      <c r="AF18" s="19">
        <f t="shared" si="16"/>
        <v>51</v>
      </c>
      <c r="AG18" s="6">
        <f>VLOOKUP(AF18,Punktezuordnung!$A$2:$B$52,2,FALSE)</f>
        <v>0</v>
      </c>
      <c r="AH18" s="39">
        <v>100</v>
      </c>
      <c r="AI18" s="19">
        <f t="shared" si="17"/>
        <v>51</v>
      </c>
      <c r="AJ18" s="6">
        <f>VLOOKUP(AI18,Punktezuordnung!$A$2:$B$52,2,FALSE)</f>
        <v>0</v>
      </c>
      <c r="AK18" s="30">
        <v>100</v>
      </c>
      <c r="AL18" s="19">
        <f t="shared" si="18"/>
        <v>51</v>
      </c>
      <c r="AM18" s="6">
        <f>VLOOKUP(AL18,Punktezuordnung!$A$2:$B$52,2,FALSE)</f>
        <v>0</v>
      </c>
      <c r="AN18" s="29">
        <v>0</v>
      </c>
      <c r="AO18" s="19">
        <f t="shared" si="19"/>
        <v>51</v>
      </c>
      <c r="AP18" s="6">
        <f>VLOOKUP(AO18,Punktezuordnung!$A$2:$B$52,2,FALSE)</f>
        <v>0</v>
      </c>
      <c r="AQ18" s="40">
        <v>0.6</v>
      </c>
      <c r="AR18" s="19">
        <f t="shared" si="20"/>
        <v>11</v>
      </c>
      <c r="AS18" s="6">
        <f>VLOOKUP(AR18,Punktezuordnung!$A$2:$B$52,2,FALSE)</f>
        <v>40</v>
      </c>
      <c r="AT18" s="29">
        <v>23</v>
      </c>
      <c r="AU18" s="19">
        <f t="shared" si="21"/>
        <v>14</v>
      </c>
      <c r="AV18" s="4">
        <f>VLOOKUP(AU18,Punktezuordnung!$A$2:$B$52,2,FALSE)</f>
        <v>37</v>
      </c>
    </row>
    <row r="19" spans="1:48" x14ac:dyDescent="0.25">
      <c r="A19" s="32" t="s">
        <v>137</v>
      </c>
      <c r="B19" s="32" t="s">
        <v>168</v>
      </c>
      <c r="C19" s="32" t="s">
        <v>54</v>
      </c>
      <c r="D19" s="34">
        <v>2013</v>
      </c>
      <c r="E19" s="32" t="s">
        <v>169</v>
      </c>
      <c r="F19" s="19">
        <f t="shared" si="0"/>
        <v>16</v>
      </c>
      <c r="G19" s="6">
        <f>SUM(LARGE(I19:R19,{1;2;3;4;5;6;7}))</f>
        <v>49</v>
      </c>
      <c r="H19" s="36">
        <f t="shared" ref="H19:H27" si="22">COUNTIF(I19:R19,"&gt;0")</f>
        <v>1</v>
      </c>
      <c r="I19" s="9">
        <f t="shared" si="2"/>
        <v>0</v>
      </c>
      <c r="J19" s="6">
        <f t="shared" si="3"/>
        <v>0</v>
      </c>
      <c r="K19" s="16">
        <f t="shared" si="4"/>
        <v>0</v>
      </c>
      <c r="L19" s="9">
        <f t="shared" si="5"/>
        <v>0</v>
      </c>
      <c r="M19" s="6">
        <f t="shared" si="6"/>
        <v>0</v>
      </c>
      <c r="N19" s="16">
        <f t="shared" si="7"/>
        <v>49</v>
      </c>
      <c r="O19" s="9">
        <f t="shared" si="8"/>
        <v>0</v>
      </c>
      <c r="P19" s="6">
        <f t="shared" si="9"/>
        <v>0</v>
      </c>
      <c r="Q19" s="9">
        <f t="shared" si="10"/>
        <v>0</v>
      </c>
      <c r="R19" s="6">
        <f t="shared" si="11"/>
        <v>0</v>
      </c>
      <c r="S19" s="28">
        <v>100</v>
      </c>
      <c r="T19" s="19">
        <f t="shared" si="12"/>
        <v>51</v>
      </c>
      <c r="U19" s="6">
        <f>VLOOKUP(T19,Punktezuordnung!$A$2:$B$52,2,FALSE)</f>
        <v>0</v>
      </c>
      <c r="V19" s="29">
        <v>0</v>
      </c>
      <c r="W19" s="19">
        <f t="shared" si="13"/>
        <v>51</v>
      </c>
      <c r="X19" s="6">
        <f>VLOOKUP(W19,Punktezuordnung!$A$2:$B$52,2,FALSE)</f>
        <v>0</v>
      </c>
      <c r="Y19" s="30">
        <v>100</v>
      </c>
      <c r="Z19" s="19">
        <f t="shared" si="14"/>
        <v>51</v>
      </c>
      <c r="AA19" s="6">
        <f>VLOOKUP(Z19,Punktezuordnung!$A$2:$B$52,2,FALSE)</f>
        <v>0</v>
      </c>
      <c r="AB19" s="30">
        <v>100</v>
      </c>
      <c r="AC19" s="19">
        <f t="shared" si="15"/>
        <v>51</v>
      </c>
      <c r="AD19" s="6">
        <f>VLOOKUP(AC19,Punktezuordnung!$A$2:$B$52,2,FALSE)</f>
        <v>0</v>
      </c>
      <c r="AE19" s="29">
        <v>0</v>
      </c>
      <c r="AF19" s="19">
        <f t="shared" si="16"/>
        <v>51</v>
      </c>
      <c r="AG19" s="6">
        <f>VLOOKUP(AF19,Punktezuordnung!$A$2:$B$52,2,FALSE)</f>
        <v>0</v>
      </c>
      <c r="AH19" s="39">
        <v>3.0555555555555557E-3</v>
      </c>
      <c r="AI19" s="19">
        <f t="shared" si="17"/>
        <v>2</v>
      </c>
      <c r="AJ19" s="6">
        <f>VLOOKUP(AI19,Punktezuordnung!$A$2:$B$52,2,FALSE)</f>
        <v>49</v>
      </c>
      <c r="AK19" s="30">
        <v>100</v>
      </c>
      <c r="AL19" s="19">
        <f t="shared" si="18"/>
        <v>51</v>
      </c>
      <c r="AM19" s="6">
        <f>VLOOKUP(AL19,Punktezuordnung!$A$2:$B$52,2,FALSE)</f>
        <v>0</v>
      </c>
      <c r="AN19" s="29">
        <v>0</v>
      </c>
      <c r="AO19" s="19">
        <f t="shared" si="19"/>
        <v>51</v>
      </c>
      <c r="AP19" s="6">
        <f>VLOOKUP(AO19,Punktezuordnung!$A$2:$B$52,2,FALSE)</f>
        <v>0</v>
      </c>
      <c r="AQ19" s="29">
        <v>0</v>
      </c>
      <c r="AR19" s="19">
        <f t="shared" si="20"/>
        <v>51</v>
      </c>
      <c r="AS19" s="6">
        <f>VLOOKUP(AR19,Punktezuordnung!$A$2:$B$52,2,FALSE)</f>
        <v>0</v>
      </c>
      <c r="AT19" s="29">
        <v>0</v>
      </c>
      <c r="AU19" s="19">
        <f t="shared" si="21"/>
        <v>51</v>
      </c>
      <c r="AV19" s="4">
        <f>VLOOKUP(AU19,Punktezuordnung!$A$2:$B$52,2,FALSE)</f>
        <v>0</v>
      </c>
    </row>
    <row r="20" spans="1:48" x14ac:dyDescent="0.25">
      <c r="A20" s="32" t="s">
        <v>170</v>
      </c>
      <c r="B20" s="32" t="s">
        <v>171</v>
      </c>
      <c r="C20" s="32" t="s">
        <v>54</v>
      </c>
      <c r="D20" s="34">
        <v>2013</v>
      </c>
      <c r="E20" s="32" t="s">
        <v>172</v>
      </c>
      <c r="F20" s="19">
        <f t="shared" si="0"/>
        <v>17</v>
      </c>
      <c r="G20" s="6">
        <f>SUM(LARGE(I20:R20,{1;2;3;4;5;6;7}))</f>
        <v>46</v>
      </c>
      <c r="H20" s="36">
        <f t="shared" si="22"/>
        <v>1</v>
      </c>
      <c r="I20" s="9">
        <f t="shared" si="2"/>
        <v>0</v>
      </c>
      <c r="J20" s="6">
        <f t="shared" si="3"/>
        <v>0</v>
      </c>
      <c r="K20" s="16">
        <f t="shared" si="4"/>
        <v>0</v>
      </c>
      <c r="L20" s="9">
        <f t="shared" si="5"/>
        <v>0</v>
      </c>
      <c r="M20" s="6">
        <f t="shared" si="6"/>
        <v>0</v>
      </c>
      <c r="N20" s="16">
        <f t="shared" si="7"/>
        <v>46</v>
      </c>
      <c r="O20" s="9">
        <f t="shared" si="8"/>
        <v>0</v>
      </c>
      <c r="P20" s="6">
        <f t="shared" si="9"/>
        <v>0</v>
      </c>
      <c r="Q20" s="9">
        <f t="shared" si="10"/>
        <v>0</v>
      </c>
      <c r="R20" s="6">
        <f t="shared" si="11"/>
        <v>0</v>
      </c>
      <c r="S20" s="28">
        <v>100</v>
      </c>
      <c r="T20" s="19">
        <f t="shared" si="12"/>
        <v>51</v>
      </c>
      <c r="U20" s="6">
        <f>VLOOKUP(T20,Punktezuordnung!$A$2:$B$52,2,FALSE)</f>
        <v>0</v>
      </c>
      <c r="V20" s="29">
        <v>0</v>
      </c>
      <c r="W20" s="19">
        <f t="shared" si="13"/>
        <v>51</v>
      </c>
      <c r="X20" s="6">
        <f>VLOOKUP(W20,Punktezuordnung!$A$2:$B$52,2,FALSE)</f>
        <v>0</v>
      </c>
      <c r="Y20" s="30">
        <v>100</v>
      </c>
      <c r="Z20" s="19">
        <f t="shared" si="14"/>
        <v>51</v>
      </c>
      <c r="AA20" s="6">
        <f>VLOOKUP(Z20,Punktezuordnung!$A$2:$B$52,2,FALSE)</f>
        <v>0</v>
      </c>
      <c r="AB20" s="30">
        <v>100</v>
      </c>
      <c r="AC20" s="19">
        <f t="shared" si="15"/>
        <v>51</v>
      </c>
      <c r="AD20" s="6">
        <f>VLOOKUP(AC20,Punktezuordnung!$A$2:$B$52,2,FALSE)</f>
        <v>0</v>
      </c>
      <c r="AE20" s="29">
        <v>0</v>
      </c>
      <c r="AF20" s="19">
        <f t="shared" si="16"/>
        <v>51</v>
      </c>
      <c r="AG20" s="6">
        <f>VLOOKUP(AF20,Punktezuordnung!$A$2:$B$52,2,FALSE)</f>
        <v>0</v>
      </c>
      <c r="AH20" s="39">
        <v>3.3912037037037036E-3</v>
      </c>
      <c r="AI20" s="19">
        <f t="shared" si="17"/>
        <v>5</v>
      </c>
      <c r="AJ20" s="6">
        <f>VLOOKUP(AI20,Punktezuordnung!$A$2:$B$52,2,FALSE)</f>
        <v>46</v>
      </c>
      <c r="AK20" s="30">
        <v>100</v>
      </c>
      <c r="AL20" s="19">
        <f t="shared" si="18"/>
        <v>51</v>
      </c>
      <c r="AM20" s="6">
        <f>VLOOKUP(AL20,Punktezuordnung!$A$2:$B$52,2,FALSE)</f>
        <v>0</v>
      </c>
      <c r="AN20" s="29">
        <v>0</v>
      </c>
      <c r="AO20" s="19">
        <f t="shared" si="19"/>
        <v>51</v>
      </c>
      <c r="AP20" s="6">
        <f>VLOOKUP(AO20,Punktezuordnung!$A$2:$B$52,2,FALSE)</f>
        <v>0</v>
      </c>
      <c r="AQ20" s="29">
        <v>0</v>
      </c>
      <c r="AR20" s="19">
        <f t="shared" si="20"/>
        <v>51</v>
      </c>
      <c r="AS20" s="6">
        <f>VLOOKUP(AR20,Punktezuordnung!$A$2:$B$52,2,FALSE)</f>
        <v>0</v>
      </c>
      <c r="AT20" s="29">
        <v>0</v>
      </c>
      <c r="AU20" s="19">
        <f t="shared" si="21"/>
        <v>51</v>
      </c>
      <c r="AV20" s="4">
        <f>VLOOKUP(AU20,Punktezuordnung!$A$2:$B$52,2,FALSE)</f>
        <v>0</v>
      </c>
    </row>
    <row r="21" spans="1:48" x14ac:dyDescent="0.25">
      <c r="A21" s="32" t="s">
        <v>65</v>
      </c>
      <c r="B21" s="32" t="s">
        <v>173</v>
      </c>
      <c r="C21" s="32" t="s">
        <v>54</v>
      </c>
      <c r="D21" s="34">
        <v>2013</v>
      </c>
      <c r="E21" s="32" t="s">
        <v>172</v>
      </c>
      <c r="F21" s="19">
        <f t="shared" si="0"/>
        <v>18</v>
      </c>
      <c r="G21" s="6">
        <f>SUM(LARGE(I21:R21,{1;2;3;4;5;6;7}))</f>
        <v>44</v>
      </c>
      <c r="H21" s="36">
        <f t="shared" si="22"/>
        <v>1</v>
      </c>
      <c r="I21" s="9">
        <f t="shared" si="2"/>
        <v>0</v>
      </c>
      <c r="J21" s="6">
        <f t="shared" si="3"/>
        <v>0</v>
      </c>
      <c r="K21" s="16">
        <f t="shared" si="4"/>
        <v>0</v>
      </c>
      <c r="L21" s="9">
        <f t="shared" si="5"/>
        <v>0</v>
      </c>
      <c r="M21" s="6">
        <f t="shared" si="6"/>
        <v>0</v>
      </c>
      <c r="N21" s="16">
        <f t="shared" si="7"/>
        <v>44</v>
      </c>
      <c r="O21" s="9">
        <f t="shared" si="8"/>
        <v>0</v>
      </c>
      <c r="P21" s="6">
        <f t="shared" si="9"/>
        <v>0</v>
      </c>
      <c r="Q21" s="9">
        <f t="shared" si="10"/>
        <v>0</v>
      </c>
      <c r="R21" s="6">
        <f t="shared" si="11"/>
        <v>0</v>
      </c>
      <c r="S21" s="28">
        <v>100</v>
      </c>
      <c r="T21" s="19">
        <f t="shared" si="12"/>
        <v>51</v>
      </c>
      <c r="U21" s="6">
        <f>VLOOKUP(T21,Punktezuordnung!$A$2:$B$52,2,FALSE)</f>
        <v>0</v>
      </c>
      <c r="V21" s="29">
        <v>0</v>
      </c>
      <c r="W21" s="19">
        <f t="shared" si="13"/>
        <v>51</v>
      </c>
      <c r="X21" s="6">
        <f>VLOOKUP(W21,Punktezuordnung!$A$2:$B$52,2,FALSE)</f>
        <v>0</v>
      </c>
      <c r="Y21" s="30">
        <v>100</v>
      </c>
      <c r="Z21" s="19">
        <f t="shared" si="14"/>
        <v>51</v>
      </c>
      <c r="AA21" s="6">
        <f>VLOOKUP(Z21,Punktezuordnung!$A$2:$B$52,2,FALSE)</f>
        <v>0</v>
      </c>
      <c r="AB21" s="30">
        <v>100</v>
      </c>
      <c r="AC21" s="19">
        <f t="shared" si="15"/>
        <v>51</v>
      </c>
      <c r="AD21" s="6">
        <f>VLOOKUP(AC21,Punktezuordnung!$A$2:$B$52,2,FALSE)</f>
        <v>0</v>
      </c>
      <c r="AE21" s="29">
        <v>0</v>
      </c>
      <c r="AF21" s="19">
        <f t="shared" si="16"/>
        <v>51</v>
      </c>
      <c r="AG21" s="6">
        <f>VLOOKUP(AF21,Punktezuordnung!$A$2:$B$52,2,FALSE)</f>
        <v>0</v>
      </c>
      <c r="AH21" s="39">
        <v>3.425925925925926E-3</v>
      </c>
      <c r="AI21" s="19">
        <f t="shared" si="17"/>
        <v>7</v>
      </c>
      <c r="AJ21" s="6">
        <f>VLOOKUP(AI21,Punktezuordnung!$A$2:$B$52,2,FALSE)</f>
        <v>44</v>
      </c>
      <c r="AK21" s="30">
        <v>100</v>
      </c>
      <c r="AL21" s="19">
        <f t="shared" si="18"/>
        <v>51</v>
      </c>
      <c r="AM21" s="6">
        <f>VLOOKUP(AL21,Punktezuordnung!$A$2:$B$52,2,FALSE)</f>
        <v>0</v>
      </c>
      <c r="AN21" s="29">
        <v>0</v>
      </c>
      <c r="AO21" s="19">
        <f t="shared" si="19"/>
        <v>51</v>
      </c>
      <c r="AP21" s="6">
        <f>VLOOKUP(AO21,Punktezuordnung!$A$2:$B$52,2,FALSE)</f>
        <v>0</v>
      </c>
      <c r="AQ21" s="29">
        <v>0</v>
      </c>
      <c r="AR21" s="19">
        <f t="shared" si="20"/>
        <v>51</v>
      </c>
      <c r="AS21" s="6">
        <f>VLOOKUP(AR21,Punktezuordnung!$A$2:$B$52,2,FALSE)</f>
        <v>0</v>
      </c>
      <c r="AT21" s="29">
        <v>0</v>
      </c>
      <c r="AU21" s="19">
        <f t="shared" si="21"/>
        <v>51</v>
      </c>
      <c r="AV21" s="4">
        <f>VLOOKUP(AU21,Punktezuordnung!$A$2:$B$52,2,FALSE)</f>
        <v>0</v>
      </c>
    </row>
    <row r="22" spans="1:48" x14ac:dyDescent="0.25">
      <c r="A22" s="32" t="s">
        <v>130</v>
      </c>
      <c r="B22" s="32" t="s">
        <v>131</v>
      </c>
      <c r="C22" s="32" t="s">
        <v>54</v>
      </c>
      <c r="D22" s="34">
        <v>2013</v>
      </c>
      <c r="E22" s="32" t="s">
        <v>125</v>
      </c>
      <c r="F22" s="19">
        <f t="shared" si="0"/>
        <v>19</v>
      </c>
      <c r="G22" s="6">
        <f>SUM(LARGE(I22:R22,{1;2;3;4;5;6;7}))</f>
        <v>42</v>
      </c>
      <c r="H22" s="36">
        <f t="shared" si="22"/>
        <v>1</v>
      </c>
      <c r="I22" s="9">
        <f t="shared" si="2"/>
        <v>0</v>
      </c>
      <c r="J22" s="6">
        <f t="shared" si="3"/>
        <v>0</v>
      </c>
      <c r="K22" s="16">
        <f t="shared" si="4"/>
        <v>42</v>
      </c>
      <c r="L22" s="9">
        <f t="shared" si="5"/>
        <v>0</v>
      </c>
      <c r="M22" s="6">
        <f t="shared" si="6"/>
        <v>0</v>
      </c>
      <c r="N22" s="16">
        <f t="shared" si="7"/>
        <v>0</v>
      </c>
      <c r="O22" s="9">
        <f t="shared" si="8"/>
        <v>0</v>
      </c>
      <c r="P22" s="6">
        <f t="shared" si="9"/>
        <v>0</v>
      </c>
      <c r="Q22" s="9">
        <f t="shared" si="10"/>
        <v>0</v>
      </c>
      <c r="R22" s="6">
        <f t="shared" si="11"/>
        <v>0</v>
      </c>
      <c r="S22" s="28">
        <v>100</v>
      </c>
      <c r="T22" s="19">
        <f t="shared" si="12"/>
        <v>51</v>
      </c>
      <c r="U22" s="6">
        <f>VLOOKUP(T22,Punktezuordnung!$A$2:$B$52,2,FALSE)</f>
        <v>0</v>
      </c>
      <c r="V22" s="29">
        <v>0</v>
      </c>
      <c r="W22" s="19">
        <f t="shared" si="13"/>
        <v>51</v>
      </c>
      <c r="X22" s="6">
        <f>VLOOKUP(W22,Punktezuordnung!$A$2:$B$52,2,FALSE)</f>
        <v>0</v>
      </c>
      <c r="Y22" s="30">
        <v>13.12</v>
      </c>
      <c r="Z22" s="19">
        <f t="shared" si="14"/>
        <v>9</v>
      </c>
      <c r="AA22" s="6">
        <f>VLOOKUP(Z22,Punktezuordnung!$A$2:$B$52,2,FALSE)</f>
        <v>42</v>
      </c>
      <c r="AB22" s="30">
        <v>100</v>
      </c>
      <c r="AC22" s="19">
        <f t="shared" si="15"/>
        <v>51</v>
      </c>
      <c r="AD22" s="6">
        <f>VLOOKUP(AC22,Punktezuordnung!$A$2:$B$52,2,FALSE)</f>
        <v>0</v>
      </c>
      <c r="AE22" s="29">
        <v>0</v>
      </c>
      <c r="AF22" s="19">
        <f t="shared" si="16"/>
        <v>51</v>
      </c>
      <c r="AG22" s="6">
        <f>VLOOKUP(AF22,Punktezuordnung!$A$2:$B$52,2,FALSE)</f>
        <v>0</v>
      </c>
      <c r="AH22" s="39">
        <v>100</v>
      </c>
      <c r="AI22" s="19">
        <f t="shared" si="17"/>
        <v>51</v>
      </c>
      <c r="AJ22" s="6">
        <f>VLOOKUP(AI22,Punktezuordnung!$A$2:$B$52,2,FALSE)</f>
        <v>0</v>
      </c>
      <c r="AK22" s="30">
        <v>100</v>
      </c>
      <c r="AL22" s="19">
        <f t="shared" si="18"/>
        <v>51</v>
      </c>
      <c r="AM22" s="6">
        <f>VLOOKUP(AL22,Punktezuordnung!$A$2:$B$52,2,FALSE)</f>
        <v>0</v>
      </c>
      <c r="AN22" s="29">
        <v>0</v>
      </c>
      <c r="AO22" s="19">
        <f t="shared" si="19"/>
        <v>51</v>
      </c>
      <c r="AP22" s="6">
        <f>VLOOKUP(AO22,Punktezuordnung!$A$2:$B$52,2,FALSE)</f>
        <v>0</v>
      </c>
      <c r="AQ22" s="29">
        <v>0</v>
      </c>
      <c r="AR22" s="19">
        <f t="shared" si="20"/>
        <v>51</v>
      </c>
      <c r="AS22" s="6">
        <f>VLOOKUP(AR22,Punktezuordnung!$A$2:$B$52,2,FALSE)</f>
        <v>0</v>
      </c>
      <c r="AT22" s="29">
        <v>0</v>
      </c>
      <c r="AU22" s="19">
        <f t="shared" si="21"/>
        <v>51</v>
      </c>
      <c r="AV22" s="4">
        <f>VLOOKUP(AU22,Punktezuordnung!$A$2:$B$52,2,FALSE)</f>
        <v>0</v>
      </c>
    </row>
    <row r="23" spans="1:48" x14ac:dyDescent="0.25">
      <c r="A23" s="32" t="s">
        <v>174</v>
      </c>
      <c r="B23" s="32" t="s">
        <v>175</v>
      </c>
      <c r="C23" s="32" t="s">
        <v>54</v>
      </c>
      <c r="D23" s="34">
        <v>2013</v>
      </c>
      <c r="E23" s="32" t="s">
        <v>172</v>
      </c>
      <c r="F23" s="19">
        <f t="shared" si="0"/>
        <v>20</v>
      </c>
      <c r="G23" s="6">
        <f>SUM(LARGE(I23:R23,{1;2;3;4;5;6;7}))</f>
        <v>41</v>
      </c>
      <c r="H23" s="36">
        <f t="shared" si="22"/>
        <v>1</v>
      </c>
      <c r="I23" s="9">
        <f t="shared" si="2"/>
        <v>0</v>
      </c>
      <c r="J23" s="6">
        <f t="shared" si="3"/>
        <v>0</v>
      </c>
      <c r="K23" s="16">
        <f t="shared" si="4"/>
        <v>0</v>
      </c>
      <c r="L23" s="9">
        <f t="shared" si="5"/>
        <v>0</v>
      </c>
      <c r="M23" s="6">
        <f t="shared" si="6"/>
        <v>0</v>
      </c>
      <c r="N23" s="16">
        <f t="shared" si="7"/>
        <v>41</v>
      </c>
      <c r="O23" s="9">
        <f t="shared" si="8"/>
        <v>0</v>
      </c>
      <c r="P23" s="6">
        <f t="shared" si="9"/>
        <v>0</v>
      </c>
      <c r="Q23" s="9">
        <f t="shared" si="10"/>
        <v>0</v>
      </c>
      <c r="R23" s="6">
        <f t="shared" si="11"/>
        <v>0</v>
      </c>
      <c r="S23" s="28">
        <v>100</v>
      </c>
      <c r="T23" s="19">
        <f t="shared" si="12"/>
        <v>51</v>
      </c>
      <c r="U23" s="6">
        <f>VLOOKUP(T23,Punktezuordnung!$A$2:$B$52,2,FALSE)</f>
        <v>0</v>
      </c>
      <c r="V23" s="29">
        <v>0</v>
      </c>
      <c r="W23" s="19">
        <f t="shared" si="13"/>
        <v>51</v>
      </c>
      <c r="X23" s="6">
        <f>VLOOKUP(W23,Punktezuordnung!$A$2:$B$52,2,FALSE)</f>
        <v>0</v>
      </c>
      <c r="Y23" s="30">
        <v>100</v>
      </c>
      <c r="Z23" s="19">
        <f t="shared" si="14"/>
        <v>51</v>
      </c>
      <c r="AA23" s="6">
        <f>VLOOKUP(Z23,Punktezuordnung!$A$2:$B$52,2,FALSE)</f>
        <v>0</v>
      </c>
      <c r="AB23" s="30">
        <v>100</v>
      </c>
      <c r="AC23" s="19">
        <f t="shared" si="15"/>
        <v>51</v>
      </c>
      <c r="AD23" s="6">
        <f>VLOOKUP(AC23,Punktezuordnung!$A$2:$B$52,2,FALSE)</f>
        <v>0</v>
      </c>
      <c r="AE23" s="29">
        <v>0</v>
      </c>
      <c r="AF23" s="19">
        <f t="shared" si="16"/>
        <v>51</v>
      </c>
      <c r="AG23" s="6">
        <f>VLOOKUP(AF23,Punktezuordnung!$A$2:$B$52,2,FALSE)</f>
        <v>0</v>
      </c>
      <c r="AH23" s="39">
        <v>3.5185185185185185E-3</v>
      </c>
      <c r="AI23" s="19">
        <f t="shared" si="17"/>
        <v>10</v>
      </c>
      <c r="AJ23" s="6">
        <f>VLOOKUP(AI23,Punktezuordnung!$A$2:$B$52,2,FALSE)</f>
        <v>41</v>
      </c>
      <c r="AK23" s="30">
        <v>100</v>
      </c>
      <c r="AL23" s="19">
        <f t="shared" si="18"/>
        <v>51</v>
      </c>
      <c r="AM23" s="6">
        <f>VLOOKUP(AL23,Punktezuordnung!$A$2:$B$52,2,FALSE)</f>
        <v>0</v>
      </c>
      <c r="AN23" s="29">
        <v>0</v>
      </c>
      <c r="AO23" s="19">
        <f t="shared" si="19"/>
        <v>51</v>
      </c>
      <c r="AP23" s="6">
        <f>VLOOKUP(AO23,Punktezuordnung!$A$2:$B$52,2,FALSE)</f>
        <v>0</v>
      </c>
      <c r="AQ23" s="29">
        <v>0</v>
      </c>
      <c r="AR23" s="19">
        <f t="shared" si="20"/>
        <v>51</v>
      </c>
      <c r="AS23" s="6">
        <f>VLOOKUP(AR23,Punktezuordnung!$A$2:$B$52,2,FALSE)</f>
        <v>0</v>
      </c>
      <c r="AT23" s="29">
        <v>0</v>
      </c>
      <c r="AU23" s="19">
        <f t="shared" si="21"/>
        <v>51</v>
      </c>
      <c r="AV23" s="4">
        <f>VLOOKUP(AU23,Punktezuordnung!$A$2:$B$52,2,FALSE)</f>
        <v>0</v>
      </c>
    </row>
    <row r="24" spans="1:48" x14ac:dyDescent="0.25">
      <c r="A24" s="32" t="s">
        <v>176</v>
      </c>
      <c r="B24" s="32" t="s">
        <v>177</v>
      </c>
      <c r="C24" s="32" t="s">
        <v>54</v>
      </c>
      <c r="D24" s="34">
        <v>2013</v>
      </c>
      <c r="E24" s="32" t="s">
        <v>178</v>
      </c>
      <c r="F24" s="19">
        <f t="shared" si="0"/>
        <v>21</v>
      </c>
      <c r="G24" s="6">
        <f>SUM(LARGE(I24:R24,{1;2;3;4;5;6;7}))</f>
        <v>40</v>
      </c>
      <c r="H24" s="36">
        <f t="shared" si="22"/>
        <v>1</v>
      </c>
      <c r="I24" s="9">
        <f t="shared" si="2"/>
        <v>0</v>
      </c>
      <c r="J24" s="6">
        <f t="shared" si="3"/>
        <v>0</v>
      </c>
      <c r="K24" s="16">
        <f t="shared" si="4"/>
        <v>0</v>
      </c>
      <c r="L24" s="9">
        <f t="shared" si="5"/>
        <v>0</v>
      </c>
      <c r="M24" s="6">
        <f t="shared" si="6"/>
        <v>0</v>
      </c>
      <c r="N24" s="16">
        <f t="shared" si="7"/>
        <v>40</v>
      </c>
      <c r="O24" s="9">
        <f t="shared" si="8"/>
        <v>0</v>
      </c>
      <c r="P24" s="6">
        <f t="shared" si="9"/>
        <v>0</v>
      </c>
      <c r="Q24" s="9">
        <f t="shared" si="10"/>
        <v>0</v>
      </c>
      <c r="R24" s="6">
        <f t="shared" si="11"/>
        <v>0</v>
      </c>
      <c r="S24" s="28">
        <v>100</v>
      </c>
      <c r="T24" s="19">
        <f t="shared" si="12"/>
        <v>51</v>
      </c>
      <c r="U24" s="6">
        <f>VLOOKUP(T24,Punktezuordnung!$A$2:$B$52,2,FALSE)</f>
        <v>0</v>
      </c>
      <c r="V24" s="29">
        <v>0</v>
      </c>
      <c r="W24" s="19">
        <f t="shared" si="13"/>
        <v>51</v>
      </c>
      <c r="X24" s="6">
        <f>VLOOKUP(W24,Punktezuordnung!$A$2:$B$52,2,FALSE)</f>
        <v>0</v>
      </c>
      <c r="Y24" s="30">
        <v>100</v>
      </c>
      <c r="Z24" s="19">
        <f t="shared" si="14"/>
        <v>51</v>
      </c>
      <c r="AA24" s="6">
        <f>VLOOKUP(Z24,Punktezuordnung!$A$2:$B$52,2,FALSE)</f>
        <v>0</v>
      </c>
      <c r="AB24" s="30">
        <v>100</v>
      </c>
      <c r="AC24" s="19">
        <f t="shared" si="15"/>
        <v>51</v>
      </c>
      <c r="AD24" s="6">
        <f>VLOOKUP(AC24,Punktezuordnung!$A$2:$B$52,2,FALSE)</f>
        <v>0</v>
      </c>
      <c r="AE24" s="29">
        <v>0</v>
      </c>
      <c r="AF24" s="19">
        <f t="shared" si="16"/>
        <v>51</v>
      </c>
      <c r="AG24" s="6">
        <f>VLOOKUP(AF24,Punktezuordnung!$A$2:$B$52,2,FALSE)</f>
        <v>0</v>
      </c>
      <c r="AH24" s="39">
        <v>3.530092592592592E-3</v>
      </c>
      <c r="AI24" s="19">
        <f t="shared" si="17"/>
        <v>11</v>
      </c>
      <c r="AJ24" s="6">
        <f>VLOOKUP(AI24,Punktezuordnung!$A$2:$B$52,2,FALSE)</f>
        <v>40</v>
      </c>
      <c r="AK24" s="30">
        <v>100</v>
      </c>
      <c r="AL24" s="19">
        <f t="shared" si="18"/>
        <v>51</v>
      </c>
      <c r="AM24" s="6">
        <f>VLOOKUP(AL24,Punktezuordnung!$A$2:$B$52,2,FALSE)</f>
        <v>0</v>
      </c>
      <c r="AN24" s="29">
        <v>0</v>
      </c>
      <c r="AO24" s="19">
        <f t="shared" si="19"/>
        <v>51</v>
      </c>
      <c r="AP24" s="6">
        <f>VLOOKUP(AO24,Punktezuordnung!$A$2:$B$52,2,FALSE)</f>
        <v>0</v>
      </c>
      <c r="AQ24" s="29">
        <v>0</v>
      </c>
      <c r="AR24" s="19">
        <f t="shared" si="20"/>
        <v>51</v>
      </c>
      <c r="AS24" s="6">
        <f>VLOOKUP(AR24,Punktezuordnung!$A$2:$B$52,2,FALSE)</f>
        <v>0</v>
      </c>
      <c r="AT24" s="29">
        <v>0</v>
      </c>
      <c r="AU24" s="19">
        <f t="shared" si="21"/>
        <v>51</v>
      </c>
      <c r="AV24" s="4">
        <f>VLOOKUP(AU24,Punktezuordnung!$A$2:$B$52,2,FALSE)</f>
        <v>0</v>
      </c>
    </row>
    <row r="25" spans="1:48" x14ac:dyDescent="0.25">
      <c r="A25" s="32" t="s">
        <v>100</v>
      </c>
      <c r="B25" s="32" t="s">
        <v>179</v>
      </c>
      <c r="C25" s="32" t="s">
        <v>54</v>
      </c>
      <c r="D25" s="34">
        <v>2013</v>
      </c>
      <c r="E25" s="32" t="s">
        <v>161</v>
      </c>
      <c r="F25" s="19">
        <f t="shared" si="0"/>
        <v>22</v>
      </c>
      <c r="G25" s="6">
        <f>SUM(LARGE(I25:R25,{1;2;3;4;5;6;7}))</f>
        <v>39</v>
      </c>
      <c r="H25" s="36">
        <f t="shared" si="22"/>
        <v>1</v>
      </c>
      <c r="I25" s="9">
        <f t="shared" si="2"/>
        <v>0</v>
      </c>
      <c r="J25" s="6">
        <f t="shared" si="3"/>
        <v>0</v>
      </c>
      <c r="K25" s="16">
        <f t="shared" si="4"/>
        <v>0</v>
      </c>
      <c r="L25" s="9">
        <f t="shared" si="5"/>
        <v>0</v>
      </c>
      <c r="M25" s="6">
        <f t="shared" si="6"/>
        <v>0</v>
      </c>
      <c r="N25" s="16">
        <f t="shared" si="7"/>
        <v>39</v>
      </c>
      <c r="O25" s="9">
        <f t="shared" si="8"/>
        <v>0</v>
      </c>
      <c r="P25" s="6">
        <f t="shared" si="9"/>
        <v>0</v>
      </c>
      <c r="Q25" s="9">
        <f t="shared" si="10"/>
        <v>0</v>
      </c>
      <c r="R25" s="6">
        <f t="shared" si="11"/>
        <v>0</v>
      </c>
      <c r="S25" s="28">
        <v>100</v>
      </c>
      <c r="T25" s="19">
        <f t="shared" si="12"/>
        <v>51</v>
      </c>
      <c r="U25" s="6">
        <f>VLOOKUP(T25,Punktezuordnung!$A$2:$B$52,2,FALSE)</f>
        <v>0</v>
      </c>
      <c r="V25" s="29">
        <v>0</v>
      </c>
      <c r="W25" s="19">
        <f t="shared" si="13"/>
        <v>51</v>
      </c>
      <c r="X25" s="6">
        <f>VLOOKUP(W25,Punktezuordnung!$A$2:$B$52,2,FALSE)</f>
        <v>0</v>
      </c>
      <c r="Y25" s="30">
        <v>100</v>
      </c>
      <c r="Z25" s="19">
        <f t="shared" si="14"/>
        <v>51</v>
      </c>
      <c r="AA25" s="6">
        <f>VLOOKUP(Z25,Punktezuordnung!$A$2:$B$52,2,FALSE)</f>
        <v>0</v>
      </c>
      <c r="AB25" s="30">
        <v>100</v>
      </c>
      <c r="AC25" s="19">
        <f t="shared" si="15"/>
        <v>51</v>
      </c>
      <c r="AD25" s="6">
        <f>VLOOKUP(AC25,Punktezuordnung!$A$2:$B$52,2,FALSE)</f>
        <v>0</v>
      </c>
      <c r="AE25" s="29">
        <v>0</v>
      </c>
      <c r="AF25" s="19">
        <f t="shared" si="16"/>
        <v>51</v>
      </c>
      <c r="AG25" s="6">
        <f>VLOOKUP(AF25,Punktezuordnung!$A$2:$B$52,2,FALSE)</f>
        <v>0</v>
      </c>
      <c r="AH25" s="39">
        <v>3.6226851851851854E-3</v>
      </c>
      <c r="AI25" s="19">
        <f t="shared" si="17"/>
        <v>12</v>
      </c>
      <c r="AJ25" s="6">
        <f>VLOOKUP(AI25,Punktezuordnung!$A$2:$B$52,2,FALSE)</f>
        <v>39</v>
      </c>
      <c r="AK25" s="30">
        <v>100</v>
      </c>
      <c r="AL25" s="19">
        <f t="shared" si="18"/>
        <v>51</v>
      </c>
      <c r="AM25" s="6">
        <f>VLOOKUP(AL25,Punktezuordnung!$A$2:$B$52,2,FALSE)</f>
        <v>0</v>
      </c>
      <c r="AN25" s="29">
        <v>0</v>
      </c>
      <c r="AO25" s="19">
        <f t="shared" si="19"/>
        <v>51</v>
      </c>
      <c r="AP25" s="6">
        <f>VLOOKUP(AO25,Punktezuordnung!$A$2:$B$52,2,FALSE)</f>
        <v>0</v>
      </c>
      <c r="AQ25" s="29">
        <v>0</v>
      </c>
      <c r="AR25" s="19">
        <f t="shared" si="20"/>
        <v>51</v>
      </c>
      <c r="AS25" s="6">
        <f>VLOOKUP(AR25,Punktezuordnung!$A$2:$B$52,2,FALSE)</f>
        <v>0</v>
      </c>
      <c r="AT25" s="29">
        <v>0</v>
      </c>
      <c r="AU25" s="19">
        <f t="shared" si="21"/>
        <v>51</v>
      </c>
      <c r="AV25" s="4">
        <f>VLOOKUP(AU25,Punktezuordnung!$A$2:$B$52,2,FALSE)</f>
        <v>0</v>
      </c>
    </row>
    <row r="26" spans="1:48" x14ac:dyDescent="0.25">
      <c r="A26" s="32" t="s">
        <v>180</v>
      </c>
      <c r="B26" s="32" t="s">
        <v>181</v>
      </c>
      <c r="C26" s="32" t="s">
        <v>54</v>
      </c>
      <c r="D26" s="34">
        <v>2013</v>
      </c>
      <c r="E26" s="32" t="s">
        <v>178</v>
      </c>
      <c r="F26" s="19">
        <f t="shared" si="0"/>
        <v>23</v>
      </c>
      <c r="G26" s="6">
        <f>SUM(LARGE(I26:R26,{1;2;3;4;5;6;7}))</f>
        <v>37</v>
      </c>
      <c r="H26" s="36">
        <f t="shared" si="22"/>
        <v>1</v>
      </c>
      <c r="I26" s="9">
        <f t="shared" si="2"/>
        <v>0</v>
      </c>
      <c r="J26" s="6">
        <f t="shared" si="3"/>
        <v>0</v>
      </c>
      <c r="K26" s="16">
        <f t="shared" si="4"/>
        <v>0</v>
      </c>
      <c r="L26" s="9">
        <f t="shared" si="5"/>
        <v>0</v>
      </c>
      <c r="M26" s="6">
        <f t="shared" si="6"/>
        <v>0</v>
      </c>
      <c r="N26" s="16">
        <f t="shared" si="7"/>
        <v>37</v>
      </c>
      <c r="O26" s="9">
        <f t="shared" si="8"/>
        <v>0</v>
      </c>
      <c r="P26" s="6">
        <f t="shared" si="9"/>
        <v>0</v>
      </c>
      <c r="Q26" s="9">
        <f t="shared" si="10"/>
        <v>0</v>
      </c>
      <c r="R26" s="6">
        <f t="shared" si="11"/>
        <v>0</v>
      </c>
      <c r="S26" s="28">
        <v>100</v>
      </c>
      <c r="T26" s="19">
        <f t="shared" si="12"/>
        <v>51</v>
      </c>
      <c r="U26" s="6">
        <f>VLOOKUP(T26,Punktezuordnung!$A$2:$B$52,2,FALSE)</f>
        <v>0</v>
      </c>
      <c r="V26" s="29">
        <v>0</v>
      </c>
      <c r="W26" s="19">
        <f t="shared" si="13"/>
        <v>51</v>
      </c>
      <c r="X26" s="6">
        <f>VLOOKUP(W26,Punktezuordnung!$A$2:$B$52,2,FALSE)</f>
        <v>0</v>
      </c>
      <c r="Y26" s="30">
        <v>100</v>
      </c>
      <c r="Z26" s="19">
        <f t="shared" si="14"/>
        <v>51</v>
      </c>
      <c r="AA26" s="6">
        <f>VLOOKUP(Z26,Punktezuordnung!$A$2:$B$52,2,FALSE)</f>
        <v>0</v>
      </c>
      <c r="AB26" s="30">
        <v>100</v>
      </c>
      <c r="AC26" s="19">
        <f t="shared" si="15"/>
        <v>51</v>
      </c>
      <c r="AD26" s="6">
        <f>VLOOKUP(AC26,Punktezuordnung!$A$2:$B$52,2,FALSE)</f>
        <v>0</v>
      </c>
      <c r="AE26" s="29">
        <v>0</v>
      </c>
      <c r="AF26" s="19">
        <f t="shared" si="16"/>
        <v>51</v>
      </c>
      <c r="AG26" s="6">
        <f>VLOOKUP(AF26,Punktezuordnung!$A$2:$B$52,2,FALSE)</f>
        <v>0</v>
      </c>
      <c r="AH26" s="39">
        <v>3.6689814814814814E-3</v>
      </c>
      <c r="AI26" s="19">
        <f t="shared" si="17"/>
        <v>14</v>
      </c>
      <c r="AJ26" s="6">
        <f>VLOOKUP(AI26,Punktezuordnung!$A$2:$B$52,2,FALSE)</f>
        <v>37</v>
      </c>
      <c r="AK26" s="30">
        <v>100</v>
      </c>
      <c r="AL26" s="19">
        <f t="shared" si="18"/>
        <v>51</v>
      </c>
      <c r="AM26" s="6">
        <f>VLOOKUP(AL26,Punktezuordnung!$A$2:$B$52,2,FALSE)</f>
        <v>0</v>
      </c>
      <c r="AN26" s="29">
        <v>0</v>
      </c>
      <c r="AO26" s="19">
        <f t="shared" si="19"/>
        <v>51</v>
      </c>
      <c r="AP26" s="6">
        <f>VLOOKUP(AO26,Punktezuordnung!$A$2:$B$52,2,FALSE)</f>
        <v>0</v>
      </c>
      <c r="AQ26" s="29">
        <v>0</v>
      </c>
      <c r="AR26" s="19">
        <f t="shared" si="20"/>
        <v>51</v>
      </c>
      <c r="AS26" s="6">
        <f>VLOOKUP(AR26,Punktezuordnung!$A$2:$B$52,2,FALSE)</f>
        <v>0</v>
      </c>
      <c r="AT26" s="29">
        <v>0</v>
      </c>
      <c r="AU26" s="19">
        <f t="shared" si="21"/>
        <v>51</v>
      </c>
      <c r="AV26" s="4">
        <f>VLOOKUP(AU26,Punktezuordnung!$A$2:$B$52,2,FALSE)</f>
        <v>0</v>
      </c>
    </row>
    <row r="27" spans="1:48" x14ac:dyDescent="0.25">
      <c r="A27" s="32" t="s">
        <v>182</v>
      </c>
      <c r="B27" s="32" t="s">
        <v>183</v>
      </c>
      <c r="C27" s="32" t="s">
        <v>54</v>
      </c>
      <c r="D27" s="34">
        <v>2013</v>
      </c>
      <c r="E27" s="32" t="s">
        <v>42</v>
      </c>
      <c r="F27" s="19">
        <f t="shared" si="0"/>
        <v>24</v>
      </c>
      <c r="G27" s="6">
        <f>SUM(LARGE(I27:R27,{1;2;3;4;5;6;7}))</f>
        <v>36</v>
      </c>
      <c r="H27" s="36">
        <f t="shared" si="22"/>
        <v>1</v>
      </c>
      <c r="I27" s="9">
        <f t="shared" si="2"/>
        <v>0</v>
      </c>
      <c r="J27" s="6">
        <f t="shared" si="3"/>
        <v>0</v>
      </c>
      <c r="K27" s="16">
        <f t="shared" si="4"/>
        <v>0</v>
      </c>
      <c r="L27" s="9">
        <f t="shared" si="5"/>
        <v>0</v>
      </c>
      <c r="M27" s="6">
        <f t="shared" si="6"/>
        <v>0</v>
      </c>
      <c r="N27" s="16">
        <f t="shared" si="7"/>
        <v>36</v>
      </c>
      <c r="O27" s="9">
        <f t="shared" si="8"/>
        <v>0</v>
      </c>
      <c r="P27" s="6">
        <f t="shared" si="9"/>
        <v>0</v>
      </c>
      <c r="Q27" s="9">
        <f t="shared" si="10"/>
        <v>0</v>
      </c>
      <c r="R27" s="6">
        <f t="shared" si="11"/>
        <v>0</v>
      </c>
      <c r="S27" s="28">
        <v>100</v>
      </c>
      <c r="T27" s="19">
        <f t="shared" si="12"/>
        <v>51</v>
      </c>
      <c r="U27" s="6">
        <f>VLOOKUP(T27,Punktezuordnung!$A$2:$B$52,2,FALSE)</f>
        <v>0</v>
      </c>
      <c r="V27" s="29">
        <v>0</v>
      </c>
      <c r="W27" s="19">
        <f t="shared" si="13"/>
        <v>51</v>
      </c>
      <c r="X27" s="6">
        <f>VLOOKUP(W27,Punktezuordnung!$A$2:$B$52,2,FALSE)</f>
        <v>0</v>
      </c>
      <c r="Y27" s="30">
        <v>100</v>
      </c>
      <c r="Z27" s="19">
        <f t="shared" si="14"/>
        <v>51</v>
      </c>
      <c r="AA27" s="6">
        <f>VLOOKUP(Z27,Punktezuordnung!$A$2:$B$52,2,FALSE)</f>
        <v>0</v>
      </c>
      <c r="AB27" s="30">
        <v>100</v>
      </c>
      <c r="AC27" s="19">
        <f t="shared" si="15"/>
        <v>51</v>
      </c>
      <c r="AD27" s="6">
        <f>VLOOKUP(AC27,Punktezuordnung!$A$2:$B$52,2,FALSE)</f>
        <v>0</v>
      </c>
      <c r="AE27" s="29">
        <v>0</v>
      </c>
      <c r="AF27" s="19">
        <f t="shared" si="16"/>
        <v>51</v>
      </c>
      <c r="AG27" s="6">
        <f>VLOOKUP(AF27,Punktezuordnung!$A$2:$B$52,2,FALSE)</f>
        <v>0</v>
      </c>
      <c r="AH27" s="39">
        <v>3.7037037037037034E-3</v>
      </c>
      <c r="AI27" s="19">
        <f t="shared" si="17"/>
        <v>15</v>
      </c>
      <c r="AJ27" s="6">
        <f>VLOOKUP(AI27,Punktezuordnung!$A$2:$B$52,2,FALSE)</f>
        <v>36</v>
      </c>
      <c r="AK27" s="30">
        <v>100</v>
      </c>
      <c r="AL27" s="19">
        <f t="shared" si="18"/>
        <v>51</v>
      </c>
      <c r="AM27" s="6">
        <f>VLOOKUP(AL27,Punktezuordnung!$A$2:$B$52,2,FALSE)</f>
        <v>0</v>
      </c>
      <c r="AN27" s="29">
        <v>0</v>
      </c>
      <c r="AO27" s="19">
        <f t="shared" si="19"/>
        <v>51</v>
      </c>
      <c r="AP27" s="6">
        <f>VLOOKUP(AO27,Punktezuordnung!$A$2:$B$52,2,FALSE)</f>
        <v>0</v>
      </c>
      <c r="AQ27" s="29">
        <v>0</v>
      </c>
      <c r="AR27" s="19">
        <f t="shared" si="20"/>
        <v>51</v>
      </c>
      <c r="AS27" s="6">
        <f>VLOOKUP(AR27,Punktezuordnung!$A$2:$B$52,2,FALSE)</f>
        <v>0</v>
      </c>
      <c r="AT27" s="29">
        <v>0</v>
      </c>
      <c r="AU27" s="19">
        <f t="shared" si="21"/>
        <v>51</v>
      </c>
      <c r="AV27" s="4">
        <f>VLOOKUP(AU27,Punktezuordnung!$A$2:$B$52,2,FALSE)</f>
        <v>0</v>
      </c>
    </row>
    <row r="28" spans="1:48" x14ac:dyDescent="0.25">
      <c r="A28" s="32"/>
      <c r="B28" s="32"/>
      <c r="C28" s="32"/>
      <c r="D28" s="34"/>
      <c r="E28" s="32"/>
      <c r="F28" s="19" t="str">
        <f t="shared" ref="F28:F31" si="23">IF(G28=0,"",RANK(G28,$G$4:$G$50,0))</f>
        <v/>
      </c>
      <c r="G28" s="6">
        <f>SUM(LARGE(I28:R28,{1;2;3;4;5;6;7}))</f>
        <v>0</v>
      </c>
      <c r="H28" s="36"/>
      <c r="I28" s="9">
        <f t="shared" ref="I28:I31" si="24">U28</f>
        <v>0</v>
      </c>
      <c r="J28" s="6">
        <f t="shared" ref="J28:J31" si="25">X28</f>
        <v>0</v>
      </c>
      <c r="K28" s="16">
        <f t="shared" ref="K28:K31" si="26">AA28</f>
        <v>0</v>
      </c>
      <c r="L28" s="9">
        <f t="shared" ref="L28:L31" si="27">AD28</f>
        <v>0</v>
      </c>
      <c r="M28" s="6">
        <f t="shared" ref="M28:M31" si="28">AG28</f>
        <v>0</v>
      </c>
      <c r="N28" s="16">
        <f t="shared" ref="N28:N31" si="29">AJ28</f>
        <v>0</v>
      </c>
      <c r="O28" s="9">
        <f t="shared" ref="O28:O31" si="30">AM28</f>
        <v>0</v>
      </c>
      <c r="P28" s="6">
        <f t="shared" ref="P28:P31" si="31">AP28</f>
        <v>0</v>
      </c>
      <c r="Q28" s="9">
        <f t="shared" ref="Q28:Q31" si="32">AS28</f>
        <v>0</v>
      </c>
      <c r="R28" s="6">
        <f t="shared" ref="R28:R31" si="33">AV28</f>
        <v>0</v>
      </c>
      <c r="S28" s="28">
        <v>100</v>
      </c>
      <c r="T28" s="19">
        <f t="shared" ref="T28:T31" si="34">IF(S28&gt;=100,51,RANK(S28,$S$4:$S$50,1))</f>
        <v>51</v>
      </c>
      <c r="U28" s="6">
        <f>VLOOKUP(T28,Punktezuordnung!$A$2:$B$52,2,FALSE)</f>
        <v>0</v>
      </c>
      <c r="V28" s="29">
        <v>0</v>
      </c>
      <c r="W28" s="19">
        <f t="shared" ref="W28:W31" si="35">IF(V28&lt;=0,51,RANK(V28,$V$4:$V$49,0))</f>
        <v>51</v>
      </c>
      <c r="X28" s="6">
        <f>VLOOKUP(W28,Punktezuordnung!$A$2:$B$52,2,FALSE)</f>
        <v>0</v>
      </c>
      <c r="Y28" s="30">
        <v>100</v>
      </c>
      <c r="Z28" s="19">
        <f t="shared" ref="Z28:Z31" si="36">IF(Y28&gt;=100,51,RANK(Y28,$Y$4:$Y$50,1))</f>
        <v>51</v>
      </c>
      <c r="AA28" s="6">
        <f>VLOOKUP(Z28,Punktezuordnung!$A$2:$B$52,2,FALSE)</f>
        <v>0</v>
      </c>
      <c r="AB28" s="30">
        <v>100</v>
      </c>
      <c r="AC28" s="19">
        <f t="shared" ref="AC28:AC31" si="37">IF(AB28&gt;=100,51,RANK(AB28,$AB$4:$AB$50,1))</f>
        <v>51</v>
      </c>
      <c r="AD28" s="6">
        <f>VLOOKUP(AC28,Punktezuordnung!$A$2:$B$52,2,FALSE)</f>
        <v>0</v>
      </c>
      <c r="AE28" s="29">
        <v>0</v>
      </c>
      <c r="AF28" s="19">
        <f t="shared" ref="AF28:AF31" si="38">IF(AE28&lt;=0,51,RANK(AE28,$AE$4:$AE$50,0))</f>
        <v>51</v>
      </c>
      <c r="AG28" s="6">
        <f>VLOOKUP(AF28,Punktezuordnung!$A$2:$B$52,2,FALSE)</f>
        <v>0</v>
      </c>
      <c r="AH28" s="39">
        <v>100</v>
      </c>
      <c r="AI28" s="19">
        <f t="shared" ref="AI28:AI31" si="39">IF(AH28&gt;=100,51,RANK(AH28,$AH$4:$AH$50,1))</f>
        <v>51</v>
      </c>
      <c r="AJ28" s="6">
        <f>VLOOKUP(AI28,Punktezuordnung!$A$2:$B$52,2,FALSE)</f>
        <v>0</v>
      </c>
      <c r="AK28" s="30">
        <v>100</v>
      </c>
      <c r="AL28" s="19">
        <f t="shared" ref="AL28:AL31" si="40">IF(AK28&gt;=100,51,RANK(AK28,$AK$4:$AK$50,1))</f>
        <v>51</v>
      </c>
      <c r="AM28" s="6">
        <f>VLOOKUP(AL28,Punktezuordnung!$A$2:$B$52,2,FALSE)</f>
        <v>0</v>
      </c>
      <c r="AN28" s="29">
        <v>0</v>
      </c>
      <c r="AO28" s="19">
        <f t="shared" ref="AO28:AO31" si="41">IF(AN28&lt;=0,51,RANK(AN28,$AN$4:$AN$50,0))</f>
        <v>51</v>
      </c>
      <c r="AP28" s="6">
        <f>VLOOKUP(AO28,Punktezuordnung!$A$2:$B$52,2,FALSE)</f>
        <v>0</v>
      </c>
      <c r="AQ28" s="29">
        <v>0</v>
      </c>
      <c r="AR28" s="19">
        <f t="shared" ref="AR28:AR31" si="42">IF(AQ28&lt;=0,51,RANK(AQ28,$AQ$4:$AQ$50,0))</f>
        <v>51</v>
      </c>
      <c r="AS28" s="6">
        <f>VLOOKUP(AR28,Punktezuordnung!$A$2:$B$52,2,FALSE)</f>
        <v>0</v>
      </c>
      <c r="AT28" s="29">
        <v>0</v>
      </c>
      <c r="AU28" s="19">
        <f t="shared" ref="AU28:AU31" si="43">IF(AT28&lt;=0,51,RANK(AT28,$AT$4:$AT$50,0))</f>
        <v>51</v>
      </c>
      <c r="AV28" s="4">
        <f>VLOOKUP(AU28,Punktezuordnung!$A$2:$B$52,2,FALSE)</f>
        <v>0</v>
      </c>
    </row>
    <row r="29" spans="1:48" x14ac:dyDescent="0.25">
      <c r="A29" s="32"/>
      <c r="B29" s="32"/>
      <c r="C29" s="32"/>
      <c r="D29" s="34"/>
      <c r="E29" s="32"/>
      <c r="F29" s="19" t="str">
        <f t="shared" si="23"/>
        <v/>
      </c>
      <c r="G29" s="6">
        <f>SUM(LARGE(I29:R29,{1;2;3;4;5;6;7}))</f>
        <v>0</v>
      </c>
      <c r="H29" s="36"/>
      <c r="I29" s="9">
        <f t="shared" si="24"/>
        <v>0</v>
      </c>
      <c r="J29" s="6">
        <f t="shared" si="25"/>
        <v>0</v>
      </c>
      <c r="K29" s="16">
        <f t="shared" si="26"/>
        <v>0</v>
      </c>
      <c r="L29" s="9">
        <f t="shared" si="27"/>
        <v>0</v>
      </c>
      <c r="M29" s="6">
        <f t="shared" si="28"/>
        <v>0</v>
      </c>
      <c r="N29" s="16">
        <f t="shared" si="29"/>
        <v>0</v>
      </c>
      <c r="O29" s="9">
        <f t="shared" si="30"/>
        <v>0</v>
      </c>
      <c r="P29" s="6">
        <f t="shared" si="31"/>
        <v>0</v>
      </c>
      <c r="Q29" s="9">
        <f t="shared" si="32"/>
        <v>0</v>
      </c>
      <c r="R29" s="6">
        <f t="shared" si="33"/>
        <v>0</v>
      </c>
      <c r="S29" s="28">
        <v>100</v>
      </c>
      <c r="T29" s="19">
        <f t="shared" si="34"/>
        <v>51</v>
      </c>
      <c r="U29" s="6">
        <f>VLOOKUP(T29,Punktezuordnung!$A$2:$B$52,2,FALSE)</f>
        <v>0</v>
      </c>
      <c r="V29" s="29">
        <v>0</v>
      </c>
      <c r="W29" s="19">
        <f t="shared" si="35"/>
        <v>51</v>
      </c>
      <c r="X29" s="6">
        <f>VLOOKUP(W29,Punktezuordnung!$A$2:$B$52,2,FALSE)</f>
        <v>0</v>
      </c>
      <c r="Y29" s="30">
        <v>100</v>
      </c>
      <c r="Z29" s="19">
        <f t="shared" si="36"/>
        <v>51</v>
      </c>
      <c r="AA29" s="6">
        <f>VLOOKUP(Z29,Punktezuordnung!$A$2:$B$52,2,FALSE)</f>
        <v>0</v>
      </c>
      <c r="AB29" s="30">
        <v>100</v>
      </c>
      <c r="AC29" s="19">
        <f t="shared" si="37"/>
        <v>51</v>
      </c>
      <c r="AD29" s="6">
        <f>VLOOKUP(AC29,Punktezuordnung!$A$2:$B$52,2,FALSE)</f>
        <v>0</v>
      </c>
      <c r="AE29" s="29">
        <v>0</v>
      </c>
      <c r="AF29" s="19">
        <f t="shared" si="38"/>
        <v>51</v>
      </c>
      <c r="AG29" s="6">
        <f>VLOOKUP(AF29,Punktezuordnung!$A$2:$B$52,2,FALSE)</f>
        <v>0</v>
      </c>
      <c r="AH29" s="39">
        <v>100</v>
      </c>
      <c r="AI29" s="19">
        <f t="shared" si="39"/>
        <v>51</v>
      </c>
      <c r="AJ29" s="6">
        <f>VLOOKUP(AI29,Punktezuordnung!$A$2:$B$52,2,FALSE)</f>
        <v>0</v>
      </c>
      <c r="AK29" s="30">
        <v>100</v>
      </c>
      <c r="AL29" s="19">
        <f t="shared" si="40"/>
        <v>51</v>
      </c>
      <c r="AM29" s="6">
        <f>VLOOKUP(AL29,Punktezuordnung!$A$2:$B$52,2,FALSE)</f>
        <v>0</v>
      </c>
      <c r="AN29" s="29">
        <v>0</v>
      </c>
      <c r="AO29" s="19">
        <f t="shared" si="41"/>
        <v>51</v>
      </c>
      <c r="AP29" s="6">
        <f>VLOOKUP(AO29,Punktezuordnung!$A$2:$B$52,2,FALSE)</f>
        <v>0</v>
      </c>
      <c r="AQ29" s="29">
        <v>0</v>
      </c>
      <c r="AR29" s="19">
        <f t="shared" si="42"/>
        <v>51</v>
      </c>
      <c r="AS29" s="6">
        <f>VLOOKUP(AR29,Punktezuordnung!$A$2:$B$52,2,FALSE)</f>
        <v>0</v>
      </c>
      <c r="AT29" s="29">
        <v>0</v>
      </c>
      <c r="AU29" s="19">
        <f t="shared" si="43"/>
        <v>51</v>
      </c>
      <c r="AV29" s="4">
        <f>VLOOKUP(AU29,Punktezuordnung!$A$2:$B$52,2,FALSE)</f>
        <v>0</v>
      </c>
    </row>
    <row r="30" spans="1:48" x14ac:dyDescent="0.25">
      <c r="A30" s="32"/>
      <c r="B30" s="32"/>
      <c r="C30" s="32"/>
      <c r="D30" s="34"/>
      <c r="E30" s="32"/>
      <c r="F30" s="19" t="str">
        <f t="shared" si="23"/>
        <v/>
      </c>
      <c r="G30" s="6">
        <f>SUM(LARGE(I30:R30,{1;2;3;4;5;6;7}))</f>
        <v>0</v>
      </c>
      <c r="H30" s="36"/>
      <c r="I30" s="9">
        <f t="shared" si="24"/>
        <v>0</v>
      </c>
      <c r="J30" s="6">
        <f t="shared" si="25"/>
        <v>0</v>
      </c>
      <c r="K30" s="16">
        <f t="shared" si="26"/>
        <v>0</v>
      </c>
      <c r="L30" s="9">
        <f t="shared" si="27"/>
        <v>0</v>
      </c>
      <c r="M30" s="6">
        <f t="shared" si="28"/>
        <v>0</v>
      </c>
      <c r="N30" s="16">
        <f t="shared" si="29"/>
        <v>0</v>
      </c>
      <c r="O30" s="9">
        <f t="shared" si="30"/>
        <v>0</v>
      </c>
      <c r="P30" s="6">
        <f t="shared" si="31"/>
        <v>0</v>
      </c>
      <c r="Q30" s="9">
        <f t="shared" si="32"/>
        <v>0</v>
      </c>
      <c r="R30" s="6">
        <f t="shared" si="33"/>
        <v>0</v>
      </c>
      <c r="S30" s="28">
        <v>100</v>
      </c>
      <c r="T30" s="19">
        <f t="shared" si="34"/>
        <v>51</v>
      </c>
      <c r="U30" s="6">
        <f>VLOOKUP(T30,Punktezuordnung!$A$2:$B$52,2,FALSE)</f>
        <v>0</v>
      </c>
      <c r="V30" s="29">
        <v>0</v>
      </c>
      <c r="W30" s="19">
        <f t="shared" si="35"/>
        <v>51</v>
      </c>
      <c r="X30" s="6">
        <f>VLOOKUP(W30,Punktezuordnung!$A$2:$B$52,2,FALSE)</f>
        <v>0</v>
      </c>
      <c r="Y30" s="30">
        <v>100</v>
      </c>
      <c r="Z30" s="19">
        <f t="shared" si="36"/>
        <v>51</v>
      </c>
      <c r="AA30" s="6">
        <f>VLOOKUP(Z30,Punktezuordnung!$A$2:$B$52,2,FALSE)</f>
        <v>0</v>
      </c>
      <c r="AB30" s="30">
        <v>100</v>
      </c>
      <c r="AC30" s="19">
        <f t="shared" si="37"/>
        <v>51</v>
      </c>
      <c r="AD30" s="6">
        <f>VLOOKUP(AC30,Punktezuordnung!$A$2:$B$52,2,FALSE)</f>
        <v>0</v>
      </c>
      <c r="AE30" s="29">
        <v>0</v>
      </c>
      <c r="AF30" s="19">
        <f t="shared" si="38"/>
        <v>51</v>
      </c>
      <c r="AG30" s="6">
        <f>VLOOKUP(AF30,Punktezuordnung!$A$2:$B$52,2,FALSE)</f>
        <v>0</v>
      </c>
      <c r="AH30" s="39">
        <v>100</v>
      </c>
      <c r="AI30" s="19">
        <f t="shared" si="39"/>
        <v>51</v>
      </c>
      <c r="AJ30" s="6">
        <f>VLOOKUP(AI30,Punktezuordnung!$A$2:$B$52,2,FALSE)</f>
        <v>0</v>
      </c>
      <c r="AK30" s="30">
        <v>100</v>
      </c>
      <c r="AL30" s="19">
        <f t="shared" si="40"/>
        <v>51</v>
      </c>
      <c r="AM30" s="6">
        <f>VLOOKUP(AL30,Punktezuordnung!$A$2:$B$52,2,FALSE)</f>
        <v>0</v>
      </c>
      <c r="AN30" s="29">
        <v>0</v>
      </c>
      <c r="AO30" s="19">
        <f t="shared" si="41"/>
        <v>51</v>
      </c>
      <c r="AP30" s="6">
        <f>VLOOKUP(AO30,Punktezuordnung!$A$2:$B$52,2,FALSE)</f>
        <v>0</v>
      </c>
      <c r="AQ30" s="29">
        <v>0</v>
      </c>
      <c r="AR30" s="19">
        <f t="shared" si="42"/>
        <v>51</v>
      </c>
      <c r="AS30" s="6">
        <f>VLOOKUP(AR30,Punktezuordnung!$A$2:$B$52,2,FALSE)</f>
        <v>0</v>
      </c>
      <c r="AT30" s="29">
        <v>0</v>
      </c>
      <c r="AU30" s="19">
        <f t="shared" si="43"/>
        <v>51</v>
      </c>
      <c r="AV30" s="4">
        <f>VLOOKUP(AU30,Punktezuordnung!$A$2:$B$52,2,FALSE)</f>
        <v>0</v>
      </c>
    </row>
    <row r="31" spans="1:48" x14ac:dyDescent="0.25">
      <c r="A31" s="32"/>
      <c r="B31" s="32"/>
      <c r="C31" s="32"/>
      <c r="D31" s="34"/>
      <c r="E31" s="32"/>
      <c r="F31" s="19" t="str">
        <f t="shared" si="23"/>
        <v/>
      </c>
      <c r="G31" s="6">
        <f>SUM(LARGE(I31:R31,{1;2;3;4;5;6;7}))</f>
        <v>0</v>
      </c>
      <c r="H31" s="36"/>
      <c r="I31" s="9">
        <f t="shared" si="24"/>
        <v>0</v>
      </c>
      <c r="J31" s="6">
        <f t="shared" si="25"/>
        <v>0</v>
      </c>
      <c r="K31" s="16">
        <f t="shared" si="26"/>
        <v>0</v>
      </c>
      <c r="L31" s="9">
        <f t="shared" si="27"/>
        <v>0</v>
      </c>
      <c r="M31" s="6">
        <f t="shared" si="28"/>
        <v>0</v>
      </c>
      <c r="N31" s="16">
        <f t="shared" si="29"/>
        <v>0</v>
      </c>
      <c r="O31" s="9">
        <f t="shared" si="30"/>
        <v>0</v>
      </c>
      <c r="P31" s="6">
        <f t="shared" si="31"/>
        <v>0</v>
      </c>
      <c r="Q31" s="9">
        <f t="shared" si="32"/>
        <v>0</v>
      </c>
      <c r="R31" s="6">
        <f t="shared" si="33"/>
        <v>0</v>
      </c>
      <c r="S31" s="28">
        <v>100</v>
      </c>
      <c r="T31" s="19">
        <f t="shared" si="34"/>
        <v>51</v>
      </c>
      <c r="U31" s="6">
        <f>VLOOKUP(T31,Punktezuordnung!$A$2:$B$52,2,FALSE)</f>
        <v>0</v>
      </c>
      <c r="V31" s="29">
        <v>0</v>
      </c>
      <c r="W31" s="19">
        <f t="shared" si="35"/>
        <v>51</v>
      </c>
      <c r="X31" s="6">
        <f>VLOOKUP(W31,Punktezuordnung!$A$2:$B$52,2,FALSE)</f>
        <v>0</v>
      </c>
      <c r="Y31" s="30">
        <v>100</v>
      </c>
      <c r="Z31" s="19">
        <f t="shared" si="36"/>
        <v>51</v>
      </c>
      <c r="AA31" s="6">
        <f>VLOOKUP(Z31,Punktezuordnung!$A$2:$B$52,2,FALSE)</f>
        <v>0</v>
      </c>
      <c r="AB31" s="30">
        <v>100</v>
      </c>
      <c r="AC31" s="19">
        <f t="shared" si="37"/>
        <v>51</v>
      </c>
      <c r="AD31" s="6">
        <f>VLOOKUP(AC31,Punktezuordnung!$A$2:$B$52,2,FALSE)</f>
        <v>0</v>
      </c>
      <c r="AE31" s="29">
        <v>0</v>
      </c>
      <c r="AF31" s="19">
        <f t="shared" si="38"/>
        <v>51</v>
      </c>
      <c r="AG31" s="6">
        <f>VLOOKUP(AF31,Punktezuordnung!$A$2:$B$52,2,FALSE)</f>
        <v>0</v>
      </c>
      <c r="AH31" s="39">
        <v>100</v>
      </c>
      <c r="AI31" s="19">
        <f t="shared" si="39"/>
        <v>51</v>
      </c>
      <c r="AJ31" s="6">
        <f>VLOOKUP(AI31,Punktezuordnung!$A$2:$B$52,2,FALSE)</f>
        <v>0</v>
      </c>
      <c r="AK31" s="30">
        <v>100</v>
      </c>
      <c r="AL31" s="19">
        <f t="shared" si="40"/>
        <v>51</v>
      </c>
      <c r="AM31" s="6">
        <f>VLOOKUP(AL31,Punktezuordnung!$A$2:$B$52,2,FALSE)</f>
        <v>0</v>
      </c>
      <c r="AN31" s="29">
        <v>0</v>
      </c>
      <c r="AO31" s="19">
        <f t="shared" si="41"/>
        <v>51</v>
      </c>
      <c r="AP31" s="6">
        <f>VLOOKUP(AO31,Punktezuordnung!$A$2:$B$52,2,FALSE)</f>
        <v>0</v>
      </c>
      <c r="AQ31" s="29">
        <v>0</v>
      </c>
      <c r="AR31" s="19">
        <f t="shared" si="42"/>
        <v>51</v>
      </c>
      <c r="AS31" s="6">
        <f>VLOOKUP(AR31,Punktezuordnung!$A$2:$B$52,2,FALSE)</f>
        <v>0</v>
      </c>
      <c r="AT31" s="29">
        <v>0</v>
      </c>
      <c r="AU31" s="19">
        <f t="shared" si="43"/>
        <v>51</v>
      </c>
      <c r="AV31" s="4">
        <f>VLOOKUP(AU31,Punktezuordnung!$A$2:$B$52,2,FALSE)</f>
        <v>0</v>
      </c>
    </row>
    <row r="32" spans="1:48" x14ac:dyDescent="0.25">
      <c r="A32" s="32"/>
      <c r="B32" s="32"/>
      <c r="C32" s="32"/>
      <c r="D32" s="34"/>
      <c r="E32" s="32"/>
      <c r="F32" s="19" t="str">
        <f t="shared" ref="F32:F33" si="44">IF(G32=0,"",RANK(G32,$G$4:$G$50,0))</f>
        <v/>
      </c>
      <c r="G32" s="6">
        <f>SUM(LARGE(I32:R32,{1;2;3;4;5;6;7}))</f>
        <v>0</v>
      </c>
      <c r="H32" s="36"/>
      <c r="I32" s="9">
        <f t="shared" ref="I32:I33" si="45">U32</f>
        <v>0</v>
      </c>
      <c r="J32" s="6">
        <f t="shared" ref="J32:J33" si="46">X32</f>
        <v>0</v>
      </c>
      <c r="K32" s="16">
        <f t="shared" ref="K32:K33" si="47">AA32</f>
        <v>0</v>
      </c>
      <c r="L32" s="9">
        <f t="shared" ref="L32:L33" si="48">AD32</f>
        <v>0</v>
      </c>
      <c r="M32" s="6">
        <f t="shared" ref="M32:M33" si="49">AG32</f>
        <v>0</v>
      </c>
      <c r="N32" s="16">
        <f t="shared" ref="N32:N33" si="50">AJ32</f>
        <v>0</v>
      </c>
      <c r="O32" s="9">
        <f t="shared" ref="O32:O33" si="51">AM32</f>
        <v>0</v>
      </c>
      <c r="P32" s="6">
        <f t="shared" ref="P32:P33" si="52">AP32</f>
        <v>0</v>
      </c>
      <c r="Q32" s="9">
        <f t="shared" ref="Q32:Q33" si="53">AS32</f>
        <v>0</v>
      </c>
      <c r="R32" s="6">
        <f t="shared" ref="R32:R33" si="54">AV32</f>
        <v>0</v>
      </c>
      <c r="S32" s="28">
        <v>100</v>
      </c>
      <c r="T32" s="19">
        <f t="shared" ref="T32:T33" si="55">IF(S32&gt;=100,51,RANK(S32,$S$4:$S$50,1))</f>
        <v>51</v>
      </c>
      <c r="U32" s="6">
        <f>VLOOKUP(T32,Punktezuordnung!$A$2:$B$52,2,FALSE)</f>
        <v>0</v>
      </c>
      <c r="V32" s="29">
        <v>0</v>
      </c>
      <c r="W32" s="19">
        <f t="shared" ref="W32:W33" si="56">IF(V32&lt;=0,51,RANK(V32,$V$4:$V$49,0))</f>
        <v>51</v>
      </c>
      <c r="X32" s="6">
        <f>VLOOKUP(W32,Punktezuordnung!$A$2:$B$52,2,FALSE)</f>
        <v>0</v>
      </c>
      <c r="Y32" s="30">
        <v>100</v>
      </c>
      <c r="Z32" s="19">
        <f t="shared" ref="Z32:Z33" si="57">IF(Y32&gt;=100,51,RANK(Y32,$Y$4:$Y$50,1))</f>
        <v>51</v>
      </c>
      <c r="AA32" s="6">
        <f>VLOOKUP(Z32,Punktezuordnung!$A$2:$B$52,2,FALSE)</f>
        <v>0</v>
      </c>
      <c r="AB32" s="30">
        <v>100</v>
      </c>
      <c r="AC32" s="19">
        <f t="shared" ref="AC32:AC33" si="58">IF(AB32&gt;=100,51,RANK(AB32,$AB$4:$AB$50,1))</f>
        <v>51</v>
      </c>
      <c r="AD32" s="6">
        <f>VLOOKUP(AC32,Punktezuordnung!$A$2:$B$52,2,FALSE)</f>
        <v>0</v>
      </c>
      <c r="AE32" s="29">
        <v>0</v>
      </c>
      <c r="AF32" s="19">
        <f t="shared" ref="AF32:AF33" si="59">IF(AE32&lt;=0,51,RANK(AE32,$AE$4:$AE$50,0))</f>
        <v>51</v>
      </c>
      <c r="AG32" s="6">
        <f>VLOOKUP(AF32,Punktezuordnung!$A$2:$B$52,2,FALSE)</f>
        <v>0</v>
      </c>
      <c r="AH32" s="39">
        <v>100</v>
      </c>
      <c r="AI32" s="19">
        <f t="shared" ref="AI32:AI33" si="60">IF(AH32&gt;=100,51,RANK(AH32,$AH$4:$AH$50,1))</f>
        <v>51</v>
      </c>
      <c r="AJ32" s="6">
        <f>VLOOKUP(AI32,Punktezuordnung!$A$2:$B$52,2,FALSE)</f>
        <v>0</v>
      </c>
      <c r="AK32" s="30">
        <v>100</v>
      </c>
      <c r="AL32" s="19">
        <f t="shared" ref="AL32:AL33" si="61">IF(AK32&gt;=100,51,RANK(AK32,$AK$4:$AK$50,1))</f>
        <v>51</v>
      </c>
      <c r="AM32" s="6">
        <f>VLOOKUP(AL32,Punktezuordnung!$A$2:$B$52,2,FALSE)</f>
        <v>0</v>
      </c>
      <c r="AN32" s="29">
        <v>0</v>
      </c>
      <c r="AO32" s="19">
        <f t="shared" ref="AO32:AO33" si="62">IF(AN32&lt;=0,51,RANK(AN32,$AN$4:$AN$50,0))</f>
        <v>51</v>
      </c>
      <c r="AP32" s="6">
        <f>VLOOKUP(AO32,Punktezuordnung!$A$2:$B$52,2,FALSE)</f>
        <v>0</v>
      </c>
      <c r="AQ32" s="29">
        <v>0</v>
      </c>
      <c r="AR32" s="19">
        <f t="shared" ref="AR32:AR33" si="63">IF(AQ32&lt;=0,51,RANK(AQ32,$AQ$4:$AQ$50,0))</f>
        <v>51</v>
      </c>
      <c r="AS32" s="6">
        <f>VLOOKUP(AR32,Punktezuordnung!$A$2:$B$52,2,FALSE)</f>
        <v>0</v>
      </c>
      <c r="AT32" s="29">
        <v>0</v>
      </c>
      <c r="AU32" s="19">
        <f t="shared" ref="AU32:AU33" si="64">IF(AT32&lt;=0,51,RANK(AT32,$AT$4:$AT$50,0))</f>
        <v>51</v>
      </c>
      <c r="AV32" s="4">
        <f>VLOOKUP(AU32,Punktezuordnung!$A$2:$B$52,2,FALSE)</f>
        <v>0</v>
      </c>
    </row>
    <row r="33" spans="1:48" x14ac:dyDescent="0.25">
      <c r="A33" s="32"/>
      <c r="B33" s="32"/>
      <c r="C33" s="32"/>
      <c r="D33" s="34"/>
      <c r="E33" s="32"/>
      <c r="F33" s="19" t="str">
        <f t="shared" si="44"/>
        <v/>
      </c>
      <c r="G33" s="6">
        <f>SUM(LARGE(I33:R33,{1;2;3;4;5;6;7}))</f>
        <v>0</v>
      </c>
      <c r="H33" s="36"/>
      <c r="I33" s="9">
        <f t="shared" si="45"/>
        <v>0</v>
      </c>
      <c r="J33" s="6">
        <f t="shared" si="46"/>
        <v>0</v>
      </c>
      <c r="K33" s="16">
        <f t="shared" si="47"/>
        <v>0</v>
      </c>
      <c r="L33" s="9">
        <f t="shared" si="48"/>
        <v>0</v>
      </c>
      <c r="M33" s="6">
        <f t="shared" si="49"/>
        <v>0</v>
      </c>
      <c r="N33" s="16">
        <f t="shared" si="50"/>
        <v>0</v>
      </c>
      <c r="O33" s="9">
        <f t="shared" si="51"/>
        <v>0</v>
      </c>
      <c r="P33" s="6">
        <f t="shared" si="52"/>
        <v>0</v>
      </c>
      <c r="Q33" s="9">
        <f t="shared" si="53"/>
        <v>0</v>
      </c>
      <c r="R33" s="6">
        <f t="shared" si="54"/>
        <v>0</v>
      </c>
      <c r="S33" s="28">
        <v>100</v>
      </c>
      <c r="T33" s="19">
        <f t="shared" si="55"/>
        <v>51</v>
      </c>
      <c r="U33" s="6">
        <f>VLOOKUP(T33,Punktezuordnung!$A$2:$B$52,2,FALSE)</f>
        <v>0</v>
      </c>
      <c r="V33" s="29">
        <v>0</v>
      </c>
      <c r="W33" s="19">
        <f t="shared" si="56"/>
        <v>51</v>
      </c>
      <c r="X33" s="6">
        <f>VLOOKUP(W33,Punktezuordnung!$A$2:$B$52,2,FALSE)</f>
        <v>0</v>
      </c>
      <c r="Y33" s="30">
        <v>100</v>
      </c>
      <c r="Z33" s="19">
        <f t="shared" si="57"/>
        <v>51</v>
      </c>
      <c r="AA33" s="6">
        <f>VLOOKUP(Z33,Punktezuordnung!$A$2:$B$52,2,FALSE)</f>
        <v>0</v>
      </c>
      <c r="AB33" s="30">
        <v>100</v>
      </c>
      <c r="AC33" s="19">
        <f t="shared" si="58"/>
        <v>51</v>
      </c>
      <c r="AD33" s="6">
        <f>VLOOKUP(AC33,Punktezuordnung!$A$2:$B$52,2,FALSE)</f>
        <v>0</v>
      </c>
      <c r="AE33" s="29">
        <v>0</v>
      </c>
      <c r="AF33" s="19">
        <f t="shared" si="59"/>
        <v>51</v>
      </c>
      <c r="AG33" s="6">
        <f>VLOOKUP(AF33,Punktezuordnung!$A$2:$B$52,2,FALSE)</f>
        <v>0</v>
      </c>
      <c r="AH33" s="39">
        <v>100</v>
      </c>
      <c r="AI33" s="19">
        <f t="shared" si="60"/>
        <v>51</v>
      </c>
      <c r="AJ33" s="6">
        <f>VLOOKUP(AI33,Punktezuordnung!$A$2:$B$52,2,FALSE)</f>
        <v>0</v>
      </c>
      <c r="AK33" s="30">
        <v>100</v>
      </c>
      <c r="AL33" s="19">
        <f t="shared" si="61"/>
        <v>51</v>
      </c>
      <c r="AM33" s="6">
        <f>VLOOKUP(AL33,Punktezuordnung!$A$2:$B$52,2,FALSE)</f>
        <v>0</v>
      </c>
      <c r="AN33" s="29">
        <v>0</v>
      </c>
      <c r="AO33" s="19">
        <f t="shared" si="62"/>
        <v>51</v>
      </c>
      <c r="AP33" s="6">
        <f>VLOOKUP(AO33,Punktezuordnung!$A$2:$B$52,2,FALSE)</f>
        <v>0</v>
      </c>
      <c r="AQ33" s="29">
        <v>0</v>
      </c>
      <c r="AR33" s="19">
        <f t="shared" si="63"/>
        <v>51</v>
      </c>
      <c r="AS33" s="6">
        <f>VLOOKUP(AR33,Punktezuordnung!$A$2:$B$52,2,FALSE)</f>
        <v>0</v>
      </c>
      <c r="AT33" s="29">
        <v>0</v>
      </c>
      <c r="AU33" s="19">
        <f t="shared" si="64"/>
        <v>51</v>
      </c>
      <c r="AV33" s="4">
        <f>VLOOKUP(AU33,Punktezuordnung!$A$2:$B$52,2,FALSE)</f>
        <v>0</v>
      </c>
    </row>
    <row r="34" spans="1:48" x14ac:dyDescent="0.25">
      <c r="V34" s="24"/>
      <c r="Z34" s="18"/>
      <c r="AA34" s="18"/>
      <c r="AB34" s="18"/>
      <c r="AQ34" s="20"/>
      <c r="AR34" s="21"/>
    </row>
    <row r="35" spans="1:48" x14ac:dyDescent="0.25">
      <c r="Z35" s="18"/>
      <c r="AA35" s="18"/>
      <c r="AB35" s="18"/>
      <c r="AP35" s="18"/>
      <c r="AQ35" s="20"/>
      <c r="AR35" s="18"/>
    </row>
    <row r="36" spans="1:48" x14ac:dyDescent="0.25">
      <c r="Z36" s="18"/>
      <c r="AA36" s="18"/>
      <c r="AB36" s="18"/>
      <c r="AP36" s="18"/>
      <c r="AQ36" s="20"/>
      <c r="AR36" s="18"/>
    </row>
    <row r="37" spans="1:48" x14ac:dyDescent="0.25">
      <c r="Z37" s="18"/>
      <c r="AA37" s="18"/>
      <c r="AB37" s="18"/>
      <c r="AP37" s="18"/>
      <c r="AQ37" s="20"/>
      <c r="AR37" s="18"/>
    </row>
    <row r="38" spans="1:48" x14ac:dyDescent="0.25">
      <c r="Z38" s="18"/>
      <c r="AA38" s="18"/>
      <c r="AB38" s="18"/>
      <c r="AP38" s="18"/>
      <c r="AQ38" s="20"/>
      <c r="AR38" s="18"/>
    </row>
    <row r="39" spans="1:48" x14ac:dyDescent="0.25">
      <c r="Z39" s="18"/>
      <c r="AA39" s="18"/>
      <c r="AB39" s="18"/>
      <c r="AP39" s="18"/>
      <c r="AQ39" s="20"/>
      <c r="AR39" s="18"/>
    </row>
    <row r="40" spans="1:48" x14ac:dyDescent="0.25">
      <c r="Z40" s="18"/>
      <c r="AA40" s="18"/>
      <c r="AB40" s="18"/>
      <c r="AP40" s="18"/>
      <c r="AQ40" s="20"/>
      <c r="AR40" s="18"/>
    </row>
    <row r="41" spans="1:48" x14ac:dyDescent="0.25">
      <c r="Z41" s="18"/>
      <c r="AA41" s="18"/>
      <c r="AB41" s="18"/>
      <c r="AP41" s="18"/>
      <c r="AQ41" s="20"/>
      <c r="AR41" s="18"/>
    </row>
    <row r="42" spans="1:48" x14ac:dyDescent="0.25">
      <c r="Z42" s="18"/>
      <c r="AA42" s="18"/>
      <c r="AB42" s="18"/>
      <c r="AP42" s="18"/>
      <c r="AQ42" s="20"/>
      <c r="AR42" s="18"/>
    </row>
    <row r="43" spans="1:48" x14ac:dyDescent="0.25">
      <c r="Z43" s="18"/>
      <c r="AA43" s="18"/>
      <c r="AB43" s="18"/>
      <c r="AP43" s="18"/>
      <c r="AQ43" s="20"/>
      <c r="AR43" s="18"/>
    </row>
    <row r="44" spans="1:48" x14ac:dyDescent="0.25">
      <c r="Z44" s="18"/>
      <c r="AA44" s="18"/>
      <c r="AB44" s="18"/>
      <c r="AP44" s="18"/>
      <c r="AQ44" s="20"/>
      <c r="AR44" s="18"/>
    </row>
    <row r="45" spans="1:48" x14ac:dyDescent="0.25">
      <c r="Z45" s="18"/>
      <c r="AA45" s="18"/>
      <c r="AB45" s="18"/>
      <c r="AP45" s="18"/>
      <c r="AQ45" s="20"/>
      <c r="AR45" s="18"/>
    </row>
    <row r="46" spans="1:48" x14ac:dyDescent="0.25">
      <c r="Z46" s="18"/>
      <c r="AA46" s="18"/>
      <c r="AB46" s="18"/>
      <c r="AP46" s="18"/>
      <c r="AQ46" s="20"/>
      <c r="AR46" s="18"/>
    </row>
    <row r="47" spans="1:48" x14ac:dyDescent="0.25">
      <c r="Z47" s="18"/>
      <c r="AA47" s="18"/>
      <c r="AB47" s="18"/>
      <c r="AP47" s="18"/>
      <c r="AQ47" s="20"/>
      <c r="AR47" s="18"/>
    </row>
    <row r="48" spans="1:48" x14ac:dyDescent="0.25">
      <c r="Z48" s="18"/>
      <c r="AA48" s="18"/>
      <c r="AB48" s="18"/>
      <c r="AP48" s="18"/>
      <c r="AQ48" s="20"/>
      <c r="AR48" s="18"/>
    </row>
    <row r="49" spans="26:44" x14ac:dyDescent="0.25">
      <c r="Z49" s="18"/>
      <c r="AA49" s="18"/>
      <c r="AB49" s="18"/>
      <c r="AP49" s="18"/>
      <c r="AQ49" s="20"/>
      <c r="AR49" s="18"/>
    </row>
    <row r="50" spans="26:44" x14ac:dyDescent="0.25">
      <c r="Z50" s="18"/>
      <c r="AA50" s="18"/>
      <c r="AB50" s="18"/>
      <c r="AP50" s="18"/>
      <c r="AQ50" s="20"/>
      <c r="AR50" s="18"/>
    </row>
    <row r="51" spans="26:44" x14ac:dyDescent="0.25">
      <c r="Z51" s="18"/>
      <c r="AA51" s="18"/>
      <c r="AB51" s="18"/>
      <c r="AP51" s="18"/>
      <c r="AQ51" s="20"/>
      <c r="AR51" s="18"/>
    </row>
    <row r="52" spans="26:44" x14ac:dyDescent="0.25">
      <c r="Z52" s="18"/>
      <c r="AA52" s="18"/>
      <c r="AB52" s="18"/>
      <c r="AP52" s="18"/>
      <c r="AQ52" s="20"/>
      <c r="AR52" s="18"/>
    </row>
    <row r="53" spans="26:44" x14ac:dyDescent="0.25">
      <c r="Z53" s="18"/>
      <c r="AA53" s="18"/>
      <c r="AB53" s="18"/>
      <c r="AP53" s="18"/>
      <c r="AQ53" s="20"/>
      <c r="AR53" s="18"/>
    </row>
    <row r="54" spans="26:44" x14ac:dyDescent="0.25">
      <c r="Z54" s="18"/>
      <c r="AA54" s="18"/>
      <c r="AB54" s="18"/>
      <c r="AP54" s="18"/>
      <c r="AQ54" s="18"/>
      <c r="AR54" s="18"/>
    </row>
    <row r="55" spans="26:44" x14ac:dyDescent="0.25">
      <c r="Z55" s="18"/>
      <c r="AA55" s="18"/>
      <c r="AB55" s="18"/>
      <c r="AP55" s="18"/>
      <c r="AQ55" s="18"/>
      <c r="AR55" s="18"/>
    </row>
    <row r="56" spans="26:44" x14ac:dyDescent="0.25">
      <c r="Z56" s="18"/>
      <c r="AA56" s="18"/>
      <c r="AB56" s="18"/>
      <c r="AP56" s="18"/>
      <c r="AQ56" s="18"/>
      <c r="AR56" s="18"/>
    </row>
    <row r="57" spans="26:44" x14ac:dyDescent="0.25">
      <c r="Z57" s="18"/>
      <c r="AA57" s="18"/>
      <c r="AB57" s="18"/>
      <c r="AP57" s="18"/>
      <c r="AQ57" s="18"/>
      <c r="AR57" s="18"/>
    </row>
    <row r="58" spans="26:44" x14ac:dyDescent="0.25">
      <c r="Z58" s="18"/>
      <c r="AA58" s="18"/>
      <c r="AB58" s="18"/>
      <c r="AP58" s="18"/>
      <c r="AQ58" s="18"/>
      <c r="AR58" s="18"/>
    </row>
    <row r="59" spans="26:44" x14ac:dyDescent="0.25">
      <c r="Z59" s="18"/>
      <c r="AA59" s="18"/>
      <c r="AB59" s="18"/>
    </row>
    <row r="60" spans="26:44" x14ac:dyDescent="0.25">
      <c r="Z60" s="18"/>
      <c r="AA60" s="18"/>
      <c r="AB60" s="18"/>
    </row>
  </sheetData>
  <sheetProtection sheet="1" objects="1" scenarios="1"/>
  <sortState ref="A4:AV27">
    <sortCondition ref="F4:F27"/>
    <sortCondition ref="B4:B27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pane xSplit="7" ySplit="3" topLeftCell="J8" activePane="bottomRight" state="frozen"/>
      <selection pane="topRight" activeCell="H1" sqref="H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4" width="11.42578125" style="3"/>
    <col min="5" max="5" width="17.42578125" style="3" customWidth="1"/>
    <col min="6" max="16384" width="11.42578125" style="3"/>
  </cols>
  <sheetData>
    <row r="1" spans="1:48" x14ac:dyDescent="0.25">
      <c r="I1" s="8" t="s">
        <v>30</v>
      </c>
      <c r="K1" s="8" t="s">
        <v>16</v>
      </c>
      <c r="L1" s="8" t="s">
        <v>14</v>
      </c>
      <c r="N1" s="17" t="s">
        <v>32</v>
      </c>
      <c r="O1" s="17" t="s">
        <v>33</v>
      </c>
      <c r="Q1" s="17" t="s">
        <v>16</v>
      </c>
      <c r="S1" s="8" t="s">
        <v>21</v>
      </c>
      <c r="Y1" s="8" t="s">
        <v>20</v>
      </c>
      <c r="AB1" s="8" t="s">
        <v>22</v>
      </c>
      <c r="AH1" s="8" t="s">
        <v>23</v>
      </c>
      <c r="AK1" s="8" t="s">
        <v>24</v>
      </c>
      <c r="AQ1" s="8" t="s">
        <v>25</v>
      </c>
    </row>
    <row r="2" spans="1:48" x14ac:dyDescent="0.25">
      <c r="F2" s="10" t="s">
        <v>17</v>
      </c>
      <c r="G2" s="11"/>
      <c r="H2" s="11"/>
      <c r="I2" s="9" t="s">
        <v>11</v>
      </c>
      <c r="J2" s="6" t="s">
        <v>12</v>
      </c>
      <c r="K2" s="16" t="s">
        <v>31</v>
      </c>
      <c r="L2" s="9" t="s">
        <v>11</v>
      </c>
      <c r="M2" s="6" t="s">
        <v>34</v>
      </c>
      <c r="N2" s="16" t="s">
        <v>13</v>
      </c>
      <c r="O2" s="9" t="s">
        <v>31</v>
      </c>
      <c r="P2" s="6" t="s">
        <v>15</v>
      </c>
      <c r="Q2" s="9" t="s">
        <v>10</v>
      </c>
      <c r="R2" s="6" t="s">
        <v>35</v>
      </c>
      <c r="S2" s="12" t="s">
        <v>11</v>
      </c>
      <c r="T2" s="13"/>
      <c r="U2" s="13"/>
      <c r="V2" s="13" t="s">
        <v>19</v>
      </c>
      <c r="W2" s="13"/>
      <c r="X2" s="10"/>
      <c r="Y2" s="8" t="s">
        <v>26</v>
      </c>
      <c r="AB2" s="8" t="s">
        <v>11</v>
      </c>
      <c r="AE2" s="3" t="s">
        <v>3</v>
      </c>
      <c r="AH2" s="8" t="s">
        <v>27</v>
      </c>
      <c r="AK2" s="8" t="s">
        <v>26</v>
      </c>
      <c r="AN2" s="3" t="s">
        <v>28</v>
      </c>
      <c r="AQ2" s="8" t="s">
        <v>0</v>
      </c>
      <c r="AT2" s="3" t="s">
        <v>29</v>
      </c>
    </row>
    <row r="3" spans="1:48" x14ac:dyDescent="0.25">
      <c r="A3" s="2" t="s">
        <v>4</v>
      </c>
      <c r="B3" s="2" t="s">
        <v>5</v>
      </c>
      <c r="C3" s="2" t="s">
        <v>7</v>
      </c>
      <c r="D3" s="2" t="s">
        <v>8</v>
      </c>
      <c r="E3" s="2" t="s">
        <v>6</v>
      </c>
      <c r="F3" s="5" t="s">
        <v>9</v>
      </c>
      <c r="G3" s="7" t="s">
        <v>2</v>
      </c>
      <c r="H3" s="35" t="s">
        <v>144</v>
      </c>
      <c r="I3" s="14" t="s">
        <v>2</v>
      </c>
      <c r="J3" s="7" t="s">
        <v>2</v>
      </c>
      <c r="K3" s="15" t="s">
        <v>2</v>
      </c>
      <c r="L3" s="14" t="s">
        <v>2</v>
      </c>
      <c r="M3" s="7" t="s">
        <v>2</v>
      </c>
      <c r="N3" s="15" t="s">
        <v>2</v>
      </c>
      <c r="O3" s="14" t="s">
        <v>2</v>
      </c>
      <c r="P3" s="7" t="s">
        <v>2</v>
      </c>
      <c r="Q3" s="14" t="s">
        <v>2</v>
      </c>
      <c r="R3" s="7" t="s">
        <v>2</v>
      </c>
      <c r="S3" s="27" t="s">
        <v>18</v>
      </c>
      <c r="T3" s="22" t="s">
        <v>1</v>
      </c>
      <c r="U3" s="7" t="s">
        <v>2</v>
      </c>
      <c r="V3" s="23" t="s">
        <v>18</v>
      </c>
      <c r="W3" s="22" t="s">
        <v>1</v>
      </c>
      <c r="X3" s="7" t="s">
        <v>2</v>
      </c>
      <c r="Y3" s="23" t="s">
        <v>18</v>
      </c>
      <c r="Z3" s="22" t="s">
        <v>1</v>
      </c>
      <c r="AA3" s="7" t="s">
        <v>2</v>
      </c>
      <c r="AB3" s="23" t="s">
        <v>18</v>
      </c>
      <c r="AC3" s="22" t="s">
        <v>1</v>
      </c>
      <c r="AD3" s="7" t="s">
        <v>2</v>
      </c>
      <c r="AE3" s="23" t="s">
        <v>18</v>
      </c>
      <c r="AF3" s="22" t="s">
        <v>1</v>
      </c>
      <c r="AG3" s="7" t="s">
        <v>2</v>
      </c>
      <c r="AH3" s="23" t="s">
        <v>18</v>
      </c>
      <c r="AI3" s="22" t="s">
        <v>1</v>
      </c>
      <c r="AJ3" s="7" t="s">
        <v>2</v>
      </c>
      <c r="AK3" s="23" t="s">
        <v>18</v>
      </c>
      <c r="AL3" s="22" t="s">
        <v>1</v>
      </c>
      <c r="AM3" s="7" t="s">
        <v>2</v>
      </c>
      <c r="AN3" s="23" t="s">
        <v>18</v>
      </c>
      <c r="AO3" s="22" t="s">
        <v>1</v>
      </c>
      <c r="AP3" s="7" t="s">
        <v>2</v>
      </c>
      <c r="AQ3" s="23" t="s">
        <v>18</v>
      </c>
      <c r="AR3" s="22" t="s">
        <v>1</v>
      </c>
      <c r="AS3" s="7" t="s">
        <v>2</v>
      </c>
      <c r="AT3" s="23" t="s">
        <v>18</v>
      </c>
      <c r="AU3" s="22" t="s">
        <v>1</v>
      </c>
      <c r="AV3" s="5" t="s">
        <v>2</v>
      </c>
    </row>
    <row r="4" spans="1:48" x14ac:dyDescent="0.25">
      <c r="A4" s="26" t="s">
        <v>109</v>
      </c>
      <c r="B4" s="26" t="s">
        <v>110</v>
      </c>
      <c r="C4" s="26" t="s">
        <v>54</v>
      </c>
      <c r="D4" s="26">
        <v>2014</v>
      </c>
      <c r="E4" s="26" t="s">
        <v>45</v>
      </c>
      <c r="F4" s="19">
        <f t="shared" ref="F4:F28" si="0">IF(G4=0,"",RANK(G4,$G$4:$G$50,0))</f>
        <v>1</v>
      </c>
      <c r="G4" s="6">
        <f>SUM(LARGE(I4:R4,{1;2;3;4;5;6;7}))</f>
        <v>347</v>
      </c>
      <c r="H4" s="36">
        <f t="shared" ref="H4:H14" si="1">COUNTIF(I4:R4,"&gt;0")</f>
        <v>9</v>
      </c>
      <c r="I4" s="9">
        <f t="shared" ref="I4:I28" si="2">U4</f>
        <v>50</v>
      </c>
      <c r="J4" s="6">
        <f t="shared" ref="J4:J28" si="3">X4</f>
        <v>50</v>
      </c>
      <c r="K4" s="16">
        <f t="shared" ref="K4:K28" si="4">AA4</f>
        <v>45</v>
      </c>
      <c r="L4" s="9">
        <f t="shared" ref="L4:L28" si="5">AD4</f>
        <v>47</v>
      </c>
      <c r="M4" s="6">
        <f t="shared" ref="M4:M28" si="6">AG4</f>
        <v>49</v>
      </c>
      <c r="N4" s="16">
        <f t="shared" ref="N4:N28" si="7">AJ4</f>
        <v>0</v>
      </c>
      <c r="O4" s="9">
        <f t="shared" ref="O4:O28" si="8">AM4</f>
        <v>49</v>
      </c>
      <c r="P4" s="6">
        <f t="shared" ref="P4:P28" si="9">AP4</f>
        <v>50</v>
      </c>
      <c r="Q4" s="9">
        <f t="shared" ref="Q4:Q28" si="10">AS4</f>
        <v>50</v>
      </c>
      <c r="R4" s="6">
        <f t="shared" ref="R4:R28" si="11">AV4</f>
        <v>49</v>
      </c>
      <c r="S4" s="25">
        <v>7.68</v>
      </c>
      <c r="T4" s="19">
        <f t="shared" ref="T4:T28" si="12">IF(S4&gt;=100,51,RANK(S4,$S$4:$S$50,1))</f>
        <v>1</v>
      </c>
      <c r="U4" s="6">
        <f>VLOOKUP(T4,Punktezuordnung!$A$2:$B$52,2,FALSE)</f>
        <v>50</v>
      </c>
      <c r="V4" s="29">
        <v>42</v>
      </c>
      <c r="W4" s="19">
        <f t="shared" ref="W4:W28" si="13">IF(V4&lt;=0,51,RANK(V4,$V$4:$V$49,0))</f>
        <v>1</v>
      </c>
      <c r="X4" s="6">
        <f>VLOOKUP(W4,Punktezuordnung!$A$2:$B$52,2,FALSE)</f>
        <v>50</v>
      </c>
      <c r="Y4" s="30">
        <v>12.27</v>
      </c>
      <c r="Z4" s="19">
        <f t="shared" ref="Z4:Z28" si="14">IF(Y4&gt;=100,51,RANK(Y4,$Y$4:$Y$50,1))</f>
        <v>6</v>
      </c>
      <c r="AA4" s="6">
        <f>VLOOKUP(Z4,Punktezuordnung!$A$2:$B$52,2,FALSE)</f>
        <v>45</v>
      </c>
      <c r="AB4" s="30">
        <v>7.9</v>
      </c>
      <c r="AC4" s="19">
        <f t="shared" ref="AC4:AC28" si="15">IF(AB4&gt;=100,51,RANK(AB4,$AB$4:$AB$50,1))</f>
        <v>4</v>
      </c>
      <c r="AD4" s="6">
        <f>VLOOKUP(AC4,Punktezuordnung!$A$2:$B$52,2,FALSE)</f>
        <v>47</v>
      </c>
      <c r="AE4" s="29">
        <v>27</v>
      </c>
      <c r="AF4" s="19">
        <f t="shared" ref="AF4:AF28" si="16">IF(AE4&lt;=0,51,RANK(AE4,$AE$4:$AE$50,0))</f>
        <v>2</v>
      </c>
      <c r="AG4" s="6">
        <f>VLOOKUP(AF4,Punktezuordnung!$A$2:$B$52,2,FALSE)</f>
        <v>49</v>
      </c>
      <c r="AH4" s="39">
        <v>100</v>
      </c>
      <c r="AI4" s="19">
        <f t="shared" ref="AI4:AI28" si="17">IF(AH4&gt;=100,51,RANK(AH4,$AH$4:$AH$50,1))</f>
        <v>51</v>
      </c>
      <c r="AJ4" s="6">
        <f>VLOOKUP(AI4,Punktezuordnung!$A$2:$B$52,2,FALSE)</f>
        <v>0</v>
      </c>
      <c r="AK4" s="30">
        <v>8.5</v>
      </c>
      <c r="AL4" s="19">
        <f t="shared" ref="AL4:AL28" si="18">IF(AK4&gt;=100,51,RANK(AK4,$AK$4:$AK$50,1))</f>
        <v>2</v>
      </c>
      <c r="AM4" s="6">
        <f>VLOOKUP(AL4,Punktezuordnung!$A$2:$B$52,2,FALSE)</f>
        <v>49</v>
      </c>
      <c r="AN4" s="29">
        <v>25</v>
      </c>
      <c r="AO4" s="19">
        <f t="shared" ref="AO4:AO28" si="19">IF(AN4&lt;=0,51,RANK(AN4,$AN$4:$AN$50,0))</f>
        <v>1</v>
      </c>
      <c r="AP4" s="6">
        <f>VLOOKUP(AO4,Punktezuordnung!$A$2:$B$52,2,FALSE)</f>
        <v>50</v>
      </c>
      <c r="AQ4" s="40">
        <v>0.8</v>
      </c>
      <c r="AR4" s="19">
        <f t="shared" ref="AR4:AR28" si="20">IF(AQ4&lt;=0,51,RANK(AQ4,$AQ$4:$AQ$50,0))</f>
        <v>1</v>
      </c>
      <c r="AS4" s="6">
        <f>VLOOKUP(AR4,Punktezuordnung!$A$2:$B$52,2,FALSE)</f>
        <v>50</v>
      </c>
      <c r="AT4" s="29">
        <v>41</v>
      </c>
      <c r="AU4" s="19">
        <f t="shared" ref="AU4:AU28" si="21">IF(AT4&lt;=0,51,RANK(AT4,$AT$4:$AT$50,0))</f>
        <v>2</v>
      </c>
      <c r="AV4" s="4">
        <f>VLOOKUP(AU4,Punktezuordnung!$A$2:$B$52,2,FALSE)</f>
        <v>49</v>
      </c>
    </row>
    <row r="5" spans="1:48" x14ac:dyDescent="0.25">
      <c r="A5" s="26" t="s">
        <v>100</v>
      </c>
      <c r="B5" s="26" t="s">
        <v>101</v>
      </c>
      <c r="C5" s="26" t="s">
        <v>54</v>
      </c>
      <c r="D5" s="26">
        <v>2014</v>
      </c>
      <c r="E5" s="26" t="s">
        <v>39</v>
      </c>
      <c r="F5" s="19">
        <f t="shared" si="0"/>
        <v>2</v>
      </c>
      <c r="G5" s="6">
        <f>SUM(LARGE(I5:R5,{1;2;3;4;5;6;7}))</f>
        <v>346</v>
      </c>
      <c r="H5" s="36">
        <f t="shared" si="1"/>
        <v>10</v>
      </c>
      <c r="I5" s="9">
        <f t="shared" si="2"/>
        <v>46</v>
      </c>
      <c r="J5" s="6">
        <f t="shared" si="3"/>
        <v>46</v>
      </c>
      <c r="K5" s="16">
        <f t="shared" si="4"/>
        <v>50</v>
      </c>
      <c r="L5" s="9">
        <f t="shared" si="5"/>
        <v>46</v>
      </c>
      <c r="M5" s="6">
        <f t="shared" si="6"/>
        <v>50</v>
      </c>
      <c r="N5" s="16">
        <f t="shared" si="7"/>
        <v>46</v>
      </c>
      <c r="O5" s="9">
        <f t="shared" si="8"/>
        <v>50</v>
      </c>
      <c r="P5" s="6">
        <f t="shared" si="9"/>
        <v>50</v>
      </c>
      <c r="Q5" s="9">
        <f t="shared" si="10"/>
        <v>50</v>
      </c>
      <c r="R5" s="6">
        <f t="shared" si="11"/>
        <v>50</v>
      </c>
      <c r="S5" s="25">
        <v>8.01</v>
      </c>
      <c r="T5" s="19">
        <f t="shared" si="12"/>
        <v>5</v>
      </c>
      <c r="U5" s="6">
        <f>VLOOKUP(T5,Punktezuordnung!$A$2:$B$52,2,FALSE)</f>
        <v>46</v>
      </c>
      <c r="V5" s="29">
        <v>31</v>
      </c>
      <c r="W5" s="19">
        <f t="shared" si="13"/>
        <v>5</v>
      </c>
      <c r="X5" s="6">
        <f>VLOOKUP(W5,Punktezuordnung!$A$2:$B$52,2,FALSE)</f>
        <v>46</v>
      </c>
      <c r="Y5" s="30">
        <v>11.62</v>
      </c>
      <c r="Z5" s="19">
        <f t="shared" si="14"/>
        <v>1</v>
      </c>
      <c r="AA5" s="6">
        <f>VLOOKUP(Z5,Punktezuordnung!$A$2:$B$52,2,FALSE)</f>
        <v>50</v>
      </c>
      <c r="AB5" s="30">
        <v>8</v>
      </c>
      <c r="AC5" s="19">
        <f t="shared" si="15"/>
        <v>5</v>
      </c>
      <c r="AD5" s="6">
        <f>VLOOKUP(AC5,Punktezuordnung!$A$2:$B$52,2,FALSE)</f>
        <v>46</v>
      </c>
      <c r="AE5" s="29">
        <v>28</v>
      </c>
      <c r="AF5" s="19">
        <f t="shared" si="16"/>
        <v>1</v>
      </c>
      <c r="AG5" s="6">
        <f>VLOOKUP(AF5,Punktezuordnung!$A$2:$B$52,2,FALSE)</f>
        <v>50</v>
      </c>
      <c r="AH5" s="39">
        <v>3.5648148148148154E-3</v>
      </c>
      <c r="AI5" s="19">
        <f t="shared" si="17"/>
        <v>5</v>
      </c>
      <c r="AJ5" s="6">
        <f>VLOOKUP(AI5,Punktezuordnung!$A$2:$B$52,2,FALSE)</f>
        <v>46</v>
      </c>
      <c r="AK5" s="30">
        <v>8.4</v>
      </c>
      <c r="AL5" s="19">
        <f t="shared" si="18"/>
        <v>1</v>
      </c>
      <c r="AM5" s="6">
        <f>VLOOKUP(AL5,Punktezuordnung!$A$2:$B$52,2,FALSE)</f>
        <v>50</v>
      </c>
      <c r="AN5" s="29">
        <v>25</v>
      </c>
      <c r="AO5" s="19">
        <f t="shared" si="19"/>
        <v>1</v>
      </c>
      <c r="AP5" s="6">
        <f>VLOOKUP(AO5,Punktezuordnung!$A$2:$B$52,2,FALSE)</f>
        <v>50</v>
      </c>
      <c r="AQ5" s="40">
        <v>0.8</v>
      </c>
      <c r="AR5" s="19">
        <f t="shared" si="20"/>
        <v>1</v>
      </c>
      <c r="AS5" s="6">
        <f>VLOOKUP(AR5,Punktezuordnung!$A$2:$B$52,2,FALSE)</f>
        <v>50</v>
      </c>
      <c r="AT5" s="29">
        <v>43</v>
      </c>
      <c r="AU5" s="19">
        <f t="shared" si="21"/>
        <v>1</v>
      </c>
      <c r="AV5" s="4">
        <f>VLOOKUP(AU5,Punktezuordnung!$A$2:$B$52,2,FALSE)</f>
        <v>50</v>
      </c>
    </row>
    <row r="6" spans="1:48" x14ac:dyDescent="0.25">
      <c r="A6" s="26" t="s">
        <v>106</v>
      </c>
      <c r="B6" s="26" t="s">
        <v>107</v>
      </c>
      <c r="C6" s="26" t="s">
        <v>54</v>
      </c>
      <c r="D6" s="26">
        <v>2014</v>
      </c>
      <c r="E6" s="26" t="s">
        <v>39</v>
      </c>
      <c r="F6" s="19">
        <f t="shared" si="0"/>
        <v>3</v>
      </c>
      <c r="G6" s="6">
        <f>SUM(LARGE(I6:R6,{1;2;3;4;5;6;7}))</f>
        <v>320</v>
      </c>
      <c r="H6" s="36">
        <f t="shared" si="1"/>
        <v>8</v>
      </c>
      <c r="I6" s="9">
        <f t="shared" si="2"/>
        <v>45</v>
      </c>
      <c r="J6" s="6">
        <f t="shared" si="3"/>
        <v>43</v>
      </c>
      <c r="K6" s="16">
        <f t="shared" si="4"/>
        <v>0</v>
      </c>
      <c r="L6" s="9">
        <f t="shared" si="5"/>
        <v>46</v>
      </c>
      <c r="M6" s="6">
        <f t="shared" si="6"/>
        <v>45</v>
      </c>
      <c r="N6" s="16">
        <f t="shared" si="7"/>
        <v>0</v>
      </c>
      <c r="O6" s="9">
        <f t="shared" si="8"/>
        <v>46</v>
      </c>
      <c r="P6" s="6">
        <f t="shared" si="9"/>
        <v>46</v>
      </c>
      <c r="Q6" s="9">
        <f t="shared" si="10"/>
        <v>47</v>
      </c>
      <c r="R6" s="6">
        <f t="shared" si="11"/>
        <v>45</v>
      </c>
      <c r="S6" s="25">
        <v>8.66</v>
      </c>
      <c r="T6" s="19">
        <f t="shared" si="12"/>
        <v>6</v>
      </c>
      <c r="U6" s="6">
        <f>VLOOKUP(T6,Punktezuordnung!$A$2:$B$52,2,FALSE)</f>
        <v>45</v>
      </c>
      <c r="V6" s="29">
        <v>21</v>
      </c>
      <c r="W6" s="19">
        <f t="shared" si="13"/>
        <v>8</v>
      </c>
      <c r="X6" s="6">
        <f>VLOOKUP(W6,Punktezuordnung!$A$2:$B$52,2,FALSE)</f>
        <v>43</v>
      </c>
      <c r="Y6" s="30">
        <v>100</v>
      </c>
      <c r="Z6" s="19">
        <f t="shared" si="14"/>
        <v>51</v>
      </c>
      <c r="AA6" s="6">
        <f>VLOOKUP(Z6,Punktezuordnung!$A$2:$B$52,2,FALSE)</f>
        <v>0</v>
      </c>
      <c r="AB6" s="30">
        <v>8</v>
      </c>
      <c r="AC6" s="19">
        <f t="shared" si="15"/>
        <v>5</v>
      </c>
      <c r="AD6" s="6">
        <f>VLOOKUP(AC6,Punktezuordnung!$A$2:$B$52,2,FALSE)</f>
        <v>46</v>
      </c>
      <c r="AE6" s="29">
        <v>21</v>
      </c>
      <c r="AF6" s="19">
        <f t="shared" si="16"/>
        <v>6</v>
      </c>
      <c r="AG6" s="6">
        <f>VLOOKUP(AF6,Punktezuordnung!$A$2:$B$52,2,FALSE)</f>
        <v>45</v>
      </c>
      <c r="AH6" s="39">
        <v>100</v>
      </c>
      <c r="AI6" s="19">
        <f t="shared" si="17"/>
        <v>51</v>
      </c>
      <c r="AJ6" s="6">
        <f>VLOOKUP(AI6,Punktezuordnung!$A$2:$B$52,2,FALSE)</f>
        <v>0</v>
      </c>
      <c r="AK6" s="30">
        <v>9.6999999999999993</v>
      </c>
      <c r="AL6" s="19">
        <f t="shared" si="18"/>
        <v>5</v>
      </c>
      <c r="AM6" s="6">
        <f>VLOOKUP(AL6,Punktezuordnung!$A$2:$B$52,2,FALSE)</f>
        <v>46</v>
      </c>
      <c r="AN6" s="29">
        <v>16</v>
      </c>
      <c r="AO6" s="19">
        <f t="shared" si="19"/>
        <v>5</v>
      </c>
      <c r="AP6" s="6">
        <f>VLOOKUP(AO6,Punktezuordnung!$A$2:$B$52,2,FALSE)</f>
        <v>46</v>
      </c>
      <c r="AQ6" s="40">
        <v>0.7</v>
      </c>
      <c r="AR6" s="19">
        <f t="shared" si="20"/>
        <v>4</v>
      </c>
      <c r="AS6" s="6">
        <f>VLOOKUP(AR6,Punktezuordnung!$A$2:$B$52,2,FALSE)</f>
        <v>47</v>
      </c>
      <c r="AT6" s="29">
        <v>27</v>
      </c>
      <c r="AU6" s="19">
        <f t="shared" si="21"/>
        <v>6</v>
      </c>
      <c r="AV6" s="4">
        <f>VLOOKUP(AU6,Punktezuordnung!$A$2:$B$52,2,FALSE)</f>
        <v>45</v>
      </c>
    </row>
    <row r="7" spans="1:48" x14ac:dyDescent="0.25">
      <c r="A7" s="26" t="s">
        <v>98</v>
      </c>
      <c r="B7" s="26" t="s">
        <v>99</v>
      </c>
      <c r="C7" s="26" t="s">
        <v>54</v>
      </c>
      <c r="D7" s="26">
        <v>2014</v>
      </c>
      <c r="E7" s="26" t="s">
        <v>42</v>
      </c>
      <c r="F7" s="19">
        <f t="shared" si="0"/>
        <v>4</v>
      </c>
      <c r="G7" s="6">
        <f>SUM(LARGE(I7:R7,{1;2;3;4;5;6;7}))</f>
        <v>272</v>
      </c>
      <c r="H7" s="36">
        <f t="shared" si="1"/>
        <v>6</v>
      </c>
      <c r="I7" s="9">
        <f t="shared" si="2"/>
        <v>47</v>
      </c>
      <c r="J7" s="6">
        <f t="shared" si="3"/>
        <v>44</v>
      </c>
      <c r="K7" s="16">
        <f t="shared" si="4"/>
        <v>40</v>
      </c>
      <c r="L7" s="9">
        <f t="shared" si="5"/>
        <v>49</v>
      </c>
      <c r="M7" s="6">
        <f t="shared" si="6"/>
        <v>47</v>
      </c>
      <c r="N7" s="16">
        <f t="shared" si="7"/>
        <v>45</v>
      </c>
      <c r="O7" s="9">
        <f t="shared" si="8"/>
        <v>0</v>
      </c>
      <c r="P7" s="6">
        <f t="shared" si="9"/>
        <v>0</v>
      </c>
      <c r="Q7" s="9">
        <f t="shared" si="10"/>
        <v>0</v>
      </c>
      <c r="R7" s="6">
        <f t="shared" si="11"/>
        <v>0</v>
      </c>
      <c r="S7" s="25">
        <v>8</v>
      </c>
      <c r="T7" s="19">
        <f t="shared" si="12"/>
        <v>4</v>
      </c>
      <c r="U7" s="6">
        <f>VLOOKUP(T7,Punktezuordnung!$A$2:$B$52,2,FALSE)</f>
        <v>47</v>
      </c>
      <c r="V7" s="29">
        <v>28</v>
      </c>
      <c r="W7" s="19">
        <f t="shared" si="13"/>
        <v>7</v>
      </c>
      <c r="X7" s="6">
        <f>VLOOKUP(W7,Punktezuordnung!$A$2:$B$52,2,FALSE)</f>
        <v>44</v>
      </c>
      <c r="Y7" s="30">
        <v>14.64</v>
      </c>
      <c r="Z7" s="19">
        <f t="shared" si="14"/>
        <v>11</v>
      </c>
      <c r="AA7" s="6">
        <f>VLOOKUP(Z7,Punktezuordnung!$A$2:$B$52,2,FALSE)</f>
        <v>40</v>
      </c>
      <c r="AB7" s="30">
        <v>7.8</v>
      </c>
      <c r="AC7" s="19">
        <f t="shared" si="15"/>
        <v>2</v>
      </c>
      <c r="AD7" s="6">
        <f>VLOOKUP(AC7,Punktezuordnung!$A$2:$B$52,2,FALSE)</f>
        <v>49</v>
      </c>
      <c r="AE7" s="29">
        <v>23</v>
      </c>
      <c r="AF7" s="19">
        <f t="shared" si="16"/>
        <v>4</v>
      </c>
      <c r="AG7" s="6">
        <f>VLOOKUP(AF7,Punktezuordnung!$A$2:$B$52,2,FALSE)</f>
        <v>47</v>
      </c>
      <c r="AH7" s="39">
        <v>3.5995370370370369E-3</v>
      </c>
      <c r="AI7" s="19">
        <f t="shared" si="17"/>
        <v>6</v>
      </c>
      <c r="AJ7" s="6">
        <f>VLOOKUP(AI7,Punktezuordnung!$A$2:$B$52,2,FALSE)</f>
        <v>45</v>
      </c>
      <c r="AK7" s="30">
        <v>100</v>
      </c>
      <c r="AL7" s="19">
        <f t="shared" si="18"/>
        <v>51</v>
      </c>
      <c r="AM7" s="6">
        <f>VLOOKUP(AL7,Punktezuordnung!$A$2:$B$52,2,FALSE)</f>
        <v>0</v>
      </c>
      <c r="AN7" s="29">
        <v>0</v>
      </c>
      <c r="AO7" s="19">
        <f t="shared" si="19"/>
        <v>51</v>
      </c>
      <c r="AP7" s="6">
        <f>VLOOKUP(AO7,Punktezuordnung!$A$2:$B$52,2,FALSE)</f>
        <v>0</v>
      </c>
      <c r="AQ7" s="29">
        <v>0</v>
      </c>
      <c r="AR7" s="19">
        <f t="shared" si="20"/>
        <v>51</v>
      </c>
      <c r="AS7" s="6">
        <f>VLOOKUP(AR7,Punktezuordnung!$A$2:$B$52,2,FALSE)</f>
        <v>0</v>
      </c>
      <c r="AT7" s="29">
        <v>0</v>
      </c>
      <c r="AU7" s="19">
        <f t="shared" si="21"/>
        <v>51</v>
      </c>
      <c r="AV7" s="4">
        <f>VLOOKUP(AU7,Punktezuordnung!$A$2:$B$52,2,FALSE)</f>
        <v>0</v>
      </c>
    </row>
    <row r="8" spans="1:48" x14ac:dyDescent="0.25">
      <c r="A8" s="32" t="s">
        <v>186</v>
      </c>
      <c r="B8" s="32" t="s">
        <v>187</v>
      </c>
      <c r="C8" s="32" t="s">
        <v>54</v>
      </c>
      <c r="D8" s="34">
        <v>2014</v>
      </c>
      <c r="E8" s="32" t="s">
        <v>39</v>
      </c>
      <c r="F8" s="19">
        <f t="shared" si="0"/>
        <v>5</v>
      </c>
      <c r="G8" s="6">
        <f>SUM(LARGE(I8:R8,{1;2;3;4;5;6;7}))</f>
        <v>241</v>
      </c>
      <c r="H8" s="36">
        <f t="shared" si="1"/>
        <v>5</v>
      </c>
      <c r="I8" s="9">
        <f t="shared" si="2"/>
        <v>0</v>
      </c>
      <c r="J8" s="6">
        <f t="shared" si="3"/>
        <v>0</v>
      </c>
      <c r="K8" s="16">
        <f t="shared" si="4"/>
        <v>0</v>
      </c>
      <c r="L8" s="9">
        <f t="shared" si="5"/>
        <v>0</v>
      </c>
      <c r="M8" s="6">
        <f t="shared" si="6"/>
        <v>0</v>
      </c>
      <c r="N8" s="16">
        <f t="shared" si="7"/>
        <v>48</v>
      </c>
      <c r="O8" s="9">
        <f t="shared" si="8"/>
        <v>47</v>
      </c>
      <c r="P8" s="6">
        <f t="shared" si="9"/>
        <v>48</v>
      </c>
      <c r="Q8" s="9">
        <f t="shared" si="10"/>
        <v>50</v>
      </c>
      <c r="R8" s="6">
        <f t="shared" si="11"/>
        <v>48</v>
      </c>
      <c r="S8" s="28">
        <v>100</v>
      </c>
      <c r="T8" s="19">
        <f t="shared" si="12"/>
        <v>51</v>
      </c>
      <c r="U8" s="6">
        <f>VLOOKUP(T8,Punktezuordnung!$A$2:$B$52,2,FALSE)</f>
        <v>0</v>
      </c>
      <c r="V8" s="29">
        <v>0</v>
      </c>
      <c r="W8" s="19">
        <f t="shared" si="13"/>
        <v>51</v>
      </c>
      <c r="X8" s="6">
        <f>VLOOKUP(W8,Punktezuordnung!$A$2:$B$52,2,FALSE)</f>
        <v>0</v>
      </c>
      <c r="Y8" s="30">
        <v>100</v>
      </c>
      <c r="Z8" s="19">
        <f t="shared" si="14"/>
        <v>51</v>
      </c>
      <c r="AA8" s="6">
        <f>VLOOKUP(Z8,Punktezuordnung!$A$2:$B$52,2,FALSE)</f>
        <v>0</v>
      </c>
      <c r="AB8" s="30">
        <v>100</v>
      </c>
      <c r="AC8" s="19">
        <f t="shared" si="15"/>
        <v>51</v>
      </c>
      <c r="AD8" s="6">
        <f>VLOOKUP(AC8,Punktezuordnung!$A$2:$B$52,2,FALSE)</f>
        <v>0</v>
      </c>
      <c r="AE8" s="29">
        <v>0</v>
      </c>
      <c r="AF8" s="19">
        <f t="shared" si="16"/>
        <v>51</v>
      </c>
      <c r="AG8" s="6">
        <f>VLOOKUP(AF8,Punktezuordnung!$A$2:$B$52,2,FALSE)</f>
        <v>0</v>
      </c>
      <c r="AH8" s="39">
        <v>3.425925925925926E-3</v>
      </c>
      <c r="AI8" s="19">
        <f t="shared" si="17"/>
        <v>3</v>
      </c>
      <c r="AJ8" s="6">
        <f>VLOOKUP(AI8,Punktezuordnung!$A$2:$B$52,2,FALSE)</f>
        <v>48</v>
      </c>
      <c r="AK8" s="30">
        <v>9.4</v>
      </c>
      <c r="AL8" s="19">
        <f t="shared" si="18"/>
        <v>4</v>
      </c>
      <c r="AM8" s="6">
        <f>VLOOKUP(AL8,Punktezuordnung!$A$2:$B$52,2,FALSE)</f>
        <v>47</v>
      </c>
      <c r="AN8" s="29">
        <v>24</v>
      </c>
      <c r="AO8" s="19">
        <f t="shared" si="19"/>
        <v>3</v>
      </c>
      <c r="AP8" s="6">
        <f>VLOOKUP(AO8,Punktezuordnung!$A$2:$B$52,2,FALSE)</f>
        <v>48</v>
      </c>
      <c r="AQ8" s="40">
        <v>0.8</v>
      </c>
      <c r="AR8" s="19">
        <f t="shared" si="20"/>
        <v>1</v>
      </c>
      <c r="AS8" s="6">
        <f>VLOOKUP(AR8,Punktezuordnung!$A$2:$B$52,2,FALSE)</f>
        <v>50</v>
      </c>
      <c r="AT8" s="29">
        <v>40</v>
      </c>
      <c r="AU8" s="19">
        <f t="shared" si="21"/>
        <v>3</v>
      </c>
      <c r="AV8" s="4">
        <f>VLOOKUP(AU8,Punktezuordnung!$A$2:$B$52,2,FALSE)</f>
        <v>48</v>
      </c>
    </row>
    <row r="9" spans="1:48" x14ac:dyDescent="0.25">
      <c r="A9" s="26" t="s">
        <v>104</v>
      </c>
      <c r="B9" s="26" t="s">
        <v>105</v>
      </c>
      <c r="C9" s="26" t="s">
        <v>54</v>
      </c>
      <c r="D9" s="26">
        <v>2014</v>
      </c>
      <c r="E9" s="26" t="s">
        <v>49</v>
      </c>
      <c r="F9" s="19">
        <f t="shared" si="0"/>
        <v>6</v>
      </c>
      <c r="G9" s="6">
        <f>SUM(LARGE(I9:R9,{1;2;3;4;5;6;7}))</f>
        <v>237</v>
      </c>
      <c r="H9" s="36">
        <f t="shared" si="1"/>
        <v>5</v>
      </c>
      <c r="I9" s="9">
        <f t="shared" si="2"/>
        <v>48</v>
      </c>
      <c r="J9" s="6">
        <f t="shared" si="3"/>
        <v>46</v>
      </c>
      <c r="K9" s="16">
        <f t="shared" si="4"/>
        <v>48</v>
      </c>
      <c r="L9" s="9">
        <f t="shared" si="5"/>
        <v>0</v>
      </c>
      <c r="M9" s="6">
        <f t="shared" si="6"/>
        <v>0</v>
      </c>
      <c r="N9" s="16">
        <f t="shared" si="7"/>
        <v>0</v>
      </c>
      <c r="O9" s="9">
        <f t="shared" si="8"/>
        <v>48</v>
      </c>
      <c r="P9" s="6">
        <f t="shared" si="9"/>
        <v>47</v>
      </c>
      <c r="Q9" s="9">
        <f t="shared" si="10"/>
        <v>0</v>
      </c>
      <c r="R9" s="6">
        <f t="shared" si="11"/>
        <v>0</v>
      </c>
      <c r="S9" s="25">
        <v>7.91</v>
      </c>
      <c r="T9" s="19">
        <f t="shared" si="12"/>
        <v>3</v>
      </c>
      <c r="U9" s="6">
        <f>VLOOKUP(T9,Punktezuordnung!$A$2:$B$52,2,FALSE)</f>
        <v>48</v>
      </c>
      <c r="V9" s="29">
        <v>31</v>
      </c>
      <c r="W9" s="19">
        <f t="shared" si="13"/>
        <v>5</v>
      </c>
      <c r="X9" s="6">
        <f>VLOOKUP(W9,Punktezuordnung!$A$2:$B$52,2,FALSE)</f>
        <v>46</v>
      </c>
      <c r="Y9" s="30">
        <v>11.74</v>
      </c>
      <c r="Z9" s="19">
        <f t="shared" si="14"/>
        <v>3</v>
      </c>
      <c r="AA9" s="6">
        <f>VLOOKUP(Z9,Punktezuordnung!$A$2:$B$52,2,FALSE)</f>
        <v>48</v>
      </c>
      <c r="AB9" s="30">
        <v>100</v>
      </c>
      <c r="AC9" s="19">
        <f t="shared" si="15"/>
        <v>51</v>
      </c>
      <c r="AD9" s="6">
        <f>VLOOKUP(AC9,Punktezuordnung!$A$2:$B$52,2,FALSE)</f>
        <v>0</v>
      </c>
      <c r="AE9" s="29">
        <v>0</v>
      </c>
      <c r="AF9" s="19">
        <f t="shared" si="16"/>
        <v>51</v>
      </c>
      <c r="AG9" s="6">
        <f>VLOOKUP(AF9,Punktezuordnung!$A$2:$B$52,2,FALSE)</f>
        <v>0</v>
      </c>
      <c r="AH9" s="39">
        <v>100</v>
      </c>
      <c r="AI9" s="19">
        <f t="shared" si="17"/>
        <v>51</v>
      </c>
      <c r="AJ9" s="6">
        <f>VLOOKUP(AI9,Punktezuordnung!$A$2:$B$52,2,FALSE)</f>
        <v>0</v>
      </c>
      <c r="AK9" s="30">
        <v>9.1</v>
      </c>
      <c r="AL9" s="19">
        <f t="shared" si="18"/>
        <v>3</v>
      </c>
      <c r="AM9" s="6">
        <f>VLOOKUP(AL9,Punktezuordnung!$A$2:$B$52,2,FALSE)</f>
        <v>48</v>
      </c>
      <c r="AN9" s="29">
        <v>18</v>
      </c>
      <c r="AO9" s="19">
        <f t="shared" si="19"/>
        <v>4</v>
      </c>
      <c r="AP9" s="6">
        <f>VLOOKUP(AO9,Punktezuordnung!$A$2:$B$52,2,FALSE)</f>
        <v>47</v>
      </c>
      <c r="AQ9" s="29">
        <v>0</v>
      </c>
      <c r="AR9" s="19">
        <f t="shared" si="20"/>
        <v>51</v>
      </c>
      <c r="AS9" s="6">
        <f>VLOOKUP(AR9,Punktezuordnung!$A$2:$B$52,2,FALSE)</f>
        <v>0</v>
      </c>
      <c r="AT9" s="29">
        <v>0</v>
      </c>
      <c r="AU9" s="19">
        <f t="shared" si="21"/>
        <v>51</v>
      </c>
      <c r="AV9" s="4">
        <f>VLOOKUP(AU9,Punktezuordnung!$A$2:$B$52,2,FALSE)</f>
        <v>0</v>
      </c>
    </row>
    <row r="10" spans="1:48" x14ac:dyDescent="0.25">
      <c r="A10" s="26" t="s">
        <v>96</v>
      </c>
      <c r="B10" s="26" t="s">
        <v>97</v>
      </c>
      <c r="C10" s="26" t="s">
        <v>54</v>
      </c>
      <c r="D10" s="26">
        <v>2014</v>
      </c>
      <c r="E10" s="26" t="s">
        <v>42</v>
      </c>
      <c r="F10" s="19">
        <f t="shared" si="0"/>
        <v>7</v>
      </c>
      <c r="G10" s="6">
        <f>SUM(LARGE(I10:R10,{1;2;3;4;5;6;7}))</f>
        <v>184</v>
      </c>
      <c r="H10" s="36">
        <f t="shared" si="1"/>
        <v>4</v>
      </c>
      <c r="I10" s="9">
        <f t="shared" si="2"/>
        <v>44</v>
      </c>
      <c r="J10" s="6">
        <f t="shared" si="3"/>
        <v>48</v>
      </c>
      <c r="K10" s="16">
        <f t="shared" si="4"/>
        <v>0</v>
      </c>
      <c r="L10" s="9">
        <f t="shared" si="5"/>
        <v>44</v>
      </c>
      <c r="M10" s="6">
        <f t="shared" si="6"/>
        <v>48</v>
      </c>
      <c r="N10" s="16">
        <f t="shared" si="7"/>
        <v>0</v>
      </c>
      <c r="O10" s="9">
        <f t="shared" si="8"/>
        <v>0</v>
      </c>
      <c r="P10" s="6">
        <f t="shared" si="9"/>
        <v>0</v>
      </c>
      <c r="Q10" s="9">
        <f t="shared" si="10"/>
        <v>0</v>
      </c>
      <c r="R10" s="6">
        <f t="shared" si="11"/>
        <v>0</v>
      </c>
      <c r="S10" s="25">
        <v>9.14</v>
      </c>
      <c r="T10" s="19">
        <f t="shared" si="12"/>
        <v>7</v>
      </c>
      <c r="U10" s="6">
        <f>VLOOKUP(T10,Punktezuordnung!$A$2:$B$52,2,FALSE)</f>
        <v>44</v>
      </c>
      <c r="V10" s="29">
        <v>33</v>
      </c>
      <c r="W10" s="19">
        <f t="shared" si="13"/>
        <v>3</v>
      </c>
      <c r="X10" s="6">
        <f>VLOOKUP(W10,Punktezuordnung!$A$2:$B$52,2,FALSE)</f>
        <v>48</v>
      </c>
      <c r="Y10" s="30">
        <v>100</v>
      </c>
      <c r="Z10" s="19">
        <f t="shared" si="14"/>
        <v>51</v>
      </c>
      <c r="AA10" s="6">
        <f>VLOOKUP(Z10,Punktezuordnung!$A$2:$B$52,2,FALSE)</f>
        <v>0</v>
      </c>
      <c r="AB10" s="30">
        <v>8.6</v>
      </c>
      <c r="AC10" s="19">
        <f t="shared" si="15"/>
        <v>7</v>
      </c>
      <c r="AD10" s="6">
        <f>VLOOKUP(AC10,Punktezuordnung!$A$2:$B$52,2,FALSE)</f>
        <v>44</v>
      </c>
      <c r="AE10" s="29">
        <v>25</v>
      </c>
      <c r="AF10" s="19">
        <f t="shared" si="16"/>
        <v>3</v>
      </c>
      <c r="AG10" s="6">
        <f>VLOOKUP(AF10,Punktezuordnung!$A$2:$B$52,2,FALSE)</f>
        <v>48</v>
      </c>
      <c r="AH10" s="39">
        <v>100</v>
      </c>
      <c r="AI10" s="19">
        <f t="shared" si="17"/>
        <v>51</v>
      </c>
      <c r="AJ10" s="6">
        <f>VLOOKUP(AI10,Punktezuordnung!$A$2:$B$52,2,FALSE)</f>
        <v>0</v>
      </c>
      <c r="AK10" s="30">
        <v>100</v>
      </c>
      <c r="AL10" s="19">
        <f t="shared" si="18"/>
        <v>51</v>
      </c>
      <c r="AM10" s="6">
        <f>VLOOKUP(AL10,Punktezuordnung!$A$2:$B$52,2,FALSE)</f>
        <v>0</v>
      </c>
      <c r="AN10" s="29">
        <v>0</v>
      </c>
      <c r="AO10" s="19">
        <f t="shared" si="19"/>
        <v>51</v>
      </c>
      <c r="AP10" s="6">
        <f>VLOOKUP(AO10,Punktezuordnung!$A$2:$B$52,2,FALSE)</f>
        <v>0</v>
      </c>
      <c r="AQ10" s="29">
        <v>0</v>
      </c>
      <c r="AR10" s="19">
        <f t="shared" si="20"/>
        <v>51</v>
      </c>
      <c r="AS10" s="6">
        <f>VLOOKUP(AR10,Punktezuordnung!$A$2:$B$52,2,FALSE)</f>
        <v>0</v>
      </c>
      <c r="AT10" s="29">
        <v>0</v>
      </c>
      <c r="AU10" s="19">
        <f t="shared" si="21"/>
        <v>51</v>
      </c>
      <c r="AV10" s="4">
        <f>VLOOKUP(AU10,Punktezuordnung!$A$2:$B$52,2,FALSE)</f>
        <v>0</v>
      </c>
    </row>
    <row r="11" spans="1:48" x14ac:dyDescent="0.25">
      <c r="A11" s="32" t="s">
        <v>59</v>
      </c>
      <c r="B11" s="32" t="s">
        <v>150</v>
      </c>
      <c r="C11" s="32" t="s">
        <v>54</v>
      </c>
      <c r="D11" s="34">
        <v>2014</v>
      </c>
      <c r="E11" s="32" t="s">
        <v>45</v>
      </c>
      <c r="F11" s="19">
        <f t="shared" si="0"/>
        <v>8</v>
      </c>
      <c r="G11" s="6">
        <f>SUM(LARGE(I11:R11,{1;2;3;4;5;6;7}))</f>
        <v>146</v>
      </c>
      <c r="H11" s="36">
        <f t="shared" si="1"/>
        <v>3</v>
      </c>
      <c r="I11" s="9">
        <f t="shared" si="2"/>
        <v>0</v>
      </c>
      <c r="J11" s="6">
        <f t="shared" si="3"/>
        <v>0</v>
      </c>
      <c r="K11" s="16">
        <f t="shared" si="4"/>
        <v>0</v>
      </c>
      <c r="L11" s="9">
        <f t="shared" si="5"/>
        <v>49</v>
      </c>
      <c r="M11" s="6">
        <f t="shared" si="6"/>
        <v>47</v>
      </c>
      <c r="N11" s="16">
        <f t="shared" si="7"/>
        <v>50</v>
      </c>
      <c r="O11" s="9">
        <f t="shared" si="8"/>
        <v>0</v>
      </c>
      <c r="P11" s="6">
        <f t="shared" si="9"/>
        <v>0</v>
      </c>
      <c r="Q11" s="9">
        <f t="shared" si="10"/>
        <v>0</v>
      </c>
      <c r="R11" s="6">
        <f t="shared" si="11"/>
        <v>0</v>
      </c>
      <c r="S11" s="28">
        <v>100</v>
      </c>
      <c r="T11" s="19">
        <f t="shared" si="12"/>
        <v>51</v>
      </c>
      <c r="U11" s="6">
        <f>VLOOKUP(T11,Punktezuordnung!$A$2:$B$52,2,FALSE)</f>
        <v>0</v>
      </c>
      <c r="V11" s="29">
        <v>0</v>
      </c>
      <c r="W11" s="19">
        <f t="shared" si="13"/>
        <v>51</v>
      </c>
      <c r="X11" s="6">
        <f>VLOOKUP(W11,Punktezuordnung!$A$2:$B$52,2,FALSE)</f>
        <v>0</v>
      </c>
      <c r="Y11" s="30">
        <v>100</v>
      </c>
      <c r="Z11" s="19">
        <f t="shared" si="14"/>
        <v>51</v>
      </c>
      <c r="AA11" s="6">
        <f>VLOOKUP(Z11,Punktezuordnung!$A$2:$B$52,2,FALSE)</f>
        <v>0</v>
      </c>
      <c r="AB11" s="30">
        <v>7.8</v>
      </c>
      <c r="AC11" s="19">
        <f t="shared" si="15"/>
        <v>2</v>
      </c>
      <c r="AD11" s="6">
        <f>VLOOKUP(AC11,Punktezuordnung!$A$2:$B$52,2,FALSE)</f>
        <v>49</v>
      </c>
      <c r="AE11" s="29">
        <v>23</v>
      </c>
      <c r="AF11" s="19">
        <f t="shared" si="16"/>
        <v>4</v>
      </c>
      <c r="AG11" s="6">
        <f>VLOOKUP(AF11,Punktezuordnung!$A$2:$B$52,2,FALSE)</f>
        <v>47</v>
      </c>
      <c r="AH11" s="39">
        <v>3.0787037037037037E-3</v>
      </c>
      <c r="AI11" s="19">
        <f t="shared" si="17"/>
        <v>1</v>
      </c>
      <c r="AJ11" s="6">
        <f>VLOOKUP(AI11,Punktezuordnung!$A$2:$B$52,2,FALSE)</f>
        <v>50</v>
      </c>
      <c r="AK11" s="30">
        <v>100</v>
      </c>
      <c r="AL11" s="19">
        <f t="shared" si="18"/>
        <v>51</v>
      </c>
      <c r="AM11" s="6">
        <f>VLOOKUP(AL11,Punktezuordnung!$A$2:$B$52,2,FALSE)</f>
        <v>0</v>
      </c>
      <c r="AN11" s="29">
        <v>0</v>
      </c>
      <c r="AO11" s="19">
        <f t="shared" si="19"/>
        <v>51</v>
      </c>
      <c r="AP11" s="6">
        <f>VLOOKUP(AO11,Punktezuordnung!$A$2:$B$52,2,FALSE)</f>
        <v>0</v>
      </c>
      <c r="AQ11" s="29">
        <v>0</v>
      </c>
      <c r="AR11" s="19">
        <f t="shared" si="20"/>
        <v>51</v>
      </c>
      <c r="AS11" s="6">
        <f>VLOOKUP(AR11,Punktezuordnung!$A$2:$B$52,2,FALSE)</f>
        <v>0</v>
      </c>
      <c r="AT11" s="29">
        <v>0</v>
      </c>
      <c r="AU11" s="19">
        <f t="shared" si="21"/>
        <v>51</v>
      </c>
      <c r="AV11" s="4">
        <f>VLOOKUP(AU11,Punktezuordnung!$A$2:$B$52,2,FALSE)</f>
        <v>0</v>
      </c>
    </row>
    <row r="12" spans="1:48" x14ac:dyDescent="0.25">
      <c r="A12" s="32" t="s">
        <v>138</v>
      </c>
      <c r="B12" s="32" t="s">
        <v>139</v>
      </c>
      <c r="C12" s="32" t="s">
        <v>54</v>
      </c>
      <c r="D12" s="34">
        <v>2014</v>
      </c>
      <c r="E12" s="32" t="s">
        <v>42</v>
      </c>
      <c r="F12" s="19">
        <f t="shared" si="0"/>
        <v>9</v>
      </c>
      <c r="G12" s="6">
        <f>SUM(LARGE(I12:R12,{1;2;3;4;5;6;7}))</f>
        <v>138</v>
      </c>
      <c r="H12" s="36">
        <f t="shared" si="1"/>
        <v>3</v>
      </c>
      <c r="I12" s="9">
        <f t="shared" si="2"/>
        <v>0</v>
      </c>
      <c r="J12" s="6">
        <f t="shared" si="3"/>
        <v>0</v>
      </c>
      <c r="K12" s="16">
        <f t="shared" si="4"/>
        <v>44</v>
      </c>
      <c r="L12" s="9">
        <f t="shared" si="5"/>
        <v>50</v>
      </c>
      <c r="M12" s="6">
        <f t="shared" si="6"/>
        <v>44</v>
      </c>
      <c r="N12" s="16">
        <f t="shared" si="7"/>
        <v>0</v>
      </c>
      <c r="O12" s="9">
        <f t="shared" si="8"/>
        <v>0</v>
      </c>
      <c r="P12" s="6">
        <f t="shared" si="9"/>
        <v>0</v>
      </c>
      <c r="Q12" s="9">
        <f t="shared" si="10"/>
        <v>0</v>
      </c>
      <c r="R12" s="6">
        <f t="shared" si="11"/>
        <v>0</v>
      </c>
      <c r="S12" s="28">
        <v>100</v>
      </c>
      <c r="T12" s="19">
        <f t="shared" si="12"/>
        <v>51</v>
      </c>
      <c r="U12" s="6">
        <f>VLOOKUP(T12,Punktezuordnung!$A$2:$B$52,2,FALSE)</f>
        <v>0</v>
      </c>
      <c r="V12" s="29">
        <v>0</v>
      </c>
      <c r="W12" s="19">
        <f t="shared" si="13"/>
        <v>51</v>
      </c>
      <c r="X12" s="6">
        <f>VLOOKUP(W12,Punktezuordnung!$A$2:$B$52,2,FALSE)</f>
        <v>0</v>
      </c>
      <c r="Y12" s="30">
        <v>12.51</v>
      </c>
      <c r="Z12" s="19">
        <f t="shared" si="14"/>
        <v>7</v>
      </c>
      <c r="AA12" s="6">
        <f>VLOOKUP(Z12,Punktezuordnung!$A$2:$B$52,2,FALSE)</f>
        <v>44</v>
      </c>
      <c r="AB12" s="30">
        <v>7.7</v>
      </c>
      <c r="AC12" s="19">
        <f t="shared" si="15"/>
        <v>1</v>
      </c>
      <c r="AD12" s="6">
        <f>VLOOKUP(AC12,Punktezuordnung!$A$2:$B$52,2,FALSE)</f>
        <v>50</v>
      </c>
      <c r="AE12" s="29">
        <v>18</v>
      </c>
      <c r="AF12" s="19">
        <f t="shared" si="16"/>
        <v>7</v>
      </c>
      <c r="AG12" s="6">
        <f>VLOOKUP(AF12,Punktezuordnung!$A$2:$B$52,2,FALSE)</f>
        <v>44</v>
      </c>
      <c r="AH12" s="39">
        <v>100</v>
      </c>
      <c r="AI12" s="19">
        <f t="shared" si="17"/>
        <v>51</v>
      </c>
      <c r="AJ12" s="6">
        <f>VLOOKUP(AI12,Punktezuordnung!$A$2:$B$52,2,FALSE)</f>
        <v>0</v>
      </c>
      <c r="AK12" s="30">
        <v>100</v>
      </c>
      <c r="AL12" s="19">
        <f t="shared" si="18"/>
        <v>51</v>
      </c>
      <c r="AM12" s="6">
        <f>VLOOKUP(AL12,Punktezuordnung!$A$2:$B$52,2,FALSE)</f>
        <v>0</v>
      </c>
      <c r="AN12" s="29">
        <v>0</v>
      </c>
      <c r="AO12" s="19">
        <f t="shared" si="19"/>
        <v>51</v>
      </c>
      <c r="AP12" s="6">
        <f>VLOOKUP(AO12,Punktezuordnung!$A$2:$B$52,2,FALSE)</f>
        <v>0</v>
      </c>
      <c r="AQ12" s="29">
        <v>0</v>
      </c>
      <c r="AR12" s="19">
        <f t="shared" si="20"/>
        <v>51</v>
      </c>
      <c r="AS12" s="6">
        <f>VLOOKUP(AR12,Punktezuordnung!$A$2:$B$52,2,FALSE)</f>
        <v>0</v>
      </c>
      <c r="AT12" s="29">
        <v>0</v>
      </c>
      <c r="AU12" s="19">
        <f t="shared" si="21"/>
        <v>51</v>
      </c>
      <c r="AV12" s="4">
        <f>VLOOKUP(AU12,Punktezuordnung!$A$2:$B$52,2,FALSE)</f>
        <v>0</v>
      </c>
    </row>
    <row r="13" spans="1:48" x14ac:dyDescent="0.25">
      <c r="A13" s="32" t="s">
        <v>192</v>
      </c>
      <c r="B13" s="32" t="s">
        <v>193</v>
      </c>
      <c r="C13" s="32" t="s">
        <v>54</v>
      </c>
      <c r="D13" s="34">
        <v>2014</v>
      </c>
      <c r="E13" s="32" t="s">
        <v>161</v>
      </c>
      <c r="F13" s="19">
        <f t="shared" si="0"/>
        <v>10</v>
      </c>
      <c r="G13" s="6">
        <f>SUM(LARGE(I13:R13,{1;2;3;4;5;6;7}))</f>
        <v>136</v>
      </c>
      <c r="H13" s="36">
        <f t="shared" si="1"/>
        <v>3</v>
      </c>
      <c r="I13" s="9">
        <f t="shared" si="2"/>
        <v>0</v>
      </c>
      <c r="J13" s="6">
        <f t="shared" si="3"/>
        <v>0</v>
      </c>
      <c r="K13" s="16">
        <f t="shared" si="4"/>
        <v>0</v>
      </c>
      <c r="L13" s="9">
        <f t="shared" si="5"/>
        <v>0</v>
      </c>
      <c r="M13" s="6">
        <f t="shared" si="6"/>
        <v>0</v>
      </c>
      <c r="N13" s="16">
        <f t="shared" si="7"/>
        <v>43</v>
      </c>
      <c r="O13" s="9">
        <f t="shared" si="8"/>
        <v>0</v>
      </c>
      <c r="P13" s="6">
        <f t="shared" si="9"/>
        <v>0</v>
      </c>
      <c r="Q13" s="9">
        <f t="shared" si="10"/>
        <v>47</v>
      </c>
      <c r="R13" s="6">
        <f t="shared" si="11"/>
        <v>46</v>
      </c>
      <c r="S13" s="28">
        <v>100</v>
      </c>
      <c r="T13" s="19">
        <f t="shared" si="12"/>
        <v>51</v>
      </c>
      <c r="U13" s="6">
        <f>VLOOKUP(T13,Punktezuordnung!$A$2:$B$52,2,FALSE)</f>
        <v>0</v>
      </c>
      <c r="V13" s="29">
        <v>0</v>
      </c>
      <c r="W13" s="19">
        <f t="shared" si="13"/>
        <v>51</v>
      </c>
      <c r="X13" s="6">
        <f>VLOOKUP(W13,Punktezuordnung!$A$2:$B$52,2,FALSE)</f>
        <v>0</v>
      </c>
      <c r="Y13" s="30">
        <v>100</v>
      </c>
      <c r="Z13" s="19">
        <f t="shared" si="14"/>
        <v>51</v>
      </c>
      <c r="AA13" s="6">
        <f>VLOOKUP(Z13,Punktezuordnung!$A$2:$B$52,2,FALSE)</f>
        <v>0</v>
      </c>
      <c r="AB13" s="30">
        <v>100</v>
      </c>
      <c r="AC13" s="19">
        <f t="shared" si="15"/>
        <v>51</v>
      </c>
      <c r="AD13" s="6">
        <f>VLOOKUP(AC13,Punktezuordnung!$A$2:$B$52,2,FALSE)</f>
        <v>0</v>
      </c>
      <c r="AE13" s="29">
        <v>0</v>
      </c>
      <c r="AF13" s="19">
        <f t="shared" si="16"/>
        <v>51</v>
      </c>
      <c r="AG13" s="6">
        <f>VLOOKUP(AF13,Punktezuordnung!$A$2:$B$52,2,FALSE)</f>
        <v>0</v>
      </c>
      <c r="AH13" s="39">
        <v>3.7268518518518514E-3</v>
      </c>
      <c r="AI13" s="19">
        <f t="shared" si="17"/>
        <v>8</v>
      </c>
      <c r="AJ13" s="6">
        <f>VLOOKUP(AI13,Punktezuordnung!$A$2:$B$52,2,FALSE)</f>
        <v>43</v>
      </c>
      <c r="AK13" s="30">
        <v>100</v>
      </c>
      <c r="AL13" s="19">
        <f t="shared" si="18"/>
        <v>51</v>
      </c>
      <c r="AM13" s="6">
        <f>VLOOKUP(AL13,Punktezuordnung!$A$2:$B$52,2,FALSE)</f>
        <v>0</v>
      </c>
      <c r="AN13" s="29">
        <v>0</v>
      </c>
      <c r="AO13" s="19">
        <f t="shared" si="19"/>
        <v>51</v>
      </c>
      <c r="AP13" s="6">
        <f>VLOOKUP(AO13,Punktezuordnung!$A$2:$B$52,2,FALSE)</f>
        <v>0</v>
      </c>
      <c r="AQ13" s="40">
        <v>0.7</v>
      </c>
      <c r="AR13" s="19">
        <f t="shared" si="20"/>
        <v>4</v>
      </c>
      <c r="AS13" s="6">
        <f>VLOOKUP(AR13,Punktezuordnung!$A$2:$B$52,2,FALSE)</f>
        <v>47</v>
      </c>
      <c r="AT13" s="29">
        <v>38</v>
      </c>
      <c r="AU13" s="19">
        <f t="shared" si="21"/>
        <v>5</v>
      </c>
      <c r="AV13" s="4">
        <f>VLOOKUP(AU13,Punktezuordnung!$A$2:$B$52,2,FALSE)</f>
        <v>46</v>
      </c>
    </row>
    <row r="14" spans="1:48" x14ac:dyDescent="0.25">
      <c r="A14" s="26" t="s">
        <v>108</v>
      </c>
      <c r="B14" s="26" t="s">
        <v>88</v>
      </c>
      <c r="C14" s="26" t="s">
        <v>54</v>
      </c>
      <c r="D14" s="26">
        <v>2014</v>
      </c>
      <c r="E14" s="26" t="s">
        <v>85</v>
      </c>
      <c r="F14" s="19">
        <f t="shared" si="0"/>
        <v>11</v>
      </c>
      <c r="G14" s="6">
        <f>SUM(LARGE(I14:R14,{1;2;3;4;5;6;7}))</f>
        <v>96</v>
      </c>
      <c r="H14" s="36">
        <f t="shared" si="1"/>
        <v>2</v>
      </c>
      <c r="I14" s="9">
        <f t="shared" si="2"/>
        <v>49</v>
      </c>
      <c r="J14" s="6">
        <f t="shared" si="3"/>
        <v>47</v>
      </c>
      <c r="K14" s="16">
        <f t="shared" si="4"/>
        <v>0</v>
      </c>
      <c r="L14" s="9">
        <f t="shared" si="5"/>
        <v>0</v>
      </c>
      <c r="M14" s="6">
        <f t="shared" si="6"/>
        <v>0</v>
      </c>
      <c r="N14" s="16">
        <f t="shared" si="7"/>
        <v>0</v>
      </c>
      <c r="O14" s="9">
        <f t="shared" si="8"/>
        <v>0</v>
      </c>
      <c r="P14" s="6">
        <f t="shared" si="9"/>
        <v>0</v>
      </c>
      <c r="Q14" s="9">
        <f t="shared" si="10"/>
        <v>0</v>
      </c>
      <c r="R14" s="6">
        <f t="shared" si="11"/>
        <v>0</v>
      </c>
      <c r="S14" s="25">
        <v>7.81</v>
      </c>
      <c r="T14" s="19">
        <f t="shared" si="12"/>
        <v>2</v>
      </c>
      <c r="U14" s="6">
        <f>VLOOKUP(T14,Punktezuordnung!$A$2:$B$52,2,FALSE)</f>
        <v>49</v>
      </c>
      <c r="V14" s="29">
        <v>32</v>
      </c>
      <c r="W14" s="19">
        <f t="shared" si="13"/>
        <v>4</v>
      </c>
      <c r="X14" s="6">
        <f>VLOOKUP(W14,Punktezuordnung!$A$2:$B$52,2,FALSE)</f>
        <v>47</v>
      </c>
      <c r="Y14" s="30">
        <v>100</v>
      </c>
      <c r="Z14" s="19">
        <f t="shared" si="14"/>
        <v>51</v>
      </c>
      <c r="AA14" s="6">
        <f>VLOOKUP(Z14,Punktezuordnung!$A$2:$B$52,2,FALSE)</f>
        <v>0</v>
      </c>
      <c r="AB14" s="30">
        <v>100</v>
      </c>
      <c r="AC14" s="19">
        <f t="shared" si="15"/>
        <v>51</v>
      </c>
      <c r="AD14" s="6">
        <f>VLOOKUP(AC14,Punktezuordnung!$A$2:$B$52,2,FALSE)</f>
        <v>0</v>
      </c>
      <c r="AE14" s="29">
        <v>0</v>
      </c>
      <c r="AF14" s="19">
        <f t="shared" si="16"/>
        <v>51</v>
      </c>
      <c r="AG14" s="6">
        <f>VLOOKUP(AF14,Punktezuordnung!$A$2:$B$52,2,FALSE)</f>
        <v>0</v>
      </c>
      <c r="AH14" s="39">
        <v>100</v>
      </c>
      <c r="AI14" s="19">
        <f t="shared" si="17"/>
        <v>51</v>
      </c>
      <c r="AJ14" s="6">
        <f>VLOOKUP(AI14,Punktezuordnung!$A$2:$B$52,2,FALSE)</f>
        <v>0</v>
      </c>
      <c r="AK14" s="30">
        <v>100</v>
      </c>
      <c r="AL14" s="19">
        <f t="shared" si="18"/>
        <v>51</v>
      </c>
      <c r="AM14" s="6">
        <f>VLOOKUP(AL14,Punktezuordnung!$A$2:$B$52,2,FALSE)</f>
        <v>0</v>
      </c>
      <c r="AN14" s="29">
        <v>0</v>
      </c>
      <c r="AO14" s="19">
        <f t="shared" si="19"/>
        <v>51</v>
      </c>
      <c r="AP14" s="6">
        <f>VLOOKUP(AO14,Punktezuordnung!$A$2:$B$52,2,FALSE)</f>
        <v>0</v>
      </c>
      <c r="AQ14" s="29">
        <v>0</v>
      </c>
      <c r="AR14" s="19">
        <f t="shared" si="20"/>
        <v>51</v>
      </c>
      <c r="AS14" s="6">
        <f>VLOOKUP(AR14,Punktezuordnung!$A$2:$B$52,2,FALSE)</f>
        <v>0</v>
      </c>
      <c r="AT14" s="29">
        <v>0</v>
      </c>
      <c r="AU14" s="19">
        <f t="shared" si="21"/>
        <v>51</v>
      </c>
      <c r="AV14" s="4">
        <f>VLOOKUP(AU14,Punktezuordnung!$A$2:$B$52,2,FALSE)</f>
        <v>0</v>
      </c>
    </row>
    <row r="15" spans="1:48" x14ac:dyDescent="0.25">
      <c r="A15" s="32" t="s">
        <v>212</v>
      </c>
      <c r="B15" s="32" t="s">
        <v>213</v>
      </c>
      <c r="C15" s="32" t="s">
        <v>54</v>
      </c>
      <c r="D15" s="34">
        <v>2014</v>
      </c>
      <c r="E15" s="32" t="s">
        <v>80</v>
      </c>
      <c r="F15" s="19">
        <f t="shared" si="0"/>
        <v>12</v>
      </c>
      <c r="G15" s="6">
        <f>SUM(LARGE(I15:R15,{1;2;3;4;5;6;7}))</f>
        <v>95</v>
      </c>
      <c r="H15" s="36"/>
      <c r="I15" s="9">
        <f t="shared" si="2"/>
        <v>0</v>
      </c>
      <c r="J15" s="6">
        <f t="shared" si="3"/>
        <v>0</v>
      </c>
      <c r="K15" s="16">
        <f t="shared" si="4"/>
        <v>0</v>
      </c>
      <c r="L15" s="9">
        <f t="shared" si="5"/>
        <v>0</v>
      </c>
      <c r="M15" s="6">
        <f t="shared" si="6"/>
        <v>0</v>
      </c>
      <c r="N15" s="16">
        <f t="shared" si="7"/>
        <v>0</v>
      </c>
      <c r="O15" s="9">
        <f t="shared" si="8"/>
        <v>0</v>
      </c>
      <c r="P15" s="6">
        <f t="shared" si="9"/>
        <v>0</v>
      </c>
      <c r="Q15" s="9">
        <f t="shared" si="10"/>
        <v>47</v>
      </c>
      <c r="R15" s="6">
        <f t="shared" si="11"/>
        <v>48</v>
      </c>
      <c r="S15" s="28">
        <v>100</v>
      </c>
      <c r="T15" s="19">
        <f t="shared" si="12"/>
        <v>51</v>
      </c>
      <c r="U15" s="6">
        <f>VLOOKUP(T15,Punktezuordnung!$A$2:$B$52,2,FALSE)</f>
        <v>0</v>
      </c>
      <c r="V15" s="29">
        <v>0</v>
      </c>
      <c r="W15" s="19">
        <f t="shared" si="13"/>
        <v>51</v>
      </c>
      <c r="X15" s="6">
        <f>VLOOKUP(W15,Punktezuordnung!$A$2:$B$52,2,FALSE)</f>
        <v>0</v>
      </c>
      <c r="Y15" s="30">
        <v>100</v>
      </c>
      <c r="Z15" s="19">
        <f t="shared" si="14"/>
        <v>51</v>
      </c>
      <c r="AA15" s="6">
        <f>VLOOKUP(Z15,Punktezuordnung!$A$2:$B$52,2,FALSE)</f>
        <v>0</v>
      </c>
      <c r="AB15" s="30">
        <v>100</v>
      </c>
      <c r="AC15" s="19">
        <f t="shared" si="15"/>
        <v>51</v>
      </c>
      <c r="AD15" s="6">
        <f>VLOOKUP(AC15,Punktezuordnung!$A$2:$B$52,2,FALSE)</f>
        <v>0</v>
      </c>
      <c r="AE15" s="29">
        <v>0</v>
      </c>
      <c r="AF15" s="19">
        <f t="shared" si="16"/>
        <v>51</v>
      </c>
      <c r="AG15" s="6">
        <f>VLOOKUP(AF15,Punktezuordnung!$A$2:$B$52,2,FALSE)</f>
        <v>0</v>
      </c>
      <c r="AH15" s="39">
        <v>100</v>
      </c>
      <c r="AI15" s="19">
        <f t="shared" si="17"/>
        <v>51</v>
      </c>
      <c r="AJ15" s="6">
        <f>VLOOKUP(AI15,Punktezuordnung!$A$2:$B$52,2,FALSE)</f>
        <v>0</v>
      </c>
      <c r="AK15" s="30">
        <v>100</v>
      </c>
      <c r="AL15" s="19">
        <f t="shared" si="18"/>
        <v>51</v>
      </c>
      <c r="AM15" s="6">
        <f>VLOOKUP(AL15,Punktezuordnung!$A$2:$B$52,2,FALSE)</f>
        <v>0</v>
      </c>
      <c r="AN15" s="29">
        <v>0</v>
      </c>
      <c r="AO15" s="19">
        <f t="shared" si="19"/>
        <v>51</v>
      </c>
      <c r="AP15" s="6">
        <f>VLOOKUP(AO15,Punktezuordnung!$A$2:$B$52,2,FALSE)</f>
        <v>0</v>
      </c>
      <c r="AQ15" s="40">
        <v>0.7</v>
      </c>
      <c r="AR15" s="19">
        <f t="shared" si="20"/>
        <v>4</v>
      </c>
      <c r="AS15" s="6">
        <f>VLOOKUP(AR15,Punktezuordnung!$A$2:$B$52,2,FALSE)</f>
        <v>47</v>
      </c>
      <c r="AT15" s="29">
        <v>40</v>
      </c>
      <c r="AU15" s="19">
        <f t="shared" si="21"/>
        <v>3</v>
      </c>
      <c r="AV15" s="4">
        <f>VLOOKUP(AU15,Punktezuordnung!$A$2:$B$52,2,FALSE)</f>
        <v>48</v>
      </c>
    </row>
    <row r="16" spans="1:48" x14ac:dyDescent="0.25">
      <c r="A16" s="26" t="s">
        <v>102</v>
      </c>
      <c r="B16" s="26" t="s">
        <v>103</v>
      </c>
      <c r="C16" s="26" t="s">
        <v>54</v>
      </c>
      <c r="D16" s="26">
        <v>2014</v>
      </c>
      <c r="E16" s="26" t="s">
        <v>42</v>
      </c>
      <c r="F16" s="19">
        <f t="shared" si="0"/>
        <v>13</v>
      </c>
      <c r="G16" s="6">
        <f>SUM(LARGE(I16:R16,{1;2;3;4;5;6;7}))</f>
        <v>92</v>
      </c>
      <c r="H16" s="36">
        <f>COUNTIF(I16:R16,"&gt;0")</f>
        <v>2</v>
      </c>
      <c r="I16" s="9">
        <f t="shared" si="2"/>
        <v>43</v>
      </c>
      <c r="J16" s="6">
        <f t="shared" si="3"/>
        <v>49</v>
      </c>
      <c r="K16" s="16">
        <f t="shared" si="4"/>
        <v>0</v>
      </c>
      <c r="L16" s="9">
        <f t="shared" si="5"/>
        <v>0</v>
      </c>
      <c r="M16" s="6">
        <f t="shared" si="6"/>
        <v>0</v>
      </c>
      <c r="N16" s="16">
        <f t="shared" si="7"/>
        <v>0</v>
      </c>
      <c r="O16" s="9">
        <f t="shared" si="8"/>
        <v>0</v>
      </c>
      <c r="P16" s="6">
        <f t="shared" si="9"/>
        <v>0</v>
      </c>
      <c r="Q16" s="9">
        <f t="shared" si="10"/>
        <v>0</v>
      </c>
      <c r="R16" s="6">
        <f t="shared" si="11"/>
        <v>0</v>
      </c>
      <c r="S16" s="25">
        <v>9.33</v>
      </c>
      <c r="T16" s="19">
        <f t="shared" si="12"/>
        <v>8</v>
      </c>
      <c r="U16" s="6">
        <f>VLOOKUP(T16,Punktezuordnung!$A$2:$B$52,2,FALSE)</f>
        <v>43</v>
      </c>
      <c r="V16" s="29">
        <v>34</v>
      </c>
      <c r="W16" s="19">
        <f t="shared" si="13"/>
        <v>2</v>
      </c>
      <c r="X16" s="6">
        <f>VLOOKUP(W16,Punktezuordnung!$A$2:$B$52,2,FALSE)</f>
        <v>49</v>
      </c>
      <c r="Y16" s="30">
        <v>100</v>
      </c>
      <c r="Z16" s="19">
        <f t="shared" si="14"/>
        <v>51</v>
      </c>
      <c r="AA16" s="6">
        <f>VLOOKUP(Z16,Punktezuordnung!$A$2:$B$52,2,FALSE)</f>
        <v>0</v>
      </c>
      <c r="AB16" s="30">
        <v>100</v>
      </c>
      <c r="AC16" s="19">
        <f t="shared" si="15"/>
        <v>51</v>
      </c>
      <c r="AD16" s="6">
        <f>VLOOKUP(AC16,Punktezuordnung!$A$2:$B$52,2,FALSE)</f>
        <v>0</v>
      </c>
      <c r="AE16" s="29">
        <v>0</v>
      </c>
      <c r="AF16" s="19">
        <f t="shared" si="16"/>
        <v>51</v>
      </c>
      <c r="AG16" s="6">
        <f>VLOOKUP(AF16,Punktezuordnung!$A$2:$B$52,2,FALSE)</f>
        <v>0</v>
      </c>
      <c r="AH16" s="39">
        <v>100</v>
      </c>
      <c r="AI16" s="19">
        <f t="shared" si="17"/>
        <v>51</v>
      </c>
      <c r="AJ16" s="6">
        <f>VLOOKUP(AI16,Punktezuordnung!$A$2:$B$52,2,FALSE)</f>
        <v>0</v>
      </c>
      <c r="AK16" s="30">
        <v>100</v>
      </c>
      <c r="AL16" s="19">
        <f t="shared" si="18"/>
        <v>51</v>
      </c>
      <c r="AM16" s="6">
        <f>VLOOKUP(AL16,Punktezuordnung!$A$2:$B$52,2,FALSE)</f>
        <v>0</v>
      </c>
      <c r="AN16" s="29">
        <v>0</v>
      </c>
      <c r="AO16" s="19">
        <f t="shared" si="19"/>
        <v>51</v>
      </c>
      <c r="AP16" s="6">
        <f>VLOOKUP(AO16,Punktezuordnung!$A$2:$B$52,2,FALSE)</f>
        <v>0</v>
      </c>
      <c r="AQ16" s="29">
        <v>0</v>
      </c>
      <c r="AR16" s="19">
        <f t="shared" si="20"/>
        <v>51</v>
      </c>
      <c r="AS16" s="6">
        <f>VLOOKUP(AR16,Punktezuordnung!$A$2:$B$52,2,FALSE)</f>
        <v>0</v>
      </c>
      <c r="AT16" s="29">
        <v>0</v>
      </c>
      <c r="AU16" s="19">
        <f t="shared" si="21"/>
        <v>51</v>
      </c>
      <c r="AV16" s="4">
        <f>VLOOKUP(AU16,Punktezuordnung!$A$2:$B$52,2,FALSE)</f>
        <v>0</v>
      </c>
    </row>
    <row r="17" spans="1:48" x14ac:dyDescent="0.25">
      <c r="A17" s="32" t="s">
        <v>214</v>
      </c>
      <c r="B17" s="32" t="s">
        <v>215</v>
      </c>
      <c r="C17" s="32" t="s">
        <v>54</v>
      </c>
      <c r="D17" s="34">
        <v>2014</v>
      </c>
      <c r="E17" s="32" t="s">
        <v>80</v>
      </c>
      <c r="F17" s="19">
        <f t="shared" si="0"/>
        <v>14</v>
      </c>
      <c r="G17" s="6">
        <f>SUM(LARGE(I17:R17,{1;2;3;4;5;6;7}))</f>
        <v>88</v>
      </c>
      <c r="H17" s="36"/>
      <c r="I17" s="9">
        <f t="shared" si="2"/>
        <v>0</v>
      </c>
      <c r="J17" s="6">
        <f t="shared" si="3"/>
        <v>0</v>
      </c>
      <c r="K17" s="16">
        <f t="shared" si="4"/>
        <v>0</v>
      </c>
      <c r="L17" s="9">
        <f t="shared" si="5"/>
        <v>0</v>
      </c>
      <c r="M17" s="6">
        <f t="shared" si="6"/>
        <v>0</v>
      </c>
      <c r="N17" s="16">
        <f t="shared" si="7"/>
        <v>0</v>
      </c>
      <c r="O17" s="9">
        <f t="shared" si="8"/>
        <v>0</v>
      </c>
      <c r="P17" s="6">
        <f t="shared" si="9"/>
        <v>0</v>
      </c>
      <c r="Q17" s="9">
        <f t="shared" si="10"/>
        <v>44</v>
      </c>
      <c r="R17" s="6">
        <f t="shared" si="11"/>
        <v>44</v>
      </c>
      <c r="S17" s="28">
        <v>100</v>
      </c>
      <c r="T17" s="19">
        <f t="shared" si="12"/>
        <v>51</v>
      </c>
      <c r="U17" s="6">
        <f>VLOOKUP(T17,Punktezuordnung!$A$2:$B$52,2,FALSE)</f>
        <v>0</v>
      </c>
      <c r="V17" s="29">
        <v>0</v>
      </c>
      <c r="W17" s="19">
        <f t="shared" si="13"/>
        <v>51</v>
      </c>
      <c r="X17" s="6">
        <f>VLOOKUP(W17,Punktezuordnung!$A$2:$B$52,2,FALSE)</f>
        <v>0</v>
      </c>
      <c r="Y17" s="30">
        <v>100</v>
      </c>
      <c r="Z17" s="19">
        <f t="shared" si="14"/>
        <v>51</v>
      </c>
      <c r="AA17" s="6">
        <f>VLOOKUP(Z17,Punktezuordnung!$A$2:$B$52,2,FALSE)</f>
        <v>0</v>
      </c>
      <c r="AB17" s="30">
        <v>100</v>
      </c>
      <c r="AC17" s="19">
        <f t="shared" si="15"/>
        <v>51</v>
      </c>
      <c r="AD17" s="6">
        <f>VLOOKUP(AC17,Punktezuordnung!$A$2:$B$52,2,FALSE)</f>
        <v>0</v>
      </c>
      <c r="AE17" s="29">
        <v>0</v>
      </c>
      <c r="AF17" s="19">
        <f t="shared" si="16"/>
        <v>51</v>
      </c>
      <c r="AG17" s="6">
        <f>VLOOKUP(AF17,Punktezuordnung!$A$2:$B$52,2,FALSE)</f>
        <v>0</v>
      </c>
      <c r="AH17" s="39">
        <v>100</v>
      </c>
      <c r="AI17" s="19">
        <f t="shared" si="17"/>
        <v>51</v>
      </c>
      <c r="AJ17" s="6">
        <f>VLOOKUP(AI17,Punktezuordnung!$A$2:$B$52,2,FALSE)</f>
        <v>0</v>
      </c>
      <c r="AK17" s="30">
        <v>100</v>
      </c>
      <c r="AL17" s="19">
        <f t="shared" si="18"/>
        <v>51</v>
      </c>
      <c r="AM17" s="6">
        <f>VLOOKUP(AL17,Punktezuordnung!$A$2:$B$52,2,FALSE)</f>
        <v>0</v>
      </c>
      <c r="AN17" s="29">
        <v>0</v>
      </c>
      <c r="AO17" s="19">
        <f t="shared" si="19"/>
        <v>51</v>
      </c>
      <c r="AP17" s="6">
        <f>VLOOKUP(AO17,Punktezuordnung!$A$2:$B$52,2,FALSE)</f>
        <v>0</v>
      </c>
      <c r="AQ17" s="40">
        <v>0.6</v>
      </c>
      <c r="AR17" s="19">
        <f t="shared" si="20"/>
        <v>7</v>
      </c>
      <c r="AS17" s="6">
        <f>VLOOKUP(AR17,Punktezuordnung!$A$2:$B$52,2,FALSE)</f>
        <v>44</v>
      </c>
      <c r="AT17" s="29">
        <v>22</v>
      </c>
      <c r="AU17" s="19">
        <f t="shared" si="21"/>
        <v>7</v>
      </c>
      <c r="AV17" s="4">
        <f>VLOOKUP(AU17,Punktezuordnung!$A$2:$B$52,2,FALSE)</f>
        <v>44</v>
      </c>
    </row>
    <row r="18" spans="1:48" x14ac:dyDescent="0.25">
      <c r="A18" s="31" t="s">
        <v>132</v>
      </c>
      <c r="B18" s="31" t="s">
        <v>134</v>
      </c>
      <c r="C18" s="31" t="s">
        <v>54</v>
      </c>
      <c r="D18" s="33">
        <v>2014</v>
      </c>
      <c r="E18" s="31" t="s">
        <v>116</v>
      </c>
      <c r="F18" s="19">
        <f t="shared" si="0"/>
        <v>15</v>
      </c>
      <c r="G18" s="6">
        <f>SUM(LARGE(I18:R18,{1;2;3;4;5;6;7}))</f>
        <v>49</v>
      </c>
      <c r="H18" s="36">
        <f t="shared" ref="H18:H28" si="22">COUNTIF(I18:R18,"&gt;0")</f>
        <v>1</v>
      </c>
      <c r="I18" s="9">
        <f t="shared" si="2"/>
        <v>0</v>
      </c>
      <c r="J18" s="6">
        <f t="shared" si="3"/>
        <v>0</v>
      </c>
      <c r="K18" s="16">
        <f t="shared" si="4"/>
        <v>49</v>
      </c>
      <c r="L18" s="9">
        <f t="shared" si="5"/>
        <v>0</v>
      </c>
      <c r="M18" s="6">
        <f t="shared" si="6"/>
        <v>0</v>
      </c>
      <c r="N18" s="16">
        <f t="shared" si="7"/>
        <v>0</v>
      </c>
      <c r="O18" s="9">
        <f t="shared" si="8"/>
        <v>0</v>
      </c>
      <c r="P18" s="6">
        <f t="shared" si="9"/>
        <v>0</v>
      </c>
      <c r="Q18" s="9">
        <f t="shared" si="10"/>
        <v>0</v>
      </c>
      <c r="R18" s="6">
        <f t="shared" si="11"/>
        <v>0</v>
      </c>
      <c r="S18" s="25">
        <v>100</v>
      </c>
      <c r="T18" s="19">
        <f t="shared" si="12"/>
        <v>51</v>
      </c>
      <c r="U18" s="6">
        <f>VLOOKUP(T18,Punktezuordnung!$A$2:$B$52,2,FALSE)</f>
        <v>0</v>
      </c>
      <c r="V18" s="29">
        <v>0</v>
      </c>
      <c r="W18" s="19">
        <f t="shared" si="13"/>
        <v>51</v>
      </c>
      <c r="X18" s="6">
        <f>VLOOKUP(W18,Punktezuordnung!$A$2:$B$52,2,FALSE)</f>
        <v>0</v>
      </c>
      <c r="Y18" s="30">
        <v>11.68</v>
      </c>
      <c r="Z18" s="19">
        <f t="shared" si="14"/>
        <v>2</v>
      </c>
      <c r="AA18" s="6">
        <f>VLOOKUP(Z18,Punktezuordnung!$A$2:$B$52,2,FALSE)</f>
        <v>49</v>
      </c>
      <c r="AB18" s="30">
        <v>100</v>
      </c>
      <c r="AC18" s="19">
        <f t="shared" si="15"/>
        <v>51</v>
      </c>
      <c r="AD18" s="6">
        <f>VLOOKUP(AC18,Punktezuordnung!$A$2:$B$52,2,FALSE)</f>
        <v>0</v>
      </c>
      <c r="AE18" s="29">
        <v>0</v>
      </c>
      <c r="AF18" s="19">
        <f t="shared" si="16"/>
        <v>51</v>
      </c>
      <c r="AG18" s="6">
        <f>VLOOKUP(AF18,Punktezuordnung!$A$2:$B$52,2,FALSE)</f>
        <v>0</v>
      </c>
      <c r="AH18" s="39">
        <v>100</v>
      </c>
      <c r="AI18" s="19">
        <f t="shared" si="17"/>
        <v>51</v>
      </c>
      <c r="AJ18" s="6">
        <f>VLOOKUP(AI18,Punktezuordnung!$A$2:$B$52,2,FALSE)</f>
        <v>0</v>
      </c>
      <c r="AK18" s="30">
        <v>100</v>
      </c>
      <c r="AL18" s="19">
        <f t="shared" si="18"/>
        <v>51</v>
      </c>
      <c r="AM18" s="6">
        <f>VLOOKUP(AL18,Punktezuordnung!$A$2:$B$52,2,FALSE)</f>
        <v>0</v>
      </c>
      <c r="AN18" s="29">
        <v>0</v>
      </c>
      <c r="AO18" s="19">
        <f t="shared" si="19"/>
        <v>51</v>
      </c>
      <c r="AP18" s="6">
        <f>VLOOKUP(AO18,Punktezuordnung!$A$2:$B$52,2,FALSE)</f>
        <v>0</v>
      </c>
      <c r="AQ18" s="29">
        <v>0</v>
      </c>
      <c r="AR18" s="19">
        <f t="shared" si="20"/>
        <v>51</v>
      </c>
      <c r="AS18" s="6">
        <f>VLOOKUP(AR18,Punktezuordnung!$A$2:$B$52,2,FALSE)</f>
        <v>0</v>
      </c>
      <c r="AT18" s="29">
        <v>0</v>
      </c>
      <c r="AU18" s="19">
        <f t="shared" si="21"/>
        <v>51</v>
      </c>
      <c r="AV18" s="4">
        <f>VLOOKUP(AU18,Punktezuordnung!$A$2:$B$52,2,FALSE)</f>
        <v>0</v>
      </c>
    </row>
    <row r="19" spans="1:48" x14ac:dyDescent="0.25">
      <c r="A19" s="32" t="s">
        <v>184</v>
      </c>
      <c r="B19" s="32" t="s">
        <v>185</v>
      </c>
      <c r="C19" s="32" t="s">
        <v>54</v>
      </c>
      <c r="D19" s="34">
        <v>2014</v>
      </c>
      <c r="E19" s="32" t="s">
        <v>178</v>
      </c>
      <c r="F19" s="19">
        <f t="shared" si="0"/>
        <v>15</v>
      </c>
      <c r="G19" s="6">
        <f>SUM(LARGE(I19:R19,{1;2;3;4;5;6;7}))</f>
        <v>49</v>
      </c>
      <c r="H19" s="36">
        <f t="shared" si="22"/>
        <v>1</v>
      </c>
      <c r="I19" s="9">
        <f t="shared" si="2"/>
        <v>0</v>
      </c>
      <c r="J19" s="6">
        <f t="shared" si="3"/>
        <v>0</v>
      </c>
      <c r="K19" s="16">
        <f t="shared" si="4"/>
        <v>0</v>
      </c>
      <c r="L19" s="9">
        <f t="shared" si="5"/>
        <v>0</v>
      </c>
      <c r="M19" s="6">
        <f t="shared" si="6"/>
        <v>0</v>
      </c>
      <c r="N19" s="16">
        <f t="shared" si="7"/>
        <v>49</v>
      </c>
      <c r="O19" s="9">
        <f t="shared" si="8"/>
        <v>0</v>
      </c>
      <c r="P19" s="6">
        <f t="shared" si="9"/>
        <v>0</v>
      </c>
      <c r="Q19" s="9">
        <f t="shared" si="10"/>
        <v>0</v>
      </c>
      <c r="R19" s="6">
        <f t="shared" si="11"/>
        <v>0</v>
      </c>
      <c r="S19" s="28">
        <v>100</v>
      </c>
      <c r="T19" s="19">
        <f t="shared" si="12"/>
        <v>51</v>
      </c>
      <c r="U19" s="6">
        <f>VLOOKUP(T19,Punktezuordnung!$A$2:$B$52,2,FALSE)</f>
        <v>0</v>
      </c>
      <c r="V19" s="29">
        <v>0</v>
      </c>
      <c r="W19" s="19">
        <f t="shared" si="13"/>
        <v>51</v>
      </c>
      <c r="X19" s="6">
        <f>VLOOKUP(W19,Punktezuordnung!$A$2:$B$52,2,FALSE)</f>
        <v>0</v>
      </c>
      <c r="Y19" s="30">
        <v>100</v>
      </c>
      <c r="Z19" s="19">
        <f t="shared" si="14"/>
        <v>51</v>
      </c>
      <c r="AA19" s="6">
        <f>VLOOKUP(Z19,Punktezuordnung!$A$2:$B$52,2,FALSE)</f>
        <v>0</v>
      </c>
      <c r="AB19" s="30">
        <v>100</v>
      </c>
      <c r="AC19" s="19">
        <f t="shared" si="15"/>
        <v>51</v>
      </c>
      <c r="AD19" s="6">
        <f>VLOOKUP(AC19,Punktezuordnung!$A$2:$B$52,2,FALSE)</f>
        <v>0</v>
      </c>
      <c r="AE19" s="29">
        <v>0</v>
      </c>
      <c r="AF19" s="19">
        <f t="shared" si="16"/>
        <v>51</v>
      </c>
      <c r="AG19" s="6">
        <f>VLOOKUP(AF19,Punktezuordnung!$A$2:$B$52,2,FALSE)</f>
        <v>0</v>
      </c>
      <c r="AH19" s="39">
        <v>3.3333333333333335E-3</v>
      </c>
      <c r="AI19" s="19">
        <f t="shared" si="17"/>
        <v>2</v>
      </c>
      <c r="AJ19" s="6">
        <f>VLOOKUP(AI19,Punktezuordnung!$A$2:$B$52,2,FALSE)</f>
        <v>49</v>
      </c>
      <c r="AK19" s="30">
        <v>100</v>
      </c>
      <c r="AL19" s="19">
        <f t="shared" si="18"/>
        <v>51</v>
      </c>
      <c r="AM19" s="6">
        <f>VLOOKUP(AL19,Punktezuordnung!$A$2:$B$52,2,FALSE)</f>
        <v>0</v>
      </c>
      <c r="AN19" s="29">
        <v>0</v>
      </c>
      <c r="AO19" s="19">
        <f t="shared" si="19"/>
        <v>51</v>
      </c>
      <c r="AP19" s="6">
        <f>VLOOKUP(AO19,Punktezuordnung!$A$2:$B$52,2,FALSE)</f>
        <v>0</v>
      </c>
      <c r="AQ19" s="29">
        <v>0</v>
      </c>
      <c r="AR19" s="19">
        <f t="shared" si="20"/>
        <v>51</v>
      </c>
      <c r="AS19" s="6">
        <f>VLOOKUP(AR19,Punktezuordnung!$A$2:$B$52,2,FALSE)</f>
        <v>0</v>
      </c>
      <c r="AT19" s="29">
        <v>0</v>
      </c>
      <c r="AU19" s="19">
        <f t="shared" si="21"/>
        <v>51</v>
      </c>
      <c r="AV19" s="4">
        <f>VLOOKUP(AU19,Punktezuordnung!$A$2:$B$52,2,FALSE)</f>
        <v>0</v>
      </c>
    </row>
    <row r="20" spans="1:48" x14ac:dyDescent="0.25">
      <c r="A20" s="31" t="s">
        <v>135</v>
      </c>
      <c r="B20" s="31" t="s">
        <v>136</v>
      </c>
      <c r="C20" s="31" t="s">
        <v>54</v>
      </c>
      <c r="D20" s="33">
        <v>2014</v>
      </c>
      <c r="E20" s="31" t="s">
        <v>116</v>
      </c>
      <c r="F20" s="19">
        <f t="shared" si="0"/>
        <v>17</v>
      </c>
      <c r="G20" s="6">
        <f>SUM(LARGE(I20:R20,{1;2;3;4;5;6;7}))</f>
        <v>47</v>
      </c>
      <c r="H20" s="36">
        <f t="shared" si="22"/>
        <v>1</v>
      </c>
      <c r="I20" s="9">
        <f t="shared" si="2"/>
        <v>0</v>
      </c>
      <c r="J20" s="6">
        <f t="shared" si="3"/>
        <v>0</v>
      </c>
      <c r="K20" s="16">
        <f t="shared" si="4"/>
        <v>47</v>
      </c>
      <c r="L20" s="9">
        <f t="shared" si="5"/>
        <v>0</v>
      </c>
      <c r="M20" s="6">
        <f t="shared" si="6"/>
        <v>0</v>
      </c>
      <c r="N20" s="16">
        <f t="shared" si="7"/>
        <v>0</v>
      </c>
      <c r="O20" s="9">
        <f t="shared" si="8"/>
        <v>0</v>
      </c>
      <c r="P20" s="6">
        <f t="shared" si="9"/>
        <v>0</v>
      </c>
      <c r="Q20" s="9">
        <f t="shared" si="10"/>
        <v>0</v>
      </c>
      <c r="R20" s="6">
        <f t="shared" si="11"/>
        <v>0</v>
      </c>
      <c r="S20" s="25">
        <v>100</v>
      </c>
      <c r="T20" s="19">
        <f t="shared" si="12"/>
        <v>51</v>
      </c>
      <c r="U20" s="6">
        <f>VLOOKUP(T20,Punktezuordnung!$A$2:$B$52,2,FALSE)</f>
        <v>0</v>
      </c>
      <c r="V20" s="29">
        <v>0</v>
      </c>
      <c r="W20" s="19">
        <f t="shared" si="13"/>
        <v>51</v>
      </c>
      <c r="X20" s="6">
        <f>VLOOKUP(W20,Punktezuordnung!$A$2:$B$52,2,FALSE)</f>
        <v>0</v>
      </c>
      <c r="Y20" s="30">
        <v>12.06</v>
      </c>
      <c r="Z20" s="19">
        <f t="shared" si="14"/>
        <v>4</v>
      </c>
      <c r="AA20" s="6">
        <f>VLOOKUP(Z20,Punktezuordnung!$A$2:$B$52,2,FALSE)</f>
        <v>47</v>
      </c>
      <c r="AB20" s="30">
        <v>100</v>
      </c>
      <c r="AC20" s="19">
        <f t="shared" si="15"/>
        <v>51</v>
      </c>
      <c r="AD20" s="6">
        <f>VLOOKUP(AC20,Punktezuordnung!$A$2:$B$52,2,FALSE)</f>
        <v>0</v>
      </c>
      <c r="AE20" s="29">
        <v>0</v>
      </c>
      <c r="AF20" s="19">
        <f t="shared" si="16"/>
        <v>51</v>
      </c>
      <c r="AG20" s="6">
        <f>VLOOKUP(AF20,Punktezuordnung!$A$2:$B$52,2,FALSE)</f>
        <v>0</v>
      </c>
      <c r="AH20" s="39">
        <v>100</v>
      </c>
      <c r="AI20" s="19">
        <f t="shared" si="17"/>
        <v>51</v>
      </c>
      <c r="AJ20" s="6">
        <f>VLOOKUP(AI20,Punktezuordnung!$A$2:$B$52,2,FALSE)</f>
        <v>0</v>
      </c>
      <c r="AK20" s="30">
        <v>100</v>
      </c>
      <c r="AL20" s="19">
        <f t="shared" si="18"/>
        <v>51</v>
      </c>
      <c r="AM20" s="6">
        <f>VLOOKUP(AL20,Punktezuordnung!$A$2:$B$52,2,FALSE)</f>
        <v>0</v>
      </c>
      <c r="AN20" s="29">
        <v>0</v>
      </c>
      <c r="AO20" s="19">
        <f t="shared" si="19"/>
        <v>51</v>
      </c>
      <c r="AP20" s="6">
        <f>VLOOKUP(AO20,Punktezuordnung!$A$2:$B$52,2,FALSE)</f>
        <v>0</v>
      </c>
      <c r="AQ20" s="29">
        <v>0</v>
      </c>
      <c r="AR20" s="19">
        <f t="shared" si="20"/>
        <v>51</v>
      </c>
      <c r="AS20" s="6">
        <f>VLOOKUP(AR20,Punktezuordnung!$A$2:$B$52,2,FALSE)</f>
        <v>0</v>
      </c>
      <c r="AT20" s="29">
        <v>0</v>
      </c>
      <c r="AU20" s="19">
        <f t="shared" si="21"/>
        <v>51</v>
      </c>
      <c r="AV20" s="4">
        <f>VLOOKUP(AU20,Punktezuordnung!$A$2:$B$52,2,FALSE)</f>
        <v>0</v>
      </c>
    </row>
    <row r="21" spans="1:48" x14ac:dyDescent="0.25">
      <c r="A21" s="32" t="s">
        <v>188</v>
      </c>
      <c r="B21" s="32" t="s">
        <v>189</v>
      </c>
      <c r="C21" s="32" t="s">
        <v>54</v>
      </c>
      <c r="D21" s="34">
        <v>2014</v>
      </c>
      <c r="E21" s="32" t="s">
        <v>161</v>
      </c>
      <c r="F21" s="19">
        <f t="shared" si="0"/>
        <v>17</v>
      </c>
      <c r="G21" s="6">
        <f>SUM(LARGE(I21:R21,{1;2;3;4;5;6;7}))</f>
        <v>47</v>
      </c>
      <c r="H21" s="36">
        <f t="shared" si="22"/>
        <v>1</v>
      </c>
      <c r="I21" s="9">
        <f t="shared" si="2"/>
        <v>0</v>
      </c>
      <c r="J21" s="6">
        <f t="shared" si="3"/>
        <v>0</v>
      </c>
      <c r="K21" s="16">
        <f t="shared" si="4"/>
        <v>0</v>
      </c>
      <c r="L21" s="9">
        <f t="shared" si="5"/>
        <v>0</v>
      </c>
      <c r="M21" s="6">
        <f t="shared" si="6"/>
        <v>0</v>
      </c>
      <c r="N21" s="16">
        <f t="shared" si="7"/>
        <v>47</v>
      </c>
      <c r="O21" s="9">
        <f t="shared" si="8"/>
        <v>0</v>
      </c>
      <c r="P21" s="6">
        <f t="shared" si="9"/>
        <v>0</v>
      </c>
      <c r="Q21" s="9">
        <f t="shared" si="10"/>
        <v>0</v>
      </c>
      <c r="R21" s="6">
        <f t="shared" si="11"/>
        <v>0</v>
      </c>
      <c r="S21" s="28">
        <v>100</v>
      </c>
      <c r="T21" s="19">
        <f t="shared" si="12"/>
        <v>51</v>
      </c>
      <c r="U21" s="6">
        <f>VLOOKUP(T21,Punktezuordnung!$A$2:$B$52,2,FALSE)</f>
        <v>0</v>
      </c>
      <c r="V21" s="29">
        <v>0</v>
      </c>
      <c r="W21" s="19">
        <f t="shared" si="13"/>
        <v>51</v>
      </c>
      <c r="X21" s="6">
        <f>VLOOKUP(W21,Punktezuordnung!$A$2:$B$52,2,FALSE)</f>
        <v>0</v>
      </c>
      <c r="Y21" s="30">
        <v>100</v>
      </c>
      <c r="Z21" s="19">
        <f t="shared" si="14"/>
        <v>51</v>
      </c>
      <c r="AA21" s="6">
        <f>VLOOKUP(Z21,Punktezuordnung!$A$2:$B$52,2,FALSE)</f>
        <v>0</v>
      </c>
      <c r="AB21" s="30">
        <v>100</v>
      </c>
      <c r="AC21" s="19">
        <f t="shared" si="15"/>
        <v>51</v>
      </c>
      <c r="AD21" s="6">
        <f>VLOOKUP(AC21,Punktezuordnung!$A$2:$B$52,2,FALSE)</f>
        <v>0</v>
      </c>
      <c r="AE21" s="29">
        <v>0</v>
      </c>
      <c r="AF21" s="19">
        <f t="shared" si="16"/>
        <v>51</v>
      </c>
      <c r="AG21" s="6">
        <f>VLOOKUP(AF21,Punktezuordnung!$A$2:$B$52,2,FALSE)</f>
        <v>0</v>
      </c>
      <c r="AH21" s="39">
        <v>3.483796296296296E-3</v>
      </c>
      <c r="AI21" s="19">
        <f t="shared" si="17"/>
        <v>4</v>
      </c>
      <c r="AJ21" s="6">
        <f>VLOOKUP(AI21,Punktezuordnung!$A$2:$B$52,2,FALSE)</f>
        <v>47</v>
      </c>
      <c r="AK21" s="30">
        <v>100</v>
      </c>
      <c r="AL21" s="19">
        <f t="shared" si="18"/>
        <v>51</v>
      </c>
      <c r="AM21" s="6">
        <f>VLOOKUP(AL21,Punktezuordnung!$A$2:$B$52,2,FALSE)</f>
        <v>0</v>
      </c>
      <c r="AN21" s="29">
        <v>0</v>
      </c>
      <c r="AO21" s="19">
        <f t="shared" si="19"/>
        <v>51</v>
      </c>
      <c r="AP21" s="6">
        <f>VLOOKUP(AO21,Punktezuordnung!$A$2:$B$52,2,FALSE)</f>
        <v>0</v>
      </c>
      <c r="AQ21" s="29">
        <v>0</v>
      </c>
      <c r="AR21" s="19">
        <f t="shared" si="20"/>
        <v>51</v>
      </c>
      <c r="AS21" s="6">
        <f>VLOOKUP(AR21,Punktezuordnung!$A$2:$B$52,2,FALSE)</f>
        <v>0</v>
      </c>
      <c r="AT21" s="29">
        <v>0</v>
      </c>
      <c r="AU21" s="19">
        <f t="shared" si="21"/>
        <v>51</v>
      </c>
      <c r="AV21" s="4">
        <f>VLOOKUP(AU21,Punktezuordnung!$A$2:$B$52,2,FALSE)</f>
        <v>0</v>
      </c>
    </row>
    <row r="22" spans="1:48" x14ac:dyDescent="0.25">
      <c r="A22" s="32" t="s">
        <v>137</v>
      </c>
      <c r="B22" s="32" t="s">
        <v>134</v>
      </c>
      <c r="C22" s="32" t="s">
        <v>54</v>
      </c>
      <c r="D22" s="34">
        <v>2014</v>
      </c>
      <c r="E22" s="32" t="s">
        <v>116</v>
      </c>
      <c r="F22" s="19">
        <f t="shared" si="0"/>
        <v>19</v>
      </c>
      <c r="G22" s="6">
        <f>SUM(LARGE(I22:R22,{1;2;3;4;5;6;7}))</f>
        <v>46</v>
      </c>
      <c r="H22" s="36">
        <f t="shared" si="22"/>
        <v>1</v>
      </c>
      <c r="I22" s="9">
        <f t="shared" si="2"/>
        <v>0</v>
      </c>
      <c r="J22" s="6">
        <f t="shared" si="3"/>
        <v>0</v>
      </c>
      <c r="K22" s="16">
        <f t="shared" si="4"/>
        <v>46</v>
      </c>
      <c r="L22" s="9">
        <f t="shared" si="5"/>
        <v>0</v>
      </c>
      <c r="M22" s="6">
        <f t="shared" si="6"/>
        <v>0</v>
      </c>
      <c r="N22" s="16">
        <f t="shared" si="7"/>
        <v>0</v>
      </c>
      <c r="O22" s="9">
        <f t="shared" si="8"/>
        <v>0</v>
      </c>
      <c r="P22" s="6">
        <f t="shared" si="9"/>
        <v>0</v>
      </c>
      <c r="Q22" s="9">
        <f t="shared" si="10"/>
        <v>0</v>
      </c>
      <c r="R22" s="6">
        <f t="shared" si="11"/>
        <v>0</v>
      </c>
      <c r="S22" s="28">
        <v>100</v>
      </c>
      <c r="T22" s="19">
        <f t="shared" si="12"/>
        <v>51</v>
      </c>
      <c r="U22" s="6">
        <f>VLOOKUP(T22,Punktezuordnung!$A$2:$B$52,2,FALSE)</f>
        <v>0</v>
      </c>
      <c r="V22" s="29"/>
      <c r="W22" s="19">
        <f t="shared" si="13"/>
        <v>51</v>
      </c>
      <c r="X22" s="6">
        <f>VLOOKUP(W22,Punktezuordnung!$A$2:$B$52,2,FALSE)</f>
        <v>0</v>
      </c>
      <c r="Y22" s="30">
        <v>12.22</v>
      </c>
      <c r="Z22" s="19">
        <f t="shared" si="14"/>
        <v>5</v>
      </c>
      <c r="AA22" s="6">
        <f>VLOOKUP(Z22,Punktezuordnung!$A$2:$B$52,2,FALSE)</f>
        <v>46</v>
      </c>
      <c r="AB22" s="30">
        <v>100</v>
      </c>
      <c r="AC22" s="19">
        <f t="shared" si="15"/>
        <v>51</v>
      </c>
      <c r="AD22" s="6">
        <f>VLOOKUP(AC22,Punktezuordnung!$A$2:$B$52,2,FALSE)</f>
        <v>0</v>
      </c>
      <c r="AE22" s="29">
        <v>0</v>
      </c>
      <c r="AF22" s="19">
        <f t="shared" si="16"/>
        <v>51</v>
      </c>
      <c r="AG22" s="6">
        <f>VLOOKUP(AF22,Punktezuordnung!$A$2:$B$52,2,FALSE)</f>
        <v>0</v>
      </c>
      <c r="AH22" s="39">
        <v>100</v>
      </c>
      <c r="AI22" s="19">
        <f t="shared" si="17"/>
        <v>51</v>
      </c>
      <c r="AJ22" s="6">
        <f>VLOOKUP(AI22,Punktezuordnung!$A$2:$B$52,2,FALSE)</f>
        <v>0</v>
      </c>
      <c r="AK22" s="30">
        <v>100</v>
      </c>
      <c r="AL22" s="19">
        <f t="shared" si="18"/>
        <v>51</v>
      </c>
      <c r="AM22" s="6">
        <f>VLOOKUP(AL22,Punktezuordnung!$A$2:$B$52,2,FALSE)</f>
        <v>0</v>
      </c>
      <c r="AN22" s="29">
        <v>0</v>
      </c>
      <c r="AO22" s="19">
        <f t="shared" si="19"/>
        <v>51</v>
      </c>
      <c r="AP22" s="6">
        <f>VLOOKUP(AO22,Punktezuordnung!$A$2:$B$52,2,FALSE)</f>
        <v>0</v>
      </c>
      <c r="AQ22" s="29">
        <v>0</v>
      </c>
      <c r="AR22" s="19">
        <f t="shared" si="20"/>
        <v>51</v>
      </c>
      <c r="AS22" s="6">
        <f>VLOOKUP(AR22,Punktezuordnung!$A$2:$B$52,2,FALSE)</f>
        <v>0</v>
      </c>
      <c r="AT22" s="29">
        <v>0</v>
      </c>
      <c r="AU22" s="19">
        <f t="shared" si="21"/>
        <v>51</v>
      </c>
      <c r="AV22" s="4">
        <f>VLOOKUP(AU22,Punktezuordnung!$A$2:$B$52,2,FALSE)</f>
        <v>0</v>
      </c>
    </row>
    <row r="23" spans="1:48" x14ac:dyDescent="0.25">
      <c r="A23" s="32" t="s">
        <v>190</v>
      </c>
      <c r="B23" s="32" t="s">
        <v>191</v>
      </c>
      <c r="C23" s="32" t="s">
        <v>54</v>
      </c>
      <c r="D23" s="34">
        <v>2014</v>
      </c>
      <c r="E23" s="32" t="s">
        <v>161</v>
      </c>
      <c r="F23" s="19">
        <f t="shared" si="0"/>
        <v>20</v>
      </c>
      <c r="G23" s="6">
        <f>SUM(LARGE(I23:R23,{1;2;3;4;5;6;7}))</f>
        <v>44</v>
      </c>
      <c r="H23" s="36">
        <f t="shared" si="22"/>
        <v>1</v>
      </c>
      <c r="I23" s="9">
        <f t="shared" si="2"/>
        <v>0</v>
      </c>
      <c r="J23" s="6">
        <f t="shared" si="3"/>
        <v>0</v>
      </c>
      <c r="K23" s="16">
        <f t="shared" si="4"/>
        <v>0</v>
      </c>
      <c r="L23" s="9">
        <f t="shared" si="5"/>
        <v>0</v>
      </c>
      <c r="M23" s="6">
        <f t="shared" si="6"/>
        <v>0</v>
      </c>
      <c r="N23" s="16">
        <f t="shared" si="7"/>
        <v>44</v>
      </c>
      <c r="O23" s="9">
        <f t="shared" si="8"/>
        <v>0</v>
      </c>
      <c r="P23" s="6">
        <f t="shared" si="9"/>
        <v>0</v>
      </c>
      <c r="Q23" s="9">
        <f t="shared" si="10"/>
        <v>0</v>
      </c>
      <c r="R23" s="6">
        <f t="shared" si="11"/>
        <v>0</v>
      </c>
      <c r="S23" s="28">
        <v>100</v>
      </c>
      <c r="T23" s="19">
        <f t="shared" si="12"/>
        <v>51</v>
      </c>
      <c r="U23" s="6">
        <f>VLOOKUP(T23,Punktezuordnung!$A$2:$B$52,2,FALSE)</f>
        <v>0</v>
      </c>
      <c r="V23" s="29">
        <v>0</v>
      </c>
      <c r="W23" s="19">
        <f t="shared" si="13"/>
        <v>51</v>
      </c>
      <c r="X23" s="6">
        <f>VLOOKUP(W23,Punktezuordnung!$A$2:$B$52,2,FALSE)</f>
        <v>0</v>
      </c>
      <c r="Y23" s="30">
        <v>100</v>
      </c>
      <c r="Z23" s="19">
        <f t="shared" si="14"/>
        <v>51</v>
      </c>
      <c r="AA23" s="6">
        <f>VLOOKUP(Z23,Punktezuordnung!$A$2:$B$52,2,FALSE)</f>
        <v>0</v>
      </c>
      <c r="AB23" s="30">
        <v>100</v>
      </c>
      <c r="AC23" s="19">
        <f t="shared" si="15"/>
        <v>51</v>
      </c>
      <c r="AD23" s="6">
        <f>VLOOKUP(AC23,Punktezuordnung!$A$2:$B$52,2,FALSE)</f>
        <v>0</v>
      </c>
      <c r="AE23" s="29">
        <v>0</v>
      </c>
      <c r="AF23" s="19">
        <f t="shared" si="16"/>
        <v>51</v>
      </c>
      <c r="AG23" s="6">
        <f>VLOOKUP(AF23,Punktezuordnung!$A$2:$B$52,2,FALSE)</f>
        <v>0</v>
      </c>
      <c r="AH23" s="39">
        <v>3.7152777777777774E-3</v>
      </c>
      <c r="AI23" s="19">
        <f t="shared" si="17"/>
        <v>7</v>
      </c>
      <c r="AJ23" s="6">
        <f>VLOOKUP(AI23,Punktezuordnung!$A$2:$B$52,2,FALSE)</f>
        <v>44</v>
      </c>
      <c r="AK23" s="30">
        <v>100</v>
      </c>
      <c r="AL23" s="19">
        <f t="shared" si="18"/>
        <v>51</v>
      </c>
      <c r="AM23" s="6">
        <f>VLOOKUP(AL23,Punktezuordnung!$A$2:$B$52,2,FALSE)</f>
        <v>0</v>
      </c>
      <c r="AN23" s="29">
        <v>0</v>
      </c>
      <c r="AO23" s="19">
        <f t="shared" si="19"/>
        <v>51</v>
      </c>
      <c r="AP23" s="6">
        <f>VLOOKUP(AO23,Punktezuordnung!$A$2:$B$52,2,FALSE)</f>
        <v>0</v>
      </c>
      <c r="AQ23" s="29">
        <v>0</v>
      </c>
      <c r="AR23" s="19">
        <f t="shared" si="20"/>
        <v>51</v>
      </c>
      <c r="AS23" s="6">
        <f>VLOOKUP(AR23,Punktezuordnung!$A$2:$B$52,2,FALSE)</f>
        <v>0</v>
      </c>
      <c r="AT23" s="29">
        <v>0</v>
      </c>
      <c r="AU23" s="19">
        <f t="shared" si="21"/>
        <v>51</v>
      </c>
      <c r="AV23" s="4">
        <f>VLOOKUP(AU23,Punktezuordnung!$A$2:$B$52,2,FALSE)</f>
        <v>0</v>
      </c>
    </row>
    <row r="24" spans="1:48" x14ac:dyDescent="0.25">
      <c r="A24" s="32" t="s">
        <v>137</v>
      </c>
      <c r="B24" s="32" t="s">
        <v>140</v>
      </c>
      <c r="C24" s="32" t="s">
        <v>54</v>
      </c>
      <c r="D24" s="34">
        <v>2014</v>
      </c>
      <c r="E24" s="32" t="s">
        <v>116</v>
      </c>
      <c r="F24" s="19">
        <f t="shared" si="0"/>
        <v>21</v>
      </c>
      <c r="G24" s="6">
        <f>SUM(LARGE(I24:R24,{1;2;3;4;5;6;7}))</f>
        <v>43</v>
      </c>
      <c r="H24" s="36">
        <f t="shared" si="22"/>
        <v>1</v>
      </c>
      <c r="I24" s="9">
        <f t="shared" si="2"/>
        <v>0</v>
      </c>
      <c r="J24" s="6">
        <f t="shared" si="3"/>
        <v>0</v>
      </c>
      <c r="K24" s="16">
        <f t="shared" si="4"/>
        <v>43</v>
      </c>
      <c r="L24" s="9">
        <f t="shared" si="5"/>
        <v>0</v>
      </c>
      <c r="M24" s="6">
        <f t="shared" si="6"/>
        <v>0</v>
      </c>
      <c r="N24" s="16">
        <f t="shared" si="7"/>
        <v>0</v>
      </c>
      <c r="O24" s="9">
        <f t="shared" si="8"/>
        <v>0</v>
      </c>
      <c r="P24" s="6">
        <f t="shared" si="9"/>
        <v>0</v>
      </c>
      <c r="Q24" s="9">
        <f t="shared" si="10"/>
        <v>0</v>
      </c>
      <c r="R24" s="6">
        <f t="shared" si="11"/>
        <v>0</v>
      </c>
      <c r="S24" s="28">
        <v>100</v>
      </c>
      <c r="T24" s="19">
        <f t="shared" si="12"/>
        <v>51</v>
      </c>
      <c r="U24" s="6">
        <f>VLOOKUP(T24,Punktezuordnung!$A$2:$B$52,2,FALSE)</f>
        <v>0</v>
      </c>
      <c r="V24" s="29">
        <v>0</v>
      </c>
      <c r="W24" s="19">
        <f t="shared" si="13"/>
        <v>51</v>
      </c>
      <c r="X24" s="6">
        <f>VLOOKUP(W24,Punktezuordnung!$A$2:$B$52,2,FALSE)</f>
        <v>0</v>
      </c>
      <c r="Y24" s="30">
        <v>12.64</v>
      </c>
      <c r="Z24" s="19">
        <f t="shared" si="14"/>
        <v>8</v>
      </c>
      <c r="AA24" s="6">
        <f>VLOOKUP(Z24,Punktezuordnung!$A$2:$B$52,2,FALSE)</f>
        <v>43</v>
      </c>
      <c r="AB24" s="30">
        <v>100</v>
      </c>
      <c r="AC24" s="19">
        <f t="shared" si="15"/>
        <v>51</v>
      </c>
      <c r="AD24" s="6">
        <f>VLOOKUP(AC24,Punktezuordnung!$A$2:$B$52,2,FALSE)</f>
        <v>0</v>
      </c>
      <c r="AE24" s="29">
        <v>0</v>
      </c>
      <c r="AF24" s="19">
        <f t="shared" si="16"/>
        <v>51</v>
      </c>
      <c r="AG24" s="6">
        <f>VLOOKUP(AF24,Punktezuordnung!$A$2:$B$52,2,FALSE)</f>
        <v>0</v>
      </c>
      <c r="AH24" s="39">
        <v>100</v>
      </c>
      <c r="AI24" s="19">
        <f t="shared" si="17"/>
        <v>51</v>
      </c>
      <c r="AJ24" s="6">
        <f>VLOOKUP(AI24,Punktezuordnung!$A$2:$B$52,2,FALSE)</f>
        <v>0</v>
      </c>
      <c r="AK24" s="30">
        <v>100</v>
      </c>
      <c r="AL24" s="19">
        <f t="shared" si="18"/>
        <v>51</v>
      </c>
      <c r="AM24" s="6">
        <f>VLOOKUP(AL24,Punktezuordnung!$A$2:$B$52,2,FALSE)</f>
        <v>0</v>
      </c>
      <c r="AN24" s="29">
        <v>0</v>
      </c>
      <c r="AO24" s="19">
        <f t="shared" si="19"/>
        <v>51</v>
      </c>
      <c r="AP24" s="6">
        <f>VLOOKUP(AO24,Punktezuordnung!$A$2:$B$52,2,FALSE)</f>
        <v>0</v>
      </c>
      <c r="AQ24" s="29">
        <v>0</v>
      </c>
      <c r="AR24" s="19">
        <f t="shared" si="20"/>
        <v>51</v>
      </c>
      <c r="AS24" s="6">
        <f>VLOOKUP(AR24,Punktezuordnung!$A$2:$B$52,2,FALSE)</f>
        <v>0</v>
      </c>
      <c r="AT24" s="29">
        <v>0</v>
      </c>
      <c r="AU24" s="19">
        <f t="shared" si="21"/>
        <v>51</v>
      </c>
      <c r="AV24" s="4">
        <f>VLOOKUP(AU24,Punktezuordnung!$A$2:$B$52,2,FALSE)</f>
        <v>0</v>
      </c>
    </row>
    <row r="25" spans="1:48" x14ac:dyDescent="0.25">
      <c r="A25" s="32" t="s">
        <v>141</v>
      </c>
      <c r="B25" s="32" t="s">
        <v>142</v>
      </c>
      <c r="C25" s="32" t="s">
        <v>54</v>
      </c>
      <c r="D25" s="34">
        <v>2014</v>
      </c>
      <c r="E25" s="32" t="s">
        <v>116</v>
      </c>
      <c r="F25" s="19">
        <f t="shared" si="0"/>
        <v>22</v>
      </c>
      <c r="G25" s="6">
        <f>SUM(LARGE(I25:R25,{1;2;3;4;5;6;7}))</f>
        <v>42</v>
      </c>
      <c r="H25" s="36">
        <f t="shared" si="22"/>
        <v>1</v>
      </c>
      <c r="I25" s="9">
        <f t="shared" si="2"/>
        <v>0</v>
      </c>
      <c r="J25" s="6">
        <f t="shared" si="3"/>
        <v>0</v>
      </c>
      <c r="K25" s="16">
        <f t="shared" si="4"/>
        <v>42</v>
      </c>
      <c r="L25" s="9">
        <f t="shared" si="5"/>
        <v>0</v>
      </c>
      <c r="M25" s="6">
        <f t="shared" si="6"/>
        <v>0</v>
      </c>
      <c r="N25" s="16">
        <f t="shared" si="7"/>
        <v>0</v>
      </c>
      <c r="O25" s="9">
        <f t="shared" si="8"/>
        <v>0</v>
      </c>
      <c r="P25" s="6">
        <f t="shared" si="9"/>
        <v>0</v>
      </c>
      <c r="Q25" s="9">
        <f t="shared" si="10"/>
        <v>0</v>
      </c>
      <c r="R25" s="6">
        <f t="shared" si="11"/>
        <v>0</v>
      </c>
      <c r="S25" s="28">
        <v>100</v>
      </c>
      <c r="T25" s="19">
        <f t="shared" si="12"/>
        <v>51</v>
      </c>
      <c r="U25" s="6">
        <f>VLOOKUP(T25,Punktezuordnung!$A$2:$B$52,2,FALSE)</f>
        <v>0</v>
      </c>
      <c r="V25" s="29">
        <v>0</v>
      </c>
      <c r="W25" s="19">
        <f t="shared" si="13"/>
        <v>51</v>
      </c>
      <c r="X25" s="6">
        <f>VLOOKUP(W25,Punktezuordnung!$A$2:$B$52,2,FALSE)</f>
        <v>0</v>
      </c>
      <c r="Y25" s="30">
        <v>12.93</v>
      </c>
      <c r="Z25" s="19">
        <f t="shared" si="14"/>
        <v>9</v>
      </c>
      <c r="AA25" s="6">
        <f>VLOOKUP(Z25,Punktezuordnung!$A$2:$B$52,2,FALSE)</f>
        <v>42</v>
      </c>
      <c r="AB25" s="30">
        <v>100</v>
      </c>
      <c r="AC25" s="19">
        <f t="shared" si="15"/>
        <v>51</v>
      </c>
      <c r="AD25" s="6">
        <f>VLOOKUP(AC25,Punktezuordnung!$A$2:$B$52,2,FALSE)</f>
        <v>0</v>
      </c>
      <c r="AE25" s="29">
        <v>0</v>
      </c>
      <c r="AF25" s="19">
        <f t="shared" si="16"/>
        <v>51</v>
      </c>
      <c r="AG25" s="6">
        <f>VLOOKUP(AF25,Punktezuordnung!$A$2:$B$52,2,FALSE)</f>
        <v>0</v>
      </c>
      <c r="AH25" s="39">
        <v>100</v>
      </c>
      <c r="AI25" s="19">
        <f t="shared" si="17"/>
        <v>51</v>
      </c>
      <c r="AJ25" s="6">
        <f>VLOOKUP(AI25,Punktezuordnung!$A$2:$B$52,2,FALSE)</f>
        <v>0</v>
      </c>
      <c r="AK25" s="30">
        <v>100</v>
      </c>
      <c r="AL25" s="19">
        <f t="shared" si="18"/>
        <v>51</v>
      </c>
      <c r="AM25" s="6">
        <f>VLOOKUP(AL25,Punktezuordnung!$A$2:$B$52,2,FALSE)</f>
        <v>0</v>
      </c>
      <c r="AN25" s="29">
        <v>0</v>
      </c>
      <c r="AO25" s="19">
        <f t="shared" si="19"/>
        <v>51</v>
      </c>
      <c r="AP25" s="6">
        <f>VLOOKUP(AO25,Punktezuordnung!$A$2:$B$52,2,FALSE)</f>
        <v>0</v>
      </c>
      <c r="AQ25" s="29">
        <v>0</v>
      </c>
      <c r="AR25" s="19">
        <f t="shared" si="20"/>
        <v>51</v>
      </c>
      <c r="AS25" s="6">
        <f>VLOOKUP(AR25,Punktezuordnung!$A$2:$B$52,2,FALSE)</f>
        <v>0</v>
      </c>
      <c r="AT25" s="29">
        <v>0</v>
      </c>
      <c r="AU25" s="19">
        <f t="shared" si="21"/>
        <v>51</v>
      </c>
      <c r="AV25" s="4">
        <f>VLOOKUP(AU25,Punktezuordnung!$A$2:$B$52,2,FALSE)</f>
        <v>0</v>
      </c>
    </row>
    <row r="26" spans="1:48" x14ac:dyDescent="0.25">
      <c r="A26" s="32" t="s">
        <v>194</v>
      </c>
      <c r="B26" s="32" t="s">
        <v>195</v>
      </c>
      <c r="C26" s="32" t="s">
        <v>54</v>
      </c>
      <c r="D26" s="34">
        <v>2014</v>
      </c>
      <c r="E26" s="32" t="s">
        <v>172</v>
      </c>
      <c r="F26" s="19">
        <f t="shared" si="0"/>
        <v>22</v>
      </c>
      <c r="G26" s="6">
        <f>SUM(LARGE(I26:R26,{1;2;3;4;5;6;7}))</f>
        <v>42</v>
      </c>
      <c r="H26" s="36">
        <f t="shared" si="22"/>
        <v>1</v>
      </c>
      <c r="I26" s="9">
        <f t="shared" si="2"/>
        <v>0</v>
      </c>
      <c r="J26" s="6">
        <f t="shared" si="3"/>
        <v>0</v>
      </c>
      <c r="K26" s="16">
        <f t="shared" si="4"/>
        <v>0</v>
      </c>
      <c r="L26" s="9">
        <f t="shared" si="5"/>
        <v>0</v>
      </c>
      <c r="M26" s="6">
        <f t="shared" si="6"/>
        <v>0</v>
      </c>
      <c r="N26" s="16">
        <f t="shared" si="7"/>
        <v>42</v>
      </c>
      <c r="O26" s="9">
        <f t="shared" si="8"/>
        <v>0</v>
      </c>
      <c r="P26" s="6">
        <f t="shared" si="9"/>
        <v>0</v>
      </c>
      <c r="Q26" s="9">
        <f t="shared" si="10"/>
        <v>0</v>
      </c>
      <c r="R26" s="6">
        <f t="shared" si="11"/>
        <v>0</v>
      </c>
      <c r="S26" s="28">
        <v>100</v>
      </c>
      <c r="T26" s="19">
        <f t="shared" si="12"/>
        <v>51</v>
      </c>
      <c r="U26" s="6">
        <f>VLOOKUP(T26,Punktezuordnung!$A$2:$B$52,2,FALSE)</f>
        <v>0</v>
      </c>
      <c r="V26" s="29">
        <v>0</v>
      </c>
      <c r="W26" s="19">
        <f t="shared" si="13"/>
        <v>51</v>
      </c>
      <c r="X26" s="6">
        <f>VLOOKUP(W26,Punktezuordnung!$A$2:$B$52,2,FALSE)</f>
        <v>0</v>
      </c>
      <c r="Y26" s="30">
        <v>100</v>
      </c>
      <c r="Z26" s="19">
        <f t="shared" si="14"/>
        <v>51</v>
      </c>
      <c r="AA26" s="6">
        <f>VLOOKUP(Z26,Punktezuordnung!$A$2:$B$52,2,FALSE)</f>
        <v>0</v>
      </c>
      <c r="AB26" s="30">
        <v>100</v>
      </c>
      <c r="AC26" s="19">
        <f t="shared" si="15"/>
        <v>51</v>
      </c>
      <c r="AD26" s="6">
        <f>VLOOKUP(AC26,Punktezuordnung!$A$2:$B$52,2,FALSE)</f>
        <v>0</v>
      </c>
      <c r="AE26" s="29">
        <v>0</v>
      </c>
      <c r="AF26" s="19">
        <f t="shared" si="16"/>
        <v>51</v>
      </c>
      <c r="AG26" s="6">
        <f>VLOOKUP(AF26,Punktezuordnung!$A$2:$B$52,2,FALSE)</f>
        <v>0</v>
      </c>
      <c r="AH26" s="39">
        <v>3.8194444444444443E-3</v>
      </c>
      <c r="AI26" s="19">
        <f t="shared" si="17"/>
        <v>9</v>
      </c>
      <c r="AJ26" s="6">
        <f>VLOOKUP(AI26,Punktezuordnung!$A$2:$B$52,2,FALSE)</f>
        <v>42</v>
      </c>
      <c r="AK26" s="30">
        <v>100</v>
      </c>
      <c r="AL26" s="19">
        <f t="shared" si="18"/>
        <v>51</v>
      </c>
      <c r="AM26" s="6">
        <f>VLOOKUP(AL26,Punktezuordnung!$A$2:$B$52,2,FALSE)</f>
        <v>0</v>
      </c>
      <c r="AN26" s="29">
        <v>0</v>
      </c>
      <c r="AO26" s="19">
        <f t="shared" si="19"/>
        <v>51</v>
      </c>
      <c r="AP26" s="6">
        <f>VLOOKUP(AO26,Punktezuordnung!$A$2:$B$52,2,FALSE)</f>
        <v>0</v>
      </c>
      <c r="AQ26" s="29">
        <v>0</v>
      </c>
      <c r="AR26" s="19">
        <f t="shared" si="20"/>
        <v>51</v>
      </c>
      <c r="AS26" s="6">
        <f>VLOOKUP(AR26,Punktezuordnung!$A$2:$B$52,2,FALSE)</f>
        <v>0</v>
      </c>
      <c r="AT26" s="29">
        <v>0</v>
      </c>
      <c r="AU26" s="19">
        <f t="shared" si="21"/>
        <v>51</v>
      </c>
      <c r="AV26" s="4">
        <f>VLOOKUP(AU26,Punktezuordnung!$A$2:$B$52,2,FALSE)</f>
        <v>0</v>
      </c>
    </row>
    <row r="27" spans="1:48" x14ac:dyDescent="0.25">
      <c r="A27" s="32" t="s">
        <v>55</v>
      </c>
      <c r="B27" s="32" t="s">
        <v>143</v>
      </c>
      <c r="C27" s="32" t="s">
        <v>54</v>
      </c>
      <c r="D27" s="34">
        <v>2014</v>
      </c>
      <c r="E27" s="32" t="s">
        <v>116</v>
      </c>
      <c r="F27" s="19">
        <f t="shared" si="0"/>
        <v>24</v>
      </c>
      <c r="G27" s="6">
        <f>SUM(LARGE(I27:R27,{1;2;3;4;5;6;7}))</f>
        <v>41</v>
      </c>
      <c r="H27" s="36">
        <f t="shared" si="22"/>
        <v>1</v>
      </c>
      <c r="I27" s="9">
        <f t="shared" si="2"/>
        <v>0</v>
      </c>
      <c r="J27" s="6">
        <f t="shared" si="3"/>
        <v>0</v>
      </c>
      <c r="K27" s="16">
        <f t="shared" si="4"/>
        <v>41</v>
      </c>
      <c r="L27" s="9">
        <f t="shared" si="5"/>
        <v>0</v>
      </c>
      <c r="M27" s="6">
        <f t="shared" si="6"/>
        <v>0</v>
      </c>
      <c r="N27" s="16">
        <f t="shared" si="7"/>
        <v>0</v>
      </c>
      <c r="O27" s="9">
        <f t="shared" si="8"/>
        <v>0</v>
      </c>
      <c r="P27" s="6">
        <f t="shared" si="9"/>
        <v>0</v>
      </c>
      <c r="Q27" s="9">
        <f t="shared" si="10"/>
        <v>0</v>
      </c>
      <c r="R27" s="6">
        <f t="shared" si="11"/>
        <v>0</v>
      </c>
      <c r="S27" s="28">
        <v>100</v>
      </c>
      <c r="T27" s="19">
        <f t="shared" si="12"/>
        <v>51</v>
      </c>
      <c r="U27" s="6">
        <f>VLOOKUP(T27,Punktezuordnung!$A$2:$B$52,2,FALSE)</f>
        <v>0</v>
      </c>
      <c r="V27" s="29">
        <v>0</v>
      </c>
      <c r="W27" s="19">
        <f t="shared" si="13"/>
        <v>51</v>
      </c>
      <c r="X27" s="6">
        <f>VLOOKUP(W27,Punktezuordnung!$A$2:$B$52,2,FALSE)</f>
        <v>0</v>
      </c>
      <c r="Y27" s="30">
        <v>13.03</v>
      </c>
      <c r="Z27" s="19">
        <f t="shared" si="14"/>
        <v>10</v>
      </c>
      <c r="AA27" s="6">
        <f>VLOOKUP(Z27,Punktezuordnung!$A$2:$B$52,2,FALSE)</f>
        <v>41</v>
      </c>
      <c r="AB27" s="30">
        <v>100</v>
      </c>
      <c r="AC27" s="19">
        <f t="shared" si="15"/>
        <v>51</v>
      </c>
      <c r="AD27" s="6">
        <f>VLOOKUP(AC27,Punktezuordnung!$A$2:$B$52,2,FALSE)</f>
        <v>0</v>
      </c>
      <c r="AE27" s="29">
        <v>0</v>
      </c>
      <c r="AF27" s="19">
        <f t="shared" si="16"/>
        <v>51</v>
      </c>
      <c r="AG27" s="6">
        <f>VLOOKUP(AF27,Punktezuordnung!$A$2:$B$52,2,FALSE)</f>
        <v>0</v>
      </c>
      <c r="AH27" s="39">
        <v>100</v>
      </c>
      <c r="AI27" s="19">
        <f t="shared" si="17"/>
        <v>51</v>
      </c>
      <c r="AJ27" s="6">
        <f>VLOOKUP(AI27,Punktezuordnung!$A$2:$B$52,2,FALSE)</f>
        <v>0</v>
      </c>
      <c r="AK27" s="30">
        <v>100</v>
      </c>
      <c r="AL27" s="19">
        <f t="shared" si="18"/>
        <v>51</v>
      </c>
      <c r="AM27" s="6">
        <f>VLOOKUP(AL27,Punktezuordnung!$A$2:$B$52,2,FALSE)</f>
        <v>0</v>
      </c>
      <c r="AN27" s="29">
        <v>0</v>
      </c>
      <c r="AO27" s="19">
        <f t="shared" si="19"/>
        <v>51</v>
      </c>
      <c r="AP27" s="6">
        <f>VLOOKUP(AO27,Punktezuordnung!$A$2:$B$52,2,FALSE)</f>
        <v>0</v>
      </c>
      <c r="AQ27" s="29">
        <v>0</v>
      </c>
      <c r="AR27" s="19">
        <f t="shared" si="20"/>
        <v>51</v>
      </c>
      <c r="AS27" s="6">
        <f>VLOOKUP(AR27,Punktezuordnung!$A$2:$B$52,2,FALSE)</f>
        <v>0</v>
      </c>
      <c r="AT27" s="29">
        <v>0</v>
      </c>
      <c r="AU27" s="19">
        <f t="shared" si="21"/>
        <v>51</v>
      </c>
      <c r="AV27" s="4">
        <f>VLOOKUP(AU27,Punktezuordnung!$A$2:$B$52,2,FALSE)</f>
        <v>0</v>
      </c>
    </row>
    <row r="28" spans="1:48" x14ac:dyDescent="0.25">
      <c r="A28" s="32" t="s">
        <v>108</v>
      </c>
      <c r="B28" s="32" t="s">
        <v>196</v>
      </c>
      <c r="C28" s="32" t="s">
        <v>54</v>
      </c>
      <c r="D28" s="34">
        <v>2014</v>
      </c>
      <c r="E28" s="32" t="s">
        <v>161</v>
      </c>
      <c r="F28" s="19">
        <f t="shared" si="0"/>
        <v>24</v>
      </c>
      <c r="G28" s="6">
        <f>SUM(LARGE(I28:R28,{1;2;3;4;5;6;7}))</f>
        <v>41</v>
      </c>
      <c r="H28" s="36">
        <f t="shared" si="22"/>
        <v>1</v>
      </c>
      <c r="I28" s="9">
        <f t="shared" si="2"/>
        <v>0</v>
      </c>
      <c r="J28" s="6">
        <f t="shared" si="3"/>
        <v>0</v>
      </c>
      <c r="K28" s="16">
        <f t="shared" si="4"/>
        <v>0</v>
      </c>
      <c r="L28" s="9">
        <f t="shared" si="5"/>
        <v>0</v>
      </c>
      <c r="M28" s="6">
        <f t="shared" si="6"/>
        <v>0</v>
      </c>
      <c r="N28" s="16">
        <f t="shared" si="7"/>
        <v>41</v>
      </c>
      <c r="O28" s="9">
        <f t="shared" si="8"/>
        <v>0</v>
      </c>
      <c r="P28" s="6">
        <f t="shared" si="9"/>
        <v>0</v>
      </c>
      <c r="Q28" s="9">
        <f t="shared" si="10"/>
        <v>0</v>
      </c>
      <c r="R28" s="6">
        <f t="shared" si="11"/>
        <v>0</v>
      </c>
      <c r="S28" s="28">
        <v>100</v>
      </c>
      <c r="T28" s="19">
        <f t="shared" si="12"/>
        <v>51</v>
      </c>
      <c r="U28" s="6">
        <f>VLOOKUP(T28,Punktezuordnung!$A$2:$B$52,2,FALSE)</f>
        <v>0</v>
      </c>
      <c r="V28" s="29">
        <v>0</v>
      </c>
      <c r="W28" s="19">
        <f t="shared" si="13"/>
        <v>51</v>
      </c>
      <c r="X28" s="6">
        <f>VLOOKUP(W28,Punktezuordnung!$A$2:$B$52,2,FALSE)</f>
        <v>0</v>
      </c>
      <c r="Y28" s="30">
        <v>100</v>
      </c>
      <c r="Z28" s="19">
        <f t="shared" si="14"/>
        <v>51</v>
      </c>
      <c r="AA28" s="6">
        <f>VLOOKUP(Z28,Punktezuordnung!$A$2:$B$52,2,FALSE)</f>
        <v>0</v>
      </c>
      <c r="AB28" s="30">
        <v>100</v>
      </c>
      <c r="AC28" s="19">
        <f t="shared" si="15"/>
        <v>51</v>
      </c>
      <c r="AD28" s="6">
        <f>VLOOKUP(AC28,Punktezuordnung!$A$2:$B$52,2,FALSE)</f>
        <v>0</v>
      </c>
      <c r="AE28" s="29">
        <v>0</v>
      </c>
      <c r="AF28" s="19">
        <f t="shared" si="16"/>
        <v>51</v>
      </c>
      <c r="AG28" s="6">
        <f>VLOOKUP(AF28,Punktezuordnung!$A$2:$B$52,2,FALSE)</f>
        <v>0</v>
      </c>
      <c r="AH28" s="39">
        <v>3.8425925925925923E-3</v>
      </c>
      <c r="AI28" s="19">
        <f t="shared" si="17"/>
        <v>10</v>
      </c>
      <c r="AJ28" s="6">
        <f>VLOOKUP(AI28,Punktezuordnung!$A$2:$B$52,2,FALSE)</f>
        <v>41</v>
      </c>
      <c r="AK28" s="30">
        <v>100</v>
      </c>
      <c r="AL28" s="19">
        <f t="shared" si="18"/>
        <v>51</v>
      </c>
      <c r="AM28" s="6">
        <f>VLOOKUP(AL28,Punktezuordnung!$A$2:$B$52,2,FALSE)</f>
        <v>0</v>
      </c>
      <c r="AN28" s="29">
        <v>0</v>
      </c>
      <c r="AO28" s="19">
        <f t="shared" si="19"/>
        <v>51</v>
      </c>
      <c r="AP28" s="6">
        <f>VLOOKUP(AO28,Punktezuordnung!$A$2:$B$52,2,FALSE)</f>
        <v>0</v>
      </c>
      <c r="AQ28" s="29">
        <v>0</v>
      </c>
      <c r="AR28" s="19">
        <f t="shared" si="20"/>
        <v>51</v>
      </c>
      <c r="AS28" s="6">
        <f>VLOOKUP(AR28,Punktezuordnung!$A$2:$B$52,2,FALSE)</f>
        <v>0</v>
      </c>
      <c r="AT28" s="29">
        <v>0</v>
      </c>
      <c r="AU28" s="19">
        <f t="shared" si="21"/>
        <v>51</v>
      </c>
      <c r="AV28" s="4">
        <f>VLOOKUP(AU28,Punktezuordnung!$A$2:$B$52,2,FALSE)</f>
        <v>0</v>
      </c>
    </row>
    <row r="29" spans="1:48" x14ac:dyDescent="0.25">
      <c r="A29" s="32"/>
      <c r="B29" s="32"/>
      <c r="C29" s="32"/>
      <c r="D29" s="34"/>
      <c r="E29" s="32"/>
      <c r="F29" s="19" t="str">
        <f t="shared" ref="F29:F33" si="23">IF(G29=0,"",RANK(G29,$G$4:$G$50,0))</f>
        <v/>
      </c>
      <c r="G29" s="6">
        <f>SUM(LARGE(I29:R29,{1;2;3;4;5;6;7}))</f>
        <v>0</v>
      </c>
      <c r="H29" s="36"/>
      <c r="I29" s="9">
        <f t="shared" ref="I29:I33" si="24">U29</f>
        <v>0</v>
      </c>
      <c r="J29" s="6">
        <f t="shared" ref="J29:J33" si="25">X29</f>
        <v>0</v>
      </c>
      <c r="K29" s="16">
        <f t="shared" ref="K29:K33" si="26">AA29</f>
        <v>0</v>
      </c>
      <c r="L29" s="9">
        <f t="shared" ref="L29:L33" si="27">AD29</f>
        <v>0</v>
      </c>
      <c r="M29" s="6">
        <f t="shared" ref="M29:M33" si="28">AG29</f>
        <v>0</v>
      </c>
      <c r="N29" s="16">
        <f t="shared" ref="N29:N33" si="29">AJ29</f>
        <v>0</v>
      </c>
      <c r="O29" s="9">
        <f t="shared" ref="O29:O33" si="30">AM29</f>
        <v>0</v>
      </c>
      <c r="P29" s="6">
        <f t="shared" ref="P29:P33" si="31">AP29</f>
        <v>0</v>
      </c>
      <c r="Q29" s="9">
        <f t="shared" ref="Q29:Q33" si="32">AS29</f>
        <v>0</v>
      </c>
      <c r="R29" s="6">
        <f t="shared" ref="R29:R33" si="33">AV29</f>
        <v>0</v>
      </c>
      <c r="S29" s="28">
        <v>100</v>
      </c>
      <c r="T29" s="19">
        <f t="shared" ref="T29:T33" si="34">IF(S29&gt;=100,51,RANK(S29,$S$4:$S$50,1))</f>
        <v>51</v>
      </c>
      <c r="U29" s="6">
        <f>VLOOKUP(T29,Punktezuordnung!$A$2:$B$52,2,FALSE)</f>
        <v>0</v>
      </c>
      <c r="V29" s="29">
        <v>0</v>
      </c>
      <c r="W29" s="19">
        <f t="shared" ref="W29:W33" si="35">IF(V29&lt;=0,51,RANK(V29,$V$4:$V$49,0))</f>
        <v>51</v>
      </c>
      <c r="X29" s="6">
        <f>VLOOKUP(W29,Punktezuordnung!$A$2:$B$52,2,FALSE)</f>
        <v>0</v>
      </c>
      <c r="Y29" s="30">
        <v>100</v>
      </c>
      <c r="Z29" s="19">
        <f t="shared" ref="Z29:Z33" si="36">IF(Y29&gt;=100,51,RANK(Y29,$Y$4:$Y$50,1))</f>
        <v>51</v>
      </c>
      <c r="AA29" s="6">
        <f>VLOOKUP(Z29,Punktezuordnung!$A$2:$B$52,2,FALSE)</f>
        <v>0</v>
      </c>
      <c r="AB29" s="30">
        <v>100</v>
      </c>
      <c r="AC29" s="19">
        <f t="shared" ref="AC29:AC33" si="37">IF(AB29&gt;=100,51,RANK(AB29,$AB$4:$AB$50,1))</f>
        <v>51</v>
      </c>
      <c r="AD29" s="6">
        <f>VLOOKUP(AC29,Punktezuordnung!$A$2:$B$52,2,FALSE)</f>
        <v>0</v>
      </c>
      <c r="AE29" s="29">
        <v>0</v>
      </c>
      <c r="AF29" s="19">
        <f t="shared" ref="AF29:AF33" si="38">IF(AE29&lt;=0,51,RANK(AE29,$AE$4:$AE$50,0))</f>
        <v>51</v>
      </c>
      <c r="AG29" s="6">
        <f>VLOOKUP(AF29,Punktezuordnung!$A$2:$B$52,2,FALSE)</f>
        <v>0</v>
      </c>
      <c r="AH29" s="39">
        <v>100</v>
      </c>
      <c r="AI29" s="19">
        <f t="shared" ref="AI29:AI33" si="39">IF(AH29&gt;=100,51,RANK(AH29,$AH$4:$AH$50,1))</f>
        <v>51</v>
      </c>
      <c r="AJ29" s="6">
        <f>VLOOKUP(AI29,Punktezuordnung!$A$2:$B$52,2,FALSE)</f>
        <v>0</v>
      </c>
      <c r="AK29" s="30">
        <v>100</v>
      </c>
      <c r="AL29" s="19">
        <f t="shared" ref="AL29:AL33" si="40">IF(AK29&gt;=100,51,RANK(AK29,$AK$4:$AK$50,1))</f>
        <v>51</v>
      </c>
      <c r="AM29" s="6">
        <f>VLOOKUP(AL29,Punktezuordnung!$A$2:$B$52,2,FALSE)</f>
        <v>0</v>
      </c>
      <c r="AN29" s="29">
        <v>0</v>
      </c>
      <c r="AO29" s="19">
        <f t="shared" ref="AO29:AO33" si="41">IF(AN29&lt;=0,51,RANK(AN29,$AN$4:$AN$50,0))</f>
        <v>51</v>
      </c>
      <c r="AP29" s="6">
        <f>VLOOKUP(AO29,Punktezuordnung!$A$2:$B$52,2,FALSE)</f>
        <v>0</v>
      </c>
      <c r="AQ29" s="29">
        <v>0</v>
      </c>
      <c r="AR29" s="19">
        <f t="shared" ref="AR29:AR33" si="42">IF(AQ29&lt;=0,51,RANK(AQ29,$AQ$4:$AQ$50,0))</f>
        <v>51</v>
      </c>
      <c r="AS29" s="6">
        <f>VLOOKUP(AR29,Punktezuordnung!$A$2:$B$52,2,FALSE)</f>
        <v>0</v>
      </c>
      <c r="AT29" s="29">
        <v>0</v>
      </c>
      <c r="AU29" s="19">
        <f t="shared" ref="AU29:AU33" si="43">IF(AT29&lt;=0,51,RANK(AT29,$AT$4:$AT$50,0))</f>
        <v>51</v>
      </c>
      <c r="AV29" s="4">
        <f>VLOOKUP(AU29,Punktezuordnung!$A$2:$B$52,2,FALSE)</f>
        <v>0</v>
      </c>
    </row>
    <row r="30" spans="1:48" x14ac:dyDescent="0.25">
      <c r="A30" s="32"/>
      <c r="B30" s="32"/>
      <c r="C30" s="32"/>
      <c r="D30" s="34"/>
      <c r="E30" s="32"/>
      <c r="F30" s="19" t="str">
        <f t="shared" si="23"/>
        <v/>
      </c>
      <c r="G30" s="6">
        <f>SUM(LARGE(I30:R30,{1;2;3;4;5;6;7}))</f>
        <v>0</v>
      </c>
      <c r="H30" s="36"/>
      <c r="I30" s="9">
        <f t="shared" si="24"/>
        <v>0</v>
      </c>
      <c r="J30" s="6">
        <f t="shared" si="25"/>
        <v>0</v>
      </c>
      <c r="K30" s="16">
        <f t="shared" si="26"/>
        <v>0</v>
      </c>
      <c r="L30" s="9">
        <f t="shared" si="27"/>
        <v>0</v>
      </c>
      <c r="M30" s="6">
        <f t="shared" si="28"/>
        <v>0</v>
      </c>
      <c r="N30" s="16">
        <f t="shared" si="29"/>
        <v>0</v>
      </c>
      <c r="O30" s="9">
        <f t="shared" si="30"/>
        <v>0</v>
      </c>
      <c r="P30" s="6">
        <f t="shared" si="31"/>
        <v>0</v>
      </c>
      <c r="Q30" s="9">
        <f t="shared" si="32"/>
        <v>0</v>
      </c>
      <c r="R30" s="6">
        <f t="shared" si="33"/>
        <v>0</v>
      </c>
      <c r="S30" s="28">
        <v>100</v>
      </c>
      <c r="T30" s="19">
        <f t="shared" si="34"/>
        <v>51</v>
      </c>
      <c r="U30" s="6">
        <f>VLOOKUP(T30,Punktezuordnung!$A$2:$B$52,2,FALSE)</f>
        <v>0</v>
      </c>
      <c r="V30" s="29">
        <v>0</v>
      </c>
      <c r="W30" s="19">
        <f t="shared" si="35"/>
        <v>51</v>
      </c>
      <c r="X30" s="6">
        <f>VLOOKUP(W30,Punktezuordnung!$A$2:$B$52,2,FALSE)</f>
        <v>0</v>
      </c>
      <c r="Y30" s="30">
        <v>100</v>
      </c>
      <c r="Z30" s="19">
        <f t="shared" si="36"/>
        <v>51</v>
      </c>
      <c r="AA30" s="6">
        <f>VLOOKUP(Z30,Punktezuordnung!$A$2:$B$52,2,FALSE)</f>
        <v>0</v>
      </c>
      <c r="AB30" s="30">
        <v>100</v>
      </c>
      <c r="AC30" s="19">
        <f t="shared" si="37"/>
        <v>51</v>
      </c>
      <c r="AD30" s="6">
        <f>VLOOKUP(AC30,Punktezuordnung!$A$2:$B$52,2,FALSE)</f>
        <v>0</v>
      </c>
      <c r="AE30" s="29">
        <v>0</v>
      </c>
      <c r="AF30" s="19">
        <f t="shared" si="38"/>
        <v>51</v>
      </c>
      <c r="AG30" s="6">
        <f>VLOOKUP(AF30,Punktezuordnung!$A$2:$B$52,2,FALSE)</f>
        <v>0</v>
      </c>
      <c r="AH30" s="39">
        <v>100</v>
      </c>
      <c r="AI30" s="19">
        <f t="shared" si="39"/>
        <v>51</v>
      </c>
      <c r="AJ30" s="6">
        <f>VLOOKUP(AI30,Punktezuordnung!$A$2:$B$52,2,FALSE)</f>
        <v>0</v>
      </c>
      <c r="AK30" s="30">
        <v>100</v>
      </c>
      <c r="AL30" s="19">
        <f t="shared" si="40"/>
        <v>51</v>
      </c>
      <c r="AM30" s="6">
        <f>VLOOKUP(AL30,Punktezuordnung!$A$2:$B$52,2,FALSE)</f>
        <v>0</v>
      </c>
      <c r="AN30" s="29">
        <v>0</v>
      </c>
      <c r="AO30" s="19">
        <f t="shared" si="41"/>
        <v>51</v>
      </c>
      <c r="AP30" s="6">
        <f>VLOOKUP(AO30,Punktezuordnung!$A$2:$B$52,2,FALSE)</f>
        <v>0</v>
      </c>
      <c r="AQ30" s="29">
        <v>0</v>
      </c>
      <c r="AR30" s="19">
        <f t="shared" si="42"/>
        <v>51</v>
      </c>
      <c r="AS30" s="6">
        <f>VLOOKUP(AR30,Punktezuordnung!$A$2:$B$52,2,FALSE)</f>
        <v>0</v>
      </c>
      <c r="AT30" s="29">
        <v>0</v>
      </c>
      <c r="AU30" s="19">
        <f t="shared" si="43"/>
        <v>51</v>
      </c>
      <c r="AV30" s="4">
        <f>VLOOKUP(AU30,Punktezuordnung!$A$2:$B$52,2,FALSE)</f>
        <v>0</v>
      </c>
    </row>
    <row r="31" spans="1:48" x14ac:dyDescent="0.25">
      <c r="A31" s="32"/>
      <c r="B31" s="32"/>
      <c r="C31" s="32"/>
      <c r="D31" s="34"/>
      <c r="E31" s="32"/>
      <c r="F31" s="19" t="str">
        <f t="shared" si="23"/>
        <v/>
      </c>
      <c r="G31" s="6">
        <f>SUM(LARGE(I31:R31,{1;2;3;4;5;6;7}))</f>
        <v>0</v>
      </c>
      <c r="H31" s="36"/>
      <c r="I31" s="9">
        <f t="shared" si="24"/>
        <v>0</v>
      </c>
      <c r="J31" s="6">
        <f t="shared" si="25"/>
        <v>0</v>
      </c>
      <c r="K31" s="16">
        <f t="shared" si="26"/>
        <v>0</v>
      </c>
      <c r="L31" s="9">
        <f t="shared" si="27"/>
        <v>0</v>
      </c>
      <c r="M31" s="6">
        <f t="shared" si="28"/>
        <v>0</v>
      </c>
      <c r="N31" s="16">
        <f t="shared" si="29"/>
        <v>0</v>
      </c>
      <c r="O31" s="9">
        <f t="shared" si="30"/>
        <v>0</v>
      </c>
      <c r="P31" s="6">
        <f t="shared" si="31"/>
        <v>0</v>
      </c>
      <c r="Q31" s="9">
        <f t="shared" si="32"/>
        <v>0</v>
      </c>
      <c r="R31" s="6">
        <f t="shared" si="33"/>
        <v>0</v>
      </c>
      <c r="S31" s="28">
        <v>100</v>
      </c>
      <c r="T31" s="19">
        <f t="shared" si="34"/>
        <v>51</v>
      </c>
      <c r="U31" s="6">
        <f>VLOOKUP(T31,Punktezuordnung!$A$2:$B$52,2,FALSE)</f>
        <v>0</v>
      </c>
      <c r="V31" s="29">
        <v>0</v>
      </c>
      <c r="W31" s="19">
        <f t="shared" si="35"/>
        <v>51</v>
      </c>
      <c r="X31" s="6">
        <f>VLOOKUP(W31,Punktezuordnung!$A$2:$B$52,2,FALSE)</f>
        <v>0</v>
      </c>
      <c r="Y31" s="30">
        <v>100</v>
      </c>
      <c r="Z31" s="19">
        <f t="shared" si="36"/>
        <v>51</v>
      </c>
      <c r="AA31" s="6">
        <f>VLOOKUP(Z31,Punktezuordnung!$A$2:$B$52,2,FALSE)</f>
        <v>0</v>
      </c>
      <c r="AB31" s="30">
        <v>100</v>
      </c>
      <c r="AC31" s="19">
        <f t="shared" si="37"/>
        <v>51</v>
      </c>
      <c r="AD31" s="6">
        <f>VLOOKUP(AC31,Punktezuordnung!$A$2:$B$52,2,FALSE)</f>
        <v>0</v>
      </c>
      <c r="AE31" s="29">
        <v>0</v>
      </c>
      <c r="AF31" s="19">
        <f t="shared" si="38"/>
        <v>51</v>
      </c>
      <c r="AG31" s="6">
        <f>VLOOKUP(AF31,Punktezuordnung!$A$2:$B$52,2,FALSE)</f>
        <v>0</v>
      </c>
      <c r="AH31" s="39">
        <v>100</v>
      </c>
      <c r="AI31" s="19">
        <f t="shared" si="39"/>
        <v>51</v>
      </c>
      <c r="AJ31" s="6">
        <f>VLOOKUP(AI31,Punktezuordnung!$A$2:$B$52,2,FALSE)</f>
        <v>0</v>
      </c>
      <c r="AK31" s="30">
        <v>100</v>
      </c>
      <c r="AL31" s="19">
        <f t="shared" si="40"/>
        <v>51</v>
      </c>
      <c r="AM31" s="6">
        <f>VLOOKUP(AL31,Punktezuordnung!$A$2:$B$52,2,FALSE)</f>
        <v>0</v>
      </c>
      <c r="AN31" s="29">
        <v>0</v>
      </c>
      <c r="AO31" s="19">
        <f t="shared" si="41"/>
        <v>51</v>
      </c>
      <c r="AP31" s="6">
        <f>VLOOKUP(AO31,Punktezuordnung!$A$2:$B$52,2,FALSE)</f>
        <v>0</v>
      </c>
      <c r="AQ31" s="29">
        <v>0</v>
      </c>
      <c r="AR31" s="19">
        <f t="shared" si="42"/>
        <v>51</v>
      </c>
      <c r="AS31" s="6">
        <f>VLOOKUP(AR31,Punktezuordnung!$A$2:$B$52,2,FALSE)</f>
        <v>0</v>
      </c>
      <c r="AT31" s="29">
        <v>0</v>
      </c>
      <c r="AU31" s="19">
        <f t="shared" si="43"/>
        <v>51</v>
      </c>
      <c r="AV31" s="4">
        <f>VLOOKUP(AU31,Punktezuordnung!$A$2:$B$52,2,FALSE)</f>
        <v>0</v>
      </c>
    </row>
    <row r="32" spans="1:48" x14ac:dyDescent="0.25">
      <c r="A32" s="32"/>
      <c r="B32" s="32"/>
      <c r="C32" s="32"/>
      <c r="D32" s="34"/>
      <c r="E32" s="32"/>
      <c r="F32" s="19" t="str">
        <f t="shared" si="23"/>
        <v/>
      </c>
      <c r="G32" s="6">
        <f>SUM(LARGE(I32:R32,{1;2;3;4;5;6;7}))</f>
        <v>0</v>
      </c>
      <c r="H32" s="36"/>
      <c r="I32" s="9">
        <f t="shared" si="24"/>
        <v>0</v>
      </c>
      <c r="J32" s="6">
        <f t="shared" si="25"/>
        <v>0</v>
      </c>
      <c r="K32" s="16">
        <f t="shared" si="26"/>
        <v>0</v>
      </c>
      <c r="L32" s="9">
        <f t="shared" si="27"/>
        <v>0</v>
      </c>
      <c r="M32" s="6">
        <f t="shared" si="28"/>
        <v>0</v>
      </c>
      <c r="N32" s="16">
        <f t="shared" si="29"/>
        <v>0</v>
      </c>
      <c r="O32" s="9">
        <f t="shared" si="30"/>
        <v>0</v>
      </c>
      <c r="P32" s="6">
        <f t="shared" si="31"/>
        <v>0</v>
      </c>
      <c r="Q32" s="9">
        <f t="shared" si="32"/>
        <v>0</v>
      </c>
      <c r="R32" s="6">
        <f t="shared" si="33"/>
        <v>0</v>
      </c>
      <c r="S32" s="28">
        <v>100</v>
      </c>
      <c r="T32" s="19">
        <f t="shared" si="34"/>
        <v>51</v>
      </c>
      <c r="U32" s="6">
        <f>VLOOKUP(T32,Punktezuordnung!$A$2:$B$52,2,FALSE)</f>
        <v>0</v>
      </c>
      <c r="V32" s="29">
        <v>0</v>
      </c>
      <c r="W32" s="19">
        <f t="shared" si="35"/>
        <v>51</v>
      </c>
      <c r="X32" s="6">
        <f>VLOOKUP(W32,Punktezuordnung!$A$2:$B$52,2,FALSE)</f>
        <v>0</v>
      </c>
      <c r="Y32" s="30">
        <v>100</v>
      </c>
      <c r="Z32" s="19">
        <f t="shared" si="36"/>
        <v>51</v>
      </c>
      <c r="AA32" s="6">
        <f>VLOOKUP(Z32,Punktezuordnung!$A$2:$B$52,2,FALSE)</f>
        <v>0</v>
      </c>
      <c r="AB32" s="30">
        <v>100</v>
      </c>
      <c r="AC32" s="19">
        <f t="shared" si="37"/>
        <v>51</v>
      </c>
      <c r="AD32" s="6">
        <f>VLOOKUP(AC32,Punktezuordnung!$A$2:$B$52,2,FALSE)</f>
        <v>0</v>
      </c>
      <c r="AE32" s="29">
        <v>0</v>
      </c>
      <c r="AF32" s="19">
        <f t="shared" si="38"/>
        <v>51</v>
      </c>
      <c r="AG32" s="6">
        <f>VLOOKUP(AF32,Punktezuordnung!$A$2:$B$52,2,FALSE)</f>
        <v>0</v>
      </c>
      <c r="AH32" s="39">
        <v>100</v>
      </c>
      <c r="AI32" s="19">
        <f t="shared" si="39"/>
        <v>51</v>
      </c>
      <c r="AJ32" s="6">
        <f>VLOOKUP(AI32,Punktezuordnung!$A$2:$B$52,2,FALSE)</f>
        <v>0</v>
      </c>
      <c r="AK32" s="30">
        <v>100</v>
      </c>
      <c r="AL32" s="19">
        <f t="shared" si="40"/>
        <v>51</v>
      </c>
      <c r="AM32" s="6">
        <f>VLOOKUP(AL32,Punktezuordnung!$A$2:$B$52,2,FALSE)</f>
        <v>0</v>
      </c>
      <c r="AN32" s="29">
        <v>0</v>
      </c>
      <c r="AO32" s="19">
        <f t="shared" si="41"/>
        <v>51</v>
      </c>
      <c r="AP32" s="6">
        <f>VLOOKUP(AO32,Punktezuordnung!$A$2:$B$52,2,FALSE)</f>
        <v>0</v>
      </c>
      <c r="AQ32" s="29">
        <v>0</v>
      </c>
      <c r="AR32" s="19">
        <f t="shared" si="42"/>
        <v>51</v>
      </c>
      <c r="AS32" s="6">
        <f>VLOOKUP(AR32,Punktezuordnung!$A$2:$B$52,2,FALSE)</f>
        <v>0</v>
      </c>
      <c r="AT32" s="29">
        <v>0</v>
      </c>
      <c r="AU32" s="19">
        <f t="shared" si="43"/>
        <v>51</v>
      </c>
      <c r="AV32" s="4">
        <f>VLOOKUP(AU32,Punktezuordnung!$A$2:$B$52,2,FALSE)</f>
        <v>0</v>
      </c>
    </row>
    <row r="33" spans="1:48" x14ac:dyDescent="0.25">
      <c r="A33" s="32"/>
      <c r="B33" s="32"/>
      <c r="C33" s="32"/>
      <c r="D33" s="34"/>
      <c r="E33" s="32"/>
      <c r="F33" s="19" t="str">
        <f t="shared" si="23"/>
        <v/>
      </c>
      <c r="G33" s="6">
        <f>SUM(LARGE(I33:R33,{1;2;3;4;5;6;7}))</f>
        <v>0</v>
      </c>
      <c r="H33" s="36"/>
      <c r="I33" s="9">
        <f t="shared" si="24"/>
        <v>0</v>
      </c>
      <c r="J33" s="6">
        <f t="shared" si="25"/>
        <v>0</v>
      </c>
      <c r="K33" s="16">
        <f t="shared" si="26"/>
        <v>0</v>
      </c>
      <c r="L33" s="9">
        <f t="shared" si="27"/>
        <v>0</v>
      </c>
      <c r="M33" s="6">
        <f t="shared" si="28"/>
        <v>0</v>
      </c>
      <c r="N33" s="16">
        <f t="shared" si="29"/>
        <v>0</v>
      </c>
      <c r="O33" s="9">
        <f t="shared" si="30"/>
        <v>0</v>
      </c>
      <c r="P33" s="6">
        <f t="shared" si="31"/>
        <v>0</v>
      </c>
      <c r="Q33" s="9">
        <f t="shared" si="32"/>
        <v>0</v>
      </c>
      <c r="R33" s="6">
        <f t="shared" si="33"/>
        <v>0</v>
      </c>
      <c r="S33" s="28">
        <v>100</v>
      </c>
      <c r="T33" s="19">
        <f t="shared" si="34"/>
        <v>51</v>
      </c>
      <c r="U33" s="6">
        <f>VLOOKUP(T33,Punktezuordnung!$A$2:$B$52,2,FALSE)</f>
        <v>0</v>
      </c>
      <c r="V33" s="29">
        <v>0</v>
      </c>
      <c r="W33" s="19">
        <f t="shared" si="35"/>
        <v>51</v>
      </c>
      <c r="X33" s="6">
        <f>VLOOKUP(W33,Punktezuordnung!$A$2:$B$52,2,FALSE)</f>
        <v>0</v>
      </c>
      <c r="Y33" s="30">
        <v>100</v>
      </c>
      <c r="Z33" s="19">
        <f t="shared" si="36"/>
        <v>51</v>
      </c>
      <c r="AA33" s="6">
        <f>VLOOKUP(Z33,Punktezuordnung!$A$2:$B$52,2,FALSE)</f>
        <v>0</v>
      </c>
      <c r="AB33" s="30">
        <v>100</v>
      </c>
      <c r="AC33" s="19">
        <f t="shared" si="37"/>
        <v>51</v>
      </c>
      <c r="AD33" s="6">
        <f>VLOOKUP(AC33,Punktezuordnung!$A$2:$B$52,2,FALSE)</f>
        <v>0</v>
      </c>
      <c r="AE33" s="29">
        <v>0</v>
      </c>
      <c r="AF33" s="19">
        <f t="shared" si="38"/>
        <v>51</v>
      </c>
      <c r="AG33" s="6">
        <f>VLOOKUP(AF33,Punktezuordnung!$A$2:$B$52,2,FALSE)</f>
        <v>0</v>
      </c>
      <c r="AH33" s="39">
        <v>100</v>
      </c>
      <c r="AI33" s="19">
        <f t="shared" si="39"/>
        <v>51</v>
      </c>
      <c r="AJ33" s="6">
        <f>VLOOKUP(AI33,Punktezuordnung!$A$2:$B$52,2,FALSE)</f>
        <v>0</v>
      </c>
      <c r="AK33" s="30">
        <v>100</v>
      </c>
      <c r="AL33" s="19">
        <f t="shared" si="40"/>
        <v>51</v>
      </c>
      <c r="AM33" s="6">
        <f>VLOOKUP(AL33,Punktezuordnung!$A$2:$B$52,2,FALSE)</f>
        <v>0</v>
      </c>
      <c r="AN33" s="29">
        <v>0</v>
      </c>
      <c r="AO33" s="19">
        <f t="shared" si="41"/>
        <v>51</v>
      </c>
      <c r="AP33" s="6">
        <f>VLOOKUP(AO33,Punktezuordnung!$A$2:$B$52,2,FALSE)</f>
        <v>0</v>
      </c>
      <c r="AQ33" s="29">
        <v>0</v>
      </c>
      <c r="AR33" s="19">
        <f t="shared" si="42"/>
        <v>51</v>
      </c>
      <c r="AS33" s="6">
        <f>VLOOKUP(AR33,Punktezuordnung!$A$2:$B$52,2,FALSE)</f>
        <v>0</v>
      </c>
      <c r="AT33" s="29">
        <v>0</v>
      </c>
      <c r="AU33" s="19">
        <f t="shared" si="43"/>
        <v>51</v>
      </c>
      <c r="AV33" s="4">
        <f>VLOOKUP(AU33,Punktezuordnung!$A$2:$B$52,2,FALSE)</f>
        <v>0</v>
      </c>
    </row>
    <row r="34" spans="1:48" x14ac:dyDescent="0.25">
      <c r="V34" s="24"/>
      <c r="Z34" s="18"/>
      <c r="AA34" s="18"/>
      <c r="AB34" s="18"/>
      <c r="AQ34" s="20"/>
      <c r="AR34" s="21"/>
    </row>
    <row r="35" spans="1:48" x14ac:dyDescent="0.25">
      <c r="Z35" s="18"/>
      <c r="AA35" s="18"/>
      <c r="AB35" s="18"/>
      <c r="AP35" s="18"/>
      <c r="AQ35" s="20"/>
      <c r="AR35" s="18"/>
    </row>
    <row r="36" spans="1:48" x14ac:dyDescent="0.25">
      <c r="Z36" s="18"/>
      <c r="AA36" s="18"/>
      <c r="AB36" s="18"/>
      <c r="AP36" s="18"/>
      <c r="AQ36" s="20"/>
      <c r="AR36" s="18"/>
    </row>
    <row r="37" spans="1:48" x14ac:dyDescent="0.25">
      <c r="Z37" s="18"/>
      <c r="AA37" s="18"/>
      <c r="AB37" s="18"/>
      <c r="AP37" s="18"/>
      <c r="AQ37" s="20"/>
      <c r="AR37" s="18"/>
    </row>
    <row r="38" spans="1:48" x14ac:dyDescent="0.25">
      <c r="Z38" s="18"/>
      <c r="AA38" s="18"/>
      <c r="AB38" s="18"/>
      <c r="AP38" s="18"/>
      <c r="AQ38" s="20"/>
      <c r="AR38" s="18"/>
    </row>
    <row r="39" spans="1:48" x14ac:dyDescent="0.25">
      <c r="Z39" s="18"/>
      <c r="AA39" s="18"/>
      <c r="AB39" s="18"/>
      <c r="AP39" s="18"/>
      <c r="AQ39" s="20"/>
      <c r="AR39" s="18"/>
    </row>
    <row r="40" spans="1:48" x14ac:dyDescent="0.25">
      <c r="Z40" s="18"/>
      <c r="AA40" s="18"/>
      <c r="AB40" s="18"/>
      <c r="AP40" s="18"/>
      <c r="AQ40" s="20"/>
      <c r="AR40" s="18"/>
    </row>
    <row r="41" spans="1:48" x14ac:dyDescent="0.25">
      <c r="Z41" s="18"/>
      <c r="AA41" s="18"/>
      <c r="AB41" s="18"/>
      <c r="AP41" s="18"/>
      <c r="AQ41" s="20"/>
      <c r="AR41" s="18"/>
    </row>
    <row r="42" spans="1:48" x14ac:dyDescent="0.25">
      <c r="Z42" s="18"/>
      <c r="AA42" s="18"/>
      <c r="AB42" s="18"/>
      <c r="AP42" s="18"/>
      <c r="AQ42" s="20"/>
      <c r="AR42" s="18"/>
    </row>
    <row r="43" spans="1:48" x14ac:dyDescent="0.25">
      <c r="Z43" s="18"/>
      <c r="AA43" s="18"/>
      <c r="AB43" s="18"/>
      <c r="AP43" s="18"/>
      <c r="AQ43" s="20"/>
      <c r="AR43" s="18"/>
    </row>
    <row r="44" spans="1:48" x14ac:dyDescent="0.25">
      <c r="Z44" s="18"/>
      <c r="AA44" s="18"/>
      <c r="AB44" s="18"/>
      <c r="AP44" s="18"/>
      <c r="AQ44" s="20"/>
      <c r="AR44" s="18"/>
    </row>
    <row r="45" spans="1:48" x14ac:dyDescent="0.25">
      <c r="Z45" s="18"/>
      <c r="AA45" s="18"/>
      <c r="AB45" s="18"/>
      <c r="AP45" s="18"/>
      <c r="AQ45" s="20"/>
      <c r="AR45" s="18"/>
    </row>
    <row r="46" spans="1:48" x14ac:dyDescent="0.25">
      <c r="Z46" s="18"/>
      <c r="AA46" s="18"/>
      <c r="AB46" s="18"/>
      <c r="AP46" s="18"/>
      <c r="AQ46" s="20"/>
      <c r="AR46" s="18"/>
    </row>
    <row r="47" spans="1:48" x14ac:dyDescent="0.25">
      <c r="Z47" s="18"/>
      <c r="AA47" s="18"/>
      <c r="AB47" s="18"/>
      <c r="AP47" s="18"/>
      <c r="AQ47" s="20"/>
      <c r="AR47" s="18"/>
    </row>
    <row r="48" spans="1:48" x14ac:dyDescent="0.25">
      <c r="Z48" s="18"/>
      <c r="AA48" s="18"/>
      <c r="AB48" s="18"/>
      <c r="AP48" s="18"/>
      <c r="AQ48" s="20"/>
      <c r="AR48" s="18"/>
    </row>
    <row r="49" spans="26:44" x14ac:dyDescent="0.25">
      <c r="Z49" s="18"/>
      <c r="AA49" s="18"/>
      <c r="AB49" s="18"/>
      <c r="AP49" s="18"/>
      <c r="AQ49" s="20"/>
      <c r="AR49" s="18"/>
    </row>
    <row r="50" spans="26:44" x14ac:dyDescent="0.25">
      <c r="Z50" s="18"/>
      <c r="AA50" s="18"/>
      <c r="AB50" s="18"/>
      <c r="AP50" s="18"/>
      <c r="AQ50" s="20"/>
      <c r="AR50" s="18"/>
    </row>
    <row r="51" spans="26:44" x14ac:dyDescent="0.25">
      <c r="Z51" s="18"/>
      <c r="AA51" s="18"/>
      <c r="AB51" s="18"/>
      <c r="AP51" s="18"/>
      <c r="AQ51" s="20"/>
      <c r="AR51" s="18"/>
    </row>
    <row r="52" spans="26:44" x14ac:dyDescent="0.25">
      <c r="Z52" s="18"/>
      <c r="AA52" s="18"/>
      <c r="AB52" s="18"/>
      <c r="AP52" s="18"/>
      <c r="AQ52" s="20"/>
      <c r="AR52" s="18"/>
    </row>
    <row r="53" spans="26:44" x14ac:dyDescent="0.25">
      <c r="Z53" s="18"/>
      <c r="AA53" s="18"/>
      <c r="AB53" s="18"/>
      <c r="AP53" s="18"/>
      <c r="AQ53" s="20"/>
      <c r="AR53" s="18"/>
    </row>
    <row r="54" spans="26:44" x14ac:dyDescent="0.25">
      <c r="Z54" s="18"/>
      <c r="AA54" s="18"/>
      <c r="AB54" s="18"/>
      <c r="AP54" s="18"/>
      <c r="AQ54" s="18"/>
      <c r="AR54" s="18"/>
    </row>
    <row r="55" spans="26:44" x14ac:dyDescent="0.25">
      <c r="Z55" s="18"/>
      <c r="AA55" s="18"/>
      <c r="AB55" s="18"/>
      <c r="AP55" s="18"/>
      <c r="AQ55" s="18"/>
      <c r="AR55" s="18"/>
    </row>
    <row r="56" spans="26:44" x14ac:dyDescent="0.25">
      <c r="Z56" s="18"/>
      <c r="AA56" s="18"/>
      <c r="AB56" s="18"/>
      <c r="AP56" s="18"/>
      <c r="AQ56" s="18"/>
      <c r="AR56" s="18"/>
    </row>
    <row r="57" spans="26:44" x14ac:dyDescent="0.25">
      <c r="Z57" s="18"/>
      <c r="AA57" s="18"/>
      <c r="AB57" s="18"/>
      <c r="AP57" s="18"/>
      <c r="AQ57" s="18"/>
      <c r="AR57" s="18"/>
    </row>
    <row r="58" spans="26:44" x14ac:dyDescent="0.25">
      <c r="Z58" s="18"/>
      <c r="AA58" s="18"/>
      <c r="AB58" s="18"/>
      <c r="AP58" s="18"/>
      <c r="AQ58" s="18"/>
      <c r="AR58" s="18"/>
    </row>
    <row r="59" spans="26:44" x14ac:dyDescent="0.25">
      <c r="Z59" s="18"/>
      <c r="AA59" s="18"/>
      <c r="AB59" s="18"/>
    </row>
    <row r="60" spans="26:44" x14ac:dyDescent="0.25">
      <c r="Z60" s="18"/>
      <c r="AA60" s="18"/>
      <c r="AB60" s="18"/>
    </row>
  </sheetData>
  <sheetProtection sheet="1" objects="1" scenarios="1"/>
  <sortState ref="A4:AV28">
    <sortCondition ref="F4:F28"/>
    <sortCondition ref="B4:B28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workbookViewId="0">
      <selection activeCell="A35" sqref="A35"/>
    </sheetView>
  </sheetViews>
  <sheetFormatPr baseColWidth="10" defaultRowHeight="15" x14ac:dyDescent="0.25"/>
  <sheetData>
    <row r="1" spans="1:2" x14ac:dyDescent="0.25">
      <c r="A1" t="s">
        <v>9</v>
      </c>
      <c r="B1" t="s">
        <v>2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 s="1">
        <v>3</v>
      </c>
      <c r="B4" s="1">
        <v>48</v>
      </c>
    </row>
    <row r="5" spans="1:2" x14ac:dyDescent="0.25">
      <c r="A5" s="1">
        <v>4</v>
      </c>
      <c r="B5" s="1">
        <v>47</v>
      </c>
    </row>
    <row r="6" spans="1:2" x14ac:dyDescent="0.25">
      <c r="A6" s="1">
        <v>5</v>
      </c>
      <c r="B6" s="1">
        <v>46</v>
      </c>
    </row>
    <row r="7" spans="1:2" x14ac:dyDescent="0.25">
      <c r="A7" s="1">
        <v>6</v>
      </c>
      <c r="B7" s="1">
        <v>45</v>
      </c>
    </row>
    <row r="8" spans="1:2" x14ac:dyDescent="0.25">
      <c r="A8" s="1">
        <v>7</v>
      </c>
      <c r="B8" s="1">
        <v>44</v>
      </c>
    </row>
    <row r="9" spans="1:2" x14ac:dyDescent="0.25">
      <c r="A9" s="1">
        <v>8</v>
      </c>
      <c r="B9" s="1">
        <v>43</v>
      </c>
    </row>
    <row r="10" spans="1:2" x14ac:dyDescent="0.25">
      <c r="A10" s="1">
        <v>9</v>
      </c>
      <c r="B10" s="1">
        <v>42</v>
      </c>
    </row>
    <row r="11" spans="1:2" x14ac:dyDescent="0.25">
      <c r="A11" s="1">
        <v>10</v>
      </c>
      <c r="B11" s="1">
        <v>41</v>
      </c>
    </row>
    <row r="12" spans="1:2" x14ac:dyDescent="0.25">
      <c r="A12" s="1">
        <v>11</v>
      </c>
      <c r="B12" s="1">
        <v>40</v>
      </c>
    </row>
    <row r="13" spans="1:2" x14ac:dyDescent="0.25">
      <c r="A13" s="1">
        <v>12</v>
      </c>
      <c r="B13" s="1">
        <v>39</v>
      </c>
    </row>
    <row r="14" spans="1:2" x14ac:dyDescent="0.25">
      <c r="A14" s="1">
        <v>13</v>
      </c>
      <c r="B14" s="1">
        <v>38</v>
      </c>
    </row>
    <row r="15" spans="1:2" x14ac:dyDescent="0.25">
      <c r="A15" s="1">
        <v>14</v>
      </c>
      <c r="B15" s="1">
        <v>37</v>
      </c>
    </row>
    <row r="16" spans="1:2" x14ac:dyDescent="0.25">
      <c r="A16" s="1">
        <v>15</v>
      </c>
      <c r="B16" s="1">
        <v>36</v>
      </c>
    </row>
    <row r="17" spans="1:2" x14ac:dyDescent="0.25">
      <c r="A17" s="1">
        <v>16</v>
      </c>
      <c r="B17" s="1">
        <v>35</v>
      </c>
    </row>
    <row r="18" spans="1:2" x14ac:dyDescent="0.25">
      <c r="A18" s="1">
        <v>17</v>
      </c>
      <c r="B18" s="1">
        <v>34</v>
      </c>
    </row>
    <row r="19" spans="1:2" x14ac:dyDescent="0.25">
      <c r="A19" s="1">
        <v>18</v>
      </c>
      <c r="B19" s="1">
        <v>33</v>
      </c>
    </row>
    <row r="20" spans="1:2" x14ac:dyDescent="0.25">
      <c r="A20" s="1">
        <v>19</v>
      </c>
      <c r="B20" s="1">
        <v>32</v>
      </c>
    </row>
    <row r="21" spans="1:2" x14ac:dyDescent="0.25">
      <c r="A21" s="1">
        <v>20</v>
      </c>
      <c r="B21" s="1">
        <v>31</v>
      </c>
    </row>
    <row r="22" spans="1:2" x14ac:dyDescent="0.25">
      <c r="A22" s="1">
        <v>21</v>
      </c>
      <c r="B22" s="1">
        <v>30</v>
      </c>
    </row>
    <row r="23" spans="1:2" x14ac:dyDescent="0.25">
      <c r="A23" s="1">
        <v>22</v>
      </c>
      <c r="B23" s="1">
        <v>29</v>
      </c>
    </row>
    <row r="24" spans="1:2" x14ac:dyDescent="0.25">
      <c r="A24" s="1">
        <v>23</v>
      </c>
      <c r="B24" s="1">
        <v>28</v>
      </c>
    </row>
    <row r="25" spans="1:2" x14ac:dyDescent="0.25">
      <c r="A25" s="1">
        <v>24</v>
      </c>
      <c r="B25" s="1">
        <v>27</v>
      </c>
    </row>
    <row r="26" spans="1:2" x14ac:dyDescent="0.25">
      <c r="A26" s="1">
        <v>25</v>
      </c>
      <c r="B26" s="1">
        <v>26</v>
      </c>
    </row>
    <row r="27" spans="1:2" x14ac:dyDescent="0.25">
      <c r="A27" s="1">
        <v>26</v>
      </c>
      <c r="B27" s="1">
        <v>25</v>
      </c>
    </row>
    <row r="28" spans="1:2" x14ac:dyDescent="0.25">
      <c r="A28" s="1">
        <v>27</v>
      </c>
      <c r="B28" s="1">
        <v>24</v>
      </c>
    </row>
    <row r="29" spans="1:2" x14ac:dyDescent="0.25">
      <c r="A29" s="1">
        <v>28</v>
      </c>
      <c r="B29" s="1">
        <v>23</v>
      </c>
    </row>
    <row r="30" spans="1:2" x14ac:dyDescent="0.25">
      <c r="A30" s="1">
        <v>29</v>
      </c>
      <c r="B30" s="1">
        <v>22</v>
      </c>
    </row>
    <row r="31" spans="1:2" x14ac:dyDescent="0.25">
      <c r="A31" s="1">
        <v>30</v>
      </c>
      <c r="B31" s="1">
        <v>21</v>
      </c>
    </row>
    <row r="32" spans="1:2" x14ac:dyDescent="0.25">
      <c r="A32" s="1">
        <v>31</v>
      </c>
      <c r="B32" s="1">
        <v>20</v>
      </c>
    </row>
    <row r="33" spans="1:2" x14ac:dyDescent="0.25">
      <c r="A33" s="1">
        <v>32</v>
      </c>
      <c r="B33" s="1">
        <v>19</v>
      </c>
    </row>
    <row r="34" spans="1:2" x14ac:dyDescent="0.25">
      <c r="A34" s="1">
        <v>33</v>
      </c>
      <c r="B34" s="1">
        <v>18</v>
      </c>
    </row>
    <row r="35" spans="1:2" x14ac:dyDescent="0.25">
      <c r="A35" s="1">
        <v>34</v>
      </c>
      <c r="B35" s="1">
        <v>17</v>
      </c>
    </row>
    <row r="36" spans="1:2" x14ac:dyDescent="0.25">
      <c r="A36" s="1">
        <v>35</v>
      </c>
      <c r="B36" s="1">
        <v>16</v>
      </c>
    </row>
    <row r="37" spans="1:2" x14ac:dyDescent="0.25">
      <c r="A37" s="1">
        <v>36</v>
      </c>
      <c r="B37" s="1">
        <v>15</v>
      </c>
    </row>
    <row r="38" spans="1:2" x14ac:dyDescent="0.25">
      <c r="A38" s="1">
        <v>37</v>
      </c>
      <c r="B38" s="1">
        <v>14</v>
      </c>
    </row>
    <row r="39" spans="1:2" x14ac:dyDescent="0.25">
      <c r="A39" s="1">
        <v>38</v>
      </c>
      <c r="B39" s="1">
        <v>13</v>
      </c>
    </row>
    <row r="40" spans="1:2" x14ac:dyDescent="0.25">
      <c r="A40" s="1">
        <v>39</v>
      </c>
      <c r="B40" s="1">
        <v>12</v>
      </c>
    </row>
    <row r="41" spans="1:2" x14ac:dyDescent="0.25">
      <c r="A41" s="1">
        <v>40</v>
      </c>
      <c r="B41" s="1">
        <v>11</v>
      </c>
    </row>
    <row r="42" spans="1:2" x14ac:dyDescent="0.25">
      <c r="A42" s="1">
        <v>41</v>
      </c>
      <c r="B42" s="1">
        <v>10</v>
      </c>
    </row>
    <row r="43" spans="1:2" x14ac:dyDescent="0.25">
      <c r="A43" s="1">
        <v>42</v>
      </c>
      <c r="B43" s="1">
        <v>9</v>
      </c>
    </row>
    <row r="44" spans="1:2" x14ac:dyDescent="0.25">
      <c r="A44" s="1">
        <v>43</v>
      </c>
      <c r="B44" s="1">
        <v>8</v>
      </c>
    </row>
    <row r="45" spans="1:2" x14ac:dyDescent="0.25">
      <c r="A45" s="1">
        <v>44</v>
      </c>
      <c r="B45" s="1">
        <v>7</v>
      </c>
    </row>
    <row r="46" spans="1:2" x14ac:dyDescent="0.25">
      <c r="A46" s="1">
        <v>45</v>
      </c>
      <c r="B46" s="1">
        <v>6</v>
      </c>
    </row>
    <row r="47" spans="1:2" x14ac:dyDescent="0.25">
      <c r="A47" s="1">
        <v>46</v>
      </c>
      <c r="B47" s="1">
        <v>5</v>
      </c>
    </row>
    <row r="48" spans="1:2" x14ac:dyDescent="0.25">
      <c r="A48" s="1">
        <v>47</v>
      </c>
      <c r="B48" s="1">
        <v>4</v>
      </c>
    </row>
    <row r="49" spans="1:2" x14ac:dyDescent="0.25">
      <c r="A49" s="1">
        <v>48</v>
      </c>
      <c r="B49" s="1">
        <v>3</v>
      </c>
    </row>
    <row r="50" spans="1:2" x14ac:dyDescent="0.25">
      <c r="A50" s="1">
        <v>49</v>
      </c>
      <c r="B50" s="1">
        <v>2</v>
      </c>
    </row>
    <row r="51" spans="1:2" x14ac:dyDescent="0.25">
      <c r="A51" s="1">
        <v>50</v>
      </c>
      <c r="B51" s="1">
        <v>1</v>
      </c>
    </row>
    <row r="52" spans="1:2" x14ac:dyDescent="0.25">
      <c r="A52" s="1">
        <v>51</v>
      </c>
      <c r="B52" s="1">
        <v>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M9</vt:lpstr>
      <vt:lpstr>M8</vt:lpstr>
      <vt:lpstr>W9</vt:lpstr>
      <vt:lpstr>W8</vt:lpstr>
      <vt:lpstr>Punktezuordnung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</dc:creator>
  <cp:lastModifiedBy>Falk</cp:lastModifiedBy>
  <cp:lastPrinted>2022-04-20T19:12:18Z</cp:lastPrinted>
  <dcterms:created xsi:type="dcterms:W3CDTF">2020-03-10T10:37:25Z</dcterms:created>
  <dcterms:modified xsi:type="dcterms:W3CDTF">2022-09-18T15:08:21Z</dcterms:modified>
</cp:coreProperties>
</file>