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k\Desktop\Stick_klein_Sicherung_Stick_2022_09_06\Memorystick\Leichtathletik\KILA_Cup\"/>
    </mc:Choice>
  </mc:AlternateContent>
  <bookViews>
    <workbookView xWindow="0" yWindow="0" windowWidth="20490" windowHeight="7350" tabRatio="731"/>
  </bookViews>
  <sheets>
    <sheet name="M11" sheetId="11" r:id="rId1"/>
    <sheet name="M10" sheetId="13" r:id="rId2"/>
    <sheet name="W11" sheetId="14" r:id="rId3"/>
    <sheet name="W10" sheetId="12" r:id="rId4"/>
    <sheet name="Punktezuordnung" sheetId="2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0" i="14" l="1"/>
  <c r="AU23" i="14"/>
  <c r="AV23" i="14" s="1"/>
  <c r="R23" i="14" s="1"/>
  <c r="AU22" i="14"/>
  <c r="AV22" i="14" s="1"/>
  <c r="R22" i="14" s="1"/>
  <c r="AU27" i="14"/>
  <c r="AV27" i="14" s="1"/>
  <c r="R27" i="14" s="1"/>
  <c r="AR23" i="14"/>
  <c r="AS23" i="14" s="1"/>
  <c r="Q23" i="14" s="1"/>
  <c r="AR22" i="14"/>
  <c r="AS22" i="14" s="1"/>
  <c r="Q22" i="14" s="1"/>
  <c r="AR27" i="14"/>
  <c r="AS27" i="14" s="1"/>
  <c r="Q27" i="14" s="1"/>
  <c r="AO22" i="14"/>
  <c r="AP22" i="14" s="1"/>
  <c r="P22" i="14" s="1"/>
  <c r="AO27" i="14"/>
  <c r="AP27" i="14" s="1"/>
  <c r="P27" i="14" s="1"/>
  <c r="AL27" i="14"/>
  <c r="AM27" i="14" s="1"/>
  <c r="O27" i="14" s="1"/>
  <c r="AG22" i="14"/>
  <c r="M22" i="14" s="1"/>
  <c r="AF22" i="14"/>
  <c r="AF27" i="14"/>
  <c r="AG27" i="14" s="1"/>
  <c r="M27" i="14" s="1"/>
  <c r="AD22" i="14"/>
  <c r="L22" i="14" s="1"/>
  <c r="AC22" i="14"/>
  <c r="AC27" i="14"/>
  <c r="AD27" i="14" s="1"/>
  <c r="L27" i="14" s="1"/>
  <c r="AA22" i="14"/>
  <c r="K22" i="14" s="1"/>
  <c r="Z22" i="14"/>
  <c r="Z27" i="14"/>
  <c r="AA27" i="14" s="1"/>
  <c r="K27" i="14" s="1"/>
  <c r="X22" i="14"/>
  <c r="J22" i="14" s="1"/>
  <c r="W22" i="14"/>
  <c r="W27" i="14"/>
  <c r="X27" i="14" s="1"/>
  <c r="J27" i="14" s="1"/>
  <c r="U22" i="14"/>
  <c r="I22" i="14" s="1"/>
  <c r="T22" i="14"/>
  <c r="T27" i="14"/>
  <c r="U27" i="14" s="1"/>
  <c r="I27" i="14" s="1"/>
  <c r="AI22" i="14"/>
  <c r="AJ22" i="14" s="1"/>
  <c r="N22" i="14" s="1"/>
  <c r="AI27" i="14"/>
  <c r="AJ27" i="14" s="1"/>
  <c r="N27" i="14" s="1"/>
  <c r="AL22" i="14"/>
  <c r="AM22" i="14" s="1"/>
  <c r="O22" i="14" s="1"/>
  <c r="AI23" i="14"/>
  <c r="AJ23" i="14" s="1"/>
  <c r="N23" i="14" s="1"/>
  <c r="AF23" i="14"/>
  <c r="AG23" i="14" s="1"/>
  <c r="M23" i="14" s="1"/>
  <c r="AC23" i="14"/>
  <c r="AD23" i="14" s="1"/>
  <c r="L23" i="14" s="1"/>
  <c r="Z23" i="14"/>
  <c r="AA23" i="14" s="1"/>
  <c r="K23" i="14" s="1"/>
  <c r="W23" i="14"/>
  <c r="X23" i="14" s="1"/>
  <c r="J23" i="14" s="1"/>
  <c r="T23" i="14"/>
  <c r="U23" i="14" s="1"/>
  <c r="I23" i="14" s="1"/>
  <c r="AO23" i="14"/>
  <c r="AP23" i="14" s="1"/>
  <c r="P23" i="14" s="1"/>
  <c r="AL23" i="14"/>
  <c r="AM23" i="14" s="1"/>
  <c r="O23" i="14" s="1"/>
  <c r="AF4" i="14"/>
  <c r="AF9" i="14"/>
  <c r="AF7" i="14"/>
  <c r="AF8" i="14"/>
  <c r="AF6" i="14"/>
  <c r="AF5" i="14"/>
  <c r="AF15" i="14"/>
  <c r="AF11" i="14"/>
  <c r="AF10" i="14"/>
  <c r="AF20" i="14"/>
  <c r="AF21" i="14"/>
  <c r="AF18" i="14"/>
  <c r="AF25" i="14"/>
  <c r="AF26" i="14"/>
  <c r="AF28" i="14"/>
  <c r="AF29" i="14"/>
  <c r="AF30" i="14"/>
  <c r="AF31" i="14"/>
  <c r="AF32" i="14"/>
  <c r="AF33" i="14"/>
  <c r="AF35" i="14"/>
  <c r="AF17" i="14"/>
  <c r="AF19" i="14"/>
  <c r="AF12" i="14"/>
  <c r="AF13" i="14"/>
  <c r="AF24" i="14"/>
  <c r="AF34" i="14"/>
  <c r="AF36" i="14"/>
  <c r="AF16" i="14"/>
  <c r="AF14" i="14"/>
  <c r="AF5" i="12"/>
  <c r="AF6" i="12"/>
  <c r="AF7" i="12"/>
  <c r="AF15" i="12"/>
  <c r="AF9" i="12"/>
  <c r="AF12" i="12"/>
  <c r="AF8" i="12"/>
  <c r="AF16" i="12"/>
  <c r="AF11" i="12"/>
  <c r="AF17" i="12"/>
  <c r="AF22" i="12"/>
  <c r="AF23" i="12"/>
  <c r="AF24" i="12"/>
  <c r="AF26" i="12"/>
  <c r="AF19" i="12"/>
  <c r="AF13" i="12"/>
  <c r="AF25" i="12"/>
  <c r="AF10" i="12"/>
  <c r="AF14" i="12"/>
  <c r="AF18" i="12"/>
  <c r="AF20" i="12"/>
  <c r="AF21" i="12"/>
  <c r="AF27" i="12"/>
  <c r="AF28" i="12"/>
  <c r="AF29" i="12"/>
  <c r="AF30" i="12"/>
  <c r="AF31" i="12"/>
  <c r="AF32" i="12"/>
  <c r="AF4" i="12"/>
  <c r="AF13" i="13"/>
  <c r="AF6" i="13"/>
  <c r="AF7" i="13"/>
  <c r="AF8" i="13"/>
  <c r="AF10" i="13"/>
  <c r="AF15" i="13"/>
  <c r="AF4" i="13"/>
  <c r="AF5" i="13"/>
  <c r="AF17" i="13"/>
  <c r="AF11" i="13"/>
  <c r="AF9" i="13"/>
  <c r="AF19" i="13"/>
  <c r="AF20" i="13"/>
  <c r="AF14" i="13"/>
  <c r="AF18" i="13"/>
  <c r="AF16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12" i="13"/>
  <c r="AF7" i="11"/>
  <c r="AF5" i="11"/>
  <c r="AF8" i="11"/>
  <c r="AF6" i="11"/>
  <c r="AF9" i="11"/>
  <c r="AF10" i="11"/>
  <c r="AF12" i="11"/>
  <c r="AF11" i="11"/>
  <c r="AF17" i="11"/>
  <c r="AF15" i="11"/>
  <c r="AF19" i="11"/>
  <c r="AF20" i="11"/>
  <c r="AF16" i="11"/>
  <c r="AF25" i="11"/>
  <c r="AF24" i="11"/>
  <c r="AF28" i="11"/>
  <c r="AF13" i="11"/>
  <c r="AF30" i="11"/>
  <c r="AF18" i="11"/>
  <c r="AF14" i="11"/>
  <c r="AF22" i="11"/>
  <c r="AF26" i="11"/>
  <c r="AF29" i="11"/>
  <c r="AF31" i="11"/>
  <c r="AF32" i="11"/>
  <c r="AF21" i="11"/>
  <c r="AF23" i="11"/>
  <c r="AF27" i="11"/>
  <c r="AF4" i="11"/>
  <c r="AI4" i="11"/>
  <c r="G27" i="14" l="1"/>
  <c r="H27" i="14"/>
  <c r="H22" i="14"/>
  <c r="G22" i="14"/>
  <c r="H23" i="14"/>
  <c r="G23" i="14"/>
  <c r="AU16" i="14"/>
  <c r="AV17" i="14" s="1"/>
  <c r="AR16" i="14"/>
  <c r="AS16" i="14" s="1"/>
  <c r="Q16" i="14" s="1"/>
  <c r="AO16" i="14"/>
  <c r="AP16" i="14" s="1"/>
  <c r="P16" i="14" s="1"/>
  <c r="AL16" i="14"/>
  <c r="AM16" i="14" s="1"/>
  <c r="O16" i="14" s="1"/>
  <c r="AI16" i="14"/>
  <c r="AJ16" i="14" s="1"/>
  <c r="N16" i="14" s="1"/>
  <c r="AG16" i="14"/>
  <c r="M16" i="14" s="1"/>
  <c r="AC16" i="14"/>
  <c r="AD16" i="14" s="1"/>
  <c r="L16" i="14" s="1"/>
  <c r="Z16" i="14"/>
  <c r="AA16" i="14" s="1"/>
  <c r="K16" i="14" s="1"/>
  <c r="W16" i="14"/>
  <c r="X16" i="14" s="1"/>
  <c r="J16" i="14" s="1"/>
  <c r="T16" i="14"/>
  <c r="U16" i="14" s="1"/>
  <c r="I16" i="14" s="1"/>
  <c r="AU36" i="14"/>
  <c r="AV36" i="14" s="1"/>
  <c r="R36" i="14" s="1"/>
  <c r="AR36" i="14"/>
  <c r="AS36" i="14" s="1"/>
  <c r="Q36" i="14" s="1"/>
  <c r="AO36" i="14"/>
  <c r="AP36" i="14" s="1"/>
  <c r="P36" i="14" s="1"/>
  <c r="AL36" i="14"/>
  <c r="AM36" i="14" s="1"/>
  <c r="O36" i="14" s="1"/>
  <c r="AI36" i="14"/>
  <c r="AJ36" i="14" s="1"/>
  <c r="N36" i="14" s="1"/>
  <c r="AG36" i="14"/>
  <c r="M36" i="14" s="1"/>
  <c r="AC36" i="14"/>
  <c r="AD36" i="14" s="1"/>
  <c r="L36" i="14" s="1"/>
  <c r="Z36" i="14"/>
  <c r="AA36" i="14" s="1"/>
  <c r="K36" i="14" s="1"/>
  <c r="W36" i="14"/>
  <c r="X36" i="14" s="1"/>
  <c r="J36" i="14" s="1"/>
  <c r="T36" i="14"/>
  <c r="U36" i="14" s="1"/>
  <c r="I36" i="14" s="1"/>
  <c r="AU34" i="14"/>
  <c r="AR34" i="14"/>
  <c r="AS34" i="14" s="1"/>
  <c r="Q34" i="14" s="1"/>
  <c r="AO34" i="14"/>
  <c r="AP34" i="14" s="1"/>
  <c r="P34" i="14" s="1"/>
  <c r="AL34" i="14"/>
  <c r="AM34" i="14" s="1"/>
  <c r="O34" i="14" s="1"/>
  <c r="AI34" i="14"/>
  <c r="AJ34" i="14" s="1"/>
  <c r="N34" i="14" s="1"/>
  <c r="AG34" i="14"/>
  <c r="M34" i="14" s="1"/>
  <c r="AC34" i="14"/>
  <c r="AD34" i="14" s="1"/>
  <c r="L34" i="14" s="1"/>
  <c r="Z34" i="14"/>
  <c r="AA34" i="14" s="1"/>
  <c r="K34" i="14" s="1"/>
  <c r="W34" i="14"/>
  <c r="X34" i="14" s="1"/>
  <c r="J34" i="14" s="1"/>
  <c r="T34" i="14"/>
  <c r="U34" i="14" s="1"/>
  <c r="I34" i="14" s="1"/>
  <c r="AU24" i="14"/>
  <c r="AR24" i="14"/>
  <c r="AS24" i="14" s="1"/>
  <c r="Q24" i="14" s="1"/>
  <c r="AO24" i="14"/>
  <c r="AP24" i="14" s="1"/>
  <c r="P24" i="14" s="1"/>
  <c r="AL24" i="14"/>
  <c r="AM24" i="14" s="1"/>
  <c r="O24" i="14" s="1"/>
  <c r="AI24" i="14"/>
  <c r="AJ24" i="14" s="1"/>
  <c r="N24" i="14" s="1"/>
  <c r="AG24" i="14"/>
  <c r="M24" i="14" s="1"/>
  <c r="AC24" i="14"/>
  <c r="AD24" i="14" s="1"/>
  <c r="L24" i="14" s="1"/>
  <c r="Z24" i="14"/>
  <c r="AA24" i="14" s="1"/>
  <c r="K24" i="14" s="1"/>
  <c r="W24" i="14"/>
  <c r="X24" i="14" s="1"/>
  <c r="J24" i="14" s="1"/>
  <c r="T24" i="14"/>
  <c r="U24" i="14" s="1"/>
  <c r="I24" i="14" s="1"/>
  <c r="AU13" i="14"/>
  <c r="AR13" i="14"/>
  <c r="AS13" i="14" s="1"/>
  <c r="Q13" i="14" s="1"/>
  <c r="AO13" i="14"/>
  <c r="AP13" i="14" s="1"/>
  <c r="P13" i="14" s="1"/>
  <c r="AL13" i="14"/>
  <c r="AM13" i="14" s="1"/>
  <c r="O13" i="14" s="1"/>
  <c r="AI13" i="14"/>
  <c r="AJ13" i="14" s="1"/>
  <c r="N13" i="14" s="1"/>
  <c r="AG13" i="14"/>
  <c r="M13" i="14" s="1"/>
  <c r="AC13" i="14"/>
  <c r="AD13" i="14" s="1"/>
  <c r="L13" i="14" s="1"/>
  <c r="Z13" i="14"/>
  <c r="AA13" i="14" s="1"/>
  <c r="K13" i="14" s="1"/>
  <c r="W13" i="14"/>
  <c r="X13" i="14" s="1"/>
  <c r="J13" i="14" s="1"/>
  <c r="T13" i="14"/>
  <c r="U13" i="14" s="1"/>
  <c r="I13" i="14" s="1"/>
  <c r="AU12" i="14"/>
  <c r="AR12" i="14"/>
  <c r="AS12" i="14" s="1"/>
  <c r="Q12" i="14" s="1"/>
  <c r="AO12" i="14"/>
  <c r="AP12" i="14" s="1"/>
  <c r="P12" i="14" s="1"/>
  <c r="AL12" i="14"/>
  <c r="AM12" i="14" s="1"/>
  <c r="O12" i="14" s="1"/>
  <c r="AI12" i="14"/>
  <c r="AJ12" i="14" s="1"/>
  <c r="N12" i="14" s="1"/>
  <c r="AG12" i="14"/>
  <c r="M12" i="14" s="1"/>
  <c r="AC12" i="14"/>
  <c r="AD12" i="14" s="1"/>
  <c r="L12" i="14" s="1"/>
  <c r="Z12" i="14"/>
  <c r="AA12" i="14" s="1"/>
  <c r="K12" i="14" s="1"/>
  <c r="W12" i="14"/>
  <c r="X12" i="14" s="1"/>
  <c r="J12" i="14" s="1"/>
  <c r="T12" i="14"/>
  <c r="U12" i="14" s="1"/>
  <c r="I12" i="14" s="1"/>
  <c r="AU19" i="14"/>
  <c r="AR19" i="14"/>
  <c r="AS19" i="14" s="1"/>
  <c r="Q19" i="14" s="1"/>
  <c r="AO19" i="14"/>
  <c r="AP19" i="14" s="1"/>
  <c r="P19" i="14" s="1"/>
  <c r="AL19" i="14"/>
  <c r="AM19" i="14" s="1"/>
  <c r="O19" i="14" s="1"/>
  <c r="AI19" i="14"/>
  <c r="AJ19" i="14" s="1"/>
  <c r="N19" i="14" s="1"/>
  <c r="AG19" i="14"/>
  <c r="M19" i="14" s="1"/>
  <c r="AC19" i="14"/>
  <c r="AD19" i="14" s="1"/>
  <c r="L19" i="14" s="1"/>
  <c r="Z19" i="14"/>
  <c r="AA19" i="14" s="1"/>
  <c r="K19" i="14" s="1"/>
  <c r="W19" i="14"/>
  <c r="X19" i="14" s="1"/>
  <c r="J19" i="14" s="1"/>
  <c r="T19" i="14"/>
  <c r="U19" i="14" s="1"/>
  <c r="I19" i="14" s="1"/>
  <c r="AU17" i="14"/>
  <c r="AR17" i="14"/>
  <c r="AS17" i="14" s="1"/>
  <c r="Q17" i="14" s="1"/>
  <c r="AO17" i="14"/>
  <c r="AP17" i="14" s="1"/>
  <c r="P17" i="14" s="1"/>
  <c r="AL17" i="14"/>
  <c r="AM17" i="14" s="1"/>
  <c r="O17" i="14" s="1"/>
  <c r="AI17" i="14"/>
  <c r="AJ17" i="14" s="1"/>
  <c r="N17" i="14" s="1"/>
  <c r="AG17" i="14"/>
  <c r="M17" i="14" s="1"/>
  <c r="AC17" i="14"/>
  <c r="AD17" i="14" s="1"/>
  <c r="L17" i="14" s="1"/>
  <c r="Z17" i="14"/>
  <c r="AA17" i="14" s="1"/>
  <c r="K17" i="14" s="1"/>
  <c r="W17" i="14"/>
  <c r="X17" i="14" s="1"/>
  <c r="J17" i="14" s="1"/>
  <c r="T17" i="14"/>
  <c r="U17" i="14" s="1"/>
  <c r="I17" i="14" s="1"/>
  <c r="AU35" i="14"/>
  <c r="AR35" i="14"/>
  <c r="AS35" i="14" s="1"/>
  <c r="Q35" i="14" s="1"/>
  <c r="AO35" i="14"/>
  <c r="AP35" i="14" s="1"/>
  <c r="P35" i="14" s="1"/>
  <c r="AL35" i="14"/>
  <c r="AM35" i="14" s="1"/>
  <c r="O35" i="14" s="1"/>
  <c r="AI35" i="14"/>
  <c r="AJ35" i="14" s="1"/>
  <c r="N35" i="14" s="1"/>
  <c r="AG35" i="14"/>
  <c r="M35" i="14" s="1"/>
  <c r="AC35" i="14"/>
  <c r="AD35" i="14" s="1"/>
  <c r="L35" i="14" s="1"/>
  <c r="Z35" i="14"/>
  <c r="AA35" i="14" s="1"/>
  <c r="K35" i="14" s="1"/>
  <c r="W35" i="14"/>
  <c r="X35" i="14" s="1"/>
  <c r="J35" i="14" s="1"/>
  <c r="T35" i="14"/>
  <c r="U35" i="14" s="1"/>
  <c r="I35" i="14" s="1"/>
  <c r="AU33" i="14"/>
  <c r="AR33" i="14"/>
  <c r="AS33" i="14" s="1"/>
  <c r="Q33" i="14" s="1"/>
  <c r="AO33" i="14"/>
  <c r="AP33" i="14" s="1"/>
  <c r="P33" i="14" s="1"/>
  <c r="AL33" i="14"/>
  <c r="AM33" i="14" s="1"/>
  <c r="O33" i="14" s="1"/>
  <c r="AI33" i="14"/>
  <c r="AJ33" i="14" s="1"/>
  <c r="N33" i="14" s="1"/>
  <c r="AG33" i="14"/>
  <c r="M33" i="14" s="1"/>
  <c r="AC33" i="14"/>
  <c r="AD33" i="14" s="1"/>
  <c r="L33" i="14" s="1"/>
  <c r="Z33" i="14"/>
  <c r="AA33" i="14" s="1"/>
  <c r="K33" i="14" s="1"/>
  <c r="W33" i="14"/>
  <c r="X33" i="14" s="1"/>
  <c r="J33" i="14" s="1"/>
  <c r="T33" i="14"/>
  <c r="U33" i="14" s="1"/>
  <c r="I33" i="14" s="1"/>
  <c r="AU32" i="14"/>
  <c r="AR32" i="14"/>
  <c r="AS32" i="14" s="1"/>
  <c r="Q32" i="14" s="1"/>
  <c r="AO32" i="14"/>
  <c r="AP32" i="14" s="1"/>
  <c r="P32" i="14" s="1"/>
  <c r="AL32" i="14"/>
  <c r="AM32" i="14" s="1"/>
  <c r="O32" i="14" s="1"/>
  <c r="AI32" i="14"/>
  <c r="AJ32" i="14" s="1"/>
  <c r="N32" i="14" s="1"/>
  <c r="AG32" i="14"/>
  <c r="M32" i="14" s="1"/>
  <c r="AC32" i="14"/>
  <c r="AD32" i="14" s="1"/>
  <c r="L32" i="14" s="1"/>
  <c r="Z32" i="14"/>
  <c r="AA32" i="14" s="1"/>
  <c r="K32" i="14" s="1"/>
  <c r="W32" i="14"/>
  <c r="X32" i="14" s="1"/>
  <c r="J32" i="14" s="1"/>
  <c r="T32" i="14"/>
  <c r="U32" i="14" s="1"/>
  <c r="I32" i="14" s="1"/>
  <c r="AU6" i="14"/>
  <c r="AR6" i="14"/>
  <c r="AS6" i="14" s="1"/>
  <c r="Q6" i="14" s="1"/>
  <c r="AO6" i="14"/>
  <c r="AP6" i="14" s="1"/>
  <c r="P6" i="14" s="1"/>
  <c r="AL6" i="14"/>
  <c r="AM6" i="14" s="1"/>
  <c r="O6" i="14" s="1"/>
  <c r="AI6" i="14"/>
  <c r="AJ6" i="14" s="1"/>
  <c r="N6" i="14" s="1"/>
  <c r="AG6" i="14"/>
  <c r="M6" i="14" s="1"/>
  <c r="AC6" i="14"/>
  <c r="AD6" i="14" s="1"/>
  <c r="L6" i="14" s="1"/>
  <c r="Z6" i="14"/>
  <c r="AA6" i="14" s="1"/>
  <c r="K6" i="14" s="1"/>
  <c r="W6" i="14"/>
  <c r="X6" i="14" s="1"/>
  <c r="J6" i="14" s="1"/>
  <c r="T6" i="14"/>
  <c r="U6" i="14" s="1"/>
  <c r="I6" i="14" s="1"/>
  <c r="AU15" i="14"/>
  <c r="AR15" i="14"/>
  <c r="AS15" i="14" s="1"/>
  <c r="Q15" i="14" s="1"/>
  <c r="AO15" i="14"/>
  <c r="AP15" i="14" s="1"/>
  <c r="P15" i="14" s="1"/>
  <c r="AL15" i="14"/>
  <c r="AM15" i="14" s="1"/>
  <c r="O15" i="14" s="1"/>
  <c r="AI15" i="14"/>
  <c r="AJ15" i="14" s="1"/>
  <c r="N15" i="14" s="1"/>
  <c r="AG15" i="14"/>
  <c r="M15" i="14" s="1"/>
  <c r="AC15" i="14"/>
  <c r="AD15" i="14" s="1"/>
  <c r="L15" i="14" s="1"/>
  <c r="Z15" i="14"/>
  <c r="AA15" i="14" s="1"/>
  <c r="K15" i="14" s="1"/>
  <c r="W15" i="14"/>
  <c r="X15" i="14" s="1"/>
  <c r="J15" i="14" s="1"/>
  <c r="T15" i="14"/>
  <c r="U15" i="14" s="1"/>
  <c r="I15" i="14" s="1"/>
  <c r="AU21" i="14"/>
  <c r="AR21" i="14"/>
  <c r="AS21" i="14" s="1"/>
  <c r="Q21" i="14" s="1"/>
  <c r="AO21" i="14"/>
  <c r="AP21" i="14" s="1"/>
  <c r="P21" i="14" s="1"/>
  <c r="AL21" i="14"/>
  <c r="AM21" i="14" s="1"/>
  <c r="O21" i="14" s="1"/>
  <c r="AI21" i="14"/>
  <c r="AJ21" i="14" s="1"/>
  <c r="N21" i="14" s="1"/>
  <c r="AG21" i="14"/>
  <c r="M21" i="14" s="1"/>
  <c r="AC21" i="14"/>
  <c r="AD21" i="14" s="1"/>
  <c r="L21" i="14" s="1"/>
  <c r="Z21" i="14"/>
  <c r="AA21" i="14" s="1"/>
  <c r="K21" i="14" s="1"/>
  <c r="W21" i="14"/>
  <c r="X21" i="14" s="1"/>
  <c r="J21" i="14" s="1"/>
  <c r="T21" i="14"/>
  <c r="U21" i="14" s="1"/>
  <c r="I21" i="14" s="1"/>
  <c r="AU18" i="14"/>
  <c r="AR18" i="14"/>
  <c r="AS18" i="14" s="1"/>
  <c r="Q18" i="14" s="1"/>
  <c r="AO18" i="14"/>
  <c r="AP18" i="14" s="1"/>
  <c r="P18" i="14" s="1"/>
  <c r="AL18" i="14"/>
  <c r="AM18" i="14" s="1"/>
  <c r="O18" i="14" s="1"/>
  <c r="AI18" i="14"/>
  <c r="AJ18" i="14" s="1"/>
  <c r="N18" i="14" s="1"/>
  <c r="AG18" i="14"/>
  <c r="M18" i="14" s="1"/>
  <c r="AC18" i="14"/>
  <c r="AD18" i="14" s="1"/>
  <c r="L18" i="14" s="1"/>
  <c r="Z18" i="14"/>
  <c r="AA18" i="14" s="1"/>
  <c r="K18" i="14" s="1"/>
  <c r="W18" i="14"/>
  <c r="X18" i="14" s="1"/>
  <c r="J18" i="14" s="1"/>
  <c r="T18" i="14"/>
  <c r="U18" i="14" s="1"/>
  <c r="I18" i="14" s="1"/>
  <c r="AU29" i="14"/>
  <c r="AR29" i="14"/>
  <c r="AS29" i="14" s="1"/>
  <c r="Q29" i="14" s="1"/>
  <c r="AO29" i="14"/>
  <c r="AP29" i="14" s="1"/>
  <c r="P29" i="14" s="1"/>
  <c r="AL29" i="14"/>
  <c r="AM29" i="14" s="1"/>
  <c r="O29" i="14" s="1"/>
  <c r="AI29" i="14"/>
  <c r="AJ29" i="14" s="1"/>
  <c r="N29" i="14" s="1"/>
  <c r="AG29" i="14"/>
  <c r="M29" i="14" s="1"/>
  <c r="AC29" i="14"/>
  <c r="AD29" i="14" s="1"/>
  <c r="L29" i="14" s="1"/>
  <c r="Z29" i="14"/>
  <c r="AA29" i="14" s="1"/>
  <c r="K29" i="14" s="1"/>
  <c r="W29" i="14"/>
  <c r="X29" i="14" s="1"/>
  <c r="J29" i="14" s="1"/>
  <c r="T29" i="14"/>
  <c r="U29" i="14" s="1"/>
  <c r="I29" i="14" s="1"/>
  <c r="AU4" i="14"/>
  <c r="AR4" i="14"/>
  <c r="AS4" i="14" s="1"/>
  <c r="Q4" i="14" s="1"/>
  <c r="AO4" i="14"/>
  <c r="AP4" i="14" s="1"/>
  <c r="P4" i="14" s="1"/>
  <c r="AL4" i="14"/>
  <c r="AM4" i="14" s="1"/>
  <c r="O4" i="14" s="1"/>
  <c r="AI4" i="14"/>
  <c r="AJ4" i="14" s="1"/>
  <c r="N4" i="14" s="1"/>
  <c r="AG4" i="14"/>
  <c r="M4" i="14" s="1"/>
  <c r="AC4" i="14"/>
  <c r="AD4" i="14" s="1"/>
  <c r="L4" i="14" s="1"/>
  <c r="Z4" i="14"/>
  <c r="AA4" i="14" s="1"/>
  <c r="K4" i="14" s="1"/>
  <c r="W4" i="14"/>
  <c r="X4" i="14" s="1"/>
  <c r="J4" i="14" s="1"/>
  <c r="T4" i="14"/>
  <c r="U4" i="14" s="1"/>
  <c r="I4" i="14" s="1"/>
  <c r="AU31" i="14"/>
  <c r="AR31" i="14"/>
  <c r="AS31" i="14" s="1"/>
  <c r="Q31" i="14" s="1"/>
  <c r="AO31" i="14"/>
  <c r="AP31" i="14" s="1"/>
  <c r="P31" i="14" s="1"/>
  <c r="AL31" i="14"/>
  <c r="AM31" i="14" s="1"/>
  <c r="O31" i="14" s="1"/>
  <c r="AI31" i="14"/>
  <c r="AJ31" i="14" s="1"/>
  <c r="N31" i="14" s="1"/>
  <c r="AG31" i="14"/>
  <c r="M31" i="14" s="1"/>
  <c r="AC31" i="14"/>
  <c r="AD31" i="14" s="1"/>
  <c r="L31" i="14" s="1"/>
  <c r="Z31" i="14"/>
  <c r="AA31" i="14" s="1"/>
  <c r="K31" i="14" s="1"/>
  <c r="W31" i="14"/>
  <c r="X31" i="14" s="1"/>
  <c r="J31" i="14" s="1"/>
  <c r="T31" i="14"/>
  <c r="U31" i="14" s="1"/>
  <c r="I31" i="14" s="1"/>
  <c r="AU9" i="14"/>
  <c r="AR9" i="14"/>
  <c r="AS9" i="14" s="1"/>
  <c r="Q9" i="14" s="1"/>
  <c r="AO9" i="14"/>
  <c r="AP9" i="14" s="1"/>
  <c r="P9" i="14" s="1"/>
  <c r="AL9" i="14"/>
  <c r="AM9" i="14" s="1"/>
  <c r="O9" i="14" s="1"/>
  <c r="AI9" i="14"/>
  <c r="AJ9" i="14" s="1"/>
  <c r="N9" i="14" s="1"/>
  <c r="AG9" i="14"/>
  <c r="M9" i="14" s="1"/>
  <c r="AC9" i="14"/>
  <c r="AD9" i="14" s="1"/>
  <c r="L9" i="14" s="1"/>
  <c r="Z9" i="14"/>
  <c r="AA9" i="14" s="1"/>
  <c r="K9" i="14" s="1"/>
  <c r="W9" i="14"/>
  <c r="X9" i="14" s="1"/>
  <c r="J9" i="14" s="1"/>
  <c r="T9" i="14"/>
  <c r="U9" i="14" s="1"/>
  <c r="I9" i="14" s="1"/>
  <c r="AU30" i="14"/>
  <c r="AR30" i="14"/>
  <c r="AS30" i="14" s="1"/>
  <c r="Q30" i="14" s="1"/>
  <c r="AO30" i="14"/>
  <c r="AP30" i="14" s="1"/>
  <c r="P30" i="14" s="1"/>
  <c r="AL30" i="14"/>
  <c r="AM30" i="14" s="1"/>
  <c r="O30" i="14" s="1"/>
  <c r="AI30" i="14"/>
  <c r="AJ30" i="14" s="1"/>
  <c r="N30" i="14" s="1"/>
  <c r="AG30" i="14"/>
  <c r="M30" i="14" s="1"/>
  <c r="AC30" i="14"/>
  <c r="AD30" i="14" s="1"/>
  <c r="L30" i="14" s="1"/>
  <c r="Z30" i="14"/>
  <c r="AA30" i="14" s="1"/>
  <c r="K30" i="14" s="1"/>
  <c r="W30" i="14"/>
  <c r="X30" i="14" s="1"/>
  <c r="J30" i="14" s="1"/>
  <c r="T30" i="14"/>
  <c r="U30" i="14" s="1"/>
  <c r="I30" i="14" s="1"/>
  <c r="AU11" i="14"/>
  <c r="AR11" i="14"/>
  <c r="AS11" i="14" s="1"/>
  <c r="Q11" i="14" s="1"/>
  <c r="AO11" i="14"/>
  <c r="AP11" i="14" s="1"/>
  <c r="P11" i="14" s="1"/>
  <c r="AL11" i="14"/>
  <c r="AM11" i="14" s="1"/>
  <c r="O11" i="14" s="1"/>
  <c r="AI11" i="14"/>
  <c r="AJ11" i="14" s="1"/>
  <c r="N11" i="14" s="1"/>
  <c r="AG11" i="14"/>
  <c r="M11" i="14" s="1"/>
  <c r="AC11" i="14"/>
  <c r="AD11" i="14" s="1"/>
  <c r="L11" i="14" s="1"/>
  <c r="Z11" i="14"/>
  <c r="AA11" i="14" s="1"/>
  <c r="K11" i="14" s="1"/>
  <c r="W11" i="14"/>
  <c r="X11" i="14" s="1"/>
  <c r="J11" i="14" s="1"/>
  <c r="T11" i="14"/>
  <c r="U11" i="14" s="1"/>
  <c r="I11" i="14" s="1"/>
  <c r="AU5" i="14"/>
  <c r="AR5" i="14"/>
  <c r="AS5" i="14" s="1"/>
  <c r="Q5" i="14" s="1"/>
  <c r="AO5" i="14"/>
  <c r="AP5" i="14" s="1"/>
  <c r="P5" i="14" s="1"/>
  <c r="AL5" i="14"/>
  <c r="AM5" i="14" s="1"/>
  <c r="O5" i="14" s="1"/>
  <c r="AI5" i="14"/>
  <c r="AJ5" i="14" s="1"/>
  <c r="N5" i="14" s="1"/>
  <c r="AG5" i="14"/>
  <c r="M5" i="14" s="1"/>
  <c r="AC5" i="14"/>
  <c r="AD5" i="14" s="1"/>
  <c r="L5" i="14" s="1"/>
  <c r="Z5" i="14"/>
  <c r="AA5" i="14" s="1"/>
  <c r="K5" i="14" s="1"/>
  <c r="W5" i="14"/>
  <c r="X5" i="14" s="1"/>
  <c r="J5" i="14" s="1"/>
  <c r="T5" i="14"/>
  <c r="U5" i="14" s="1"/>
  <c r="I5" i="14" s="1"/>
  <c r="AU7" i="14"/>
  <c r="AR7" i="14"/>
  <c r="AS7" i="14" s="1"/>
  <c r="Q7" i="14" s="1"/>
  <c r="AO7" i="14"/>
  <c r="AP7" i="14" s="1"/>
  <c r="P7" i="14" s="1"/>
  <c r="AL7" i="14"/>
  <c r="AM7" i="14" s="1"/>
  <c r="O7" i="14" s="1"/>
  <c r="AI7" i="14"/>
  <c r="AJ7" i="14" s="1"/>
  <c r="N7" i="14" s="1"/>
  <c r="AG7" i="14"/>
  <c r="M7" i="14" s="1"/>
  <c r="AC7" i="14"/>
  <c r="AD7" i="14" s="1"/>
  <c r="L7" i="14" s="1"/>
  <c r="Z7" i="14"/>
  <c r="AA7" i="14" s="1"/>
  <c r="K7" i="14" s="1"/>
  <c r="W7" i="14"/>
  <c r="X7" i="14" s="1"/>
  <c r="J7" i="14" s="1"/>
  <c r="T7" i="14"/>
  <c r="U7" i="14" s="1"/>
  <c r="I7" i="14" s="1"/>
  <c r="AU20" i="14"/>
  <c r="AR20" i="14"/>
  <c r="AS20" i="14" s="1"/>
  <c r="Q20" i="14" s="1"/>
  <c r="AO20" i="14"/>
  <c r="AP20" i="14" s="1"/>
  <c r="P20" i="14" s="1"/>
  <c r="AL20" i="14"/>
  <c r="AM20" i="14" s="1"/>
  <c r="O20" i="14" s="1"/>
  <c r="AI20" i="14"/>
  <c r="AJ20" i="14" s="1"/>
  <c r="N20" i="14" s="1"/>
  <c r="AG20" i="14"/>
  <c r="M20" i="14" s="1"/>
  <c r="AC20" i="14"/>
  <c r="AD20" i="14" s="1"/>
  <c r="L20" i="14" s="1"/>
  <c r="Z20" i="14"/>
  <c r="AA20" i="14" s="1"/>
  <c r="K20" i="14" s="1"/>
  <c r="W20" i="14"/>
  <c r="X20" i="14" s="1"/>
  <c r="J20" i="14" s="1"/>
  <c r="T20" i="14"/>
  <c r="U20" i="14" s="1"/>
  <c r="I20" i="14" s="1"/>
  <c r="AU14" i="14"/>
  <c r="AR14" i="14"/>
  <c r="AS14" i="14" s="1"/>
  <c r="Q14" i="14" s="1"/>
  <c r="AO14" i="14"/>
  <c r="AP14" i="14" s="1"/>
  <c r="P14" i="14" s="1"/>
  <c r="AL14" i="14"/>
  <c r="AM14" i="14" s="1"/>
  <c r="O14" i="14" s="1"/>
  <c r="AI14" i="14"/>
  <c r="AJ14" i="14" s="1"/>
  <c r="N14" i="14" s="1"/>
  <c r="AG14" i="14"/>
  <c r="M14" i="14" s="1"/>
  <c r="AC14" i="14"/>
  <c r="AD14" i="14" s="1"/>
  <c r="L14" i="14" s="1"/>
  <c r="Z14" i="14"/>
  <c r="AA14" i="14" s="1"/>
  <c r="K14" i="14" s="1"/>
  <c r="W14" i="14"/>
  <c r="X14" i="14" s="1"/>
  <c r="J14" i="14" s="1"/>
  <c r="T14" i="14"/>
  <c r="U14" i="14" s="1"/>
  <c r="I14" i="14" s="1"/>
  <c r="AU28" i="14"/>
  <c r="AR28" i="14"/>
  <c r="AS28" i="14" s="1"/>
  <c r="Q28" i="14" s="1"/>
  <c r="AO28" i="14"/>
  <c r="AP28" i="14" s="1"/>
  <c r="P28" i="14" s="1"/>
  <c r="AL28" i="14"/>
  <c r="AM28" i="14" s="1"/>
  <c r="O28" i="14" s="1"/>
  <c r="AI28" i="14"/>
  <c r="AJ28" i="14" s="1"/>
  <c r="N28" i="14" s="1"/>
  <c r="AG28" i="14"/>
  <c r="M28" i="14" s="1"/>
  <c r="AC28" i="14"/>
  <c r="AD28" i="14" s="1"/>
  <c r="L28" i="14" s="1"/>
  <c r="Z28" i="14"/>
  <c r="AA28" i="14" s="1"/>
  <c r="K28" i="14" s="1"/>
  <c r="W28" i="14"/>
  <c r="X28" i="14" s="1"/>
  <c r="J28" i="14" s="1"/>
  <c r="T28" i="14"/>
  <c r="U28" i="14" s="1"/>
  <c r="I28" i="14" s="1"/>
  <c r="AU26" i="14"/>
  <c r="AR26" i="14"/>
  <c r="AS26" i="14" s="1"/>
  <c r="Q26" i="14" s="1"/>
  <c r="AO26" i="14"/>
  <c r="AP26" i="14" s="1"/>
  <c r="P26" i="14" s="1"/>
  <c r="AL26" i="14"/>
  <c r="AM26" i="14" s="1"/>
  <c r="O26" i="14" s="1"/>
  <c r="AI26" i="14"/>
  <c r="AJ26" i="14" s="1"/>
  <c r="N26" i="14" s="1"/>
  <c r="AG26" i="14"/>
  <c r="M26" i="14" s="1"/>
  <c r="AC26" i="14"/>
  <c r="AD26" i="14" s="1"/>
  <c r="L26" i="14" s="1"/>
  <c r="Z26" i="14"/>
  <c r="AA26" i="14" s="1"/>
  <c r="K26" i="14" s="1"/>
  <c r="W26" i="14"/>
  <c r="X26" i="14" s="1"/>
  <c r="J26" i="14" s="1"/>
  <c r="T26" i="14"/>
  <c r="U26" i="14" s="1"/>
  <c r="I26" i="14" s="1"/>
  <c r="AU10" i="14"/>
  <c r="AR10" i="14"/>
  <c r="AS10" i="14" s="1"/>
  <c r="Q10" i="14" s="1"/>
  <c r="AP10" i="14"/>
  <c r="P10" i="14" s="1"/>
  <c r="AL10" i="14"/>
  <c r="AM10" i="14" s="1"/>
  <c r="O10" i="14" s="1"/>
  <c r="AI10" i="14"/>
  <c r="AJ10" i="14" s="1"/>
  <c r="N10" i="14" s="1"/>
  <c r="AG10" i="14"/>
  <c r="M10" i="14" s="1"/>
  <c r="AC10" i="14"/>
  <c r="AD10" i="14" s="1"/>
  <c r="L10" i="14" s="1"/>
  <c r="Z10" i="14"/>
  <c r="AA10" i="14" s="1"/>
  <c r="K10" i="14" s="1"/>
  <c r="W10" i="14"/>
  <c r="X10" i="14" s="1"/>
  <c r="J10" i="14" s="1"/>
  <c r="T10" i="14"/>
  <c r="U10" i="14" s="1"/>
  <c r="I10" i="14" s="1"/>
  <c r="AU8" i="14"/>
  <c r="AV4" i="14" s="1"/>
  <c r="AR8" i="14"/>
  <c r="AS8" i="14" s="1"/>
  <c r="Q8" i="14" s="1"/>
  <c r="AO8" i="14"/>
  <c r="AP8" i="14" s="1"/>
  <c r="P8" i="14" s="1"/>
  <c r="AL8" i="14"/>
  <c r="AM8" i="14" s="1"/>
  <c r="O8" i="14" s="1"/>
  <c r="AI8" i="14"/>
  <c r="AJ8" i="14" s="1"/>
  <c r="N8" i="14" s="1"/>
  <c r="AG8" i="14"/>
  <c r="M8" i="14" s="1"/>
  <c r="AC8" i="14"/>
  <c r="AD8" i="14" s="1"/>
  <c r="L8" i="14" s="1"/>
  <c r="Z8" i="14"/>
  <c r="AA8" i="14" s="1"/>
  <c r="K8" i="14" s="1"/>
  <c r="W8" i="14"/>
  <c r="X8" i="14" s="1"/>
  <c r="J8" i="14" s="1"/>
  <c r="T8" i="14"/>
  <c r="U8" i="14" s="1"/>
  <c r="I8" i="14" s="1"/>
  <c r="AU25" i="14"/>
  <c r="AR25" i="14"/>
  <c r="AS25" i="14" s="1"/>
  <c r="Q25" i="14" s="1"/>
  <c r="AO25" i="14"/>
  <c r="AP25" i="14" s="1"/>
  <c r="P25" i="14" s="1"/>
  <c r="AL25" i="14"/>
  <c r="AM25" i="14" s="1"/>
  <c r="O25" i="14" s="1"/>
  <c r="AI25" i="14"/>
  <c r="AJ25" i="14" s="1"/>
  <c r="N25" i="14" s="1"/>
  <c r="AG25" i="14"/>
  <c r="M25" i="14" s="1"/>
  <c r="AC25" i="14"/>
  <c r="AD25" i="14" s="1"/>
  <c r="L25" i="14" s="1"/>
  <c r="Z25" i="14"/>
  <c r="AA25" i="14" s="1"/>
  <c r="K25" i="14" s="1"/>
  <c r="W25" i="14"/>
  <c r="X25" i="14" s="1"/>
  <c r="J25" i="14" s="1"/>
  <c r="T25" i="14"/>
  <c r="U25" i="14" s="1"/>
  <c r="I25" i="14" s="1"/>
  <c r="AU33" i="13"/>
  <c r="AV33" i="13" s="1"/>
  <c r="R33" i="13" s="1"/>
  <c r="AR33" i="13"/>
  <c r="AS33" i="13" s="1"/>
  <c r="Q33" i="13" s="1"/>
  <c r="AO33" i="13"/>
  <c r="AP33" i="13" s="1"/>
  <c r="P33" i="13" s="1"/>
  <c r="AL33" i="13"/>
  <c r="AM33" i="13" s="1"/>
  <c r="O33" i="13" s="1"/>
  <c r="AI33" i="13"/>
  <c r="AJ33" i="13" s="1"/>
  <c r="N33" i="13" s="1"/>
  <c r="AG33" i="13"/>
  <c r="M33" i="13" s="1"/>
  <c r="AC33" i="13"/>
  <c r="AD33" i="13" s="1"/>
  <c r="L33" i="13" s="1"/>
  <c r="Z33" i="13"/>
  <c r="AA33" i="13" s="1"/>
  <c r="K33" i="13" s="1"/>
  <c r="W33" i="13"/>
  <c r="X33" i="13" s="1"/>
  <c r="J33" i="13" s="1"/>
  <c r="T33" i="13"/>
  <c r="U33" i="13" s="1"/>
  <c r="I33" i="13" s="1"/>
  <c r="AU32" i="13"/>
  <c r="AV32" i="13" s="1"/>
  <c r="R32" i="13" s="1"/>
  <c r="AR32" i="13"/>
  <c r="AS32" i="13" s="1"/>
  <c r="Q32" i="13" s="1"/>
  <c r="AO32" i="13"/>
  <c r="AP32" i="13" s="1"/>
  <c r="P32" i="13" s="1"/>
  <c r="AL32" i="13"/>
  <c r="AM32" i="13" s="1"/>
  <c r="O32" i="13" s="1"/>
  <c r="AI32" i="13"/>
  <c r="AJ32" i="13" s="1"/>
  <c r="N32" i="13" s="1"/>
  <c r="AG32" i="13"/>
  <c r="M32" i="13" s="1"/>
  <c r="AC32" i="13"/>
  <c r="AD32" i="13" s="1"/>
  <c r="L32" i="13" s="1"/>
  <c r="Z32" i="13"/>
  <c r="AA32" i="13" s="1"/>
  <c r="K32" i="13" s="1"/>
  <c r="W32" i="13"/>
  <c r="X32" i="13" s="1"/>
  <c r="J32" i="13" s="1"/>
  <c r="T32" i="13"/>
  <c r="U32" i="13" s="1"/>
  <c r="I32" i="13" s="1"/>
  <c r="AU31" i="13"/>
  <c r="AV31" i="13" s="1"/>
  <c r="R31" i="13" s="1"/>
  <c r="AR31" i="13"/>
  <c r="AS31" i="13" s="1"/>
  <c r="Q31" i="13" s="1"/>
  <c r="AO31" i="13"/>
  <c r="AP31" i="13" s="1"/>
  <c r="P31" i="13" s="1"/>
  <c r="AL31" i="13"/>
  <c r="AM31" i="13" s="1"/>
  <c r="O31" i="13" s="1"/>
  <c r="AI31" i="13"/>
  <c r="AJ31" i="13" s="1"/>
  <c r="N31" i="13" s="1"/>
  <c r="AG31" i="13"/>
  <c r="M31" i="13" s="1"/>
  <c r="AC31" i="13"/>
  <c r="AD31" i="13" s="1"/>
  <c r="L31" i="13" s="1"/>
  <c r="Z31" i="13"/>
  <c r="AA31" i="13" s="1"/>
  <c r="K31" i="13" s="1"/>
  <c r="W31" i="13"/>
  <c r="X31" i="13" s="1"/>
  <c r="J31" i="13" s="1"/>
  <c r="T31" i="13"/>
  <c r="U31" i="13" s="1"/>
  <c r="I31" i="13" s="1"/>
  <c r="AU30" i="13"/>
  <c r="AV30" i="13" s="1"/>
  <c r="R30" i="13" s="1"/>
  <c r="AR30" i="13"/>
  <c r="AS30" i="13" s="1"/>
  <c r="Q30" i="13" s="1"/>
  <c r="AO30" i="13"/>
  <c r="AP30" i="13" s="1"/>
  <c r="P30" i="13" s="1"/>
  <c r="AL30" i="13"/>
  <c r="AM30" i="13" s="1"/>
  <c r="O30" i="13" s="1"/>
  <c r="AI30" i="13"/>
  <c r="AJ30" i="13" s="1"/>
  <c r="N30" i="13" s="1"/>
  <c r="AG30" i="13"/>
  <c r="M30" i="13" s="1"/>
  <c r="AC30" i="13"/>
  <c r="AD30" i="13" s="1"/>
  <c r="L30" i="13" s="1"/>
  <c r="Z30" i="13"/>
  <c r="AA30" i="13" s="1"/>
  <c r="K30" i="13" s="1"/>
  <c r="W30" i="13"/>
  <c r="X30" i="13" s="1"/>
  <c r="J30" i="13" s="1"/>
  <c r="T30" i="13"/>
  <c r="U30" i="13" s="1"/>
  <c r="I30" i="13" s="1"/>
  <c r="AU29" i="13"/>
  <c r="AV29" i="13" s="1"/>
  <c r="R29" i="13" s="1"/>
  <c r="AR29" i="13"/>
  <c r="AS29" i="13" s="1"/>
  <c r="Q29" i="13" s="1"/>
  <c r="AO29" i="13"/>
  <c r="AP29" i="13" s="1"/>
  <c r="P29" i="13" s="1"/>
  <c r="AL29" i="13"/>
  <c r="AM29" i="13" s="1"/>
  <c r="O29" i="13" s="1"/>
  <c r="AI29" i="13"/>
  <c r="AJ29" i="13" s="1"/>
  <c r="N29" i="13" s="1"/>
  <c r="AG29" i="13"/>
  <c r="M29" i="13" s="1"/>
  <c r="AC29" i="13"/>
  <c r="AD29" i="13" s="1"/>
  <c r="L29" i="13" s="1"/>
  <c r="Z29" i="13"/>
  <c r="AA29" i="13" s="1"/>
  <c r="K29" i="13" s="1"/>
  <c r="W29" i="13"/>
  <c r="X29" i="13" s="1"/>
  <c r="J29" i="13" s="1"/>
  <c r="T29" i="13"/>
  <c r="U29" i="13" s="1"/>
  <c r="I29" i="13" s="1"/>
  <c r="AU28" i="13"/>
  <c r="AV28" i="13" s="1"/>
  <c r="R28" i="13" s="1"/>
  <c r="AR28" i="13"/>
  <c r="AS28" i="13" s="1"/>
  <c r="Q28" i="13" s="1"/>
  <c r="AO28" i="13"/>
  <c r="AP28" i="13" s="1"/>
  <c r="P28" i="13" s="1"/>
  <c r="AL28" i="13"/>
  <c r="AM28" i="13" s="1"/>
  <c r="O28" i="13" s="1"/>
  <c r="AI28" i="13"/>
  <c r="AJ28" i="13" s="1"/>
  <c r="N28" i="13" s="1"/>
  <c r="AG28" i="13"/>
  <c r="M28" i="13" s="1"/>
  <c r="AC28" i="13"/>
  <c r="AD28" i="13" s="1"/>
  <c r="L28" i="13" s="1"/>
  <c r="Z28" i="13"/>
  <c r="AA28" i="13" s="1"/>
  <c r="K28" i="13" s="1"/>
  <c r="W28" i="13"/>
  <c r="X28" i="13" s="1"/>
  <c r="J28" i="13" s="1"/>
  <c r="T28" i="13"/>
  <c r="U28" i="13" s="1"/>
  <c r="I28" i="13" s="1"/>
  <c r="AU27" i="13"/>
  <c r="AV27" i="13" s="1"/>
  <c r="R27" i="13" s="1"/>
  <c r="AR27" i="13"/>
  <c r="AS27" i="13" s="1"/>
  <c r="Q27" i="13" s="1"/>
  <c r="AO27" i="13"/>
  <c r="AP27" i="13" s="1"/>
  <c r="P27" i="13" s="1"/>
  <c r="AL27" i="13"/>
  <c r="AM27" i="13" s="1"/>
  <c r="O27" i="13" s="1"/>
  <c r="AI27" i="13"/>
  <c r="AJ27" i="13" s="1"/>
  <c r="N27" i="13" s="1"/>
  <c r="AG27" i="13"/>
  <c r="M27" i="13" s="1"/>
  <c r="AC27" i="13"/>
  <c r="AD27" i="13" s="1"/>
  <c r="L27" i="13" s="1"/>
  <c r="Z27" i="13"/>
  <c r="AA27" i="13" s="1"/>
  <c r="K27" i="13" s="1"/>
  <c r="W27" i="13"/>
  <c r="X27" i="13" s="1"/>
  <c r="J27" i="13" s="1"/>
  <c r="T27" i="13"/>
  <c r="U27" i="13" s="1"/>
  <c r="I27" i="13" s="1"/>
  <c r="AU26" i="13"/>
  <c r="AV26" i="13" s="1"/>
  <c r="R26" i="13" s="1"/>
  <c r="AR26" i="13"/>
  <c r="AS26" i="13" s="1"/>
  <c r="Q26" i="13" s="1"/>
  <c r="AO26" i="13"/>
  <c r="AP26" i="13" s="1"/>
  <c r="P26" i="13" s="1"/>
  <c r="AL26" i="13"/>
  <c r="AM26" i="13" s="1"/>
  <c r="O26" i="13" s="1"/>
  <c r="AI26" i="13"/>
  <c r="AJ26" i="13" s="1"/>
  <c r="N26" i="13" s="1"/>
  <c r="AG26" i="13"/>
  <c r="M26" i="13" s="1"/>
  <c r="AC26" i="13"/>
  <c r="AD26" i="13" s="1"/>
  <c r="L26" i="13" s="1"/>
  <c r="Z26" i="13"/>
  <c r="AA26" i="13" s="1"/>
  <c r="K26" i="13" s="1"/>
  <c r="W26" i="13"/>
  <c r="X26" i="13" s="1"/>
  <c r="J26" i="13" s="1"/>
  <c r="T26" i="13"/>
  <c r="U26" i="13" s="1"/>
  <c r="I26" i="13" s="1"/>
  <c r="AU25" i="13"/>
  <c r="AV25" i="13" s="1"/>
  <c r="R25" i="13" s="1"/>
  <c r="AR25" i="13"/>
  <c r="AS25" i="13" s="1"/>
  <c r="Q25" i="13" s="1"/>
  <c r="AO25" i="13"/>
  <c r="AP25" i="13" s="1"/>
  <c r="P25" i="13" s="1"/>
  <c r="AL25" i="13"/>
  <c r="AM25" i="13" s="1"/>
  <c r="O25" i="13" s="1"/>
  <c r="AI25" i="13"/>
  <c r="AJ25" i="13" s="1"/>
  <c r="N25" i="13" s="1"/>
  <c r="AG25" i="13"/>
  <c r="M25" i="13" s="1"/>
  <c r="AC25" i="13"/>
  <c r="AD25" i="13" s="1"/>
  <c r="L25" i="13" s="1"/>
  <c r="Z25" i="13"/>
  <c r="AA25" i="13" s="1"/>
  <c r="K25" i="13" s="1"/>
  <c r="W25" i="13"/>
  <c r="X25" i="13" s="1"/>
  <c r="J25" i="13" s="1"/>
  <c r="T25" i="13"/>
  <c r="U25" i="13" s="1"/>
  <c r="I25" i="13" s="1"/>
  <c r="AU24" i="13"/>
  <c r="AV24" i="13" s="1"/>
  <c r="R24" i="13" s="1"/>
  <c r="AR24" i="13"/>
  <c r="AS24" i="13" s="1"/>
  <c r="Q24" i="13" s="1"/>
  <c r="AO24" i="13"/>
  <c r="AP24" i="13" s="1"/>
  <c r="P24" i="13" s="1"/>
  <c r="AL24" i="13"/>
  <c r="AM24" i="13" s="1"/>
  <c r="O24" i="13" s="1"/>
  <c r="AI24" i="13"/>
  <c r="AJ24" i="13" s="1"/>
  <c r="N24" i="13" s="1"/>
  <c r="AG24" i="13"/>
  <c r="M24" i="13" s="1"/>
  <c r="AC24" i="13"/>
  <c r="AD24" i="13" s="1"/>
  <c r="L24" i="13" s="1"/>
  <c r="Z24" i="13"/>
  <c r="AA24" i="13" s="1"/>
  <c r="K24" i="13" s="1"/>
  <c r="W24" i="13"/>
  <c r="X24" i="13" s="1"/>
  <c r="J24" i="13" s="1"/>
  <c r="T24" i="13"/>
  <c r="U24" i="13" s="1"/>
  <c r="I24" i="13" s="1"/>
  <c r="AU23" i="13"/>
  <c r="AV23" i="13" s="1"/>
  <c r="R23" i="13" s="1"/>
  <c r="AR23" i="13"/>
  <c r="AS23" i="13" s="1"/>
  <c r="Q23" i="13" s="1"/>
  <c r="AO23" i="13"/>
  <c r="AP23" i="13" s="1"/>
  <c r="P23" i="13" s="1"/>
  <c r="AL23" i="13"/>
  <c r="AM23" i="13" s="1"/>
  <c r="O23" i="13" s="1"/>
  <c r="AI23" i="13"/>
  <c r="AJ23" i="13" s="1"/>
  <c r="N23" i="13" s="1"/>
  <c r="AG23" i="13"/>
  <c r="M23" i="13" s="1"/>
  <c r="AC23" i="13"/>
  <c r="AD23" i="13" s="1"/>
  <c r="L23" i="13" s="1"/>
  <c r="Z23" i="13"/>
  <c r="AA23" i="13" s="1"/>
  <c r="K23" i="13" s="1"/>
  <c r="W23" i="13"/>
  <c r="X23" i="13" s="1"/>
  <c r="J23" i="13" s="1"/>
  <c r="T23" i="13"/>
  <c r="U23" i="13" s="1"/>
  <c r="I23" i="13" s="1"/>
  <c r="AU22" i="13"/>
  <c r="AV22" i="13" s="1"/>
  <c r="R22" i="13" s="1"/>
  <c r="AR22" i="13"/>
  <c r="AS22" i="13" s="1"/>
  <c r="Q22" i="13" s="1"/>
  <c r="AO22" i="13"/>
  <c r="AP22" i="13" s="1"/>
  <c r="P22" i="13" s="1"/>
  <c r="AL22" i="13"/>
  <c r="AM22" i="13" s="1"/>
  <c r="O22" i="13" s="1"/>
  <c r="AI22" i="13"/>
  <c r="AJ22" i="13" s="1"/>
  <c r="N22" i="13" s="1"/>
  <c r="AG22" i="13"/>
  <c r="M22" i="13" s="1"/>
  <c r="AC22" i="13"/>
  <c r="AD22" i="13" s="1"/>
  <c r="L22" i="13" s="1"/>
  <c r="Z22" i="13"/>
  <c r="AA22" i="13" s="1"/>
  <c r="K22" i="13" s="1"/>
  <c r="W22" i="13"/>
  <c r="X22" i="13" s="1"/>
  <c r="J22" i="13" s="1"/>
  <c r="T22" i="13"/>
  <c r="U22" i="13" s="1"/>
  <c r="I22" i="13" s="1"/>
  <c r="AU21" i="13"/>
  <c r="AV21" i="13" s="1"/>
  <c r="R21" i="13" s="1"/>
  <c r="AR21" i="13"/>
  <c r="AS21" i="13" s="1"/>
  <c r="Q21" i="13" s="1"/>
  <c r="AO21" i="13"/>
  <c r="AP21" i="13" s="1"/>
  <c r="P21" i="13" s="1"/>
  <c r="AL21" i="13"/>
  <c r="AM21" i="13" s="1"/>
  <c r="O21" i="13" s="1"/>
  <c r="AI21" i="13"/>
  <c r="AJ21" i="13" s="1"/>
  <c r="N21" i="13" s="1"/>
  <c r="AG21" i="13"/>
  <c r="M21" i="13" s="1"/>
  <c r="AC21" i="13"/>
  <c r="AD21" i="13" s="1"/>
  <c r="L21" i="13" s="1"/>
  <c r="Z21" i="13"/>
  <c r="AA21" i="13" s="1"/>
  <c r="K21" i="13" s="1"/>
  <c r="W21" i="13"/>
  <c r="X21" i="13" s="1"/>
  <c r="J21" i="13" s="1"/>
  <c r="T21" i="13"/>
  <c r="U21" i="13" s="1"/>
  <c r="I21" i="13" s="1"/>
  <c r="AU16" i="13"/>
  <c r="AR16" i="13"/>
  <c r="AS16" i="13" s="1"/>
  <c r="Q16" i="13" s="1"/>
  <c r="AO16" i="13"/>
  <c r="AP16" i="13" s="1"/>
  <c r="P16" i="13" s="1"/>
  <c r="AL16" i="13"/>
  <c r="AM16" i="13" s="1"/>
  <c r="O16" i="13" s="1"/>
  <c r="AI16" i="13"/>
  <c r="AJ16" i="13" s="1"/>
  <c r="N16" i="13" s="1"/>
  <c r="AG16" i="13"/>
  <c r="M16" i="13" s="1"/>
  <c r="AC16" i="13"/>
  <c r="AD16" i="13" s="1"/>
  <c r="L16" i="13" s="1"/>
  <c r="Z16" i="13"/>
  <c r="AA16" i="13" s="1"/>
  <c r="K16" i="13" s="1"/>
  <c r="W16" i="13"/>
  <c r="X16" i="13" s="1"/>
  <c r="J16" i="13" s="1"/>
  <c r="T16" i="13"/>
  <c r="U16" i="13" s="1"/>
  <c r="I16" i="13" s="1"/>
  <c r="AU14" i="13"/>
  <c r="AR14" i="13"/>
  <c r="AS14" i="13" s="1"/>
  <c r="Q14" i="13" s="1"/>
  <c r="AO14" i="13"/>
  <c r="AP14" i="13" s="1"/>
  <c r="P14" i="13" s="1"/>
  <c r="AL14" i="13"/>
  <c r="AM14" i="13" s="1"/>
  <c r="O14" i="13" s="1"/>
  <c r="AI14" i="13"/>
  <c r="AJ14" i="13" s="1"/>
  <c r="N14" i="13" s="1"/>
  <c r="AG14" i="13"/>
  <c r="M14" i="13" s="1"/>
  <c r="AC14" i="13"/>
  <c r="AD14" i="13" s="1"/>
  <c r="L14" i="13" s="1"/>
  <c r="Z14" i="13"/>
  <c r="AA14" i="13" s="1"/>
  <c r="K14" i="13" s="1"/>
  <c r="W14" i="13"/>
  <c r="X14" i="13" s="1"/>
  <c r="J14" i="13" s="1"/>
  <c r="T14" i="13"/>
  <c r="U14" i="13" s="1"/>
  <c r="I14" i="13" s="1"/>
  <c r="AU20" i="13"/>
  <c r="AR20" i="13"/>
  <c r="AS20" i="13" s="1"/>
  <c r="Q20" i="13" s="1"/>
  <c r="AO20" i="13"/>
  <c r="AP20" i="13" s="1"/>
  <c r="P20" i="13" s="1"/>
  <c r="AL20" i="13"/>
  <c r="AM20" i="13" s="1"/>
  <c r="O20" i="13" s="1"/>
  <c r="AI20" i="13"/>
  <c r="AJ20" i="13" s="1"/>
  <c r="N20" i="13" s="1"/>
  <c r="AG20" i="13"/>
  <c r="M20" i="13" s="1"/>
  <c r="AC20" i="13"/>
  <c r="AD20" i="13" s="1"/>
  <c r="L20" i="13" s="1"/>
  <c r="Z20" i="13"/>
  <c r="AA20" i="13" s="1"/>
  <c r="K20" i="13" s="1"/>
  <c r="W20" i="13"/>
  <c r="X20" i="13" s="1"/>
  <c r="J20" i="13" s="1"/>
  <c r="T20" i="13"/>
  <c r="U20" i="13" s="1"/>
  <c r="I20" i="13" s="1"/>
  <c r="AU19" i="13"/>
  <c r="AR19" i="13"/>
  <c r="AS19" i="13" s="1"/>
  <c r="Q19" i="13" s="1"/>
  <c r="AO19" i="13"/>
  <c r="AP19" i="13" s="1"/>
  <c r="P19" i="13" s="1"/>
  <c r="AL19" i="13"/>
  <c r="AM19" i="13" s="1"/>
  <c r="O19" i="13" s="1"/>
  <c r="AI19" i="13"/>
  <c r="AJ19" i="13" s="1"/>
  <c r="N19" i="13" s="1"/>
  <c r="AG19" i="13"/>
  <c r="M19" i="13" s="1"/>
  <c r="AC19" i="13"/>
  <c r="AD19" i="13" s="1"/>
  <c r="L19" i="13" s="1"/>
  <c r="Z19" i="13"/>
  <c r="AA19" i="13" s="1"/>
  <c r="K19" i="13" s="1"/>
  <c r="W19" i="13"/>
  <c r="X19" i="13" s="1"/>
  <c r="J19" i="13" s="1"/>
  <c r="T19" i="13"/>
  <c r="U19" i="13" s="1"/>
  <c r="I19" i="13" s="1"/>
  <c r="AU17" i="13"/>
  <c r="AR17" i="13"/>
  <c r="AS17" i="13" s="1"/>
  <c r="Q17" i="13" s="1"/>
  <c r="AO17" i="13"/>
  <c r="AP17" i="13" s="1"/>
  <c r="P17" i="13" s="1"/>
  <c r="AL17" i="13"/>
  <c r="AM17" i="13" s="1"/>
  <c r="O17" i="13" s="1"/>
  <c r="AI17" i="13"/>
  <c r="AJ17" i="13" s="1"/>
  <c r="N17" i="13" s="1"/>
  <c r="AG17" i="13"/>
  <c r="M17" i="13" s="1"/>
  <c r="AC17" i="13"/>
  <c r="AD17" i="13" s="1"/>
  <c r="L17" i="13" s="1"/>
  <c r="Z17" i="13"/>
  <c r="AA17" i="13" s="1"/>
  <c r="K17" i="13" s="1"/>
  <c r="W17" i="13"/>
  <c r="X17" i="13" s="1"/>
  <c r="J17" i="13" s="1"/>
  <c r="T17" i="13"/>
  <c r="U17" i="13" s="1"/>
  <c r="I17" i="13" s="1"/>
  <c r="AU5" i="13"/>
  <c r="AV14" i="13" s="1"/>
  <c r="AR5" i="13"/>
  <c r="AS5" i="13" s="1"/>
  <c r="Q5" i="13" s="1"/>
  <c r="AO5" i="13"/>
  <c r="AP5" i="13" s="1"/>
  <c r="P5" i="13" s="1"/>
  <c r="AL5" i="13"/>
  <c r="AM5" i="13" s="1"/>
  <c r="O5" i="13" s="1"/>
  <c r="AI5" i="13"/>
  <c r="AJ5" i="13" s="1"/>
  <c r="N5" i="13" s="1"/>
  <c r="AG5" i="13"/>
  <c r="M5" i="13" s="1"/>
  <c r="AC5" i="13"/>
  <c r="AD5" i="13" s="1"/>
  <c r="L5" i="13" s="1"/>
  <c r="Z5" i="13"/>
  <c r="AA5" i="13" s="1"/>
  <c r="K5" i="13" s="1"/>
  <c r="W5" i="13"/>
  <c r="X5" i="13" s="1"/>
  <c r="J5" i="13" s="1"/>
  <c r="T5" i="13"/>
  <c r="U5" i="13" s="1"/>
  <c r="I5" i="13" s="1"/>
  <c r="AU6" i="13"/>
  <c r="AR6" i="13"/>
  <c r="AS6" i="13" s="1"/>
  <c r="Q6" i="13" s="1"/>
  <c r="AO6" i="13"/>
  <c r="AP6" i="13" s="1"/>
  <c r="P6" i="13" s="1"/>
  <c r="AL6" i="13"/>
  <c r="AM6" i="13" s="1"/>
  <c r="O6" i="13" s="1"/>
  <c r="AI6" i="13"/>
  <c r="AJ6" i="13" s="1"/>
  <c r="N6" i="13" s="1"/>
  <c r="AG6" i="13"/>
  <c r="M6" i="13" s="1"/>
  <c r="AC6" i="13"/>
  <c r="AD6" i="13" s="1"/>
  <c r="L6" i="13" s="1"/>
  <c r="Z6" i="13"/>
  <c r="AA6" i="13" s="1"/>
  <c r="K6" i="13" s="1"/>
  <c r="W6" i="13"/>
  <c r="X6" i="13" s="1"/>
  <c r="J6" i="13" s="1"/>
  <c r="T6" i="13"/>
  <c r="U6" i="13" s="1"/>
  <c r="I6" i="13" s="1"/>
  <c r="AU10" i="13"/>
  <c r="AV8" i="13" s="1"/>
  <c r="AR10" i="13"/>
  <c r="AS10" i="13" s="1"/>
  <c r="Q10" i="13" s="1"/>
  <c r="AO10" i="13"/>
  <c r="AP10" i="13" s="1"/>
  <c r="P10" i="13" s="1"/>
  <c r="AL10" i="13"/>
  <c r="AM10" i="13" s="1"/>
  <c r="O10" i="13" s="1"/>
  <c r="AI10" i="13"/>
  <c r="AJ10" i="13" s="1"/>
  <c r="N10" i="13" s="1"/>
  <c r="AG10" i="13"/>
  <c r="M10" i="13" s="1"/>
  <c r="AC10" i="13"/>
  <c r="AD10" i="13" s="1"/>
  <c r="L10" i="13" s="1"/>
  <c r="Z10" i="13"/>
  <c r="AA10" i="13" s="1"/>
  <c r="K10" i="13" s="1"/>
  <c r="W10" i="13"/>
  <c r="X10" i="13" s="1"/>
  <c r="J10" i="13" s="1"/>
  <c r="T10" i="13"/>
  <c r="U10" i="13" s="1"/>
  <c r="I10" i="13" s="1"/>
  <c r="AU11" i="13"/>
  <c r="AR11" i="13"/>
  <c r="AS11" i="13" s="1"/>
  <c r="Q11" i="13" s="1"/>
  <c r="AO11" i="13"/>
  <c r="AP11" i="13" s="1"/>
  <c r="P11" i="13" s="1"/>
  <c r="AL11" i="13"/>
  <c r="AM11" i="13" s="1"/>
  <c r="O11" i="13" s="1"/>
  <c r="AI11" i="13"/>
  <c r="AJ11" i="13" s="1"/>
  <c r="N11" i="13" s="1"/>
  <c r="AG11" i="13"/>
  <c r="M11" i="13" s="1"/>
  <c r="AC11" i="13"/>
  <c r="AD11" i="13" s="1"/>
  <c r="L11" i="13" s="1"/>
  <c r="Z11" i="13"/>
  <c r="AA11" i="13" s="1"/>
  <c r="K11" i="13" s="1"/>
  <c r="W11" i="13"/>
  <c r="X11" i="13" s="1"/>
  <c r="J11" i="13" s="1"/>
  <c r="T11" i="13"/>
  <c r="U11" i="13" s="1"/>
  <c r="I11" i="13" s="1"/>
  <c r="AU13" i="13"/>
  <c r="AR13" i="13"/>
  <c r="AS13" i="13" s="1"/>
  <c r="Q13" i="13" s="1"/>
  <c r="AO13" i="13"/>
  <c r="AP13" i="13" s="1"/>
  <c r="P13" i="13" s="1"/>
  <c r="AL13" i="13"/>
  <c r="AM13" i="13" s="1"/>
  <c r="O13" i="13" s="1"/>
  <c r="AI13" i="13"/>
  <c r="AJ13" i="13" s="1"/>
  <c r="N13" i="13" s="1"/>
  <c r="AG13" i="13"/>
  <c r="M13" i="13" s="1"/>
  <c r="AC13" i="13"/>
  <c r="AD13" i="13" s="1"/>
  <c r="L13" i="13" s="1"/>
  <c r="Z13" i="13"/>
  <c r="AA13" i="13" s="1"/>
  <c r="K13" i="13" s="1"/>
  <c r="W13" i="13"/>
  <c r="X13" i="13" s="1"/>
  <c r="J13" i="13" s="1"/>
  <c r="T13" i="13"/>
  <c r="U13" i="13" s="1"/>
  <c r="I13" i="13" s="1"/>
  <c r="AU4" i="13"/>
  <c r="AR4" i="13"/>
  <c r="AS4" i="13" s="1"/>
  <c r="Q4" i="13" s="1"/>
  <c r="AO4" i="13"/>
  <c r="AP4" i="13" s="1"/>
  <c r="P4" i="13" s="1"/>
  <c r="AL4" i="13"/>
  <c r="AM4" i="13" s="1"/>
  <c r="O4" i="13" s="1"/>
  <c r="AI4" i="13"/>
  <c r="AJ4" i="13" s="1"/>
  <c r="N4" i="13" s="1"/>
  <c r="AG4" i="13"/>
  <c r="M4" i="13" s="1"/>
  <c r="AC4" i="13"/>
  <c r="AD4" i="13" s="1"/>
  <c r="L4" i="13" s="1"/>
  <c r="Z4" i="13"/>
  <c r="AA4" i="13" s="1"/>
  <c r="K4" i="13" s="1"/>
  <c r="W4" i="13"/>
  <c r="X4" i="13" s="1"/>
  <c r="J4" i="13" s="1"/>
  <c r="T4" i="13"/>
  <c r="U4" i="13" s="1"/>
  <c r="I4" i="13" s="1"/>
  <c r="AU12" i="13"/>
  <c r="AR12" i="13"/>
  <c r="AS12" i="13" s="1"/>
  <c r="Q12" i="13" s="1"/>
  <c r="AO12" i="13"/>
  <c r="AP12" i="13" s="1"/>
  <c r="P12" i="13" s="1"/>
  <c r="AL12" i="13"/>
  <c r="AM12" i="13" s="1"/>
  <c r="O12" i="13" s="1"/>
  <c r="AI12" i="13"/>
  <c r="AJ12" i="13" s="1"/>
  <c r="N12" i="13" s="1"/>
  <c r="AG12" i="13"/>
  <c r="M12" i="13" s="1"/>
  <c r="AC12" i="13"/>
  <c r="AD12" i="13" s="1"/>
  <c r="L12" i="13" s="1"/>
  <c r="Z12" i="13"/>
  <c r="AA12" i="13" s="1"/>
  <c r="K12" i="13" s="1"/>
  <c r="W12" i="13"/>
  <c r="X12" i="13" s="1"/>
  <c r="J12" i="13" s="1"/>
  <c r="T12" i="13"/>
  <c r="U12" i="13" s="1"/>
  <c r="I12" i="13" s="1"/>
  <c r="AU8" i="13"/>
  <c r="AR8" i="13"/>
  <c r="AS8" i="13" s="1"/>
  <c r="Q8" i="13" s="1"/>
  <c r="AO8" i="13"/>
  <c r="AP8" i="13" s="1"/>
  <c r="P8" i="13" s="1"/>
  <c r="AL8" i="13"/>
  <c r="AM8" i="13" s="1"/>
  <c r="O8" i="13" s="1"/>
  <c r="AI8" i="13"/>
  <c r="AJ8" i="13" s="1"/>
  <c r="N8" i="13" s="1"/>
  <c r="AG8" i="13"/>
  <c r="M8" i="13" s="1"/>
  <c r="AC8" i="13"/>
  <c r="AD8" i="13" s="1"/>
  <c r="L8" i="13" s="1"/>
  <c r="Z8" i="13"/>
  <c r="AA8" i="13" s="1"/>
  <c r="K8" i="13" s="1"/>
  <c r="W8" i="13"/>
  <c r="X8" i="13" s="1"/>
  <c r="J8" i="13" s="1"/>
  <c r="T8" i="13"/>
  <c r="U8" i="13" s="1"/>
  <c r="I8" i="13" s="1"/>
  <c r="AU15" i="13"/>
  <c r="AV12" i="13" s="1"/>
  <c r="AR15" i="13"/>
  <c r="AS15" i="13" s="1"/>
  <c r="Q15" i="13" s="1"/>
  <c r="AO15" i="13"/>
  <c r="AP15" i="13" s="1"/>
  <c r="P15" i="13" s="1"/>
  <c r="AL15" i="13"/>
  <c r="AM15" i="13" s="1"/>
  <c r="O15" i="13" s="1"/>
  <c r="AI15" i="13"/>
  <c r="AJ15" i="13" s="1"/>
  <c r="N15" i="13" s="1"/>
  <c r="AG15" i="13"/>
  <c r="M15" i="13" s="1"/>
  <c r="AC15" i="13"/>
  <c r="AD15" i="13" s="1"/>
  <c r="L15" i="13" s="1"/>
  <c r="Z15" i="13"/>
  <c r="AA15" i="13" s="1"/>
  <c r="K15" i="13" s="1"/>
  <c r="W15" i="13"/>
  <c r="X15" i="13" s="1"/>
  <c r="J15" i="13" s="1"/>
  <c r="T15" i="13"/>
  <c r="U15" i="13" s="1"/>
  <c r="I15" i="13" s="1"/>
  <c r="AU18" i="13"/>
  <c r="AR18" i="13"/>
  <c r="AS18" i="13" s="1"/>
  <c r="Q18" i="13" s="1"/>
  <c r="AO18" i="13"/>
  <c r="AP18" i="13" s="1"/>
  <c r="P18" i="13" s="1"/>
  <c r="AL18" i="13"/>
  <c r="AM18" i="13" s="1"/>
  <c r="O18" i="13" s="1"/>
  <c r="AI18" i="13"/>
  <c r="AJ18" i="13" s="1"/>
  <c r="N18" i="13" s="1"/>
  <c r="AG18" i="13"/>
  <c r="M18" i="13" s="1"/>
  <c r="AC18" i="13"/>
  <c r="AD18" i="13" s="1"/>
  <c r="L18" i="13" s="1"/>
  <c r="Z18" i="13"/>
  <c r="AA18" i="13" s="1"/>
  <c r="K18" i="13" s="1"/>
  <c r="W18" i="13"/>
  <c r="X18" i="13" s="1"/>
  <c r="J18" i="13" s="1"/>
  <c r="T18" i="13"/>
  <c r="U18" i="13" s="1"/>
  <c r="I18" i="13" s="1"/>
  <c r="AU9" i="13"/>
  <c r="AR9" i="13"/>
  <c r="AS9" i="13" s="1"/>
  <c r="Q9" i="13" s="1"/>
  <c r="AO9" i="13"/>
  <c r="AP9" i="13" s="1"/>
  <c r="P9" i="13" s="1"/>
  <c r="AL9" i="13"/>
  <c r="AM9" i="13" s="1"/>
  <c r="O9" i="13" s="1"/>
  <c r="AI9" i="13"/>
  <c r="AJ9" i="13" s="1"/>
  <c r="N9" i="13" s="1"/>
  <c r="AG9" i="13"/>
  <c r="M9" i="13" s="1"/>
  <c r="AC9" i="13"/>
  <c r="AD9" i="13" s="1"/>
  <c r="L9" i="13" s="1"/>
  <c r="Z9" i="13"/>
  <c r="AA9" i="13" s="1"/>
  <c r="K9" i="13" s="1"/>
  <c r="W9" i="13"/>
  <c r="X9" i="13" s="1"/>
  <c r="J9" i="13" s="1"/>
  <c r="T9" i="13"/>
  <c r="U9" i="13" s="1"/>
  <c r="I9" i="13" s="1"/>
  <c r="AU7" i="13"/>
  <c r="AR7" i="13"/>
  <c r="AS7" i="13" s="1"/>
  <c r="Q7" i="13" s="1"/>
  <c r="AO7" i="13"/>
  <c r="AP7" i="13" s="1"/>
  <c r="P7" i="13" s="1"/>
  <c r="AL7" i="13"/>
  <c r="AM7" i="13" s="1"/>
  <c r="O7" i="13" s="1"/>
  <c r="AI7" i="13"/>
  <c r="AJ7" i="13" s="1"/>
  <c r="N7" i="13" s="1"/>
  <c r="AG7" i="13"/>
  <c r="M7" i="13" s="1"/>
  <c r="AC7" i="13"/>
  <c r="AD7" i="13" s="1"/>
  <c r="L7" i="13" s="1"/>
  <c r="Z7" i="13"/>
  <c r="AA7" i="13" s="1"/>
  <c r="K7" i="13" s="1"/>
  <c r="W7" i="13"/>
  <c r="X7" i="13" s="1"/>
  <c r="J7" i="13" s="1"/>
  <c r="T7" i="13"/>
  <c r="U7" i="13" s="1"/>
  <c r="I7" i="13" s="1"/>
  <c r="AU32" i="12"/>
  <c r="AV32" i="12" s="1"/>
  <c r="R32" i="12" s="1"/>
  <c r="AR32" i="12"/>
  <c r="AS32" i="12" s="1"/>
  <c r="Q32" i="12" s="1"/>
  <c r="AO32" i="12"/>
  <c r="AP32" i="12" s="1"/>
  <c r="P32" i="12" s="1"/>
  <c r="AL32" i="12"/>
  <c r="AM32" i="12" s="1"/>
  <c r="O32" i="12" s="1"/>
  <c r="AI32" i="12"/>
  <c r="AJ32" i="12" s="1"/>
  <c r="N32" i="12" s="1"/>
  <c r="AG32" i="12"/>
  <c r="M32" i="12" s="1"/>
  <c r="AC32" i="12"/>
  <c r="AD32" i="12" s="1"/>
  <c r="L32" i="12" s="1"/>
  <c r="Z32" i="12"/>
  <c r="AA32" i="12" s="1"/>
  <c r="K32" i="12" s="1"/>
  <c r="W32" i="12"/>
  <c r="X32" i="12" s="1"/>
  <c r="J32" i="12" s="1"/>
  <c r="T32" i="12"/>
  <c r="U32" i="12" s="1"/>
  <c r="I32" i="12" s="1"/>
  <c r="AU31" i="12"/>
  <c r="AV31" i="12" s="1"/>
  <c r="R31" i="12" s="1"/>
  <c r="AR31" i="12"/>
  <c r="AS31" i="12" s="1"/>
  <c r="Q31" i="12" s="1"/>
  <c r="AO31" i="12"/>
  <c r="AP31" i="12" s="1"/>
  <c r="P31" i="12" s="1"/>
  <c r="AL31" i="12"/>
  <c r="AM31" i="12" s="1"/>
  <c r="O31" i="12" s="1"/>
  <c r="AI31" i="12"/>
  <c r="AJ31" i="12" s="1"/>
  <c r="N31" i="12" s="1"/>
  <c r="AG31" i="12"/>
  <c r="M31" i="12" s="1"/>
  <c r="AC31" i="12"/>
  <c r="AD31" i="12" s="1"/>
  <c r="L31" i="12" s="1"/>
  <c r="Z31" i="12"/>
  <c r="AA31" i="12" s="1"/>
  <c r="K31" i="12" s="1"/>
  <c r="W31" i="12"/>
  <c r="X31" i="12" s="1"/>
  <c r="J31" i="12" s="1"/>
  <c r="T31" i="12"/>
  <c r="U31" i="12" s="1"/>
  <c r="I31" i="12" s="1"/>
  <c r="AU30" i="12"/>
  <c r="AV30" i="12" s="1"/>
  <c r="R30" i="12" s="1"/>
  <c r="AR30" i="12"/>
  <c r="AS30" i="12" s="1"/>
  <c r="Q30" i="12" s="1"/>
  <c r="AO30" i="12"/>
  <c r="AP30" i="12" s="1"/>
  <c r="P30" i="12" s="1"/>
  <c r="AL30" i="12"/>
  <c r="AM30" i="12" s="1"/>
  <c r="O30" i="12" s="1"/>
  <c r="AI30" i="12"/>
  <c r="AJ30" i="12" s="1"/>
  <c r="N30" i="12" s="1"/>
  <c r="AG30" i="12"/>
  <c r="M30" i="12" s="1"/>
  <c r="AC30" i="12"/>
  <c r="AD30" i="12" s="1"/>
  <c r="Z30" i="12"/>
  <c r="AA30" i="12" s="1"/>
  <c r="K30" i="12" s="1"/>
  <c r="W30" i="12"/>
  <c r="X30" i="12" s="1"/>
  <c r="J30" i="12" s="1"/>
  <c r="T30" i="12"/>
  <c r="U30" i="12" s="1"/>
  <c r="I30" i="12" s="1"/>
  <c r="L30" i="12"/>
  <c r="AU29" i="12"/>
  <c r="AV29" i="12" s="1"/>
  <c r="R29" i="12" s="1"/>
  <c r="AR29" i="12"/>
  <c r="AS29" i="12" s="1"/>
  <c r="Q29" i="12" s="1"/>
  <c r="AO29" i="12"/>
  <c r="AP29" i="12" s="1"/>
  <c r="P29" i="12" s="1"/>
  <c r="AL29" i="12"/>
  <c r="AM29" i="12" s="1"/>
  <c r="O29" i="12" s="1"/>
  <c r="AI29" i="12"/>
  <c r="AJ29" i="12" s="1"/>
  <c r="N29" i="12" s="1"/>
  <c r="AG29" i="12"/>
  <c r="M29" i="12" s="1"/>
  <c r="AC29" i="12"/>
  <c r="AD29" i="12" s="1"/>
  <c r="L29" i="12" s="1"/>
  <c r="Z29" i="12"/>
  <c r="AA29" i="12" s="1"/>
  <c r="K29" i="12" s="1"/>
  <c r="W29" i="12"/>
  <c r="X29" i="12" s="1"/>
  <c r="J29" i="12" s="1"/>
  <c r="T29" i="12"/>
  <c r="U29" i="12" s="1"/>
  <c r="I29" i="12" s="1"/>
  <c r="AU28" i="12"/>
  <c r="AV28" i="12" s="1"/>
  <c r="R28" i="12" s="1"/>
  <c r="AR28" i="12"/>
  <c r="AS28" i="12" s="1"/>
  <c r="Q28" i="12" s="1"/>
  <c r="AO28" i="12"/>
  <c r="AP28" i="12" s="1"/>
  <c r="P28" i="12" s="1"/>
  <c r="AL28" i="12"/>
  <c r="AM28" i="12" s="1"/>
  <c r="O28" i="12" s="1"/>
  <c r="AI28" i="12"/>
  <c r="AJ28" i="12" s="1"/>
  <c r="N28" i="12" s="1"/>
  <c r="AG28" i="12"/>
  <c r="M28" i="12" s="1"/>
  <c r="AC28" i="12"/>
  <c r="AD28" i="12" s="1"/>
  <c r="L28" i="12" s="1"/>
  <c r="Z28" i="12"/>
  <c r="AA28" i="12" s="1"/>
  <c r="K28" i="12" s="1"/>
  <c r="W28" i="12"/>
  <c r="X28" i="12" s="1"/>
  <c r="J28" i="12" s="1"/>
  <c r="T28" i="12"/>
  <c r="U28" i="12" s="1"/>
  <c r="I28" i="12" s="1"/>
  <c r="AU27" i="12"/>
  <c r="AV27" i="12" s="1"/>
  <c r="R27" i="12" s="1"/>
  <c r="AR27" i="12"/>
  <c r="AS27" i="12" s="1"/>
  <c r="Q27" i="12" s="1"/>
  <c r="AO27" i="12"/>
  <c r="AP27" i="12" s="1"/>
  <c r="P27" i="12" s="1"/>
  <c r="AL27" i="12"/>
  <c r="AM27" i="12" s="1"/>
  <c r="O27" i="12" s="1"/>
  <c r="AI27" i="12"/>
  <c r="AJ27" i="12" s="1"/>
  <c r="N27" i="12" s="1"/>
  <c r="AG27" i="12"/>
  <c r="M27" i="12" s="1"/>
  <c r="AC27" i="12"/>
  <c r="AD27" i="12" s="1"/>
  <c r="L27" i="12" s="1"/>
  <c r="Z27" i="12"/>
  <c r="AA27" i="12" s="1"/>
  <c r="K27" i="12" s="1"/>
  <c r="W27" i="12"/>
  <c r="X27" i="12" s="1"/>
  <c r="J27" i="12" s="1"/>
  <c r="T27" i="12"/>
  <c r="U27" i="12" s="1"/>
  <c r="I27" i="12" s="1"/>
  <c r="AU21" i="12"/>
  <c r="AR21" i="12"/>
  <c r="AS21" i="12" s="1"/>
  <c r="Q21" i="12" s="1"/>
  <c r="AO21" i="12"/>
  <c r="AP21" i="12" s="1"/>
  <c r="P21" i="12" s="1"/>
  <c r="AL21" i="12"/>
  <c r="AM21" i="12" s="1"/>
  <c r="O21" i="12" s="1"/>
  <c r="AI21" i="12"/>
  <c r="AJ21" i="12" s="1"/>
  <c r="N21" i="12" s="1"/>
  <c r="AG21" i="12"/>
  <c r="M21" i="12" s="1"/>
  <c r="AC21" i="12"/>
  <c r="AD21" i="12" s="1"/>
  <c r="L21" i="12" s="1"/>
  <c r="Z21" i="12"/>
  <c r="AA21" i="12" s="1"/>
  <c r="K21" i="12" s="1"/>
  <c r="W21" i="12"/>
  <c r="X21" i="12" s="1"/>
  <c r="J21" i="12" s="1"/>
  <c r="T21" i="12"/>
  <c r="U21" i="12" s="1"/>
  <c r="I21" i="12" s="1"/>
  <c r="AU20" i="12"/>
  <c r="AR20" i="12"/>
  <c r="AS20" i="12" s="1"/>
  <c r="Q20" i="12" s="1"/>
  <c r="AO20" i="12"/>
  <c r="AP20" i="12" s="1"/>
  <c r="P20" i="12" s="1"/>
  <c r="AL20" i="12"/>
  <c r="AM20" i="12" s="1"/>
  <c r="O20" i="12" s="1"/>
  <c r="AI20" i="12"/>
  <c r="AJ20" i="12" s="1"/>
  <c r="N20" i="12" s="1"/>
  <c r="AG20" i="12"/>
  <c r="M20" i="12" s="1"/>
  <c r="AC20" i="12"/>
  <c r="AD20" i="12" s="1"/>
  <c r="L20" i="12" s="1"/>
  <c r="Z20" i="12"/>
  <c r="AA20" i="12" s="1"/>
  <c r="K20" i="12" s="1"/>
  <c r="W20" i="12"/>
  <c r="X20" i="12" s="1"/>
  <c r="J20" i="12" s="1"/>
  <c r="T20" i="12"/>
  <c r="U20" i="12" s="1"/>
  <c r="I20" i="12" s="1"/>
  <c r="AU18" i="12"/>
  <c r="AR18" i="12"/>
  <c r="AS18" i="12" s="1"/>
  <c r="Q18" i="12" s="1"/>
  <c r="AO18" i="12"/>
  <c r="AP18" i="12" s="1"/>
  <c r="P18" i="12" s="1"/>
  <c r="AL18" i="12"/>
  <c r="AM18" i="12" s="1"/>
  <c r="O18" i="12" s="1"/>
  <c r="AI18" i="12"/>
  <c r="AJ18" i="12" s="1"/>
  <c r="N18" i="12" s="1"/>
  <c r="AG18" i="12"/>
  <c r="M18" i="12" s="1"/>
  <c r="AC18" i="12"/>
  <c r="AD18" i="12" s="1"/>
  <c r="L18" i="12" s="1"/>
  <c r="Z18" i="12"/>
  <c r="AA18" i="12" s="1"/>
  <c r="K18" i="12" s="1"/>
  <c r="W18" i="12"/>
  <c r="X18" i="12" s="1"/>
  <c r="J18" i="12" s="1"/>
  <c r="T18" i="12"/>
  <c r="U18" i="12" s="1"/>
  <c r="I18" i="12" s="1"/>
  <c r="AU14" i="12"/>
  <c r="AR14" i="12"/>
  <c r="AS14" i="12" s="1"/>
  <c r="Q14" i="12" s="1"/>
  <c r="AO14" i="12"/>
  <c r="AP14" i="12" s="1"/>
  <c r="P14" i="12" s="1"/>
  <c r="AL14" i="12"/>
  <c r="AM14" i="12" s="1"/>
  <c r="O14" i="12" s="1"/>
  <c r="AI14" i="12"/>
  <c r="AJ14" i="12" s="1"/>
  <c r="N14" i="12" s="1"/>
  <c r="AG14" i="12"/>
  <c r="M14" i="12" s="1"/>
  <c r="AC14" i="12"/>
  <c r="AD14" i="12" s="1"/>
  <c r="L14" i="12" s="1"/>
  <c r="Z14" i="12"/>
  <c r="AA14" i="12" s="1"/>
  <c r="K14" i="12" s="1"/>
  <c r="W14" i="12"/>
  <c r="X14" i="12" s="1"/>
  <c r="J14" i="12" s="1"/>
  <c r="T14" i="12"/>
  <c r="U14" i="12" s="1"/>
  <c r="I14" i="12" s="1"/>
  <c r="AU10" i="12"/>
  <c r="AR10" i="12"/>
  <c r="AS10" i="12" s="1"/>
  <c r="Q10" i="12" s="1"/>
  <c r="AO10" i="12"/>
  <c r="AP10" i="12" s="1"/>
  <c r="P10" i="12" s="1"/>
  <c r="AL10" i="12"/>
  <c r="AM10" i="12" s="1"/>
  <c r="O10" i="12" s="1"/>
  <c r="AI10" i="12"/>
  <c r="AJ10" i="12" s="1"/>
  <c r="N10" i="12" s="1"/>
  <c r="AG10" i="12"/>
  <c r="M10" i="12" s="1"/>
  <c r="AC10" i="12"/>
  <c r="AD10" i="12" s="1"/>
  <c r="L10" i="12" s="1"/>
  <c r="Z10" i="12"/>
  <c r="AA10" i="12" s="1"/>
  <c r="K10" i="12" s="1"/>
  <c r="W10" i="12"/>
  <c r="X10" i="12" s="1"/>
  <c r="J10" i="12" s="1"/>
  <c r="T10" i="12"/>
  <c r="U10" i="12" s="1"/>
  <c r="I10" i="12" s="1"/>
  <c r="AU25" i="12"/>
  <c r="AR25" i="12"/>
  <c r="AS25" i="12" s="1"/>
  <c r="Q25" i="12" s="1"/>
  <c r="AO25" i="12"/>
  <c r="AP25" i="12" s="1"/>
  <c r="P25" i="12" s="1"/>
  <c r="AL25" i="12"/>
  <c r="AM25" i="12" s="1"/>
  <c r="O25" i="12" s="1"/>
  <c r="AI25" i="12"/>
  <c r="AJ25" i="12" s="1"/>
  <c r="N25" i="12" s="1"/>
  <c r="AG25" i="12"/>
  <c r="M25" i="12" s="1"/>
  <c r="AC25" i="12"/>
  <c r="AD25" i="12" s="1"/>
  <c r="L25" i="12" s="1"/>
  <c r="Z25" i="12"/>
  <c r="AA25" i="12" s="1"/>
  <c r="K25" i="12" s="1"/>
  <c r="W25" i="12"/>
  <c r="X25" i="12" s="1"/>
  <c r="J25" i="12" s="1"/>
  <c r="T25" i="12"/>
  <c r="U25" i="12" s="1"/>
  <c r="I25" i="12" s="1"/>
  <c r="AU13" i="12"/>
  <c r="AV13" i="12" s="1"/>
  <c r="AR13" i="12"/>
  <c r="AS13" i="12" s="1"/>
  <c r="Q13" i="12" s="1"/>
  <c r="AO13" i="12"/>
  <c r="AP13" i="12" s="1"/>
  <c r="P13" i="12" s="1"/>
  <c r="AL13" i="12"/>
  <c r="AM13" i="12" s="1"/>
  <c r="O13" i="12" s="1"/>
  <c r="AI13" i="12"/>
  <c r="AJ13" i="12" s="1"/>
  <c r="N13" i="12" s="1"/>
  <c r="AG13" i="12"/>
  <c r="M13" i="12" s="1"/>
  <c r="AC13" i="12"/>
  <c r="AD13" i="12" s="1"/>
  <c r="L13" i="12" s="1"/>
  <c r="Z13" i="12"/>
  <c r="AA13" i="12" s="1"/>
  <c r="K13" i="12" s="1"/>
  <c r="W13" i="12"/>
  <c r="X13" i="12" s="1"/>
  <c r="J13" i="12" s="1"/>
  <c r="T13" i="12"/>
  <c r="U13" i="12" s="1"/>
  <c r="I13" i="12" s="1"/>
  <c r="AU19" i="12"/>
  <c r="AR19" i="12"/>
  <c r="AS19" i="12" s="1"/>
  <c r="Q19" i="12" s="1"/>
  <c r="AO19" i="12"/>
  <c r="AP19" i="12" s="1"/>
  <c r="P19" i="12" s="1"/>
  <c r="AL19" i="12"/>
  <c r="AM19" i="12" s="1"/>
  <c r="O19" i="12" s="1"/>
  <c r="AI19" i="12"/>
  <c r="AJ19" i="12" s="1"/>
  <c r="N19" i="12" s="1"/>
  <c r="AG19" i="12"/>
  <c r="M19" i="12" s="1"/>
  <c r="AC19" i="12"/>
  <c r="AD19" i="12" s="1"/>
  <c r="L19" i="12" s="1"/>
  <c r="Z19" i="12"/>
  <c r="AA19" i="12" s="1"/>
  <c r="K19" i="12" s="1"/>
  <c r="W19" i="12"/>
  <c r="X19" i="12" s="1"/>
  <c r="J19" i="12" s="1"/>
  <c r="T19" i="12"/>
  <c r="U19" i="12" s="1"/>
  <c r="I19" i="12" s="1"/>
  <c r="AU26" i="12"/>
  <c r="AR26" i="12"/>
  <c r="AS26" i="12" s="1"/>
  <c r="Q26" i="12" s="1"/>
  <c r="AO26" i="12"/>
  <c r="AP26" i="12" s="1"/>
  <c r="P26" i="12" s="1"/>
  <c r="AL26" i="12"/>
  <c r="AM26" i="12" s="1"/>
  <c r="O26" i="12" s="1"/>
  <c r="AI26" i="12"/>
  <c r="AJ26" i="12" s="1"/>
  <c r="N26" i="12" s="1"/>
  <c r="AG26" i="12"/>
  <c r="M26" i="12" s="1"/>
  <c r="AC26" i="12"/>
  <c r="AD26" i="12" s="1"/>
  <c r="L26" i="12" s="1"/>
  <c r="Z26" i="12"/>
  <c r="AA26" i="12" s="1"/>
  <c r="K26" i="12" s="1"/>
  <c r="W26" i="12"/>
  <c r="X26" i="12" s="1"/>
  <c r="J26" i="12" s="1"/>
  <c r="T26" i="12"/>
  <c r="U26" i="12" s="1"/>
  <c r="I26" i="12" s="1"/>
  <c r="AU24" i="12"/>
  <c r="AR24" i="12"/>
  <c r="AS24" i="12" s="1"/>
  <c r="Q24" i="12" s="1"/>
  <c r="AO24" i="12"/>
  <c r="AP24" i="12" s="1"/>
  <c r="P24" i="12" s="1"/>
  <c r="AL24" i="12"/>
  <c r="AM24" i="12" s="1"/>
  <c r="O24" i="12" s="1"/>
  <c r="AI24" i="12"/>
  <c r="AJ24" i="12" s="1"/>
  <c r="N24" i="12" s="1"/>
  <c r="AG24" i="12"/>
  <c r="M24" i="12" s="1"/>
  <c r="AC24" i="12"/>
  <c r="AD24" i="12" s="1"/>
  <c r="L24" i="12" s="1"/>
  <c r="Z24" i="12"/>
  <c r="AA24" i="12" s="1"/>
  <c r="K24" i="12" s="1"/>
  <c r="W24" i="12"/>
  <c r="X24" i="12" s="1"/>
  <c r="J24" i="12" s="1"/>
  <c r="T24" i="12"/>
  <c r="U24" i="12" s="1"/>
  <c r="I24" i="12" s="1"/>
  <c r="AU23" i="12"/>
  <c r="AR23" i="12"/>
  <c r="AS23" i="12" s="1"/>
  <c r="Q23" i="12" s="1"/>
  <c r="AO23" i="12"/>
  <c r="AP23" i="12" s="1"/>
  <c r="P23" i="12" s="1"/>
  <c r="AL23" i="12"/>
  <c r="AM23" i="12" s="1"/>
  <c r="O23" i="12" s="1"/>
  <c r="AI23" i="12"/>
  <c r="AJ23" i="12" s="1"/>
  <c r="N23" i="12" s="1"/>
  <c r="AG23" i="12"/>
  <c r="M23" i="12" s="1"/>
  <c r="AC23" i="12"/>
  <c r="AD23" i="12" s="1"/>
  <c r="L23" i="12" s="1"/>
  <c r="Z23" i="12"/>
  <c r="AA23" i="12" s="1"/>
  <c r="K23" i="12" s="1"/>
  <c r="W23" i="12"/>
  <c r="X23" i="12" s="1"/>
  <c r="J23" i="12" s="1"/>
  <c r="T23" i="12"/>
  <c r="U23" i="12" s="1"/>
  <c r="I23" i="12" s="1"/>
  <c r="AU22" i="12"/>
  <c r="AV18" i="12" s="1"/>
  <c r="AR22" i="12"/>
  <c r="AS22" i="12" s="1"/>
  <c r="Q22" i="12" s="1"/>
  <c r="AO22" i="12"/>
  <c r="AP22" i="12" s="1"/>
  <c r="P22" i="12" s="1"/>
  <c r="AL22" i="12"/>
  <c r="AM22" i="12" s="1"/>
  <c r="O22" i="12" s="1"/>
  <c r="AI22" i="12"/>
  <c r="AJ22" i="12" s="1"/>
  <c r="N22" i="12" s="1"/>
  <c r="AG22" i="12"/>
  <c r="M22" i="12" s="1"/>
  <c r="AC22" i="12"/>
  <c r="AD22" i="12" s="1"/>
  <c r="L22" i="12" s="1"/>
  <c r="Z22" i="12"/>
  <c r="AA22" i="12" s="1"/>
  <c r="K22" i="12" s="1"/>
  <c r="W22" i="12"/>
  <c r="X22" i="12" s="1"/>
  <c r="J22" i="12" s="1"/>
  <c r="T22" i="12"/>
  <c r="U22" i="12" s="1"/>
  <c r="I22" i="12" s="1"/>
  <c r="AU6" i="12"/>
  <c r="AR6" i="12"/>
  <c r="AS6" i="12" s="1"/>
  <c r="Q6" i="12" s="1"/>
  <c r="AO6" i="12"/>
  <c r="AP6" i="12" s="1"/>
  <c r="P6" i="12" s="1"/>
  <c r="AL6" i="12"/>
  <c r="AM6" i="12" s="1"/>
  <c r="O6" i="12" s="1"/>
  <c r="AI6" i="12"/>
  <c r="AJ6" i="12" s="1"/>
  <c r="N6" i="12" s="1"/>
  <c r="AG6" i="12"/>
  <c r="M6" i="12" s="1"/>
  <c r="AC6" i="12"/>
  <c r="AD6" i="12" s="1"/>
  <c r="L6" i="12" s="1"/>
  <c r="Z6" i="12"/>
  <c r="AA6" i="12" s="1"/>
  <c r="K6" i="12" s="1"/>
  <c r="W6" i="12"/>
  <c r="X6" i="12" s="1"/>
  <c r="J6" i="12" s="1"/>
  <c r="T6" i="12"/>
  <c r="U6" i="12" s="1"/>
  <c r="I6" i="12" s="1"/>
  <c r="AU15" i="12"/>
  <c r="AR15" i="12"/>
  <c r="AS15" i="12" s="1"/>
  <c r="Q15" i="12" s="1"/>
  <c r="AO15" i="12"/>
  <c r="AP15" i="12" s="1"/>
  <c r="P15" i="12" s="1"/>
  <c r="AL15" i="12"/>
  <c r="AM15" i="12" s="1"/>
  <c r="O15" i="12" s="1"/>
  <c r="AI15" i="12"/>
  <c r="AJ15" i="12" s="1"/>
  <c r="N15" i="12" s="1"/>
  <c r="AG15" i="12"/>
  <c r="M15" i="12" s="1"/>
  <c r="AC15" i="12"/>
  <c r="AD15" i="12" s="1"/>
  <c r="L15" i="12" s="1"/>
  <c r="Z15" i="12"/>
  <c r="AA15" i="12" s="1"/>
  <c r="K15" i="12" s="1"/>
  <c r="W15" i="12"/>
  <c r="X15" i="12" s="1"/>
  <c r="J15" i="12" s="1"/>
  <c r="T15" i="12"/>
  <c r="U15" i="12" s="1"/>
  <c r="I15" i="12" s="1"/>
  <c r="AU12" i="12"/>
  <c r="AR12" i="12"/>
  <c r="AS12" i="12" s="1"/>
  <c r="Q12" i="12" s="1"/>
  <c r="AO12" i="12"/>
  <c r="AP12" i="12" s="1"/>
  <c r="P12" i="12" s="1"/>
  <c r="AL12" i="12"/>
  <c r="AM12" i="12" s="1"/>
  <c r="O12" i="12" s="1"/>
  <c r="AI12" i="12"/>
  <c r="AJ12" i="12" s="1"/>
  <c r="N12" i="12" s="1"/>
  <c r="AG12" i="12"/>
  <c r="M12" i="12" s="1"/>
  <c r="AC12" i="12"/>
  <c r="AD12" i="12" s="1"/>
  <c r="L12" i="12" s="1"/>
  <c r="Z12" i="12"/>
  <c r="AA12" i="12" s="1"/>
  <c r="K12" i="12" s="1"/>
  <c r="W12" i="12"/>
  <c r="X12" i="12" s="1"/>
  <c r="J12" i="12" s="1"/>
  <c r="T12" i="12"/>
  <c r="U12" i="12" s="1"/>
  <c r="I12" i="12" s="1"/>
  <c r="AU16" i="12"/>
  <c r="AV14" i="12" s="1"/>
  <c r="AR16" i="12"/>
  <c r="AS16" i="12" s="1"/>
  <c r="Q16" i="12" s="1"/>
  <c r="AO16" i="12"/>
  <c r="AP16" i="12" s="1"/>
  <c r="P16" i="12" s="1"/>
  <c r="AL16" i="12"/>
  <c r="AM16" i="12" s="1"/>
  <c r="O16" i="12" s="1"/>
  <c r="AI16" i="12"/>
  <c r="AJ16" i="12" s="1"/>
  <c r="N16" i="12" s="1"/>
  <c r="AG16" i="12"/>
  <c r="M16" i="12" s="1"/>
  <c r="AC16" i="12"/>
  <c r="AD16" i="12" s="1"/>
  <c r="L16" i="12" s="1"/>
  <c r="Z16" i="12"/>
  <c r="AA16" i="12" s="1"/>
  <c r="K16" i="12" s="1"/>
  <c r="W16" i="12"/>
  <c r="X16" i="12" s="1"/>
  <c r="J16" i="12" s="1"/>
  <c r="T16" i="12"/>
  <c r="U16" i="12" s="1"/>
  <c r="I16" i="12" s="1"/>
  <c r="AU7" i="12"/>
  <c r="AR7" i="12"/>
  <c r="AS7" i="12" s="1"/>
  <c r="Q7" i="12" s="1"/>
  <c r="AO7" i="12"/>
  <c r="AP7" i="12" s="1"/>
  <c r="P7" i="12" s="1"/>
  <c r="AL7" i="12"/>
  <c r="AM7" i="12" s="1"/>
  <c r="O7" i="12" s="1"/>
  <c r="AI7" i="12"/>
  <c r="AJ7" i="12" s="1"/>
  <c r="N7" i="12" s="1"/>
  <c r="AG7" i="12"/>
  <c r="M7" i="12" s="1"/>
  <c r="AC7" i="12"/>
  <c r="AD7" i="12" s="1"/>
  <c r="L7" i="12" s="1"/>
  <c r="Z7" i="12"/>
  <c r="AA7" i="12" s="1"/>
  <c r="K7" i="12" s="1"/>
  <c r="W7" i="12"/>
  <c r="X7" i="12" s="1"/>
  <c r="J7" i="12" s="1"/>
  <c r="T7" i="12"/>
  <c r="U7" i="12" s="1"/>
  <c r="I7" i="12" s="1"/>
  <c r="AU9" i="12"/>
  <c r="AR9" i="12"/>
  <c r="AS9" i="12" s="1"/>
  <c r="Q9" i="12" s="1"/>
  <c r="AO9" i="12"/>
  <c r="AP9" i="12" s="1"/>
  <c r="P9" i="12" s="1"/>
  <c r="AL9" i="12"/>
  <c r="AM9" i="12" s="1"/>
  <c r="O9" i="12" s="1"/>
  <c r="AI9" i="12"/>
  <c r="AJ9" i="12" s="1"/>
  <c r="N9" i="12" s="1"/>
  <c r="AG9" i="12"/>
  <c r="M9" i="12" s="1"/>
  <c r="AC9" i="12"/>
  <c r="AD9" i="12" s="1"/>
  <c r="L9" i="12" s="1"/>
  <c r="Z9" i="12"/>
  <c r="AA9" i="12" s="1"/>
  <c r="K9" i="12" s="1"/>
  <c r="W9" i="12"/>
  <c r="X9" i="12" s="1"/>
  <c r="J9" i="12" s="1"/>
  <c r="T9" i="12"/>
  <c r="U9" i="12" s="1"/>
  <c r="I9" i="12" s="1"/>
  <c r="AU8" i="12"/>
  <c r="AR8" i="12"/>
  <c r="AS8" i="12" s="1"/>
  <c r="Q8" i="12" s="1"/>
  <c r="AO8" i="12"/>
  <c r="AP8" i="12" s="1"/>
  <c r="P8" i="12" s="1"/>
  <c r="AL8" i="12"/>
  <c r="AM8" i="12" s="1"/>
  <c r="O8" i="12" s="1"/>
  <c r="AI8" i="12"/>
  <c r="AJ8" i="12" s="1"/>
  <c r="N8" i="12" s="1"/>
  <c r="AG8" i="12"/>
  <c r="M8" i="12" s="1"/>
  <c r="AC8" i="12"/>
  <c r="AD8" i="12" s="1"/>
  <c r="L8" i="12" s="1"/>
  <c r="Z8" i="12"/>
  <c r="AA8" i="12" s="1"/>
  <c r="K8" i="12" s="1"/>
  <c r="W8" i="12"/>
  <c r="X8" i="12" s="1"/>
  <c r="J8" i="12" s="1"/>
  <c r="T8" i="12"/>
  <c r="U8" i="12" s="1"/>
  <c r="I8" i="12" s="1"/>
  <c r="AV23" i="12"/>
  <c r="AU4" i="12"/>
  <c r="AV4" i="12" s="1"/>
  <c r="R4" i="12" s="1"/>
  <c r="AR4" i="12"/>
  <c r="AS4" i="12" s="1"/>
  <c r="Q4" i="12" s="1"/>
  <c r="AO4" i="12"/>
  <c r="AP4" i="12" s="1"/>
  <c r="P4" i="12" s="1"/>
  <c r="AL4" i="12"/>
  <c r="AM4" i="12" s="1"/>
  <c r="O4" i="12" s="1"/>
  <c r="AI4" i="12"/>
  <c r="AJ4" i="12" s="1"/>
  <c r="N4" i="12" s="1"/>
  <c r="AG4" i="12"/>
  <c r="M4" i="12" s="1"/>
  <c r="AC4" i="12"/>
  <c r="AD4" i="12" s="1"/>
  <c r="L4" i="12" s="1"/>
  <c r="Z4" i="12"/>
  <c r="AA4" i="12" s="1"/>
  <c r="K4" i="12" s="1"/>
  <c r="W4" i="12"/>
  <c r="X4" i="12" s="1"/>
  <c r="J4" i="12" s="1"/>
  <c r="T4" i="12"/>
  <c r="U4" i="12" s="1"/>
  <c r="I4" i="12" s="1"/>
  <c r="AU17" i="12"/>
  <c r="AV16" i="12" s="1"/>
  <c r="AR17" i="12"/>
  <c r="AS17" i="12" s="1"/>
  <c r="Q17" i="12" s="1"/>
  <c r="AO17" i="12"/>
  <c r="AP17" i="12" s="1"/>
  <c r="P17" i="12" s="1"/>
  <c r="AL17" i="12"/>
  <c r="AM17" i="12" s="1"/>
  <c r="O17" i="12" s="1"/>
  <c r="AI17" i="12"/>
  <c r="AJ17" i="12" s="1"/>
  <c r="N17" i="12" s="1"/>
  <c r="AG17" i="12"/>
  <c r="M17" i="12" s="1"/>
  <c r="AC17" i="12"/>
  <c r="AD17" i="12" s="1"/>
  <c r="L17" i="12" s="1"/>
  <c r="Z17" i="12"/>
  <c r="AA17" i="12" s="1"/>
  <c r="K17" i="12" s="1"/>
  <c r="W17" i="12"/>
  <c r="X17" i="12" s="1"/>
  <c r="J17" i="12" s="1"/>
  <c r="T17" i="12"/>
  <c r="U17" i="12" s="1"/>
  <c r="I17" i="12" s="1"/>
  <c r="AU5" i="12"/>
  <c r="AV5" i="12" s="1"/>
  <c r="AR5" i="12"/>
  <c r="AS5" i="12" s="1"/>
  <c r="Q5" i="12" s="1"/>
  <c r="AO5" i="12"/>
  <c r="AP5" i="12" s="1"/>
  <c r="P5" i="12" s="1"/>
  <c r="AL5" i="12"/>
  <c r="AM5" i="12" s="1"/>
  <c r="O5" i="12" s="1"/>
  <c r="AI5" i="12"/>
  <c r="AJ5" i="12" s="1"/>
  <c r="N5" i="12" s="1"/>
  <c r="AG5" i="12"/>
  <c r="M5" i="12" s="1"/>
  <c r="AC5" i="12"/>
  <c r="AD5" i="12" s="1"/>
  <c r="L5" i="12" s="1"/>
  <c r="Z5" i="12"/>
  <c r="AA5" i="12" s="1"/>
  <c r="K5" i="12" s="1"/>
  <c r="W5" i="12"/>
  <c r="X5" i="12" s="1"/>
  <c r="J5" i="12" s="1"/>
  <c r="T5" i="12"/>
  <c r="U5" i="12" s="1"/>
  <c r="I5" i="12" s="1"/>
  <c r="AU11" i="12"/>
  <c r="AV15" i="12" s="1"/>
  <c r="AR11" i="12"/>
  <c r="AS11" i="12" s="1"/>
  <c r="Q11" i="12" s="1"/>
  <c r="AO11" i="12"/>
  <c r="AP11" i="12" s="1"/>
  <c r="P11" i="12" s="1"/>
  <c r="AL11" i="12"/>
  <c r="AM11" i="12" s="1"/>
  <c r="O11" i="12" s="1"/>
  <c r="AI11" i="12"/>
  <c r="AJ11" i="12" s="1"/>
  <c r="N11" i="12" s="1"/>
  <c r="AG11" i="12"/>
  <c r="M11" i="12" s="1"/>
  <c r="AC11" i="12"/>
  <c r="AD11" i="12" s="1"/>
  <c r="L11" i="12" s="1"/>
  <c r="Z11" i="12"/>
  <c r="AA11" i="12" s="1"/>
  <c r="K11" i="12" s="1"/>
  <c r="W11" i="12"/>
  <c r="X11" i="12" s="1"/>
  <c r="J11" i="12" s="1"/>
  <c r="T11" i="12"/>
  <c r="U11" i="12" s="1"/>
  <c r="I11" i="12" s="1"/>
  <c r="R16" i="12" l="1"/>
  <c r="H16" i="12" s="1"/>
  <c r="AV11" i="12"/>
  <c r="R11" i="12" s="1"/>
  <c r="AV19" i="12"/>
  <c r="AV17" i="12"/>
  <c r="R18" i="12" s="1"/>
  <c r="H18" i="12" s="1"/>
  <c r="AV6" i="12"/>
  <c r="AV21" i="12"/>
  <c r="R21" i="12" s="1"/>
  <c r="AV20" i="14"/>
  <c r="AV19" i="13"/>
  <c r="AV7" i="13"/>
  <c r="AV20" i="13"/>
  <c r="R16" i="13" s="1"/>
  <c r="H16" i="13" s="1"/>
  <c r="AV14" i="14"/>
  <c r="AV13" i="13"/>
  <c r="AV11" i="13"/>
  <c r="AV4" i="13"/>
  <c r="R5" i="13" s="1"/>
  <c r="H5" i="13" s="1"/>
  <c r="AV15" i="14"/>
  <c r="AV12" i="14"/>
  <c r="AV19" i="14"/>
  <c r="AV10" i="14"/>
  <c r="H36" i="14"/>
  <c r="AV26" i="12"/>
  <c r="R14" i="12" s="1"/>
  <c r="G14" i="12" s="1"/>
  <c r="AV12" i="12"/>
  <c r="AV9" i="12"/>
  <c r="R13" i="12"/>
  <c r="G13" i="12" s="1"/>
  <c r="AV25" i="12"/>
  <c r="AV26" i="14"/>
  <c r="AV32" i="14"/>
  <c r="AV21" i="14"/>
  <c r="AV13" i="14"/>
  <c r="AV11" i="14"/>
  <c r="AV6" i="14"/>
  <c r="AV35" i="14"/>
  <c r="AV16" i="13"/>
  <c r="AV7" i="12"/>
  <c r="AV24" i="12"/>
  <c r="H27" i="12"/>
  <c r="H29" i="12"/>
  <c r="R5" i="12"/>
  <c r="H5" i="12" s="1"/>
  <c r="AV8" i="12"/>
  <c r="AV10" i="12"/>
  <c r="AV20" i="12"/>
  <c r="R23" i="12" s="1"/>
  <c r="H23" i="12" s="1"/>
  <c r="AV22" i="12"/>
  <c r="AV5" i="14"/>
  <c r="AV24" i="14"/>
  <c r="AV29" i="14"/>
  <c r="AV31" i="14"/>
  <c r="AV34" i="14"/>
  <c r="AV9" i="14"/>
  <c r="AV8" i="14"/>
  <c r="AV25" i="14"/>
  <c r="R31" i="14" s="1"/>
  <c r="H31" i="14" s="1"/>
  <c r="AV16" i="14"/>
  <c r="R16" i="14" s="1"/>
  <c r="AV18" i="14"/>
  <c r="AV7" i="14"/>
  <c r="AV28" i="14"/>
  <c r="AV33" i="14"/>
  <c r="R9" i="14"/>
  <c r="H9" i="14" s="1"/>
  <c r="AV30" i="14"/>
  <c r="R17" i="14" s="1"/>
  <c r="G17" i="14" s="1"/>
  <c r="AV15" i="13"/>
  <c r="AV5" i="13"/>
  <c r="R12" i="13" s="1"/>
  <c r="G12" i="13" s="1"/>
  <c r="AV6" i="13"/>
  <c r="AV17" i="13"/>
  <c r="AV18" i="13"/>
  <c r="R14" i="13" s="1"/>
  <c r="G14" i="13" s="1"/>
  <c r="AV9" i="13"/>
  <c r="R4" i="13" s="1"/>
  <c r="G4" i="13" s="1"/>
  <c r="AV10" i="13"/>
  <c r="R10" i="13" s="1"/>
  <c r="H10" i="13" s="1"/>
  <c r="H30" i="12"/>
  <c r="H32" i="12"/>
  <c r="H4" i="12"/>
  <c r="H13" i="12"/>
  <c r="H28" i="12"/>
  <c r="H31" i="12"/>
  <c r="H26" i="13"/>
  <c r="H25" i="13"/>
  <c r="H24" i="13"/>
  <c r="H22" i="13"/>
  <c r="H27" i="13"/>
  <c r="H28" i="13"/>
  <c r="H30" i="13"/>
  <c r="H32" i="13"/>
  <c r="H21" i="13"/>
  <c r="H23" i="13"/>
  <c r="H29" i="13"/>
  <c r="H31" i="13"/>
  <c r="H33" i="13"/>
  <c r="G32" i="13"/>
  <c r="G4" i="12"/>
  <c r="G30" i="12"/>
  <c r="G28" i="13"/>
  <c r="G24" i="13"/>
  <c r="G36" i="14"/>
  <c r="G25" i="13"/>
  <c r="G26" i="13"/>
  <c r="G27" i="13"/>
  <c r="G29" i="13"/>
  <c r="G21" i="13"/>
  <c r="G22" i="13"/>
  <c r="G23" i="13"/>
  <c r="G31" i="13"/>
  <c r="G33" i="13"/>
  <c r="G30" i="13"/>
  <c r="G18" i="12"/>
  <c r="G28" i="12"/>
  <c r="G29" i="12"/>
  <c r="G27" i="12"/>
  <c r="G31" i="12"/>
  <c r="G32" i="12"/>
  <c r="F32" i="12" s="1"/>
  <c r="T4" i="11"/>
  <c r="AU24" i="11"/>
  <c r="AU17" i="11"/>
  <c r="AU11" i="11"/>
  <c r="AV11" i="11" s="1"/>
  <c r="R11" i="11" s="1"/>
  <c r="AU7" i="11"/>
  <c r="AU20" i="11"/>
  <c r="AU16" i="11"/>
  <c r="AU13" i="11"/>
  <c r="AU12" i="11"/>
  <c r="AV12" i="11" s="1"/>
  <c r="R12" i="11" s="1"/>
  <c r="AU5" i="11"/>
  <c r="AU19" i="11"/>
  <c r="AU8" i="11"/>
  <c r="AU25" i="11"/>
  <c r="AU10" i="11"/>
  <c r="AU9" i="11"/>
  <c r="AU15" i="11"/>
  <c r="AU28" i="11"/>
  <c r="AU6" i="11"/>
  <c r="AU30" i="11"/>
  <c r="AU18" i="11"/>
  <c r="AU14" i="11"/>
  <c r="AU22" i="11"/>
  <c r="AU26" i="11"/>
  <c r="AU29" i="11"/>
  <c r="AU31" i="11"/>
  <c r="AU32" i="11"/>
  <c r="AU21" i="11"/>
  <c r="AU23" i="11"/>
  <c r="AV23" i="11" s="1"/>
  <c r="R23" i="11" s="1"/>
  <c r="AU27" i="11"/>
  <c r="AU4" i="11"/>
  <c r="AV5" i="11" s="1"/>
  <c r="AR24" i="11"/>
  <c r="AS24" i="11" s="1"/>
  <c r="Q24" i="11" s="1"/>
  <c r="AR17" i="11"/>
  <c r="AS17" i="11" s="1"/>
  <c r="Q17" i="11" s="1"/>
  <c r="AR11" i="11"/>
  <c r="AS11" i="11" s="1"/>
  <c r="Q11" i="11" s="1"/>
  <c r="AR7" i="11"/>
  <c r="AS7" i="11" s="1"/>
  <c r="Q7" i="11" s="1"/>
  <c r="AR20" i="11"/>
  <c r="AS20" i="11" s="1"/>
  <c r="Q20" i="11" s="1"/>
  <c r="AR16" i="11"/>
  <c r="AS16" i="11" s="1"/>
  <c r="Q16" i="11" s="1"/>
  <c r="AR13" i="11"/>
  <c r="AS13" i="11" s="1"/>
  <c r="Q13" i="11" s="1"/>
  <c r="AR12" i="11"/>
  <c r="AS12" i="11" s="1"/>
  <c r="Q12" i="11" s="1"/>
  <c r="AR5" i="11"/>
  <c r="AS5" i="11" s="1"/>
  <c r="Q5" i="11" s="1"/>
  <c r="AR19" i="11"/>
  <c r="AS19" i="11" s="1"/>
  <c r="Q19" i="11" s="1"/>
  <c r="AR8" i="11"/>
  <c r="AS8" i="11" s="1"/>
  <c r="Q8" i="11" s="1"/>
  <c r="AR25" i="11"/>
  <c r="AS25" i="11" s="1"/>
  <c r="Q25" i="11" s="1"/>
  <c r="AR10" i="11"/>
  <c r="AS10" i="11" s="1"/>
  <c r="Q10" i="11" s="1"/>
  <c r="AR9" i="11"/>
  <c r="AS9" i="11" s="1"/>
  <c r="Q9" i="11" s="1"/>
  <c r="AR15" i="11"/>
  <c r="AS15" i="11" s="1"/>
  <c r="Q15" i="11" s="1"/>
  <c r="AR28" i="11"/>
  <c r="AS28" i="11" s="1"/>
  <c r="Q28" i="11" s="1"/>
  <c r="AR6" i="11"/>
  <c r="AS6" i="11" s="1"/>
  <c r="Q6" i="11" s="1"/>
  <c r="AR30" i="11"/>
  <c r="AS30" i="11" s="1"/>
  <c r="Q30" i="11" s="1"/>
  <c r="AR18" i="11"/>
  <c r="AS18" i="11" s="1"/>
  <c r="Q18" i="11" s="1"/>
  <c r="AR14" i="11"/>
  <c r="AS14" i="11" s="1"/>
  <c r="Q14" i="11" s="1"/>
  <c r="AR22" i="11"/>
  <c r="AS22" i="11" s="1"/>
  <c r="Q22" i="11" s="1"/>
  <c r="AR26" i="11"/>
  <c r="AS26" i="11" s="1"/>
  <c r="Q26" i="11" s="1"/>
  <c r="AR29" i="11"/>
  <c r="AS29" i="11" s="1"/>
  <c r="Q29" i="11" s="1"/>
  <c r="AR31" i="11"/>
  <c r="AS31" i="11" s="1"/>
  <c r="Q31" i="11" s="1"/>
  <c r="AR32" i="11"/>
  <c r="AS32" i="11" s="1"/>
  <c r="Q32" i="11" s="1"/>
  <c r="AR21" i="11"/>
  <c r="AS21" i="11" s="1"/>
  <c r="Q21" i="11" s="1"/>
  <c r="AR23" i="11"/>
  <c r="AS23" i="11" s="1"/>
  <c r="Q23" i="11" s="1"/>
  <c r="AR27" i="11"/>
  <c r="AS27" i="11" s="1"/>
  <c r="Q27" i="11" s="1"/>
  <c r="AR4" i="11"/>
  <c r="AS4" i="11" s="1"/>
  <c r="Q4" i="11" s="1"/>
  <c r="AO24" i="11"/>
  <c r="AP24" i="11" s="1"/>
  <c r="P24" i="11" s="1"/>
  <c r="AO17" i="11"/>
  <c r="AP17" i="11" s="1"/>
  <c r="P17" i="11" s="1"/>
  <c r="AO11" i="11"/>
  <c r="AP11" i="11" s="1"/>
  <c r="P11" i="11" s="1"/>
  <c r="AO7" i="11"/>
  <c r="AP7" i="11" s="1"/>
  <c r="P7" i="11" s="1"/>
  <c r="AO20" i="11"/>
  <c r="AP20" i="11" s="1"/>
  <c r="P20" i="11" s="1"/>
  <c r="AO16" i="11"/>
  <c r="AP16" i="11" s="1"/>
  <c r="P16" i="11" s="1"/>
  <c r="AO13" i="11"/>
  <c r="AP13" i="11" s="1"/>
  <c r="P13" i="11" s="1"/>
  <c r="AO12" i="11"/>
  <c r="AP12" i="11" s="1"/>
  <c r="P12" i="11" s="1"/>
  <c r="AO5" i="11"/>
  <c r="AP5" i="11" s="1"/>
  <c r="P5" i="11" s="1"/>
  <c r="AO19" i="11"/>
  <c r="AP19" i="11" s="1"/>
  <c r="P19" i="11" s="1"/>
  <c r="AO8" i="11"/>
  <c r="AP8" i="11" s="1"/>
  <c r="P8" i="11" s="1"/>
  <c r="AO25" i="11"/>
  <c r="AP25" i="11" s="1"/>
  <c r="P25" i="11" s="1"/>
  <c r="AO10" i="11"/>
  <c r="AP10" i="11" s="1"/>
  <c r="P10" i="11" s="1"/>
  <c r="AO9" i="11"/>
  <c r="AP9" i="11" s="1"/>
  <c r="P9" i="11" s="1"/>
  <c r="AO15" i="11"/>
  <c r="AP15" i="11" s="1"/>
  <c r="P15" i="11" s="1"/>
  <c r="AO28" i="11"/>
  <c r="AP28" i="11" s="1"/>
  <c r="P28" i="11" s="1"/>
  <c r="AO6" i="11"/>
  <c r="AP6" i="11" s="1"/>
  <c r="P6" i="11" s="1"/>
  <c r="AO30" i="11"/>
  <c r="AP30" i="11" s="1"/>
  <c r="P30" i="11" s="1"/>
  <c r="AO18" i="11"/>
  <c r="AP18" i="11" s="1"/>
  <c r="P18" i="11" s="1"/>
  <c r="AO14" i="11"/>
  <c r="AP14" i="11" s="1"/>
  <c r="P14" i="11" s="1"/>
  <c r="AO22" i="11"/>
  <c r="AP22" i="11" s="1"/>
  <c r="P22" i="11" s="1"/>
  <c r="AO26" i="11"/>
  <c r="AP26" i="11" s="1"/>
  <c r="P26" i="11" s="1"/>
  <c r="AO29" i="11"/>
  <c r="AP29" i="11" s="1"/>
  <c r="P29" i="11" s="1"/>
  <c r="AO31" i="11"/>
  <c r="AP31" i="11" s="1"/>
  <c r="P31" i="11" s="1"/>
  <c r="AO32" i="11"/>
  <c r="AP32" i="11" s="1"/>
  <c r="P32" i="11" s="1"/>
  <c r="AO21" i="11"/>
  <c r="AP21" i="11" s="1"/>
  <c r="P21" i="11" s="1"/>
  <c r="AO23" i="11"/>
  <c r="AP23" i="11" s="1"/>
  <c r="P23" i="11" s="1"/>
  <c r="AO27" i="11"/>
  <c r="AP27" i="11" s="1"/>
  <c r="P27" i="11" s="1"/>
  <c r="AG24" i="11"/>
  <c r="M24" i="11" s="1"/>
  <c r="AG17" i="11"/>
  <c r="M17" i="11" s="1"/>
  <c r="AG11" i="11"/>
  <c r="M11" i="11" s="1"/>
  <c r="AG7" i="11"/>
  <c r="M7" i="11" s="1"/>
  <c r="AG20" i="11"/>
  <c r="M20" i="11" s="1"/>
  <c r="AG16" i="11"/>
  <c r="M16" i="11" s="1"/>
  <c r="AG13" i="11"/>
  <c r="M13" i="11" s="1"/>
  <c r="AG12" i="11"/>
  <c r="M12" i="11" s="1"/>
  <c r="AG5" i="11"/>
  <c r="M5" i="11" s="1"/>
  <c r="AG19" i="11"/>
  <c r="M19" i="11" s="1"/>
  <c r="AG8" i="11"/>
  <c r="M8" i="11" s="1"/>
  <c r="AG25" i="11"/>
  <c r="M25" i="11" s="1"/>
  <c r="AG10" i="11"/>
  <c r="M10" i="11" s="1"/>
  <c r="AG9" i="11"/>
  <c r="M9" i="11" s="1"/>
  <c r="AG15" i="11"/>
  <c r="M15" i="11" s="1"/>
  <c r="AG28" i="11"/>
  <c r="M28" i="11" s="1"/>
  <c r="AG6" i="11"/>
  <c r="M6" i="11" s="1"/>
  <c r="AG30" i="11"/>
  <c r="M30" i="11" s="1"/>
  <c r="AG18" i="11"/>
  <c r="M18" i="11" s="1"/>
  <c r="AG14" i="11"/>
  <c r="M14" i="11" s="1"/>
  <c r="AG22" i="11"/>
  <c r="M22" i="11" s="1"/>
  <c r="AG26" i="11"/>
  <c r="M26" i="11" s="1"/>
  <c r="AG29" i="11"/>
  <c r="M29" i="11" s="1"/>
  <c r="AG31" i="11"/>
  <c r="M31" i="11" s="1"/>
  <c r="AG32" i="11"/>
  <c r="M32" i="11" s="1"/>
  <c r="AG21" i="11"/>
  <c r="M21" i="11" s="1"/>
  <c r="AG23" i="11"/>
  <c r="M23" i="11" s="1"/>
  <c r="AG27" i="11"/>
  <c r="M27" i="11" s="1"/>
  <c r="AG4" i="11"/>
  <c r="M4" i="11" s="1"/>
  <c r="AO4" i="11"/>
  <c r="AP4" i="11" s="1"/>
  <c r="P4" i="11" s="1"/>
  <c r="AL24" i="11"/>
  <c r="AM24" i="11" s="1"/>
  <c r="O24" i="11" s="1"/>
  <c r="AL17" i="11"/>
  <c r="AM17" i="11" s="1"/>
  <c r="O17" i="11" s="1"/>
  <c r="AL11" i="11"/>
  <c r="AM11" i="11" s="1"/>
  <c r="O11" i="11" s="1"/>
  <c r="AL7" i="11"/>
  <c r="AM7" i="11" s="1"/>
  <c r="O7" i="11" s="1"/>
  <c r="AL20" i="11"/>
  <c r="AM20" i="11" s="1"/>
  <c r="O20" i="11" s="1"/>
  <c r="AL16" i="11"/>
  <c r="AM16" i="11" s="1"/>
  <c r="O16" i="11" s="1"/>
  <c r="AL13" i="11"/>
  <c r="AM13" i="11" s="1"/>
  <c r="O13" i="11" s="1"/>
  <c r="AL12" i="11"/>
  <c r="AM12" i="11" s="1"/>
  <c r="O12" i="11" s="1"/>
  <c r="AL5" i="11"/>
  <c r="AM5" i="11" s="1"/>
  <c r="O5" i="11" s="1"/>
  <c r="AL19" i="11"/>
  <c r="AM19" i="11" s="1"/>
  <c r="O19" i="11" s="1"/>
  <c r="AL8" i="11"/>
  <c r="AM8" i="11" s="1"/>
  <c r="O8" i="11" s="1"/>
  <c r="AL25" i="11"/>
  <c r="AM25" i="11" s="1"/>
  <c r="O25" i="11" s="1"/>
  <c r="AL10" i="11"/>
  <c r="AM10" i="11" s="1"/>
  <c r="O10" i="11" s="1"/>
  <c r="AL9" i="11"/>
  <c r="AM9" i="11" s="1"/>
  <c r="O9" i="11" s="1"/>
  <c r="AL15" i="11"/>
  <c r="AM15" i="11" s="1"/>
  <c r="O15" i="11" s="1"/>
  <c r="AL28" i="11"/>
  <c r="AM28" i="11" s="1"/>
  <c r="O28" i="11" s="1"/>
  <c r="AL6" i="11"/>
  <c r="AM6" i="11" s="1"/>
  <c r="O6" i="11" s="1"/>
  <c r="AL30" i="11"/>
  <c r="AM30" i="11" s="1"/>
  <c r="O30" i="11" s="1"/>
  <c r="AL18" i="11"/>
  <c r="AM18" i="11" s="1"/>
  <c r="O18" i="11" s="1"/>
  <c r="AL14" i="11"/>
  <c r="AM14" i="11" s="1"/>
  <c r="O14" i="11" s="1"/>
  <c r="AL22" i="11"/>
  <c r="AM22" i="11" s="1"/>
  <c r="O22" i="11" s="1"/>
  <c r="AL26" i="11"/>
  <c r="AM26" i="11" s="1"/>
  <c r="O26" i="11" s="1"/>
  <c r="AL29" i="11"/>
  <c r="AM29" i="11" s="1"/>
  <c r="O29" i="11" s="1"/>
  <c r="AL31" i="11"/>
  <c r="AM31" i="11" s="1"/>
  <c r="O31" i="11" s="1"/>
  <c r="AL32" i="11"/>
  <c r="AM32" i="11" s="1"/>
  <c r="O32" i="11" s="1"/>
  <c r="AL21" i="11"/>
  <c r="AM21" i="11" s="1"/>
  <c r="O21" i="11" s="1"/>
  <c r="AL23" i="11"/>
  <c r="AM23" i="11" s="1"/>
  <c r="O23" i="11" s="1"/>
  <c r="AL27" i="11"/>
  <c r="AM27" i="11" s="1"/>
  <c r="O27" i="11" s="1"/>
  <c r="AL4" i="11"/>
  <c r="AM4" i="11" s="1"/>
  <c r="O4" i="11" s="1"/>
  <c r="AI24" i="11"/>
  <c r="AJ24" i="11" s="1"/>
  <c r="N24" i="11" s="1"/>
  <c r="AI17" i="11"/>
  <c r="AJ17" i="11" s="1"/>
  <c r="N17" i="11" s="1"/>
  <c r="AI11" i="11"/>
  <c r="AJ11" i="11" s="1"/>
  <c r="N11" i="11" s="1"/>
  <c r="AI7" i="11"/>
  <c r="AJ7" i="11" s="1"/>
  <c r="N7" i="11" s="1"/>
  <c r="AI20" i="11"/>
  <c r="AJ20" i="11" s="1"/>
  <c r="N20" i="11" s="1"/>
  <c r="AI16" i="11"/>
  <c r="AJ16" i="11" s="1"/>
  <c r="N16" i="11" s="1"/>
  <c r="AI13" i="11"/>
  <c r="AJ13" i="11" s="1"/>
  <c r="N13" i="11" s="1"/>
  <c r="AI12" i="11"/>
  <c r="AJ12" i="11" s="1"/>
  <c r="N12" i="11" s="1"/>
  <c r="AI5" i="11"/>
  <c r="AJ5" i="11" s="1"/>
  <c r="N5" i="11" s="1"/>
  <c r="AI19" i="11"/>
  <c r="AJ19" i="11" s="1"/>
  <c r="N19" i="11" s="1"/>
  <c r="AI8" i="11"/>
  <c r="AJ8" i="11" s="1"/>
  <c r="N8" i="11" s="1"/>
  <c r="AI25" i="11"/>
  <c r="AJ25" i="11" s="1"/>
  <c r="N25" i="11" s="1"/>
  <c r="AI10" i="11"/>
  <c r="AJ10" i="11" s="1"/>
  <c r="N10" i="11" s="1"/>
  <c r="AI9" i="11"/>
  <c r="AJ9" i="11" s="1"/>
  <c r="N9" i="11" s="1"/>
  <c r="AI15" i="11"/>
  <c r="AJ15" i="11" s="1"/>
  <c r="N15" i="11" s="1"/>
  <c r="AI28" i="11"/>
  <c r="AJ28" i="11" s="1"/>
  <c r="N28" i="11" s="1"/>
  <c r="AI6" i="11"/>
  <c r="AJ6" i="11" s="1"/>
  <c r="N6" i="11" s="1"/>
  <c r="AI30" i="11"/>
  <c r="AJ30" i="11" s="1"/>
  <c r="N30" i="11" s="1"/>
  <c r="AI18" i="11"/>
  <c r="AJ18" i="11" s="1"/>
  <c r="N18" i="11" s="1"/>
  <c r="AI14" i="11"/>
  <c r="AJ14" i="11" s="1"/>
  <c r="N14" i="11" s="1"/>
  <c r="AI22" i="11"/>
  <c r="AJ22" i="11" s="1"/>
  <c r="N22" i="11" s="1"/>
  <c r="AI26" i="11"/>
  <c r="AJ26" i="11" s="1"/>
  <c r="N26" i="11" s="1"/>
  <c r="AI29" i="11"/>
  <c r="AJ29" i="11" s="1"/>
  <c r="N29" i="11" s="1"/>
  <c r="AI31" i="11"/>
  <c r="AJ31" i="11" s="1"/>
  <c r="N31" i="11" s="1"/>
  <c r="AI32" i="11"/>
  <c r="AJ32" i="11" s="1"/>
  <c r="N32" i="11" s="1"/>
  <c r="AI21" i="11"/>
  <c r="AJ21" i="11" s="1"/>
  <c r="N21" i="11" s="1"/>
  <c r="AI23" i="11"/>
  <c r="AJ23" i="11" s="1"/>
  <c r="N23" i="11" s="1"/>
  <c r="AI27" i="11"/>
  <c r="AJ27" i="11" s="1"/>
  <c r="N27" i="11" s="1"/>
  <c r="AJ4" i="11"/>
  <c r="N4" i="11" s="1"/>
  <c r="AC24" i="11"/>
  <c r="AD24" i="11" s="1"/>
  <c r="L24" i="11" s="1"/>
  <c r="AC17" i="11"/>
  <c r="AD17" i="11" s="1"/>
  <c r="L17" i="11" s="1"/>
  <c r="AC11" i="11"/>
  <c r="AD11" i="11" s="1"/>
  <c r="L11" i="11" s="1"/>
  <c r="AC7" i="11"/>
  <c r="AD7" i="11" s="1"/>
  <c r="L7" i="11" s="1"/>
  <c r="AC20" i="11"/>
  <c r="AD20" i="11" s="1"/>
  <c r="L20" i="11" s="1"/>
  <c r="AC16" i="11"/>
  <c r="AD16" i="11" s="1"/>
  <c r="L16" i="11" s="1"/>
  <c r="AC13" i="11"/>
  <c r="AD13" i="11" s="1"/>
  <c r="L13" i="11" s="1"/>
  <c r="AC12" i="11"/>
  <c r="AD12" i="11" s="1"/>
  <c r="L12" i="11" s="1"/>
  <c r="AC5" i="11"/>
  <c r="AD5" i="11" s="1"/>
  <c r="L5" i="11" s="1"/>
  <c r="AC19" i="11"/>
  <c r="AD19" i="11" s="1"/>
  <c r="L19" i="11" s="1"/>
  <c r="AC8" i="11"/>
  <c r="AD8" i="11" s="1"/>
  <c r="L8" i="11" s="1"/>
  <c r="AC25" i="11"/>
  <c r="AD25" i="11" s="1"/>
  <c r="L25" i="11" s="1"/>
  <c r="AC10" i="11"/>
  <c r="AD10" i="11" s="1"/>
  <c r="L10" i="11" s="1"/>
  <c r="AC9" i="11"/>
  <c r="AD9" i="11" s="1"/>
  <c r="L9" i="11" s="1"/>
  <c r="AC15" i="11"/>
  <c r="AD15" i="11" s="1"/>
  <c r="L15" i="11" s="1"/>
  <c r="AC28" i="11"/>
  <c r="AD28" i="11" s="1"/>
  <c r="L28" i="11" s="1"/>
  <c r="AC6" i="11"/>
  <c r="AD6" i="11" s="1"/>
  <c r="L6" i="11" s="1"/>
  <c r="AC30" i="11"/>
  <c r="AD30" i="11" s="1"/>
  <c r="L30" i="11" s="1"/>
  <c r="AC18" i="11"/>
  <c r="AD18" i="11" s="1"/>
  <c r="L18" i="11" s="1"/>
  <c r="AC14" i="11"/>
  <c r="AD14" i="11" s="1"/>
  <c r="L14" i="11" s="1"/>
  <c r="AC22" i="11"/>
  <c r="AD22" i="11" s="1"/>
  <c r="L22" i="11" s="1"/>
  <c r="AC26" i="11"/>
  <c r="AD26" i="11" s="1"/>
  <c r="L26" i="11" s="1"/>
  <c r="AC29" i="11"/>
  <c r="AD29" i="11" s="1"/>
  <c r="L29" i="11" s="1"/>
  <c r="AC31" i="11"/>
  <c r="AD31" i="11" s="1"/>
  <c r="L31" i="11" s="1"/>
  <c r="AC32" i="11"/>
  <c r="AD32" i="11" s="1"/>
  <c r="L32" i="11" s="1"/>
  <c r="AC21" i="11"/>
  <c r="AD21" i="11" s="1"/>
  <c r="L21" i="11" s="1"/>
  <c r="AC23" i="11"/>
  <c r="AD23" i="11" s="1"/>
  <c r="L23" i="11" s="1"/>
  <c r="AC27" i="11"/>
  <c r="AD27" i="11" s="1"/>
  <c r="L27" i="11" s="1"/>
  <c r="AC4" i="11"/>
  <c r="AD4" i="11" s="1"/>
  <c r="L4" i="11" s="1"/>
  <c r="Z24" i="11"/>
  <c r="AA24" i="11" s="1"/>
  <c r="K24" i="11" s="1"/>
  <c r="Z17" i="11"/>
  <c r="AA17" i="11" s="1"/>
  <c r="K17" i="11" s="1"/>
  <c r="Z11" i="11"/>
  <c r="AA11" i="11" s="1"/>
  <c r="K11" i="11" s="1"/>
  <c r="Z7" i="11"/>
  <c r="AA7" i="11" s="1"/>
  <c r="K7" i="11" s="1"/>
  <c r="Z20" i="11"/>
  <c r="AA20" i="11" s="1"/>
  <c r="K20" i="11" s="1"/>
  <c r="Z16" i="11"/>
  <c r="AA16" i="11" s="1"/>
  <c r="K16" i="11" s="1"/>
  <c r="Z13" i="11"/>
  <c r="AA13" i="11" s="1"/>
  <c r="K13" i="11" s="1"/>
  <c r="Z12" i="11"/>
  <c r="AA12" i="11" s="1"/>
  <c r="K12" i="11" s="1"/>
  <c r="Z5" i="11"/>
  <c r="AA5" i="11" s="1"/>
  <c r="K5" i="11" s="1"/>
  <c r="Z19" i="11"/>
  <c r="AA19" i="11" s="1"/>
  <c r="K19" i="11" s="1"/>
  <c r="Z8" i="11"/>
  <c r="AA8" i="11" s="1"/>
  <c r="K8" i="11" s="1"/>
  <c r="Z25" i="11"/>
  <c r="AA25" i="11" s="1"/>
  <c r="K25" i="11" s="1"/>
  <c r="Z10" i="11"/>
  <c r="AA10" i="11" s="1"/>
  <c r="K10" i="11" s="1"/>
  <c r="Z9" i="11"/>
  <c r="AA9" i="11" s="1"/>
  <c r="K9" i="11" s="1"/>
  <c r="Z15" i="11"/>
  <c r="AA15" i="11" s="1"/>
  <c r="K15" i="11" s="1"/>
  <c r="Z28" i="11"/>
  <c r="AA28" i="11" s="1"/>
  <c r="K28" i="11" s="1"/>
  <c r="Z6" i="11"/>
  <c r="AA6" i="11" s="1"/>
  <c r="K6" i="11" s="1"/>
  <c r="Z30" i="11"/>
  <c r="AA30" i="11" s="1"/>
  <c r="K30" i="11" s="1"/>
  <c r="Z18" i="11"/>
  <c r="AA18" i="11" s="1"/>
  <c r="K18" i="11" s="1"/>
  <c r="Z14" i="11"/>
  <c r="AA14" i="11" s="1"/>
  <c r="K14" i="11" s="1"/>
  <c r="Z22" i="11"/>
  <c r="AA22" i="11" s="1"/>
  <c r="K22" i="11" s="1"/>
  <c r="Z26" i="11"/>
  <c r="AA26" i="11" s="1"/>
  <c r="K26" i="11" s="1"/>
  <c r="Z29" i="11"/>
  <c r="AA29" i="11" s="1"/>
  <c r="K29" i="11" s="1"/>
  <c r="Z31" i="11"/>
  <c r="AA31" i="11" s="1"/>
  <c r="K31" i="11" s="1"/>
  <c r="Z32" i="11"/>
  <c r="AA32" i="11" s="1"/>
  <c r="K32" i="11" s="1"/>
  <c r="Z21" i="11"/>
  <c r="AA21" i="11" s="1"/>
  <c r="K21" i="11" s="1"/>
  <c r="Z23" i="11"/>
  <c r="AA23" i="11" s="1"/>
  <c r="K23" i="11" s="1"/>
  <c r="Z27" i="11"/>
  <c r="AA27" i="11" s="1"/>
  <c r="K27" i="11" s="1"/>
  <c r="Z4" i="11"/>
  <c r="G11" i="12" l="1"/>
  <c r="H11" i="12"/>
  <c r="H21" i="12"/>
  <c r="G21" i="12"/>
  <c r="G16" i="12"/>
  <c r="R12" i="12"/>
  <c r="H12" i="12" s="1"/>
  <c r="R10" i="12"/>
  <c r="G10" i="12" s="1"/>
  <c r="R17" i="12"/>
  <c r="R20" i="12"/>
  <c r="R19" i="12"/>
  <c r="H19" i="12" s="1"/>
  <c r="R6" i="12"/>
  <c r="G6" i="12" s="1"/>
  <c r="H10" i="12"/>
  <c r="H14" i="12"/>
  <c r="R26" i="12"/>
  <c r="H26" i="12" s="1"/>
  <c r="G16" i="14"/>
  <c r="H16" i="14"/>
  <c r="R13" i="14"/>
  <c r="H13" i="14" s="1"/>
  <c r="R18" i="14"/>
  <c r="H18" i="14" s="1"/>
  <c r="R15" i="14"/>
  <c r="H15" i="14" s="1"/>
  <c r="R5" i="14"/>
  <c r="H5" i="14" s="1"/>
  <c r="R11" i="14"/>
  <c r="R21" i="14"/>
  <c r="H21" i="14" s="1"/>
  <c r="G9" i="14"/>
  <c r="R33" i="14"/>
  <c r="H33" i="14" s="1"/>
  <c r="H17" i="14"/>
  <c r="R20" i="14"/>
  <c r="H20" i="14" s="1"/>
  <c r="R6" i="14"/>
  <c r="H6" i="14" s="1"/>
  <c r="R7" i="14"/>
  <c r="G7" i="14" s="1"/>
  <c r="AV20" i="11"/>
  <c r="G16" i="13"/>
  <c r="R13" i="13"/>
  <c r="H13" i="13" s="1"/>
  <c r="R9" i="13"/>
  <c r="H9" i="13" s="1"/>
  <c r="AV29" i="11"/>
  <c r="AV10" i="11"/>
  <c r="G5" i="12"/>
  <c r="G21" i="14"/>
  <c r="G13" i="13"/>
  <c r="H14" i="13"/>
  <c r="R7" i="13"/>
  <c r="H7" i="13" s="1"/>
  <c r="R19" i="13"/>
  <c r="AV31" i="11"/>
  <c r="AV21" i="11"/>
  <c r="R21" i="11" s="1"/>
  <c r="H11" i="14"/>
  <c r="G11" i="14"/>
  <c r="R14" i="14"/>
  <c r="AV30" i="11"/>
  <c r="R31" i="11" s="1"/>
  <c r="AV25" i="11"/>
  <c r="R25" i="11" s="1"/>
  <c r="AV7" i="11"/>
  <c r="AV22" i="11"/>
  <c r="AV13" i="11"/>
  <c r="G10" i="13"/>
  <c r="R29" i="14"/>
  <c r="R7" i="12"/>
  <c r="H7" i="12" s="1"/>
  <c r="R34" i="14"/>
  <c r="H34" i="14" s="1"/>
  <c r="R15" i="13"/>
  <c r="R8" i="12"/>
  <c r="H6" i="12"/>
  <c r="R15" i="12"/>
  <c r="H15" i="12" s="1"/>
  <c r="R25" i="12"/>
  <c r="G15" i="14"/>
  <c r="R28" i="14"/>
  <c r="G31" i="14"/>
  <c r="R24" i="14"/>
  <c r="G33" i="14"/>
  <c r="R10" i="14"/>
  <c r="R35" i="14"/>
  <c r="H12" i="13"/>
  <c r="G5" i="13"/>
  <c r="R18" i="13"/>
  <c r="AV32" i="11"/>
  <c r="R32" i="11" s="1"/>
  <c r="AV9" i="11"/>
  <c r="R9" i="11" s="1"/>
  <c r="AV4" i="11"/>
  <c r="AV26" i="11"/>
  <c r="R26" i="11" s="1"/>
  <c r="AV18" i="11"/>
  <c r="AV8" i="11"/>
  <c r="R8" i="11" s="1"/>
  <c r="R9" i="12"/>
  <c r="G26" i="12"/>
  <c r="R24" i="12"/>
  <c r="G23" i="12"/>
  <c r="R22" i="12"/>
  <c r="G5" i="14"/>
  <c r="R19" i="14"/>
  <c r="R32" i="14"/>
  <c r="R4" i="14"/>
  <c r="R25" i="14"/>
  <c r="R12" i="14"/>
  <c r="R8" i="14"/>
  <c r="R30" i="14"/>
  <c r="R26" i="14"/>
  <c r="H4" i="13"/>
  <c r="R20" i="13"/>
  <c r="R17" i="13"/>
  <c r="R11" i="13"/>
  <c r="R6" i="13"/>
  <c r="R8" i="13"/>
  <c r="AV24" i="11"/>
  <c r="AV17" i="11"/>
  <c r="AV27" i="11"/>
  <c r="AV16" i="11"/>
  <c r="AV28" i="11"/>
  <c r="R29" i="11" s="1"/>
  <c r="AV6" i="11"/>
  <c r="R5" i="11" s="1"/>
  <c r="AV14" i="11"/>
  <c r="AV15" i="11"/>
  <c r="AV19" i="11"/>
  <c r="F31" i="12"/>
  <c r="F28" i="12"/>
  <c r="F27" i="12"/>
  <c r="F29" i="12"/>
  <c r="F30" i="12"/>
  <c r="F31" i="13"/>
  <c r="F27" i="13"/>
  <c r="F26" i="13"/>
  <c r="F24" i="13"/>
  <c r="F23" i="13"/>
  <c r="F28" i="13"/>
  <c r="F30" i="13"/>
  <c r="F22" i="13"/>
  <c r="F25" i="13"/>
  <c r="F33" i="13"/>
  <c r="F21" i="13"/>
  <c r="F29" i="13"/>
  <c r="F32" i="13"/>
  <c r="AA4" i="11"/>
  <c r="K4" i="11" s="1"/>
  <c r="T32" i="11"/>
  <c r="U32" i="11" s="1"/>
  <c r="I32" i="11" s="1"/>
  <c r="W32" i="11"/>
  <c r="X32" i="11" s="1"/>
  <c r="J32" i="11" s="1"/>
  <c r="T21" i="11"/>
  <c r="U21" i="11" s="1"/>
  <c r="I21" i="11" s="1"/>
  <c r="W21" i="11"/>
  <c r="X21" i="11" s="1"/>
  <c r="J21" i="11" s="1"/>
  <c r="T23" i="11"/>
  <c r="U23" i="11" s="1"/>
  <c r="I23" i="11" s="1"/>
  <c r="W23" i="11"/>
  <c r="X23" i="11" s="1"/>
  <c r="J23" i="11" s="1"/>
  <c r="T27" i="11"/>
  <c r="U27" i="11" s="1"/>
  <c r="I27" i="11" s="1"/>
  <c r="W27" i="11"/>
  <c r="X27" i="11" s="1"/>
  <c r="J27" i="11" s="1"/>
  <c r="T9" i="11"/>
  <c r="U9" i="11" s="1"/>
  <c r="I9" i="11" s="1"/>
  <c r="W9" i="11"/>
  <c r="X9" i="11" s="1"/>
  <c r="J9" i="11" s="1"/>
  <c r="T15" i="11"/>
  <c r="U15" i="11" s="1"/>
  <c r="I15" i="11" s="1"/>
  <c r="W15" i="11"/>
  <c r="X15" i="11" s="1"/>
  <c r="J15" i="11" s="1"/>
  <c r="T28" i="11"/>
  <c r="U28" i="11" s="1"/>
  <c r="I28" i="11" s="1"/>
  <c r="W28" i="11"/>
  <c r="X28" i="11" s="1"/>
  <c r="J28" i="11" s="1"/>
  <c r="T6" i="11"/>
  <c r="U6" i="11" s="1"/>
  <c r="I6" i="11" s="1"/>
  <c r="W6" i="11"/>
  <c r="X6" i="11" s="1"/>
  <c r="J6" i="11" s="1"/>
  <c r="T30" i="11"/>
  <c r="U30" i="11" s="1"/>
  <c r="I30" i="11" s="1"/>
  <c r="W30" i="11"/>
  <c r="X30" i="11" s="1"/>
  <c r="J30" i="11" s="1"/>
  <c r="T18" i="11"/>
  <c r="U18" i="11" s="1"/>
  <c r="I18" i="11" s="1"/>
  <c r="W18" i="11"/>
  <c r="X18" i="11" s="1"/>
  <c r="J18" i="11" s="1"/>
  <c r="T14" i="11"/>
  <c r="U14" i="11" s="1"/>
  <c r="I14" i="11" s="1"/>
  <c r="W14" i="11"/>
  <c r="X14" i="11" s="1"/>
  <c r="J14" i="11" s="1"/>
  <c r="T22" i="11"/>
  <c r="U22" i="11" s="1"/>
  <c r="I22" i="11" s="1"/>
  <c r="W22" i="11"/>
  <c r="X22" i="11" s="1"/>
  <c r="J22" i="11" s="1"/>
  <c r="T26" i="11"/>
  <c r="U26" i="11" s="1"/>
  <c r="I26" i="11" s="1"/>
  <c r="W26" i="11"/>
  <c r="X26" i="11" s="1"/>
  <c r="J26" i="11" s="1"/>
  <c r="T29" i="11"/>
  <c r="U29" i="11" s="1"/>
  <c r="I29" i="11" s="1"/>
  <c r="W29" i="11"/>
  <c r="X29" i="11" s="1"/>
  <c r="J29" i="11" s="1"/>
  <c r="T31" i="11"/>
  <c r="U31" i="11" s="1"/>
  <c r="I31" i="11" s="1"/>
  <c r="W31" i="11"/>
  <c r="X31" i="11" s="1"/>
  <c r="J31" i="11" s="1"/>
  <c r="T19" i="11"/>
  <c r="U19" i="11" s="1"/>
  <c r="I19" i="11" s="1"/>
  <c r="W19" i="11"/>
  <c r="X19" i="11" s="1"/>
  <c r="J19" i="11" s="1"/>
  <c r="T8" i="11"/>
  <c r="U8" i="11" s="1"/>
  <c r="I8" i="11" s="1"/>
  <c r="W8" i="11"/>
  <c r="X8" i="11" s="1"/>
  <c r="J8" i="11" s="1"/>
  <c r="T25" i="11"/>
  <c r="U25" i="11" s="1"/>
  <c r="I25" i="11" s="1"/>
  <c r="W25" i="11"/>
  <c r="X25" i="11" s="1"/>
  <c r="J25" i="11" s="1"/>
  <c r="T10" i="11"/>
  <c r="U10" i="11" s="1"/>
  <c r="I10" i="11" s="1"/>
  <c r="W10" i="11"/>
  <c r="X10" i="11" s="1"/>
  <c r="J10" i="11" s="1"/>
  <c r="W5" i="11"/>
  <c r="X5" i="11" s="1"/>
  <c r="J5" i="11" s="1"/>
  <c r="T24" i="11"/>
  <c r="U24" i="11" s="1"/>
  <c r="I24" i="11" s="1"/>
  <c r="T17" i="11"/>
  <c r="U17" i="11" s="1"/>
  <c r="I17" i="11" s="1"/>
  <c r="T11" i="11"/>
  <c r="U11" i="11" s="1"/>
  <c r="I11" i="11" s="1"/>
  <c r="T7" i="11"/>
  <c r="U7" i="11" s="1"/>
  <c r="I7" i="11" s="1"/>
  <c r="T20" i="11"/>
  <c r="U20" i="11" s="1"/>
  <c r="I20" i="11" s="1"/>
  <c r="T16" i="11"/>
  <c r="U16" i="11" s="1"/>
  <c r="I16" i="11" s="1"/>
  <c r="T13" i="11"/>
  <c r="U13" i="11" s="1"/>
  <c r="I13" i="11" s="1"/>
  <c r="T12" i="11"/>
  <c r="U12" i="11" s="1"/>
  <c r="I12" i="11" s="1"/>
  <c r="T5" i="11"/>
  <c r="U5" i="11" s="1"/>
  <c r="I5" i="11" s="1"/>
  <c r="U4" i="11"/>
  <c r="I4" i="11" s="1"/>
  <c r="W17" i="11"/>
  <c r="X17" i="11" s="1"/>
  <c r="J17" i="11" s="1"/>
  <c r="W20" i="11"/>
  <c r="X20" i="11" s="1"/>
  <c r="J20" i="11" s="1"/>
  <c r="W16" i="11"/>
  <c r="X16" i="11" s="1"/>
  <c r="J16" i="11" s="1"/>
  <c r="W4" i="11"/>
  <c r="X4" i="11" s="1"/>
  <c r="J4" i="11" s="1"/>
  <c r="G12" i="12" l="1"/>
  <c r="G20" i="12"/>
  <c r="H20" i="12"/>
  <c r="H17" i="12"/>
  <c r="G17" i="12"/>
  <c r="G19" i="12"/>
  <c r="G7" i="12"/>
  <c r="G18" i="14"/>
  <c r="G13" i="14"/>
  <c r="G20" i="14"/>
  <c r="H7" i="14"/>
  <c r="G6" i="14"/>
  <c r="G9" i="13"/>
  <c r="G7" i="13"/>
  <c r="R27" i="11"/>
  <c r="R17" i="11"/>
  <c r="G17" i="11" s="1"/>
  <c r="R18" i="11"/>
  <c r="R10" i="11"/>
  <c r="G10" i="11" s="1"/>
  <c r="H19" i="13"/>
  <c r="G19" i="13"/>
  <c r="H14" i="14"/>
  <c r="G14" i="14"/>
  <c r="H15" i="13"/>
  <c r="G15" i="13"/>
  <c r="G29" i="14"/>
  <c r="H29" i="14"/>
  <c r="R16" i="11"/>
  <c r="H16" i="11" s="1"/>
  <c r="R4" i="11"/>
  <c r="G4" i="11" s="1"/>
  <c r="G34" i="14"/>
  <c r="H8" i="12"/>
  <c r="G8" i="12"/>
  <c r="G15" i="12"/>
  <c r="H25" i="12"/>
  <c r="G25" i="12"/>
  <c r="H35" i="14"/>
  <c r="G35" i="14"/>
  <c r="H24" i="14"/>
  <c r="G24" i="14"/>
  <c r="H10" i="14"/>
  <c r="G10" i="14"/>
  <c r="H28" i="14"/>
  <c r="G28" i="14"/>
  <c r="H18" i="13"/>
  <c r="G18" i="13"/>
  <c r="H25" i="11"/>
  <c r="H29" i="11"/>
  <c r="H18" i="11"/>
  <c r="H27" i="11"/>
  <c r="H21" i="11"/>
  <c r="R24" i="11"/>
  <c r="R28" i="11"/>
  <c r="H28" i="11" s="1"/>
  <c r="R6" i="11"/>
  <c r="H6" i="11" s="1"/>
  <c r="R20" i="11"/>
  <c r="G20" i="11" s="1"/>
  <c r="G24" i="12"/>
  <c r="H24" i="12"/>
  <c r="H9" i="12"/>
  <c r="G9" i="12"/>
  <c r="G22" i="12"/>
  <c r="H22" i="12"/>
  <c r="G8" i="14"/>
  <c r="H8" i="14"/>
  <c r="G12" i="14"/>
  <c r="H12" i="14"/>
  <c r="H32" i="14"/>
  <c r="G32" i="14"/>
  <c r="H26" i="14"/>
  <c r="G26" i="14"/>
  <c r="G25" i="14"/>
  <c r="H25" i="14"/>
  <c r="G19" i="14"/>
  <c r="H19" i="14"/>
  <c r="H30" i="14"/>
  <c r="G30" i="14"/>
  <c r="H4" i="14"/>
  <c r="G4" i="14"/>
  <c r="H8" i="13"/>
  <c r="G8" i="13"/>
  <c r="H20" i="13"/>
  <c r="G20" i="13"/>
  <c r="H11" i="13"/>
  <c r="G11" i="13"/>
  <c r="H17" i="13"/>
  <c r="G17" i="13"/>
  <c r="H6" i="13"/>
  <c r="G6" i="13"/>
  <c r="R7" i="11"/>
  <c r="R22" i="11"/>
  <c r="G22" i="11" s="1"/>
  <c r="R13" i="11"/>
  <c r="R19" i="11"/>
  <c r="H19" i="11" s="1"/>
  <c r="R15" i="11"/>
  <c r="H15" i="11" s="1"/>
  <c r="R14" i="11"/>
  <c r="H14" i="11" s="1"/>
  <c r="R30" i="11"/>
  <c r="G30" i="11" s="1"/>
  <c r="H5" i="11"/>
  <c r="H17" i="11"/>
  <c r="H10" i="11"/>
  <c r="H8" i="11"/>
  <c r="H31" i="11"/>
  <c r="H26" i="11"/>
  <c r="H9" i="11"/>
  <c r="H23" i="11"/>
  <c r="H32" i="11"/>
  <c r="G27" i="11"/>
  <c r="G5" i="11"/>
  <c r="G8" i="11"/>
  <c r="G31" i="11"/>
  <c r="G26" i="11"/>
  <c r="G9" i="11"/>
  <c r="G32" i="11"/>
  <c r="G21" i="11"/>
  <c r="G25" i="11"/>
  <c r="G29" i="11"/>
  <c r="G18" i="11"/>
  <c r="G23" i="11"/>
  <c r="W12" i="11"/>
  <c r="X12" i="11" s="1"/>
  <c r="J12" i="11" s="1"/>
  <c r="G12" i="11" s="1"/>
  <c r="W7" i="11"/>
  <c r="X7" i="11" s="1"/>
  <c r="J7" i="11" s="1"/>
  <c r="W24" i="11"/>
  <c r="X24" i="11" s="1"/>
  <c r="J24" i="11" s="1"/>
  <c r="W13" i="11"/>
  <c r="X13" i="11" s="1"/>
  <c r="J13" i="11" s="1"/>
  <c r="W11" i="11"/>
  <c r="X11" i="11" s="1"/>
  <c r="J11" i="11" s="1"/>
  <c r="G11" i="11" s="1"/>
  <c r="G15" i="11" l="1"/>
  <c r="G16" i="11"/>
  <c r="F16" i="13"/>
  <c r="H4" i="11"/>
  <c r="G14" i="11"/>
  <c r="G24" i="11"/>
  <c r="H22" i="11"/>
  <c r="F21" i="12"/>
  <c r="H30" i="11"/>
  <c r="G6" i="11"/>
  <c r="G19" i="11"/>
  <c r="F22" i="14"/>
  <c r="F27" i="14"/>
  <c r="F23" i="14"/>
  <c r="F20" i="12"/>
  <c r="F18" i="12"/>
  <c r="H20" i="11"/>
  <c r="G7" i="11"/>
  <c r="G13" i="11"/>
  <c r="F10" i="12"/>
  <c r="F14" i="12"/>
  <c r="F13" i="12"/>
  <c r="F25" i="12"/>
  <c r="F16" i="14"/>
  <c r="F36" i="14"/>
  <c r="F34" i="14"/>
  <c r="F17" i="13"/>
  <c r="G28" i="11"/>
  <c r="F22" i="12"/>
  <c r="F24" i="12"/>
  <c r="F19" i="12"/>
  <c r="F23" i="12"/>
  <c r="F9" i="12"/>
  <c r="F5" i="12"/>
  <c r="F11" i="12"/>
  <c r="F8" i="12"/>
  <c r="F17" i="12"/>
  <c r="F7" i="12"/>
  <c r="F6" i="12"/>
  <c r="F15" i="12"/>
  <c r="F4" i="12"/>
  <c r="F12" i="12"/>
  <c r="F16" i="12"/>
  <c r="F26" i="12"/>
  <c r="F35" i="14"/>
  <c r="F11" i="14"/>
  <c r="F24" i="14"/>
  <c r="F33" i="14"/>
  <c r="F21" i="14"/>
  <c r="F31" i="14"/>
  <c r="F5" i="14"/>
  <c r="F20" i="14"/>
  <c r="F15" i="14"/>
  <c r="F13" i="14"/>
  <c r="F28" i="14"/>
  <c r="F18" i="14"/>
  <c r="F9" i="14"/>
  <c r="F7" i="14"/>
  <c r="F17" i="14"/>
  <c r="F6" i="14"/>
  <c r="F10" i="14"/>
  <c r="F14" i="14"/>
  <c r="F29" i="14"/>
  <c r="F4" i="14"/>
  <c r="F26" i="14"/>
  <c r="F19" i="14"/>
  <c r="F12" i="14"/>
  <c r="F30" i="14"/>
  <c r="F32" i="14"/>
  <c r="F25" i="14"/>
  <c r="F8" i="14"/>
  <c r="F14" i="13"/>
  <c r="F10" i="13"/>
  <c r="F6" i="13"/>
  <c r="F9" i="13"/>
  <c r="F15" i="13"/>
  <c r="F18" i="13"/>
  <c r="F5" i="13"/>
  <c r="F4" i="13"/>
  <c r="F13" i="13"/>
  <c r="F12" i="13"/>
  <c r="F19" i="13"/>
  <c r="F7" i="13"/>
  <c r="F8" i="13"/>
  <c r="F20" i="13"/>
  <c r="F11" i="13"/>
  <c r="H11" i="11"/>
  <c r="H7" i="11"/>
  <c r="H13" i="11"/>
  <c r="H24" i="11"/>
  <c r="H12" i="11"/>
  <c r="F27" i="11" l="1"/>
  <c r="F23" i="11"/>
  <c r="F21" i="11"/>
  <c r="F32" i="11"/>
  <c r="F5" i="11"/>
  <c r="F18" i="11"/>
  <c r="F13" i="11"/>
  <c r="F15" i="11"/>
  <c r="F12" i="11"/>
  <c r="F22" i="11"/>
  <c r="F6" i="11"/>
  <c r="F8" i="11"/>
  <c r="F24" i="11"/>
  <c r="F17" i="11"/>
  <c r="F9" i="11"/>
  <c r="F26" i="11"/>
  <c r="F16" i="11"/>
  <c r="F11" i="11"/>
  <c r="F4" i="11"/>
  <c r="F25" i="11"/>
  <c r="F28" i="11"/>
  <c r="F14" i="11"/>
  <c r="F31" i="11"/>
  <c r="F29" i="11"/>
  <c r="F7" i="11"/>
  <c r="F20" i="11"/>
  <c r="F19" i="11"/>
  <c r="F30" i="11"/>
  <c r="F10" i="11"/>
</calcChain>
</file>

<file path=xl/sharedStrings.xml><?xml version="1.0" encoding="utf-8"?>
<sst xmlns="http://schemas.openxmlformats.org/spreadsheetml/2006/main" count="734" uniqueCount="225">
  <si>
    <t>Hochsprung</t>
  </si>
  <si>
    <t>Rang</t>
  </si>
  <si>
    <t>Punkte</t>
  </si>
  <si>
    <t>Vorname</t>
  </si>
  <si>
    <t>Name</t>
  </si>
  <si>
    <t>Verein</t>
  </si>
  <si>
    <t>Geschlecht</t>
  </si>
  <si>
    <t>Jahrgang</t>
  </si>
  <si>
    <t>Platz</t>
  </si>
  <si>
    <t>Hoch</t>
  </si>
  <si>
    <t>Sprint</t>
  </si>
  <si>
    <t>Wurf</t>
  </si>
  <si>
    <t>Cross</t>
  </si>
  <si>
    <t>Frischborn</t>
  </si>
  <si>
    <t>Weit</t>
  </si>
  <si>
    <t>Angersbach</t>
  </si>
  <si>
    <t>Gesamtwertung</t>
  </si>
  <si>
    <t>Leistung</t>
  </si>
  <si>
    <t>Schlagwurf</t>
  </si>
  <si>
    <t>Sprintabend Angersbach</t>
  </si>
  <si>
    <t>Kreiseinzelmeisterschaften Alsfeld</t>
  </si>
  <si>
    <t>Sportfest Frischborn</t>
  </si>
  <si>
    <t>Crosslauf Niederaula</t>
  </si>
  <si>
    <t>Sportfest Stockhausen</t>
  </si>
  <si>
    <t>Kreismeisterschaften Angersbach</t>
  </si>
  <si>
    <t>Hindernissprint</t>
  </si>
  <si>
    <t>Crosslauf</t>
  </si>
  <si>
    <t>Weitsprung</t>
  </si>
  <si>
    <t>Drehwurf</t>
  </si>
  <si>
    <t>Alsfeld</t>
  </si>
  <si>
    <t>Hindernis</t>
  </si>
  <si>
    <t>Niederaula</t>
  </si>
  <si>
    <t>Stockhausen</t>
  </si>
  <si>
    <t>Dreh</t>
  </si>
  <si>
    <t>Max</t>
  </si>
  <si>
    <t>Bartl</t>
  </si>
  <si>
    <t>m</t>
  </si>
  <si>
    <t>TV Angersbach</t>
  </si>
  <si>
    <t>Philipp</t>
  </si>
  <si>
    <t>Braun</t>
  </si>
  <si>
    <t>SV Niederaula</t>
  </si>
  <si>
    <t>Lasse</t>
  </si>
  <si>
    <t>Gohlke</t>
  </si>
  <si>
    <t>TSG Slitisia Schlitz</t>
  </si>
  <si>
    <t>Alsfelder Sport-Club e.V.</t>
  </si>
  <si>
    <t>Robin</t>
  </si>
  <si>
    <t>Idt</t>
  </si>
  <si>
    <t>Paul</t>
  </si>
  <si>
    <t>Imhof</t>
  </si>
  <si>
    <t>Till</t>
  </si>
  <si>
    <t>Kleinert</t>
  </si>
  <si>
    <t>Emma</t>
  </si>
  <si>
    <t>Krug</t>
  </si>
  <si>
    <t>Maximilian</t>
  </si>
  <si>
    <t>Lips</t>
  </si>
  <si>
    <t>Jonas</t>
  </si>
  <si>
    <t>Müller</t>
  </si>
  <si>
    <t>John</t>
  </si>
  <si>
    <t>Neszi</t>
  </si>
  <si>
    <t>TV Lauterbach</t>
  </si>
  <si>
    <t>Pfeil</t>
  </si>
  <si>
    <t>LG Gensungen</t>
  </si>
  <si>
    <t>Julien</t>
  </si>
  <si>
    <t>Sachs</t>
  </si>
  <si>
    <t>Cord</t>
  </si>
  <si>
    <t>Schmitt</t>
  </si>
  <si>
    <t>TV Neuhof</t>
  </si>
  <si>
    <t>Matthias</t>
  </si>
  <si>
    <t>Steinacker</t>
  </si>
  <si>
    <t>Oliver</t>
  </si>
  <si>
    <t>Julius</t>
  </si>
  <si>
    <t>Volkert</t>
  </si>
  <si>
    <t>Justus</t>
  </si>
  <si>
    <t>Vonhold</t>
  </si>
  <si>
    <t>Finn</t>
  </si>
  <si>
    <t>Konrad</t>
  </si>
  <si>
    <t>Weller</t>
  </si>
  <si>
    <t>Tom</t>
  </si>
  <si>
    <t>Abeska</t>
  </si>
  <si>
    <t>TV Frischborn</t>
  </si>
  <si>
    <t>Ben</t>
  </si>
  <si>
    <t>Harbusch</t>
  </si>
  <si>
    <t>Jakob</t>
  </si>
  <si>
    <t>Hewig</t>
  </si>
  <si>
    <t>Philip</t>
  </si>
  <si>
    <t>Mahr</t>
  </si>
  <si>
    <t>Kevin</t>
  </si>
  <si>
    <t>Mühlhausen</t>
  </si>
  <si>
    <t>Bjarne</t>
  </si>
  <si>
    <t>Paschek</t>
  </si>
  <si>
    <t>Hannes</t>
  </si>
  <si>
    <t>Pfanschilling</t>
  </si>
  <si>
    <t>Felix</t>
  </si>
  <si>
    <t>Sommerhoff</t>
  </si>
  <si>
    <t>Julian</t>
  </si>
  <si>
    <t>Spöhrer</t>
  </si>
  <si>
    <t>Georg</t>
  </si>
  <si>
    <t>Wamser</t>
  </si>
  <si>
    <t>Wettlaufer</t>
  </si>
  <si>
    <t>Fritz</t>
  </si>
  <si>
    <t>Zwicker</t>
  </si>
  <si>
    <t>Marie</t>
  </si>
  <si>
    <t>Diehl</t>
  </si>
  <si>
    <t>w</t>
  </si>
  <si>
    <t>Lisa</t>
  </si>
  <si>
    <t>Göbel</t>
  </si>
  <si>
    <t>Ella</t>
  </si>
  <si>
    <t>Grünewald</t>
  </si>
  <si>
    <t>Frieda</t>
  </si>
  <si>
    <t>Heise</t>
  </si>
  <si>
    <t>Amelie</t>
  </si>
  <si>
    <t>Hendler</t>
  </si>
  <si>
    <t>Marlene</t>
  </si>
  <si>
    <t>Hiemer</t>
  </si>
  <si>
    <t>Lina</t>
  </si>
  <si>
    <t>Hüttl</t>
  </si>
  <si>
    <t>Clara</t>
  </si>
  <si>
    <t>Illgen</t>
  </si>
  <si>
    <t>Ludwig</t>
  </si>
  <si>
    <t>Mathilda</t>
  </si>
  <si>
    <t>Manz</t>
  </si>
  <si>
    <t>Rausch</t>
  </si>
  <si>
    <t>Joleen</t>
  </si>
  <si>
    <t>Reiswich</t>
  </si>
  <si>
    <t>Malin</t>
  </si>
  <si>
    <t>Schäfer</t>
  </si>
  <si>
    <t>Feline</t>
  </si>
  <si>
    <t>Schubert</t>
  </si>
  <si>
    <t>Colien</t>
  </si>
  <si>
    <t>Semm</t>
  </si>
  <si>
    <t>Vogel</t>
  </si>
  <si>
    <t>Hannah</t>
  </si>
  <si>
    <t>Wahl</t>
  </si>
  <si>
    <t>Weitzel</t>
  </si>
  <si>
    <t>Jana</t>
  </si>
  <si>
    <t>Fine</t>
  </si>
  <si>
    <t>Hahn</t>
  </si>
  <si>
    <t>Leonie</t>
  </si>
  <si>
    <t>Klug</t>
  </si>
  <si>
    <t>Kraft</t>
  </si>
  <si>
    <t>Luisa</t>
  </si>
  <si>
    <t>Recknagel</t>
  </si>
  <si>
    <t>Röhrdanz</t>
  </si>
  <si>
    <t>Helena</t>
  </si>
  <si>
    <t>Rüger</t>
  </si>
  <si>
    <t>Marit</t>
  </si>
  <si>
    <t>Stock</t>
  </si>
  <si>
    <t>Mia</t>
  </si>
  <si>
    <t>Weppler</t>
  </si>
  <si>
    <t>Greta</t>
  </si>
  <si>
    <t>Wirth</t>
  </si>
  <si>
    <t>Malte</t>
  </si>
  <si>
    <t>Stutz</t>
  </si>
  <si>
    <t>Caen</t>
  </si>
  <si>
    <t>Joelina</t>
  </si>
  <si>
    <t>Laudt</t>
  </si>
  <si>
    <t>Lia Maja</t>
  </si>
  <si>
    <t>Hünfelder SV</t>
  </si>
  <si>
    <t>Kraus</t>
  </si>
  <si>
    <t>Lena</t>
  </si>
  <si>
    <t>Brandau</t>
  </si>
  <si>
    <t>Mangel</t>
  </si>
  <si>
    <t>SV Stockhausen</t>
  </si>
  <si>
    <t>Pauline</t>
  </si>
  <si>
    <t>Dörr</t>
  </si>
  <si>
    <t>Lotta</t>
  </si>
  <si>
    <t>Roth</t>
  </si>
  <si>
    <t>Frida</t>
  </si>
  <si>
    <t>Derigs</t>
  </si>
  <si>
    <t>Emily</t>
  </si>
  <si>
    <t>Hinz</t>
  </si>
  <si>
    <t>Ida</t>
  </si>
  <si>
    <t>Pfeifer</t>
  </si>
  <si>
    <t>Ziesmann</t>
  </si>
  <si>
    <t>Walther</t>
  </si>
  <si>
    <t>Vlachislav</t>
  </si>
  <si>
    <t>Salo</t>
  </si>
  <si>
    <t>Lias</t>
  </si>
  <si>
    <t>Kramer</t>
  </si>
  <si>
    <t>Lukas</t>
  </si>
  <si>
    <t>Debus</t>
  </si>
  <si>
    <t>Milas</t>
  </si>
  <si>
    <t>Zulauf</t>
  </si>
  <si>
    <t>Teilnahmen</t>
  </si>
  <si>
    <t>Stadioncross</t>
  </si>
  <si>
    <t>Leon</t>
  </si>
  <si>
    <t>Eifert</t>
  </si>
  <si>
    <t>Marlon</t>
  </si>
  <si>
    <t>Alex</t>
  </si>
  <si>
    <t>Janzen</t>
  </si>
  <si>
    <t>Sudmeier</t>
  </si>
  <si>
    <t>Svea</t>
  </si>
  <si>
    <t>Weber</t>
  </si>
  <si>
    <t>Romy</t>
  </si>
  <si>
    <t>Glitsch</t>
  </si>
  <si>
    <t>Mika</t>
  </si>
  <si>
    <t>Wiegand</t>
  </si>
  <si>
    <t>Thomas</t>
  </si>
  <si>
    <t>Jung</t>
  </si>
  <si>
    <t>Titze</t>
  </si>
  <si>
    <t>Schmidt</t>
  </si>
  <si>
    <t>TV Hersfeld</t>
  </si>
  <si>
    <t>Lucie</t>
  </si>
  <si>
    <t>Krause</t>
  </si>
  <si>
    <t>Heptner</t>
  </si>
  <si>
    <t>Nele</t>
  </si>
  <si>
    <t>Reuber</t>
  </si>
  <si>
    <t>GS Niederaula</t>
  </si>
  <si>
    <t>Oesterreich</t>
  </si>
  <si>
    <t>Martha</t>
  </si>
  <si>
    <t>Jesper</t>
  </si>
  <si>
    <t>Möller</t>
  </si>
  <si>
    <t>Karl</t>
  </si>
  <si>
    <t>Josefina</t>
  </si>
  <si>
    <t>Staubach</t>
  </si>
  <si>
    <t>Lotte</t>
  </si>
  <si>
    <t>Eurich</t>
  </si>
  <si>
    <t>Esmer</t>
  </si>
  <si>
    <t>Zelal</t>
  </si>
  <si>
    <t>Ritaj</t>
  </si>
  <si>
    <t>Hasoun</t>
  </si>
  <si>
    <t>SV Herbstein</t>
  </si>
  <si>
    <t>Leif</t>
  </si>
  <si>
    <t>Grunau</t>
  </si>
  <si>
    <t>Marterer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</si>
</sst>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9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7" xfId="0" applyBorder="1"/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3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47" fontId="0" fillId="0" borderId="12" xfId="0" applyNumberFormat="1" applyBorder="1" applyProtection="1">
      <protection locked="0"/>
    </xf>
    <xf numFmtId="45" fontId="0" fillId="0" borderId="12" xfId="0" applyNumberFormat="1" applyBorder="1" applyAlignment="1" applyProtection="1">
      <alignment horizontal="center"/>
      <protection locked="0"/>
    </xf>
    <xf numFmtId="2" fontId="0" fillId="0" borderId="12" xfId="0" applyNumberFormat="1" applyBorder="1" applyProtection="1">
      <protection locked="0"/>
    </xf>
    <xf numFmtId="2" fontId="0" fillId="0" borderId="0" xfId="0" applyNumberFormat="1"/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45" fontId="0" fillId="0" borderId="15" xfId="0" applyNumberFormat="1" applyBorder="1" applyAlignment="1" applyProtection="1">
      <alignment horizontal="center"/>
      <protection locked="0"/>
    </xf>
    <xf numFmtId="2" fontId="0" fillId="0" borderId="9" xfId="0" applyNumberFormat="1" applyBorder="1"/>
    <xf numFmtId="2" fontId="0" fillId="0" borderId="12" xfId="0" applyNumberFormat="1" applyBorder="1" applyAlignment="1">
      <alignment horizontal="center" vertical="center"/>
    </xf>
  </cellXfs>
  <cellStyles count="7">
    <cellStyle name="Standard" xfId="0" builtinId="0"/>
    <cellStyle name="Standard 2" xfId="2"/>
    <cellStyle name="Standard 2 2" xfId="3"/>
    <cellStyle name="Standard 2 2 2" xfId="4"/>
    <cellStyle name="Standard 2 2 2 2" xfId="5"/>
    <cellStyle name="Standard 2 2 2 2 2" xfId="6"/>
    <cellStyle name="Standard 3" xfId="1"/>
  </cellStyles>
  <dxfs count="0"/>
  <tableStyles count="0" defaultTableStyle="TableStyleMedium2" defaultPivotStyle="PivotStyleLight16"/>
  <colors>
    <mruColors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RowHeight="15" x14ac:dyDescent="0.25"/>
  <cols>
    <col min="5" max="5" width="17.42578125" customWidth="1"/>
    <col min="43" max="43" width="11.5703125" style="31"/>
  </cols>
  <sheetData>
    <row r="1" spans="1:48" x14ac:dyDescent="0.25">
      <c r="I1" s="6" t="s">
        <v>29</v>
      </c>
      <c r="K1" s="6" t="s">
        <v>15</v>
      </c>
      <c r="L1" s="6" t="s">
        <v>13</v>
      </c>
      <c r="N1" s="6" t="s">
        <v>31</v>
      </c>
      <c r="O1" s="6" t="s">
        <v>32</v>
      </c>
      <c r="Q1" s="6" t="s">
        <v>15</v>
      </c>
      <c r="S1" s="6" t="s">
        <v>20</v>
      </c>
      <c r="Y1" s="6" t="s">
        <v>19</v>
      </c>
      <c r="AB1" s="6" t="s">
        <v>21</v>
      </c>
      <c r="AH1" s="6" t="s">
        <v>22</v>
      </c>
      <c r="AK1" s="6" t="s">
        <v>23</v>
      </c>
      <c r="AQ1" s="36" t="s">
        <v>24</v>
      </c>
    </row>
    <row r="2" spans="1:48" x14ac:dyDescent="0.25">
      <c r="F2" s="8" t="s">
        <v>16</v>
      </c>
      <c r="G2" s="9"/>
      <c r="H2" s="9"/>
      <c r="I2" s="7" t="s">
        <v>10</v>
      </c>
      <c r="J2" s="4" t="s">
        <v>11</v>
      </c>
      <c r="K2" s="14" t="s">
        <v>30</v>
      </c>
      <c r="L2" s="7" t="s">
        <v>10</v>
      </c>
      <c r="M2" s="4" t="s">
        <v>184</v>
      </c>
      <c r="N2" s="14" t="s">
        <v>12</v>
      </c>
      <c r="O2" s="7" t="s">
        <v>30</v>
      </c>
      <c r="P2" s="4" t="s">
        <v>14</v>
      </c>
      <c r="Q2" s="7" t="s">
        <v>9</v>
      </c>
      <c r="R2" s="4" t="s">
        <v>33</v>
      </c>
      <c r="S2" s="10" t="s">
        <v>10</v>
      </c>
      <c r="T2" s="11"/>
      <c r="U2" s="11"/>
      <c r="V2" s="11" t="s">
        <v>18</v>
      </c>
      <c r="W2" s="11"/>
      <c r="X2" s="8"/>
      <c r="Y2" s="6" t="s">
        <v>25</v>
      </c>
      <c r="AB2" s="6" t="s">
        <v>10</v>
      </c>
      <c r="AE2" t="s">
        <v>184</v>
      </c>
      <c r="AH2" s="6" t="s">
        <v>26</v>
      </c>
      <c r="AK2" s="6" t="s">
        <v>25</v>
      </c>
      <c r="AN2" t="s">
        <v>27</v>
      </c>
      <c r="AQ2" s="36" t="s">
        <v>0</v>
      </c>
      <c r="AT2" t="s">
        <v>28</v>
      </c>
    </row>
    <row r="3" spans="1:48" x14ac:dyDescent="0.25">
      <c r="A3" s="1" t="s">
        <v>3</v>
      </c>
      <c r="B3" s="1" t="s">
        <v>4</v>
      </c>
      <c r="C3" s="1" t="s">
        <v>6</v>
      </c>
      <c r="D3" s="1" t="s">
        <v>7</v>
      </c>
      <c r="E3" s="1" t="s">
        <v>5</v>
      </c>
      <c r="F3" s="3" t="s">
        <v>8</v>
      </c>
      <c r="G3" s="5" t="s">
        <v>2</v>
      </c>
      <c r="H3" s="27" t="s">
        <v>183</v>
      </c>
      <c r="I3" s="12" t="s">
        <v>2</v>
      </c>
      <c r="J3" s="5" t="s">
        <v>2</v>
      </c>
      <c r="K3" s="13" t="s">
        <v>2</v>
      </c>
      <c r="L3" s="12" t="s">
        <v>2</v>
      </c>
      <c r="M3" s="5" t="s">
        <v>2</v>
      </c>
      <c r="N3" s="13" t="s">
        <v>2</v>
      </c>
      <c r="O3" s="12" t="s">
        <v>2</v>
      </c>
      <c r="P3" s="5" t="s">
        <v>2</v>
      </c>
      <c r="Q3" s="12" t="s">
        <v>2</v>
      </c>
      <c r="R3" s="5" t="s">
        <v>2</v>
      </c>
      <c r="S3" s="22" t="s">
        <v>17</v>
      </c>
      <c r="T3" s="17" t="s">
        <v>1</v>
      </c>
      <c r="U3" s="5" t="s">
        <v>2</v>
      </c>
      <c r="V3" s="18" t="s">
        <v>17</v>
      </c>
      <c r="W3" s="17" t="s">
        <v>1</v>
      </c>
      <c r="X3" s="5" t="s">
        <v>2</v>
      </c>
      <c r="Y3" s="18" t="s">
        <v>17</v>
      </c>
      <c r="Z3" s="17" t="s">
        <v>1</v>
      </c>
      <c r="AA3" s="5" t="s">
        <v>2</v>
      </c>
      <c r="AB3" s="18" t="s">
        <v>17</v>
      </c>
      <c r="AC3" s="17" t="s">
        <v>1</v>
      </c>
      <c r="AD3" s="5" t="s">
        <v>2</v>
      </c>
      <c r="AE3" s="18" t="s">
        <v>17</v>
      </c>
      <c r="AF3" s="17" t="s">
        <v>1</v>
      </c>
      <c r="AG3" s="5" t="s">
        <v>2</v>
      </c>
      <c r="AH3" s="18" t="s">
        <v>17</v>
      </c>
      <c r="AI3" s="17" t="s">
        <v>1</v>
      </c>
      <c r="AJ3" s="5" t="s">
        <v>2</v>
      </c>
      <c r="AK3" s="18" t="s">
        <v>17</v>
      </c>
      <c r="AL3" s="17" t="s">
        <v>1</v>
      </c>
      <c r="AM3" s="5" t="s">
        <v>2</v>
      </c>
      <c r="AN3" s="18" t="s">
        <v>17</v>
      </c>
      <c r="AO3" s="17" t="s">
        <v>1</v>
      </c>
      <c r="AP3" s="5" t="s">
        <v>2</v>
      </c>
      <c r="AQ3" s="37" t="s">
        <v>17</v>
      </c>
      <c r="AR3" s="17" t="s">
        <v>1</v>
      </c>
      <c r="AS3" s="5" t="s">
        <v>2</v>
      </c>
      <c r="AT3" s="18" t="s">
        <v>17</v>
      </c>
      <c r="AU3" s="17" t="s">
        <v>1</v>
      </c>
      <c r="AV3" s="3" t="s">
        <v>2</v>
      </c>
    </row>
    <row r="4" spans="1:48" x14ac:dyDescent="0.25">
      <c r="A4" s="21" t="s">
        <v>34</v>
      </c>
      <c r="B4" s="21" t="s">
        <v>35</v>
      </c>
      <c r="C4" s="21" t="s">
        <v>36</v>
      </c>
      <c r="D4" s="21">
        <v>2011</v>
      </c>
      <c r="E4" s="21" t="s">
        <v>37</v>
      </c>
      <c r="F4" s="15">
        <f t="shared" ref="F4:F32" si="0">IF(G4=0,"",RANK(G4,$G$4:$G$49,0))</f>
        <v>1</v>
      </c>
      <c r="G4" s="4">
        <f>SUM(LARGE(I4:R4,{1;2;3;4;5;6;7}))</f>
        <v>349</v>
      </c>
      <c r="H4" s="26">
        <f t="shared" ref="H4:H32" si="1">COUNTIF(I4:R4,"&gt;0")</f>
        <v>9</v>
      </c>
      <c r="I4" s="7">
        <f t="shared" ref="I4:I32" si="2">U4</f>
        <v>50</v>
      </c>
      <c r="J4" s="4">
        <f t="shared" ref="J4:J32" si="3">X4</f>
        <v>50</v>
      </c>
      <c r="K4" s="14">
        <f t="shared" ref="K4:K32" si="4">AA4</f>
        <v>49</v>
      </c>
      <c r="L4" s="7">
        <f t="shared" ref="L4:L32" si="5">AD4</f>
        <v>50</v>
      </c>
      <c r="M4" s="4">
        <f t="shared" ref="M4:M32" si="6">AG4</f>
        <v>47</v>
      </c>
      <c r="N4" s="14">
        <f t="shared" ref="N4:N32" si="7">AJ4</f>
        <v>0</v>
      </c>
      <c r="O4" s="7">
        <f t="shared" ref="O4:O32" si="8">AM4</f>
        <v>50</v>
      </c>
      <c r="P4" s="4">
        <f t="shared" ref="P4:P32" si="9">AP4</f>
        <v>50</v>
      </c>
      <c r="Q4" s="7">
        <f t="shared" ref="Q4:Q32" si="10">AS4</f>
        <v>47</v>
      </c>
      <c r="R4" s="4">
        <f t="shared" ref="R4:R32" si="11">AV4</f>
        <v>50</v>
      </c>
      <c r="S4" s="20">
        <v>7.49</v>
      </c>
      <c r="T4" s="15">
        <f t="shared" ref="T4:T32" si="12">IF(S4&gt;=100,51,RANK(S4,$S$4:$S$49,1))</f>
        <v>1</v>
      </c>
      <c r="U4" s="4">
        <f>VLOOKUP(T4,Punktezuordnung!$A$2:$B$52,2,FALSE)</f>
        <v>50</v>
      </c>
      <c r="V4" s="24">
        <v>37.5</v>
      </c>
      <c r="W4" s="15">
        <f t="shared" ref="W4:W32" si="13">IF(V4&lt;=0,51,RANK(V4,$V$4:$V$48,0))</f>
        <v>1</v>
      </c>
      <c r="X4" s="4">
        <f>VLOOKUP(W4,Punktezuordnung!$A$2:$B$52,2,FALSE)</f>
        <v>50</v>
      </c>
      <c r="Y4" s="25">
        <v>9.44</v>
      </c>
      <c r="Z4" s="15">
        <f t="shared" ref="Z4:Z32" si="14">IF(Y4&gt;=100,51,RANK(Y4,$Y$4:$Y$49,1))</f>
        <v>2</v>
      </c>
      <c r="AA4" s="4">
        <f>VLOOKUP(Z4,Punktezuordnung!$A$2:$B$52,2,FALSE)</f>
        <v>49</v>
      </c>
      <c r="AB4" s="25">
        <v>7.9</v>
      </c>
      <c r="AC4" s="15">
        <f t="shared" ref="AC4:AC32" si="15">IF(AB4&gt;=100,51,RANK(AB4,$AB$4:$AB$49,1))</f>
        <v>1</v>
      </c>
      <c r="AD4" s="4">
        <f>VLOOKUP(AC4,Punktezuordnung!$A$2:$B$52,2,FALSE)</f>
        <v>50</v>
      </c>
      <c r="AE4" s="28">
        <v>4.681712962962963E-3</v>
      </c>
      <c r="AF4" s="15">
        <f t="shared" ref="AF4:AF32" si="16">IF(AE4&gt;=100,51,RANK(AE4,$AE$4:$AE$49,1))</f>
        <v>4</v>
      </c>
      <c r="AG4" s="4">
        <f>VLOOKUP(AF4,Punktezuordnung!$A$2:$B$52,2,FALSE)</f>
        <v>47</v>
      </c>
      <c r="AH4" s="25">
        <v>100</v>
      </c>
      <c r="AI4" s="15">
        <f t="shared" ref="AI4:AI32" si="17">IF(AH4&gt;=100,51,RANK(AH4,$AH$4:$AH$49,1))</f>
        <v>51</v>
      </c>
      <c r="AJ4" s="4">
        <f>VLOOKUP(AI4,Punktezuordnung!$A$2:$B$52,2,FALSE)</f>
        <v>0</v>
      </c>
      <c r="AK4" s="25">
        <v>8.3000000000000007</v>
      </c>
      <c r="AL4" s="15">
        <f t="shared" ref="AL4:AL32" si="18">IF(AK4&gt;=100,51,RANK(AK4,$AK$4:$AK$49,1))</f>
        <v>1</v>
      </c>
      <c r="AM4" s="4">
        <f>VLOOKUP(AL4,Punktezuordnung!$A$2:$B$52,2,FALSE)</f>
        <v>50</v>
      </c>
      <c r="AN4" s="30">
        <v>11.41</v>
      </c>
      <c r="AO4" s="15">
        <f t="shared" ref="AO4:AO32" si="19">IF(AN4&lt;=0,51,RANK(AN4,$AN$4:$AN$49,0))</f>
        <v>1</v>
      </c>
      <c r="AP4" s="4">
        <f>VLOOKUP(AO4,Punktezuordnung!$A$2:$B$52,2,FALSE)</f>
        <v>50</v>
      </c>
      <c r="AQ4" s="30">
        <v>1.05</v>
      </c>
      <c r="AR4" s="15">
        <f t="shared" ref="AR4:AR32" si="20">IF(AQ4&lt;=0,51,RANK(AQ4,$AQ$4:$AQ$49,0))</f>
        <v>4</v>
      </c>
      <c r="AS4" s="4">
        <f>VLOOKUP(AR4,Punktezuordnung!$A$2:$B$52,2,FALSE)</f>
        <v>47</v>
      </c>
      <c r="AT4" s="24">
        <v>25</v>
      </c>
      <c r="AU4" s="15">
        <f t="shared" ref="AU4:AU32" si="21">IF(AT4&lt;=0,51,RANK(AT4,$AT$4:$AT$49,0))</f>
        <v>1</v>
      </c>
      <c r="AV4" s="2">
        <f>VLOOKUP(AU4,Punktezuordnung!$A$2:$B$52,2,FALSE)</f>
        <v>50</v>
      </c>
    </row>
    <row r="5" spans="1:48" x14ac:dyDescent="0.25">
      <c r="A5" s="21" t="s">
        <v>57</v>
      </c>
      <c r="B5" s="21" t="s">
        <v>58</v>
      </c>
      <c r="C5" s="21" t="s">
        <v>36</v>
      </c>
      <c r="D5" s="21">
        <v>2011</v>
      </c>
      <c r="E5" s="21" t="s">
        <v>59</v>
      </c>
      <c r="F5" s="15">
        <f t="shared" si="0"/>
        <v>2</v>
      </c>
      <c r="G5" s="4">
        <f>SUM(LARGE(I5:R5,{1;2;3;4;5;6;7}))</f>
        <v>342</v>
      </c>
      <c r="H5" s="26">
        <f t="shared" si="1"/>
        <v>10</v>
      </c>
      <c r="I5" s="7">
        <f t="shared" si="2"/>
        <v>48</v>
      </c>
      <c r="J5" s="4">
        <f t="shared" si="3"/>
        <v>39</v>
      </c>
      <c r="K5" s="14">
        <f t="shared" si="4"/>
        <v>47</v>
      </c>
      <c r="L5" s="7">
        <f t="shared" si="5"/>
        <v>50</v>
      </c>
      <c r="M5" s="4">
        <f t="shared" si="6"/>
        <v>48</v>
      </c>
      <c r="N5" s="14">
        <f t="shared" si="7"/>
        <v>47</v>
      </c>
      <c r="O5" s="7">
        <f t="shared" si="8"/>
        <v>49</v>
      </c>
      <c r="P5" s="4">
        <f t="shared" si="9"/>
        <v>49</v>
      </c>
      <c r="Q5" s="7">
        <f t="shared" si="10"/>
        <v>50</v>
      </c>
      <c r="R5" s="4">
        <f t="shared" si="11"/>
        <v>48</v>
      </c>
      <c r="S5" s="23">
        <v>8.1999999999999993</v>
      </c>
      <c r="T5" s="15">
        <f t="shared" si="12"/>
        <v>3</v>
      </c>
      <c r="U5" s="4">
        <f>VLOOKUP(T5,Punktezuordnung!$A$2:$B$52,2,FALSE)</f>
        <v>48</v>
      </c>
      <c r="V5" s="24">
        <v>20.5</v>
      </c>
      <c r="W5" s="15">
        <f t="shared" si="13"/>
        <v>12</v>
      </c>
      <c r="X5" s="4">
        <f>VLOOKUP(W5,Punktezuordnung!$A$2:$B$52,2,FALSE)</f>
        <v>39</v>
      </c>
      <c r="Y5" s="25">
        <v>10.39</v>
      </c>
      <c r="Z5" s="15">
        <f t="shared" si="14"/>
        <v>4</v>
      </c>
      <c r="AA5" s="4">
        <f>VLOOKUP(Z5,Punktezuordnung!$A$2:$B$52,2,FALSE)</f>
        <v>47</v>
      </c>
      <c r="AB5" s="25">
        <v>7.9</v>
      </c>
      <c r="AC5" s="15">
        <f t="shared" si="15"/>
        <v>1</v>
      </c>
      <c r="AD5" s="4">
        <f>VLOOKUP(AC5,Punktezuordnung!$A$2:$B$52,2,FALSE)</f>
        <v>50</v>
      </c>
      <c r="AE5" s="28">
        <v>4.6180555555555558E-3</v>
      </c>
      <c r="AF5" s="15">
        <f t="shared" si="16"/>
        <v>3</v>
      </c>
      <c r="AG5" s="4">
        <f>VLOOKUP(AF5,Punktezuordnung!$A$2:$B$52,2,FALSE)</f>
        <v>48</v>
      </c>
      <c r="AH5" s="29">
        <v>4.386574074074074E-3</v>
      </c>
      <c r="AI5" s="15">
        <f t="shared" si="17"/>
        <v>4</v>
      </c>
      <c r="AJ5" s="4">
        <f>VLOOKUP(AI5,Punktezuordnung!$A$2:$B$52,2,FALSE)</f>
        <v>47</v>
      </c>
      <c r="AK5" s="25">
        <v>8.6999999999999993</v>
      </c>
      <c r="AL5" s="15">
        <f t="shared" si="18"/>
        <v>2</v>
      </c>
      <c r="AM5" s="4">
        <f>VLOOKUP(AL5,Punktezuordnung!$A$2:$B$52,2,FALSE)</f>
        <v>49</v>
      </c>
      <c r="AN5" s="30">
        <v>11.25</v>
      </c>
      <c r="AO5" s="15">
        <f t="shared" si="19"/>
        <v>2</v>
      </c>
      <c r="AP5" s="4">
        <f>VLOOKUP(AO5,Punktezuordnung!$A$2:$B$52,2,FALSE)</f>
        <v>49</v>
      </c>
      <c r="AQ5" s="30">
        <v>1.1499999999999999</v>
      </c>
      <c r="AR5" s="15">
        <f t="shared" si="20"/>
        <v>1</v>
      </c>
      <c r="AS5" s="4">
        <f>VLOOKUP(AR5,Punktezuordnung!$A$2:$B$52,2,FALSE)</f>
        <v>50</v>
      </c>
      <c r="AT5" s="24">
        <v>22</v>
      </c>
      <c r="AU5" s="15">
        <f t="shared" si="21"/>
        <v>3</v>
      </c>
      <c r="AV5" s="2">
        <f>VLOOKUP(AU5,Punktezuordnung!$A$2:$B$52,2,FALSE)</f>
        <v>48</v>
      </c>
    </row>
    <row r="6" spans="1:48" x14ac:dyDescent="0.25">
      <c r="A6" s="21" t="s">
        <v>74</v>
      </c>
      <c r="B6" s="21" t="s">
        <v>174</v>
      </c>
      <c r="C6" s="21" t="s">
        <v>36</v>
      </c>
      <c r="D6" s="21">
        <v>2011</v>
      </c>
      <c r="E6" s="21" t="s">
        <v>59</v>
      </c>
      <c r="F6" s="15">
        <f t="shared" si="0"/>
        <v>3</v>
      </c>
      <c r="G6" s="4">
        <f>SUM(LARGE(I6:R6,{1;2;3;4;5;6;7}))</f>
        <v>337</v>
      </c>
      <c r="H6" s="26">
        <f t="shared" si="1"/>
        <v>10</v>
      </c>
      <c r="I6" s="7">
        <f t="shared" si="2"/>
        <v>46</v>
      </c>
      <c r="J6" s="4">
        <f t="shared" si="3"/>
        <v>38</v>
      </c>
      <c r="K6" s="14">
        <f t="shared" si="4"/>
        <v>45</v>
      </c>
      <c r="L6" s="7">
        <f t="shared" si="5"/>
        <v>47</v>
      </c>
      <c r="M6" s="4">
        <f t="shared" si="6"/>
        <v>50</v>
      </c>
      <c r="N6" s="14">
        <f t="shared" si="7"/>
        <v>49</v>
      </c>
      <c r="O6" s="7">
        <f t="shared" si="8"/>
        <v>46</v>
      </c>
      <c r="P6" s="4">
        <f t="shared" si="9"/>
        <v>48</v>
      </c>
      <c r="Q6" s="7">
        <f t="shared" si="10"/>
        <v>48</v>
      </c>
      <c r="R6" s="4">
        <f t="shared" si="11"/>
        <v>49</v>
      </c>
      <c r="S6" s="23">
        <v>8.5500000000000007</v>
      </c>
      <c r="T6" s="15">
        <f t="shared" si="12"/>
        <v>5</v>
      </c>
      <c r="U6" s="4">
        <f>VLOOKUP(T6,Punktezuordnung!$A$2:$B$52,2,FALSE)</f>
        <v>46</v>
      </c>
      <c r="V6" s="24">
        <v>20</v>
      </c>
      <c r="W6" s="15">
        <f t="shared" si="13"/>
        <v>13</v>
      </c>
      <c r="X6" s="4">
        <f>VLOOKUP(W6,Punktezuordnung!$A$2:$B$52,2,FALSE)</f>
        <v>38</v>
      </c>
      <c r="Y6" s="25">
        <v>11.03</v>
      </c>
      <c r="Z6" s="15">
        <f t="shared" si="14"/>
        <v>6</v>
      </c>
      <c r="AA6" s="4">
        <f>VLOOKUP(Z6,Punktezuordnung!$A$2:$B$52,2,FALSE)</f>
        <v>45</v>
      </c>
      <c r="AB6" s="25">
        <v>8.5</v>
      </c>
      <c r="AC6" s="15">
        <f t="shared" si="15"/>
        <v>4</v>
      </c>
      <c r="AD6" s="4">
        <f>VLOOKUP(AC6,Punktezuordnung!$A$2:$B$52,2,FALSE)</f>
        <v>47</v>
      </c>
      <c r="AE6" s="28">
        <v>4.4884259259259261E-3</v>
      </c>
      <c r="AF6" s="15">
        <f t="shared" si="16"/>
        <v>1</v>
      </c>
      <c r="AG6" s="4">
        <f>VLOOKUP(AF6,Punktezuordnung!$A$2:$B$52,2,FALSE)</f>
        <v>50</v>
      </c>
      <c r="AH6" s="29">
        <v>4.3055555555555555E-3</v>
      </c>
      <c r="AI6" s="15">
        <f t="shared" si="17"/>
        <v>2</v>
      </c>
      <c r="AJ6" s="4">
        <f>VLOOKUP(AI6,Punktezuordnung!$A$2:$B$52,2,FALSE)</f>
        <v>49</v>
      </c>
      <c r="AK6" s="25">
        <v>9.5</v>
      </c>
      <c r="AL6" s="15">
        <f t="shared" si="18"/>
        <v>5</v>
      </c>
      <c r="AM6" s="4">
        <f>VLOOKUP(AL6,Punktezuordnung!$A$2:$B$52,2,FALSE)</f>
        <v>46</v>
      </c>
      <c r="AN6" s="30">
        <v>10.82</v>
      </c>
      <c r="AO6" s="15">
        <f t="shared" si="19"/>
        <v>3</v>
      </c>
      <c r="AP6" s="4">
        <f>VLOOKUP(AO6,Punktezuordnung!$A$2:$B$52,2,FALSE)</f>
        <v>48</v>
      </c>
      <c r="AQ6" s="30">
        <v>1.1000000000000001</v>
      </c>
      <c r="AR6" s="15">
        <f t="shared" si="20"/>
        <v>3</v>
      </c>
      <c r="AS6" s="4">
        <f>VLOOKUP(AR6,Punktezuordnung!$A$2:$B$52,2,FALSE)</f>
        <v>48</v>
      </c>
      <c r="AT6" s="24">
        <v>24</v>
      </c>
      <c r="AU6" s="15">
        <f t="shared" si="21"/>
        <v>2</v>
      </c>
      <c r="AV6" s="2">
        <f>VLOOKUP(AU6,Punktezuordnung!$A$2:$B$52,2,FALSE)</f>
        <v>49</v>
      </c>
    </row>
    <row r="7" spans="1:48" x14ac:dyDescent="0.25">
      <c r="A7" s="21" t="s">
        <v>47</v>
      </c>
      <c r="B7" s="21" t="s">
        <v>48</v>
      </c>
      <c r="C7" s="21" t="s">
        <v>36</v>
      </c>
      <c r="D7" s="21">
        <v>2011</v>
      </c>
      <c r="E7" s="21" t="s">
        <v>44</v>
      </c>
      <c r="F7" s="15">
        <f t="shared" si="0"/>
        <v>4</v>
      </c>
      <c r="G7" s="4">
        <f>SUM(LARGE(I7:R7,{1;2;3;4;5;6;7}))</f>
        <v>327</v>
      </c>
      <c r="H7" s="26">
        <f t="shared" si="1"/>
        <v>10</v>
      </c>
      <c r="I7" s="7">
        <f t="shared" si="2"/>
        <v>45</v>
      </c>
      <c r="J7" s="4">
        <f t="shared" si="3"/>
        <v>41</v>
      </c>
      <c r="K7" s="14">
        <f t="shared" si="4"/>
        <v>48</v>
      </c>
      <c r="L7" s="7">
        <f t="shared" si="5"/>
        <v>47</v>
      </c>
      <c r="M7" s="4">
        <f t="shared" si="6"/>
        <v>46</v>
      </c>
      <c r="N7" s="14">
        <f t="shared" si="7"/>
        <v>46</v>
      </c>
      <c r="O7" s="7">
        <f t="shared" si="8"/>
        <v>44</v>
      </c>
      <c r="P7" s="4">
        <f t="shared" si="9"/>
        <v>47</v>
      </c>
      <c r="Q7" s="7">
        <f t="shared" si="10"/>
        <v>47</v>
      </c>
      <c r="R7" s="4">
        <f t="shared" si="11"/>
        <v>46</v>
      </c>
      <c r="S7" s="20">
        <v>8.56</v>
      </c>
      <c r="T7" s="15">
        <f t="shared" si="12"/>
        <v>6</v>
      </c>
      <c r="U7" s="4">
        <f>VLOOKUP(T7,Punktezuordnung!$A$2:$B$52,2,FALSE)</f>
        <v>45</v>
      </c>
      <c r="V7" s="24">
        <v>21.5</v>
      </c>
      <c r="W7" s="15">
        <f t="shared" si="13"/>
        <v>10</v>
      </c>
      <c r="X7" s="4">
        <f>VLOOKUP(W7,Punktezuordnung!$A$2:$B$52,2,FALSE)</f>
        <v>41</v>
      </c>
      <c r="Y7" s="25">
        <v>10.19</v>
      </c>
      <c r="Z7" s="15">
        <f t="shared" si="14"/>
        <v>3</v>
      </c>
      <c r="AA7" s="4">
        <f>VLOOKUP(Z7,Punktezuordnung!$A$2:$B$52,2,FALSE)</f>
        <v>48</v>
      </c>
      <c r="AB7" s="25">
        <v>8.5</v>
      </c>
      <c r="AC7" s="15">
        <f t="shared" si="15"/>
        <v>4</v>
      </c>
      <c r="AD7" s="4">
        <f>VLOOKUP(AC7,Punktezuordnung!$A$2:$B$52,2,FALSE)</f>
        <v>47</v>
      </c>
      <c r="AE7" s="28">
        <v>4.6851851851851846E-3</v>
      </c>
      <c r="AF7" s="15">
        <f t="shared" si="16"/>
        <v>5</v>
      </c>
      <c r="AG7" s="4">
        <f>VLOOKUP(AF7,Punktezuordnung!$A$2:$B$52,2,FALSE)</f>
        <v>46</v>
      </c>
      <c r="AH7" s="29">
        <v>4.4212962962962956E-3</v>
      </c>
      <c r="AI7" s="15">
        <f t="shared" si="17"/>
        <v>5</v>
      </c>
      <c r="AJ7" s="4">
        <f>VLOOKUP(AI7,Punktezuordnung!$A$2:$B$52,2,FALSE)</f>
        <v>46</v>
      </c>
      <c r="AK7" s="25">
        <v>9.6999999999999993</v>
      </c>
      <c r="AL7" s="15">
        <f t="shared" si="18"/>
        <v>7</v>
      </c>
      <c r="AM7" s="4">
        <f>VLOOKUP(AL7,Punktezuordnung!$A$2:$B$52,2,FALSE)</f>
        <v>44</v>
      </c>
      <c r="AN7" s="30">
        <v>10.7</v>
      </c>
      <c r="AO7" s="15">
        <f t="shared" si="19"/>
        <v>4</v>
      </c>
      <c r="AP7" s="4">
        <f>VLOOKUP(AO7,Punktezuordnung!$A$2:$B$52,2,FALSE)</f>
        <v>47</v>
      </c>
      <c r="AQ7" s="30">
        <v>1.05</v>
      </c>
      <c r="AR7" s="15">
        <f t="shared" si="20"/>
        <v>4</v>
      </c>
      <c r="AS7" s="4">
        <f>VLOOKUP(AR7,Punktezuordnung!$A$2:$B$52,2,FALSE)</f>
        <v>47</v>
      </c>
      <c r="AT7" s="24">
        <v>21</v>
      </c>
      <c r="AU7" s="15">
        <f t="shared" si="21"/>
        <v>5</v>
      </c>
      <c r="AV7" s="2">
        <f>VLOOKUP(AU7,Punktezuordnung!$A$2:$B$52,2,FALSE)</f>
        <v>46</v>
      </c>
    </row>
    <row r="8" spans="1:48" x14ac:dyDescent="0.25">
      <c r="A8" s="21" t="s">
        <v>62</v>
      </c>
      <c r="B8" s="21" t="s">
        <v>63</v>
      </c>
      <c r="C8" s="21" t="s">
        <v>36</v>
      </c>
      <c r="D8" s="21">
        <v>2011</v>
      </c>
      <c r="E8" s="21" t="s">
        <v>59</v>
      </c>
      <c r="F8" s="15">
        <f t="shared" si="0"/>
        <v>4</v>
      </c>
      <c r="G8" s="4">
        <f>SUM(LARGE(I8:R8,{1;2;3;4;5;6;7}))</f>
        <v>327</v>
      </c>
      <c r="H8" s="26">
        <f t="shared" si="1"/>
        <v>10</v>
      </c>
      <c r="I8" s="7">
        <f t="shared" si="2"/>
        <v>40</v>
      </c>
      <c r="J8" s="4">
        <f t="shared" si="3"/>
        <v>49</v>
      </c>
      <c r="K8" s="14">
        <f t="shared" si="4"/>
        <v>44</v>
      </c>
      <c r="L8" s="7">
        <f t="shared" si="5"/>
        <v>45</v>
      </c>
      <c r="M8" s="4">
        <f t="shared" si="6"/>
        <v>49</v>
      </c>
      <c r="N8" s="14">
        <f t="shared" si="7"/>
        <v>48</v>
      </c>
      <c r="O8" s="7">
        <f t="shared" si="8"/>
        <v>41</v>
      </c>
      <c r="P8" s="4">
        <f t="shared" si="9"/>
        <v>41</v>
      </c>
      <c r="Q8" s="7">
        <f t="shared" si="10"/>
        <v>44</v>
      </c>
      <c r="R8" s="4">
        <f t="shared" si="11"/>
        <v>48</v>
      </c>
      <c r="S8" s="23">
        <v>8.98</v>
      </c>
      <c r="T8" s="15">
        <f t="shared" si="12"/>
        <v>11</v>
      </c>
      <c r="U8" s="4">
        <f>VLOOKUP(T8,Punktezuordnung!$A$2:$B$52,2,FALSE)</f>
        <v>40</v>
      </c>
      <c r="V8" s="24">
        <v>31</v>
      </c>
      <c r="W8" s="15">
        <f t="shared" si="13"/>
        <v>2</v>
      </c>
      <c r="X8" s="4">
        <f>VLOOKUP(W8,Punktezuordnung!$A$2:$B$52,2,FALSE)</f>
        <v>49</v>
      </c>
      <c r="Y8" s="25">
        <v>11.31</v>
      </c>
      <c r="Z8" s="15">
        <f t="shared" si="14"/>
        <v>7</v>
      </c>
      <c r="AA8" s="4">
        <f>VLOOKUP(Z8,Punktezuordnung!$A$2:$B$52,2,FALSE)</f>
        <v>44</v>
      </c>
      <c r="AB8" s="25">
        <v>8.6</v>
      </c>
      <c r="AC8" s="15">
        <f t="shared" si="15"/>
        <v>6</v>
      </c>
      <c r="AD8" s="4">
        <f>VLOOKUP(AC8,Punktezuordnung!$A$2:$B$52,2,FALSE)</f>
        <v>45</v>
      </c>
      <c r="AE8" s="28">
        <v>4.5162037037037037E-3</v>
      </c>
      <c r="AF8" s="15">
        <f t="shared" si="16"/>
        <v>2</v>
      </c>
      <c r="AG8" s="4">
        <f>VLOOKUP(AF8,Punktezuordnung!$A$2:$B$52,2,FALSE)</f>
        <v>49</v>
      </c>
      <c r="AH8" s="29">
        <v>4.3287037037037035E-3</v>
      </c>
      <c r="AI8" s="15">
        <f t="shared" si="17"/>
        <v>3</v>
      </c>
      <c r="AJ8" s="4">
        <f>VLOOKUP(AI8,Punktezuordnung!$A$2:$B$52,2,FALSE)</f>
        <v>48</v>
      </c>
      <c r="AK8" s="25">
        <v>10.4</v>
      </c>
      <c r="AL8" s="15">
        <f t="shared" si="18"/>
        <v>10</v>
      </c>
      <c r="AM8" s="4">
        <f>VLOOKUP(AL8,Punktezuordnung!$A$2:$B$52,2,FALSE)</f>
        <v>41</v>
      </c>
      <c r="AN8" s="30">
        <v>8.9</v>
      </c>
      <c r="AO8" s="15">
        <f t="shared" si="19"/>
        <v>10</v>
      </c>
      <c r="AP8" s="4">
        <f>VLOOKUP(AO8,Punktezuordnung!$A$2:$B$52,2,FALSE)</f>
        <v>41</v>
      </c>
      <c r="AQ8" s="30">
        <v>1</v>
      </c>
      <c r="AR8" s="15">
        <f t="shared" si="20"/>
        <v>7</v>
      </c>
      <c r="AS8" s="4">
        <f>VLOOKUP(AR8,Punktezuordnung!$A$2:$B$52,2,FALSE)</f>
        <v>44</v>
      </c>
      <c r="AT8" s="24">
        <v>22</v>
      </c>
      <c r="AU8" s="15">
        <f t="shared" si="21"/>
        <v>3</v>
      </c>
      <c r="AV8" s="2">
        <f>VLOOKUP(AU8,Punktezuordnung!$A$2:$B$52,2,FALSE)</f>
        <v>48</v>
      </c>
    </row>
    <row r="9" spans="1:48" x14ac:dyDescent="0.25">
      <c r="A9" s="21" t="s">
        <v>69</v>
      </c>
      <c r="B9" s="21" t="s">
        <v>68</v>
      </c>
      <c r="C9" s="21" t="s">
        <v>36</v>
      </c>
      <c r="D9" s="21">
        <v>2011</v>
      </c>
      <c r="E9" s="21" t="s">
        <v>43</v>
      </c>
      <c r="F9" s="15">
        <f t="shared" si="0"/>
        <v>6</v>
      </c>
      <c r="G9" s="4">
        <f>SUM(LARGE(I9:R9,{1;2;3;4;5;6;7}))</f>
        <v>320</v>
      </c>
      <c r="H9" s="26">
        <f t="shared" si="1"/>
        <v>10</v>
      </c>
      <c r="I9" s="7">
        <f t="shared" si="2"/>
        <v>42</v>
      </c>
      <c r="J9" s="4">
        <f t="shared" si="3"/>
        <v>37</v>
      </c>
      <c r="K9" s="14">
        <f t="shared" si="4"/>
        <v>46</v>
      </c>
      <c r="L9" s="7">
        <f t="shared" si="5"/>
        <v>48</v>
      </c>
      <c r="M9" s="4">
        <f t="shared" si="6"/>
        <v>45</v>
      </c>
      <c r="N9" s="14">
        <f t="shared" si="7"/>
        <v>43</v>
      </c>
      <c r="O9" s="7">
        <f t="shared" si="8"/>
        <v>48</v>
      </c>
      <c r="P9" s="4">
        <f t="shared" si="9"/>
        <v>43</v>
      </c>
      <c r="Q9" s="7">
        <f t="shared" si="10"/>
        <v>47</v>
      </c>
      <c r="R9" s="4">
        <f t="shared" si="11"/>
        <v>43</v>
      </c>
      <c r="S9" s="23">
        <v>8.8800000000000008</v>
      </c>
      <c r="T9" s="15">
        <f t="shared" si="12"/>
        <v>9</v>
      </c>
      <c r="U9" s="4">
        <f>VLOOKUP(T9,Punktezuordnung!$A$2:$B$52,2,FALSE)</f>
        <v>42</v>
      </c>
      <c r="V9" s="24">
        <v>19.5</v>
      </c>
      <c r="W9" s="15">
        <f t="shared" si="13"/>
        <v>14</v>
      </c>
      <c r="X9" s="4">
        <f>VLOOKUP(W9,Punktezuordnung!$A$2:$B$52,2,FALSE)</f>
        <v>37</v>
      </c>
      <c r="Y9" s="25">
        <v>10.5</v>
      </c>
      <c r="Z9" s="15">
        <f t="shared" si="14"/>
        <v>5</v>
      </c>
      <c r="AA9" s="4">
        <f>VLOOKUP(Z9,Punktezuordnung!$A$2:$B$52,2,FALSE)</f>
        <v>46</v>
      </c>
      <c r="AB9" s="25">
        <v>8.1999999999999993</v>
      </c>
      <c r="AC9" s="15">
        <f t="shared" si="15"/>
        <v>3</v>
      </c>
      <c r="AD9" s="4">
        <f>VLOOKUP(AC9,Punktezuordnung!$A$2:$B$52,2,FALSE)</f>
        <v>48</v>
      </c>
      <c r="AE9" s="28">
        <v>4.7974537037037039E-3</v>
      </c>
      <c r="AF9" s="15">
        <f t="shared" si="16"/>
        <v>6</v>
      </c>
      <c r="AG9" s="4">
        <f>VLOOKUP(AF9,Punktezuordnung!$A$2:$B$52,2,FALSE)</f>
        <v>45</v>
      </c>
      <c r="AH9" s="29">
        <v>4.6874999999999998E-3</v>
      </c>
      <c r="AI9" s="15">
        <f t="shared" si="17"/>
        <v>8</v>
      </c>
      <c r="AJ9" s="4">
        <f>VLOOKUP(AI9,Punktezuordnung!$A$2:$B$52,2,FALSE)</f>
        <v>43</v>
      </c>
      <c r="AK9" s="25">
        <v>9</v>
      </c>
      <c r="AL9" s="15">
        <f t="shared" si="18"/>
        <v>3</v>
      </c>
      <c r="AM9" s="4">
        <f>VLOOKUP(AL9,Punktezuordnung!$A$2:$B$52,2,FALSE)</f>
        <v>48</v>
      </c>
      <c r="AN9" s="30">
        <v>10.199999999999999</v>
      </c>
      <c r="AO9" s="15">
        <f t="shared" si="19"/>
        <v>8</v>
      </c>
      <c r="AP9" s="4">
        <f>VLOOKUP(AO9,Punktezuordnung!$A$2:$B$52,2,FALSE)</f>
        <v>43</v>
      </c>
      <c r="AQ9" s="30">
        <v>1.05</v>
      </c>
      <c r="AR9" s="15">
        <f t="shared" si="20"/>
        <v>4</v>
      </c>
      <c r="AS9" s="4">
        <f>VLOOKUP(AR9,Punktezuordnung!$A$2:$B$52,2,FALSE)</f>
        <v>47</v>
      </c>
      <c r="AT9" s="24">
        <v>18</v>
      </c>
      <c r="AU9" s="15">
        <f t="shared" si="21"/>
        <v>8</v>
      </c>
      <c r="AV9" s="2">
        <f>VLOOKUP(AU9,Punktezuordnung!$A$2:$B$52,2,FALSE)</f>
        <v>43</v>
      </c>
    </row>
    <row r="10" spans="1:48" x14ac:dyDescent="0.25">
      <c r="A10" s="21" t="s">
        <v>67</v>
      </c>
      <c r="B10" s="21" t="s">
        <v>68</v>
      </c>
      <c r="C10" s="21" t="s">
        <v>36</v>
      </c>
      <c r="D10" s="21">
        <v>2011</v>
      </c>
      <c r="E10" s="21" t="s">
        <v>43</v>
      </c>
      <c r="F10" s="15">
        <f t="shared" si="0"/>
        <v>7</v>
      </c>
      <c r="G10" s="4">
        <f>SUM(LARGE(I10:R10,{1;2;3;4;5;6;7}))</f>
        <v>317</v>
      </c>
      <c r="H10" s="26">
        <f t="shared" si="1"/>
        <v>10</v>
      </c>
      <c r="I10" s="7">
        <f t="shared" si="2"/>
        <v>34</v>
      </c>
      <c r="J10" s="4">
        <f t="shared" si="3"/>
        <v>48</v>
      </c>
      <c r="K10" s="14">
        <f t="shared" si="4"/>
        <v>43</v>
      </c>
      <c r="L10" s="7">
        <f t="shared" si="5"/>
        <v>42</v>
      </c>
      <c r="M10" s="4">
        <f t="shared" si="6"/>
        <v>44</v>
      </c>
      <c r="N10" s="14">
        <f t="shared" si="7"/>
        <v>41</v>
      </c>
      <c r="O10" s="7">
        <f t="shared" si="8"/>
        <v>47</v>
      </c>
      <c r="P10" s="4">
        <f t="shared" si="9"/>
        <v>46</v>
      </c>
      <c r="Q10" s="7">
        <f t="shared" si="10"/>
        <v>44</v>
      </c>
      <c r="R10" s="4">
        <f t="shared" si="11"/>
        <v>45</v>
      </c>
      <c r="S10" s="23">
        <v>9.58</v>
      </c>
      <c r="T10" s="15">
        <f t="shared" si="12"/>
        <v>17</v>
      </c>
      <c r="U10" s="4">
        <f>VLOOKUP(T10,Punktezuordnung!$A$2:$B$52,2,FALSE)</f>
        <v>34</v>
      </c>
      <c r="V10" s="24">
        <v>28.5</v>
      </c>
      <c r="W10" s="15">
        <f t="shared" si="13"/>
        <v>3</v>
      </c>
      <c r="X10" s="4">
        <f>VLOOKUP(W10,Punktezuordnung!$A$2:$B$52,2,FALSE)</f>
        <v>48</v>
      </c>
      <c r="Y10" s="25">
        <v>11.48</v>
      </c>
      <c r="Z10" s="15">
        <f t="shared" si="14"/>
        <v>8</v>
      </c>
      <c r="AA10" s="4">
        <f>VLOOKUP(Z10,Punktezuordnung!$A$2:$B$52,2,FALSE)</f>
        <v>43</v>
      </c>
      <c r="AB10" s="25">
        <v>9.1</v>
      </c>
      <c r="AC10" s="15">
        <f t="shared" si="15"/>
        <v>9</v>
      </c>
      <c r="AD10" s="4">
        <f>VLOOKUP(AC10,Punktezuordnung!$A$2:$B$52,2,FALSE)</f>
        <v>42</v>
      </c>
      <c r="AE10" s="28">
        <v>5.0717592592592594E-3</v>
      </c>
      <c r="AF10" s="15">
        <f t="shared" si="16"/>
        <v>7</v>
      </c>
      <c r="AG10" s="4">
        <f>VLOOKUP(AF10,Punktezuordnung!$A$2:$B$52,2,FALSE)</f>
        <v>44</v>
      </c>
      <c r="AH10" s="29">
        <v>4.7800925925925919E-3</v>
      </c>
      <c r="AI10" s="15">
        <f t="shared" si="17"/>
        <v>10</v>
      </c>
      <c r="AJ10" s="4">
        <f>VLOOKUP(AI10,Punktezuordnung!$A$2:$B$52,2,FALSE)</f>
        <v>41</v>
      </c>
      <c r="AK10" s="25">
        <v>9.4</v>
      </c>
      <c r="AL10" s="15">
        <f t="shared" si="18"/>
        <v>4</v>
      </c>
      <c r="AM10" s="4">
        <f>VLOOKUP(AL10,Punktezuordnung!$A$2:$B$52,2,FALSE)</f>
        <v>47</v>
      </c>
      <c r="AN10" s="30">
        <v>10.4</v>
      </c>
      <c r="AO10" s="15">
        <f t="shared" si="19"/>
        <v>5</v>
      </c>
      <c r="AP10" s="4">
        <f>VLOOKUP(AO10,Punktezuordnung!$A$2:$B$52,2,FALSE)</f>
        <v>46</v>
      </c>
      <c r="AQ10" s="30">
        <v>1</v>
      </c>
      <c r="AR10" s="15">
        <f t="shared" si="20"/>
        <v>7</v>
      </c>
      <c r="AS10" s="4">
        <f>VLOOKUP(AR10,Punktezuordnung!$A$2:$B$52,2,FALSE)</f>
        <v>44</v>
      </c>
      <c r="AT10" s="24">
        <v>19</v>
      </c>
      <c r="AU10" s="15">
        <f t="shared" si="21"/>
        <v>6</v>
      </c>
      <c r="AV10" s="2">
        <f>VLOOKUP(AU10,Punktezuordnung!$A$2:$B$52,2,FALSE)</f>
        <v>45</v>
      </c>
    </row>
    <row r="11" spans="1:48" x14ac:dyDescent="0.25">
      <c r="A11" s="32" t="s">
        <v>45</v>
      </c>
      <c r="B11" s="32" t="s">
        <v>46</v>
      </c>
      <c r="C11" s="32" t="s">
        <v>36</v>
      </c>
      <c r="D11" s="32">
        <v>2011</v>
      </c>
      <c r="E11" s="32" t="s">
        <v>44</v>
      </c>
      <c r="F11" s="15">
        <f t="shared" si="0"/>
        <v>8</v>
      </c>
      <c r="G11" s="4">
        <f>SUM(LARGE(I11:R11,{1;2;3;4;5;6;7}))</f>
        <v>295</v>
      </c>
      <c r="H11" s="26">
        <f t="shared" si="1"/>
        <v>9</v>
      </c>
      <c r="I11" s="7">
        <f t="shared" si="2"/>
        <v>41</v>
      </c>
      <c r="J11" s="4">
        <f t="shared" si="3"/>
        <v>36</v>
      </c>
      <c r="K11" s="14">
        <f t="shared" si="4"/>
        <v>41</v>
      </c>
      <c r="L11" s="7">
        <f t="shared" si="5"/>
        <v>43</v>
      </c>
      <c r="M11" s="4">
        <f t="shared" si="6"/>
        <v>41</v>
      </c>
      <c r="N11" s="14">
        <f t="shared" si="7"/>
        <v>0</v>
      </c>
      <c r="O11" s="7">
        <f t="shared" si="8"/>
        <v>43</v>
      </c>
      <c r="P11" s="4">
        <f t="shared" si="9"/>
        <v>42</v>
      </c>
      <c r="Q11" s="7">
        <f t="shared" si="10"/>
        <v>44</v>
      </c>
      <c r="R11" s="4">
        <f t="shared" si="11"/>
        <v>41</v>
      </c>
      <c r="S11" s="20">
        <v>8.89</v>
      </c>
      <c r="T11" s="15">
        <f t="shared" si="12"/>
        <v>10</v>
      </c>
      <c r="U11" s="4">
        <f>VLOOKUP(T11,Punktezuordnung!$A$2:$B$52,2,FALSE)</f>
        <v>41</v>
      </c>
      <c r="V11" s="24">
        <v>19</v>
      </c>
      <c r="W11" s="15">
        <f t="shared" si="13"/>
        <v>15</v>
      </c>
      <c r="X11" s="4">
        <f>VLOOKUP(W11,Punktezuordnung!$A$2:$B$52,2,FALSE)</f>
        <v>36</v>
      </c>
      <c r="Y11" s="25">
        <v>11.98</v>
      </c>
      <c r="Z11" s="15">
        <f t="shared" si="14"/>
        <v>10</v>
      </c>
      <c r="AA11" s="4">
        <f>VLOOKUP(Z11,Punktezuordnung!$A$2:$B$52,2,FALSE)</f>
        <v>41</v>
      </c>
      <c r="AB11" s="25">
        <v>8.9</v>
      </c>
      <c r="AC11" s="15">
        <f t="shared" si="15"/>
        <v>8</v>
      </c>
      <c r="AD11" s="4">
        <f>VLOOKUP(AC11,Punktezuordnung!$A$2:$B$52,2,FALSE)</f>
        <v>43</v>
      </c>
      <c r="AE11" s="28">
        <v>6.2361111111111115E-3</v>
      </c>
      <c r="AF11" s="15">
        <f t="shared" si="16"/>
        <v>10</v>
      </c>
      <c r="AG11" s="4">
        <f>VLOOKUP(AF11,Punktezuordnung!$A$2:$B$52,2,FALSE)</f>
        <v>41</v>
      </c>
      <c r="AH11" s="25">
        <v>100</v>
      </c>
      <c r="AI11" s="15">
        <f t="shared" si="17"/>
        <v>51</v>
      </c>
      <c r="AJ11" s="4">
        <f>VLOOKUP(AI11,Punktezuordnung!$A$2:$B$52,2,FALSE)</f>
        <v>0</v>
      </c>
      <c r="AK11" s="25">
        <v>9.9</v>
      </c>
      <c r="AL11" s="15">
        <f t="shared" si="18"/>
        <v>8</v>
      </c>
      <c r="AM11" s="4">
        <f>VLOOKUP(AL11,Punktezuordnung!$A$2:$B$52,2,FALSE)</f>
        <v>43</v>
      </c>
      <c r="AN11" s="30">
        <v>9.35</v>
      </c>
      <c r="AO11" s="15">
        <f t="shared" si="19"/>
        <v>9</v>
      </c>
      <c r="AP11" s="4">
        <f>VLOOKUP(AO11,Punktezuordnung!$A$2:$B$52,2,FALSE)</f>
        <v>42</v>
      </c>
      <c r="AQ11" s="30">
        <v>1</v>
      </c>
      <c r="AR11" s="15">
        <f t="shared" si="20"/>
        <v>7</v>
      </c>
      <c r="AS11" s="4">
        <f>VLOOKUP(AR11,Punktezuordnung!$A$2:$B$52,2,FALSE)</f>
        <v>44</v>
      </c>
      <c r="AT11" s="24">
        <v>17</v>
      </c>
      <c r="AU11" s="15">
        <f t="shared" si="21"/>
        <v>10</v>
      </c>
      <c r="AV11" s="2">
        <f>VLOOKUP(AU11,Punktezuordnung!$A$2:$B$52,2,FALSE)</f>
        <v>41</v>
      </c>
    </row>
    <row r="12" spans="1:48" x14ac:dyDescent="0.25">
      <c r="A12" s="21" t="s">
        <v>55</v>
      </c>
      <c r="B12" s="21" t="s">
        <v>56</v>
      </c>
      <c r="C12" s="21" t="s">
        <v>36</v>
      </c>
      <c r="D12" s="21">
        <v>2011</v>
      </c>
      <c r="E12" s="21" t="s">
        <v>44</v>
      </c>
      <c r="F12" s="15">
        <f t="shared" si="0"/>
        <v>9</v>
      </c>
      <c r="G12" s="4">
        <f>SUM(LARGE(I12:R12,{1;2;3;4;5;6;7}))</f>
        <v>291</v>
      </c>
      <c r="H12" s="26">
        <f t="shared" si="1"/>
        <v>10</v>
      </c>
      <c r="I12" s="7">
        <f t="shared" si="2"/>
        <v>36</v>
      </c>
      <c r="J12" s="4">
        <f t="shared" si="3"/>
        <v>42</v>
      </c>
      <c r="K12" s="14">
        <f t="shared" si="4"/>
        <v>42</v>
      </c>
      <c r="L12" s="7">
        <f t="shared" si="5"/>
        <v>41</v>
      </c>
      <c r="M12" s="4">
        <f t="shared" si="6"/>
        <v>42</v>
      </c>
      <c r="N12" s="14">
        <f t="shared" si="7"/>
        <v>39</v>
      </c>
      <c r="O12" s="7">
        <f t="shared" si="8"/>
        <v>39</v>
      </c>
      <c r="P12" s="4">
        <f t="shared" si="9"/>
        <v>40</v>
      </c>
      <c r="Q12" s="7">
        <f t="shared" si="10"/>
        <v>41</v>
      </c>
      <c r="R12" s="4">
        <f t="shared" si="11"/>
        <v>43</v>
      </c>
      <c r="S12" s="20">
        <v>9.35</v>
      </c>
      <c r="T12" s="15">
        <f t="shared" si="12"/>
        <v>15</v>
      </c>
      <c r="U12" s="4">
        <f>VLOOKUP(T12,Punktezuordnung!$A$2:$B$52,2,FALSE)</f>
        <v>36</v>
      </c>
      <c r="V12" s="24">
        <v>22</v>
      </c>
      <c r="W12" s="15">
        <f t="shared" si="13"/>
        <v>9</v>
      </c>
      <c r="X12" s="4">
        <f>VLOOKUP(W12,Punktezuordnung!$A$2:$B$52,2,FALSE)</f>
        <v>42</v>
      </c>
      <c r="Y12" s="25">
        <v>11.87</v>
      </c>
      <c r="Z12" s="15">
        <f t="shared" si="14"/>
        <v>9</v>
      </c>
      <c r="AA12" s="4">
        <f>VLOOKUP(Z12,Punktezuordnung!$A$2:$B$52,2,FALSE)</f>
        <v>42</v>
      </c>
      <c r="AB12" s="25">
        <v>9.1999999999999993</v>
      </c>
      <c r="AC12" s="15">
        <f t="shared" si="15"/>
        <v>10</v>
      </c>
      <c r="AD12" s="4">
        <f>VLOOKUP(AC12,Punktezuordnung!$A$2:$B$52,2,FALSE)</f>
        <v>41</v>
      </c>
      <c r="AE12" s="28">
        <v>6.1863425925925931E-3</v>
      </c>
      <c r="AF12" s="15">
        <f t="shared" si="16"/>
        <v>9</v>
      </c>
      <c r="AG12" s="4">
        <f>VLOOKUP(AF12,Punktezuordnung!$A$2:$B$52,2,FALSE)</f>
        <v>42</v>
      </c>
      <c r="AH12" s="29">
        <v>5.0231481481481481E-3</v>
      </c>
      <c r="AI12" s="15">
        <f t="shared" si="17"/>
        <v>12</v>
      </c>
      <c r="AJ12" s="4">
        <f>VLOOKUP(AI12,Punktezuordnung!$A$2:$B$52,2,FALSE)</f>
        <v>39</v>
      </c>
      <c r="AK12" s="25">
        <v>10.8</v>
      </c>
      <c r="AL12" s="15">
        <f t="shared" si="18"/>
        <v>12</v>
      </c>
      <c r="AM12" s="4">
        <f>VLOOKUP(AL12,Punktezuordnung!$A$2:$B$52,2,FALSE)</f>
        <v>39</v>
      </c>
      <c r="AN12" s="30">
        <v>8.42</v>
      </c>
      <c r="AO12" s="15">
        <f t="shared" si="19"/>
        <v>11</v>
      </c>
      <c r="AP12" s="4">
        <f>VLOOKUP(AO12,Punktezuordnung!$A$2:$B$52,2,FALSE)</f>
        <v>40</v>
      </c>
      <c r="AQ12" s="30">
        <v>0.95</v>
      </c>
      <c r="AR12" s="15">
        <f t="shared" si="20"/>
        <v>10</v>
      </c>
      <c r="AS12" s="4">
        <f>VLOOKUP(AR12,Punktezuordnung!$A$2:$B$52,2,FALSE)</f>
        <v>41</v>
      </c>
      <c r="AT12" s="24">
        <v>18</v>
      </c>
      <c r="AU12" s="15">
        <f t="shared" si="21"/>
        <v>8</v>
      </c>
      <c r="AV12" s="2">
        <f>VLOOKUP(AU12,Punktezuordnung!$A$2:$B$52,2,FALSE)</f>
        <v>43</v>
      </c>
    </row>
    <row r="13" spans="1:48" x14ac:dyDescent="0.25">
      <c r="A13" s="21" t="s">
        <v>53</v>
      </c>
      <c r="B13" s="21" t="s">
        <v>54</v>
      </c>
      <c r="C13" s="21" t="s">
        <v>36</v>
      </c>
      <c r="D13" s="21">
        <v>2011</v>
      </c>
      <c r="E13" s="21" t="s">
        <v>40</v>
      </c>
      <c r="F13" s="15">
        <f t="shared" si="0"/>
        <v>10</v>
      </c>
      <c r="G13" s="4">
        <f>SUM(LARGE(I13:R13,{1;2;3;4;5;6;7}))</f>
        <v>273</v>
      </c>
      <c r="H13" s="26">
        <f t="shared" si="1"/>
        <v>7</v>
      </c>
      <c r="I13" s="7">
        <f t="shared" si="2"/>
        <v>35</v>
      </c>
      <c r="J13" s="4">
        <f t="shared" si="3"/>
        <v>35</v>
      </c>
      <c r="K13" s="14">
        <f t="shared" si="4"/>
        <v>0</v>
      </c>
      <c r="L13" s="7">
        <f t="shared" si="5"/>
        <v>0</v>
      </c>
      <c r="M13" s="4">
        <f t="shared" si="6"/>
        <v>0</v>
      </c>
      <c r="N13" s="14">
        <f t="shared" si="7"/>
        <v>44</v>
      </c>
      <c r="O13" s="7">
        <f t="shared" si="8"/>
        <v>40</v>
      </c>
      <c r="P13" s="4">
        <f t="shared" si="9"/>
        <v>39</v>
      </c>
      <c r="Q13" s="7">
        <f t="shared" si="10"/>
        <v>39</v>
      </c>
      <c r="R13" s="4">
        <f t="shared" si="11"/>
        <v>41</v>
      </c>
      <c r="S13" s="20">
        <v>9.5</v>
      </c>
      <c r="T13" s="15">
        <f t="shared" si="12"/>
        <v>16</v>
      </c>
      <c r="U13" s="4">
        <f>VLOOKUP(T13,Punktezuordnung!$A$2:$B$52,2,FALSE)</f>
        <v>35</v>
      </c>
      <c r="V13" s="24">
        <v>17.5</v>
      </c>
      <c r="W13" s="15">
        <f t="shared" si="13"/>
        <v>16</v>
      </c>
      <c r="X13" s="4">
        <f>VLOOKUP(W13,Punktezuordnung!$A$2:$B$52,2,FALSE)</f>
        <v>35</v>
      </c>
      <c r="Y13" s="25">
        <v>100</v>
      </c>
      <c r="Z13" s="15">
        <f t="shared" si="14"/>
        <v>51</v>
      </c>
      <c r="AA13" s="4">
        <f>VLOOKUP(Z13,Punktezuordnung!$A$2:$B$52,2,FALSE)</f>
        <v>0</v>
      </c>
      <c r="AB13" s="25">
        <v>100</v>
      </c>
      <c r="AC13" s="15">
        <f t="shared" si="15"/>
        <v>51</v>
      </c>
      <c r="AD13" s="4">
        <f>VLOOKUP(AC13,Punktezuordnung!$A$2:$B$52,2,FALSE)</f>
        <v>0</v>
      </c>
      <c r="AE13" s="24">
        <v>100</v>
      </c>
      <c r="AF13" s="15">
        <f t="shared" si="16"/>
        <v>51</v>
      </c>
      <c r="AG13" s="4">
        <f>VLOOKUP(AF13,Punktezuordnung!$A$2:$B$52,2,FALSE)</f>
        <v>0</v>
      </c>
      <c r="AH13" s="29">
        <v>4.6296296296296302E-3</v>
      </c>
      <c r="AI13" s="15">
        <f t="shared" si="17"/>
        <v>7</v>
      </c>
      <c r="AJ13" s="4">
        <f>VLOOKUP(AI13,Punktezuordnung!$A$2:$B$52,2,FALSE)</f>
        <v>44</v>
      </c>
      <c r="AK13" s="25">
        <v>10.6</v>
      </c>
      <c r="AL13" s="15">
        <f t="shared" si="18"/>
        <v>11</v>
      </c>
      <c r="AM13" s="4">
        <f>VLOOKUP(AL13,Punktezuordnung!$A$2:$B$52,2,FALSE)</f>
        <v>40</v>
      </c>
      <c r="AN13" s="30">
        <v>8.25</v>
      </c>
      <c r="AO13" s="15">
        <f t="shared" si="19"/>
        <v>12</v>
      </c>
      <c r="AP13" s="4">
        <f>VLOOKUP(AO13,Punktezuordnung!$A$2:$B$52,2,FALSE)</f>
        <v>39</v>
      </c>
      <c r="AQ13" s="30">
        <v>0.85</v>
      </c>
      <c r="AR13" s="15">
        <f t="shared" si="20"/>
        <v>12</v>
      </c>
      <c r="AS13" s="4">
        <f>VLOOKUP(AR13,Punktezuordnung!$A$2:$B$52,2,FALSE)</f>
        <v>39</v>
      </c>
      <c r="AT13" s="24">
        <v>17</v>
      </c>
      <c r="AU13" s="15">
        <f t="shared" si="21"/>
        <v>10</v>
      </c>
      <c r="AV13" s="2">
        <f>VLOOKUP(AU13,Punktezuordnung!$A$2:$B$52,2,FALSE)</f>
        <v>41</v>
      </c>
    </row>
    <row r="14" spans="1:48" x14ac:dyDescent="0.25">
      <c r="A14" s="21" t="s">
        <v>175</v>
      </c>
      <c r="B14" s="21" t="s">
        <v>176</v>
      </c>
      <c r="C14" s="21" t="s">
        <v>36</v>
      </c>
      <c r="D14" s="21">
        <v>2011</v>
      </c>
      <c r="E14" s="21" t="s">
        <v>59</v>
      </c>
      <c r="F14" s="15">
        <f t="shared" si="0"/>
        <v>11</v>
      </c>
      <c r="G14" s="4">
        <f>SUM(LARGE(I14:R14,{1;2;3;4;5;6;7}))</f>
        <v>230</v>
      </c>
      <c r="H14" s="26">
        <f t="shared" si="1"/>
        <v>6</v>
      </c>
      <c r="I14" s="7">
        <f t="shared" si="2"/>
        <v>0</v>
      </c>
      <c r="J14" s="4">
        <f t="shared" si="3"/>
        <v>0</v>
      </c>
      <c r="K14" s="14">
        <f t="shared" si="4"/>
        <v>37</v>
      </c>
      <c r="L14" s="7">
        <f t="shared" si="5"/>
        <v>40</v>
      </c>
      <c r="M14" s="4">
        <f t="shared" si="6"/>
        <v>39</v>
      </c>
      <c r="N14" s="14">
        <f t="shared" si="7"/>
        <v>38</v>
      </c>
      <c r="O14" s="7">
        <f t="shared" si="8"/>
        <v>38</v>
      </c>
      <c r="P14" s="4">
        <f t="shared" si="9"/>
        <v>38</v>
      </c>
      <c r="Q14" s="7">
        <f t="shared" si="10"/>
        <v>0</v>
      </c>
      <c r="R14" s="4">
        <f t="shared" si="11"/>
        <v>0</v>
      </c>
      <c r="S14" s="23">
        <v>100</v>
      </c>
      <c r="T14" s="15">
        <f t="shared" si="12"/>
        <v>51</v>
      </c>
      <c r="U14" s="4">
        <f>VLOOKUP(T14,Punktezuordnung!$A$2:$B$52,2,FALSE)</f>
        <v>0</v>
      </c>
      <c r="V14" s="24">
        <v>0</v>
      </c>
      <c r="W14" s="15">
        <f t="shared" si="13"/>
        <v>51</v>
      </c>
      <c r="X14" s="4">
        <f>VLOOKUP(W14,Punktezuordnung!$A$2:$B$52,2,FALSE)</f>
        <v>0</v>
      </c>
      <c r="Y14" s="25">
        <v>13.23</v>
      </c>
      <c r="Z14" s="15">
        <f t="shared" si="14"/>
        <v>14</v>
      </c>
      <c r="AA14" s="4">
        <f>VLOOKUP(Z14,Punktezuordnung!$A$2:$B$52,2,FALSE)</f>
        <v>37</v>
      </c>
      <c r="AB14" s="25">
        <v>9.9</v>
      </c>
      <c r="AC14" s="15">
        <f t="shared" si="15"/>
        <v>11</v>
      </c>
      <c r="AD14" s="4">
        <f>VLOOKUP(AC14,Punktezuordnung!$A$2:$B$52,2,FALSE)</f>
        <v>40</v>
      </c>
      <c r="AE14" s="28">
        <v>6.4675925925925916E-3</v>
      </c>
      <c r="AF14" s="15">
        <f t="shared" si="16"/>
        <v>12</v>
      </c>
      <c r="AG14" s="4">
        <f>VLOOKUP(AF14,Punktezuordnung!$A$2:$B$52,2,FALSE)</f>
        <v>39</v>
      </c>
      <c r="AH14" s="29">
        <v>6.0185185185185177E-3</v>
      </c>
      <c r="AI14" s="15">
        <f t="shared" si="17"/>
        <v>13</v>
      </c>
      <c r="AJ14" s="4">
        <f>VLOOKUP(AI14,Punktezuordnung!$A$2:$B$52,2,FALSE)</f>
        <v>38</v>
      </c>
      <c r="AK14" s="25">
        <v>11.1</v>
      </c>
      <c r="AL14" s="15">
        <f t="shared" si="18"/>
        <v>13</v>
      </c>
      <c r="AM14" s="4">
        <f>VLOOKUP(AL14,Punktezuordnung!$A$2:$B$52,2,FALSE)</f>
        <v>38</v>
      </c>
      <c r="AN14" s="30">
        <v>7</v>
      </c>
      <c r="AO14" s="15">
        <f t="shared" si="19"/>
        <v>13</v>
      </c>
      <c r="AP14" s="4">
        <f>VLOOKUP(AO14,Punktezuordnung!$A$2:$B$52,2,FALSE)</f>
        <v>38</v>
      </c>
      <c r="AQ14" s="30">
        <v>0</v>
      </c>
      <c r="AR14" s="15">
        <f t="shared" si="20"/>
        <v>51</v>
      </c>
      <c r="AS14" s="4">
        <f>VLOOKUP(AR14,Punktezuordnung!$A$2:$B$52,2,FALSE)</f>
        <v>0</v>
      </c>
      <c r="AT14" s="24">
        <v>0</v>
      </c>
      <c r="AU14" s="15">
        <f t="shared" si="21"/>
        <v>51</v>
      </c>
      <c r="AV14" s="2">
        <f>VLOOKUP(AU14,Punktezuordnung!$A$2:$B$52,2,FALSE)</f>
        <v>0</v>
      </c>
    </row>
    <row r="15" spans="1:48" x14ac:dyDescent="0.25">
      <c r="A15" s="21" t="s">
        <v>70</v>
      </c>
      <c r="B15" s="21" t="s">
        <v>71</v>
      </c>
      <c r="C15" s="21" t="s">
        <v>36</v>
      </c>
      <c r="D15" s="21">
        <v>2011</v>
      </c>
      <c r="E15" s="21" t="s">
        <v>59</v>
      </c>
      <c r="F15" s="15">
        <f t="shared" si="0"/>
        <v>12</v>
      </c>
      <c r="G15" s="4">
        <f>SUM(LARGE(I15:R15,{1;2;3;4;5;6;7}))</f>
        <v>184</v>
      </c>
      <c r="H15" s="26">
        <f t="shared" si="1"/>
        <v>5</v>
      </c>
      <c r="I15" s="7">
        <f t="shared" si="2"/>
        <v>34</v>
      </c>
      <c r="J15" s="4">
        <f t="shared" si="3"/>
        <v>32</v>
      </c>
      <c r="K15" s="14">
        <f t="shared" si="4"/>
        <v>38</v>
      </c>
      <c r="L15" s="7">
        <f t="shared" si="5"/>
        <v>0</v>
      </c>
      <c r="M15" s="4">
        <f t="shared" si="6"/>
        <v>0</v>
      </c>
      <c r="N15" s="14">
        <f t="shared" si="7"/>
        <v>0</v>
      </c>
      <c r="O15" s="7">
        <f t="shared" si="8"/>
        <v>0</v>
      </c>
      <c r="P15" s="4">
        <f t="shared" si="9"/>
        <v>0</v>
      </c>
      <c r="Q15" s="7">
        <f t="shared" si="10"/>
        <v>41</v>
      </c>
      <c r="R15" s="4">
        <f t="shared" si="11"/>
        <v>39</v>
      </c>
      <c r="S15" s="23">
        <v>9.58</v>
      </c>
      <c r="T15" s="15">
        <f t="shared" si="12"/>
        <v>17</v>
      </c>
      <c r="U15" s="4">
        <f>VLOOKUP(T15,Punktezuordnung!$A$2:$B$52,2,FALSE)</f>
        <v>34</v>
      </c>
      <c r="V15" s="24">
        <v>11.5</v>
      </c>
      <c r="W15" s="15">
        <f t="shared" si="13"/>
        <v>19</v>
      </c>
      <c r="X15" s="4">
        <f>VLOOKUP(W15,Punktezuordnung!$A$2:$B$52,2,FALSE)</f>
        <v>32</v>
      </c>
      <c r="Y15" s="25">
        <v>12.81</v>
      </c>
      <c r="Z15" s="15">
        <f t="shared" si="14"/>
        <v>13</v>
      </c>
      <c r="AA15" s="4">
        <f>VLOOKUP(Z15,Punktezuordnung!$A$2:$B$52,2,FALSE)</f>
        <v>38</v>
      </c>
      <c r="AB15" s="25">
        <v>100</v>
      </c>
      <c r="AC15" s="15">
        <f t="shared" si="15"/>
        <v>51</v>
      </c>
      <c r="AD15" s="4">
        <f>VLOOKUP(AC15,Punktezuordnung!$A$2:$B$52,2,FALSE)</f>
        <v>0</v>
      </c>
      <c r="AE15" s="24">
        <v>100</v>
      </c>
      <c r="AF15" s="15">
        <f t="shared" si="16"/>
        <v>51</v>
      </c>
      <c r="AG15" s="4">
        <f>VLOOKUP(AF15,Punktezuordnung!$A$2:$B$52,2,FALSE)</f>
        <v>0</v>
      </c>
      <c r="AH15" s="25">
        <v>100</v>
      </c>
      <c r="AI15" s="15">
        <f t="shared" si="17"/>
        <v>51</v>
      </c>
      <c r="AJ15" s="4">
        <f>VLOOKUP(AI15,Punktezuordnung!$A$2:$B$52,2,FALSE)</f>
        <v>0</v>
      </c>
      <c r="AK15" s="25">
        <v>100</v>
      </c>
      <c r="AL15" s="15">
        <f t="shared" si="18"/>
        <v>51</v>
      </c>
      <c r="AM15" s="4">
        <f>VLOOKUP(AL15,Punktezuordnung!$A$2:$B$52,2,FALSE)</f>
        <v>0</v>
      </c>
      <c r="AN15" s="30">
        <v>0</v>
      </c>
      <c r="AO15" s="15">
        <f t="shared" si="19"/>
        <v>51</v>
      </c>
      <c r="AP15" s="4">
        <f>VLOOKUP(AO15,Punktezuordnung!$A$2:$B$52,2,FALSE)</f>
        <v>0</v>
      </c>
      <c r="AQ15" s="30">
        <v>0.95</v>
      </c>
      <c r="AR15" s="15">
        <f t="shared" si="20"/>
        <v>10</v>
      </c>
      <c r="AS15" s="4">
        <f>VLOOKUP(AR15,Punktezuordnung!$A$2:$B$52,2,FALSE)</f>
        <v>41</v>
      </c>
      <c r="AT15" s="24">
        <v>16</v>
      </c>
      <c r="AU15" s="15">
        <f t="shared" si="21"/>
        <v>12</v>
      </c>
      <c r="AV15" s="2">
        <f>VLOOKUP(AU15,Punktezuordnung!$A$2:$B$52,2,FALSE)</f>
        <v>39</v>
      </c>
    </row>
    <row r="16" spans="1:48" x14ac:dyDescent="0.25">
      <c r="A16" s="21" t="s">
        <v>75</v>
      </c>
      <c r="B16" s="21" t="s">
        <v>76</v>
      </c>
      <c r="C16" s="21" t="s">
        <v>36</v>
      </c>
      <c r="D16" s="21">
        <v>2011</v>
      </c>
      <c r="E16" s="21" t="s">
        <v>37</v>
      </c>
      <c r="F16" s="15">
        <f t="shared" si="0"/>
        <v>13</v>
      </c>
      <c r="G16" s="4">
        <f>SUM(LARGE(I16:R16,{1;2;3;4;5;6;7}))</f>
        <v>182</v>
      </c>
      <c r="H16" s="26">
        <f t="shared" si="1"/>
        <v>4</v>
      </c>
      <c r="I16" s="7">
        <f t="shared" si="2"/>
        <v>43</v>
      </c>
      <c r="J16" s="4">
        <f t="shared" si="3"/>
        <v>44</v>
      </c>
      <c r="K16" s="14">
        <f t="shared" si="4"/>
        <v>0</v>
      </c>
      <c r="L16" s="7">
        <f t="shared" si="5"/>
        <v>0</v>
      </c>
      <c r="M16" s="4">
        <f t="shared" si="6"/>
        <v>0</v>
      </c>
      <c r="N16" s="14">
        <f t="shared" si="7"/>
        <v>0</v>
      </c>
      <c r="O16" s="7">
        <f t="shared" si="8"/>
        <v>0</v>
      </c>
      <c r="P16" s="4">
        <f t="shared" si="9"/>
        <v>0</v>
      </c>
      <c r="Q16" s="7">
        <f t="shared" si="10"/>
        <v>50</v>
      </c>
      <c r="R16" s="4">
        <f t="shared" si="11"/>
        <v>45</v>
      </c>
      <c r="S16" s="20">
        <v>8.69</v>
      </c>
      <c r="T16" s="15">
        <f t="shared" si="12"/>
        <v>8</v>
      </c>
      <c r="U16" s="4">
        <f>VLOOKUP(T16,Punktezuordnung!$A$2:$B$52,2,FALSE)</f>
        <v>43</v>
      </c>
      <c r="V16" s="24">
        <v>24.5</v>
      </c>
      <c r="W16" s="15">
        <f t="shared" si="13"/>
        <v>7</v>
      </c>
      <c r="X16" s="4">
        <f>VLOOKUP(W16,Punktezuordnung!$A$2:$B$52,2,FALSE)</f>
        <v>44</v>
      </c>
      <c r="Y16" s="25">
        <v>100</v>
      </c>
      <c r="Z16" s="15">
        <f t="shared" si="14"/>
        <v>51</v>
      </c>
      <c r="AA16" s="4">
        <f>VLOOKUP(Z16,Punktezuordnung!$A$2:$B$52,2,FALSE)</f>
        <v>0</v>
      </c>
      <c r="AB16" s="25">
        <v>100</v>
      </c>
      <c r="AC16" s="15">
        <f t="shared" si="15"/>
        <v>51</v>
      </c>
      <c r="AD16" s="4">
        <f>VLOOKUP(AC16,Punktezuordnung!$A$2:$B$52,2,FALSE)</f>
        <v>0</v>
      </c>
      <c r="AE16" s="24">
        <v>100</v>
      </c>
      <c r="AF16" s="15">
        <f t="shared" si="16"/>
        <v>51</v>
      </c>
      <c r="AG16" s="4">
        <f>VLOOKUP(AF16,Punktezuordnung!$A$2:$B$52,2,FALSE)</f>
        <v>0</v>
      </c>
      <c r="AH16" s="25">
        <v>100</v>
      </c>
      <c r="AI16" s="15">
        <f t="shared" si="17"/>
        <v>51</v>
      </c>
      <c r="AJ16" s="4">
        <f>VLOOKUP(AI16,Punktezuordnung!$A$2:$B$52,2,FALSE)</f>
        <v>0</v>
      </c>
      <c r="AK16" s="25">
        <v>100</v>
      </c>
      <c r="AL16" s="15">
        <f t="shared" si="18"/>
        <v>51</v>
      </c>
      <c r="AM16" s="4">
        <f>VLOOKUP(AL16,Punktezuordnung!$A$2:$B$52,2,FALSE)</f>
        <v>0</v>
      </c>
      <c r="AN16" s="30">
        <v>0</v>
      </c>
      <c r="AO16" s="15">
        <f t="shared" si="19"/>
        <v>51</v>
      </c>
      <c r="AP16" s="4">
        <f>VLOOKUP(AO16,Punktezuordnung!$A$2:$B$52,2,FALSE)</f>
        <v>0</v>
      </c>
      <c r="AQ16" s="30">
        <v>1.1499999999999999</v>
      </c>
      <c r="AR16" s="15">
        <f t="shared" si="20"/>
        <v>1</v>
      </c>
      <c r="AS16" s="4">
        <f>VLOOKUP(AR16,Punktezuordnung!$A$2:$B$52,2,FALSE)</f>
        <v>50</v>
      </c>
      <c r="AT16" s="24">
        <v>19</v>
      </c>
      <c r="AU16" s="15">
        <f t="shared" si="21"/>
        <v>6</v>
      </c>
      <c r="AV16" s="2">
        <f>VLOOKUP(AU16,Punktezuordnung!$A$2:$B$52,2,FALSE)</f>
        <v>45</v>
      </c>
    </row>
    <row r="17" spans="1:48" x14ac:dyDescent="0.25">
      <c r="A17" s="21" t="s">
        <v>41</v>
      </c>
      <c r="B17" s="21" t="s">
        <v>42</v>
      </c>
      <c r="C17" s="21" t="s">
        <v>36</v>
      </c>
      <c r="D17" s="21">
        <v>2011</v>
      </c>
      <c r="E17" s="21" t="s">
        <v>43</v>
      </c>
      <c r="F17" s="15">
        <f t="shared" si="0"/>
        <v>14</v>
      </c>
      <c r="G17" s="4">
        <f>SUM(LARGE(I17:R17,{1;2;3;4;5;6;7}))</f>
        <v>158</v>
      </c>
      <c r="H17" s="26">
        <f t="shared" si="1"/>
        <v>4</v>
      </c>
      <c r="I17" s="7">
        <f t="shared" si="2"/>
        <v>39</v>
      </c>
      <c r="J17" s="4">
        <f t="shared" si="3"/>
        <v>35</v>
      </c>
      <c r="K17" s="14">
        <f t="shared" si="4"/>
        <v>39</v>
      </c>
      <c r="L17" s="7">
        <f t="shared" si="5"/>
        <v>0</v>
      </c>
      <c r="M17" s="4">
        <f t="shared" si="6"/>
        <v>0</v>
      </c>
      <c r="N17" s="14">
        <f t="shared" si="7"/>
        <v>45</v>
      </c>
      <c r="O17" s="7">
        <f t="shared" si="8"/>
        <v>0</v>
      </c>
      <c r="P17" s="4">
        <f t="shared" si="9"/>
        <v>0</v>
      </c>
      <c r="Q17" s="7">
        <f t="shared" si="10"/>
        <v>0</v>
      </c>
      <c r="R17" s="4">
        <f t="shared" si="11"/>
        <v>0</v>
      </c>
      <c r="S17" s="20">
        <v>9</v>
      </c>
      <c r="T17" s="15">
        <f t="shared" si="12"/>
        <v>12</v>
      </c>
      <c r="U17" s="4">
        <f>VLOOKUP(T17,Punktezuordnung!$A$2:$B$52,2,FALSE)</f>
        <v>39</v>
      </c>
      <c r="V17" s="24">
        <v>17.5</v>
      </c>
      <c r="W17" s="15">
        <f t="shared" si="13"/>
        <v>16</v>
      </c>
      <c r="X17" s="4">
        <f>VLOOKUP(W17,Punktezuordnung!$A$2:$B$52,2,FALSE)</f>
        <v>35</v>
      </c>
      <c r="Y17" s="25">
        <v>12.42</v>
      </c>
      <c r="Z17" s="15">
        <f t="shared" si="14"/>
        <v>12</v>
      </c>
      <c r="AA17" s="4">
        <f>VLOOKUP(Z17,Punktezuordnung!$A$2:$B$52,2,FALSE)</f>
        <v>39</v>
      </c>
      <c r="AB17" s="25">
        <v>100</v>
      </c>
      <c r="AC17" s="15">
        <f t="shared" si="15"/>
        <v>51</v>
      </c>
      <c r="AD17" s="4">
        <f>VLOOKUP(AC17,Punktezuordnung!$A$2:$B$52,2,FALSE)</f>
        <v>0</v>
      </c>
      <c r="AE17" s="24">
        <v>100</v>
      </c>
      <c r="AF17" s="15">
        <f t="shared" si="16"/>
        <v>51</v>
      </c>
      <c r="AG17" s="4">
        <f>VLOOKUP(AF17,Punktezuordnung!$A$2:$B$52,2,FALSE)</f>
        <v>0</v>
      </c>
      <c r="AH17" s="29">
        <v>4.4328703703703709E-3</v>
      </c>
      <c r="AI17" s="15">
        <f t="shared" si="17"/>
        <v>6</v>
      </c>
      <c r="AJ17" s="4">
        <f>VLOOKUP(AI17,Punktezuordnung!$A$2:$B$52,2,FALSE)</f>
        <v>45</v>
      </c>
      <c r="AK17" s="25">
        <v>100</v>
      </c>
      <c r="AL17" s="15">
        <f t="shared" si="18"/>
        <v>51</v>
      </c>
      <c r="AM17" s="4">
        <f>VLOOKUP(AL17,Punktezuordnung!$A$2:$B$52,2,FALSE)</f>
        <v>0</v>
      </c>
      <c r="AN17" s="30">
        <v>0</v>
      </c>
      <c r="AO17" s="15">
        <f t="shared" si="19"/>
        <v>51</v>
      </c>
      <c r="AP17" s="4">
        <f>VLOOKUP(AO17,Punktezuordnung!$A$2:$B$52,2,FALSE)</f>
        <v>0</v>
      </c>
      <c r="AQ17" s="30">
        <v>0</v>
      </c>
      <c r="AR17" s="15">
        <f t="shared" si="20"/>
        <v>51</v>
      </c>
      <c r="AS17" s="4">
        <f>VLOOKUP(AR17,Punktezuordnung!$A$2:$B$52,2,FALSE)</f>
        <v>0</v>
      </c>
      <c r="AT17" s="24">
        <v>0</v>
      </c>
      <c r="AU17" s="15">
        <f t="shared" si="21"/>
        <v>51</v>
      </c>
      <c r="AV17" s="2">
        <f>VLOOKUP(AU17,Punktezuordnung!$A$2:$B$52,2,FALSE)</f>
        <v>0</v>
      </c>
    </row>
    <row r="18" spans="1:48" x14ac:dyDescent="0.25">
      <c r="A18" s="21" t="s">
        <v>151</v>
      </c>
      <c r="B18" s="21" t="s">
        <v>152</v>
      </c>
      <c r="C18" s="21" t="s">
        <v>36</v>
      </c>
      <c r="D18" s="21">
        <v>2011</v>
      </c>
      <c r="E18" s="21" t="s">
        <v>40</v>
      </c>
      <c r="F18" s="15">
        <f t="shared" si="0"/>
        <v>15</v>
      </c>
      <c r="G18" s="4">
        <f>SUM(LARGE(I18:R18,{1;2;3;4;5;6;7}))</f>
        <v>155</v>
      </c>
      <c r="H18" s="26">
        <f t="shared" si="1"/>
        <v>4</v>
      </c>
      <c r="I18" s="7">
        <f t="shared" si="2"/>
        <v>32</v>
      </c>
      <c r="J18" s="4">
        <f t="shared" si="3"/>
        <v>43</v>
      </c>
      <c r="K18" s="14">
        <f t="shared" si="4"/>
        <v>40</v>
      </c>
      <c r="L18" s="7">
        <f t="shared" si="5"/>
        <v>0</v>
      </c>
      <c r="M18" s="4">
        <f t="shared" si="6"/>
        <v>0</v>
      </c>
      <c r="N18" s="14">
        <f t="shared" si="7"/>
        <v>40</v>
      </c>
      <c r="O18" s="7">
        <f t="shared" si="8"/>
        <v>0</v>
      </c>
      <c r="P18" s="4">
        <f t="shared" si="9"/>
        <v>0</v>
      </c>
      <c r="Q18" s="7">
        <f t="shared" si="10"/>
        <v>0</v>
      </c>
      <c r="R18" s="4">
        <f t="shared" si="11"/>
        <v>0</v>
      </c>
      <c r="S18" s="23">
        <v>9.86</v>
      </c>
      <c r="T18" s="15">
        <f t="shared" si="12"/>
        <v>19</v>
      </c>
      <c r="U18" s="4">
        <f>VLOOKUP(T18,Punktezuordnung!$A$2:$B$52,2,FALSE)</f>
        <v>32</v>
      </c>
      <c r="V18" s="24">
        <v>22.5</v>
      </c>
      <c r="W18" s="15">
        <f t="shared" si="13"/>
        <v>8</v>
      </c>
      <c r="X18" s="4">
        <f>VLOOKUP(W18,Punktezuordnung!$A$2:$B$52,2,FALSE)</f>
        <v>43</v>
      </c>
      <c r="Y18" s="25">
        <v>12.05</v>
      </c>
      <c r="Z18" s="15">
        <f t="shared" si="14"/>
        <v>11</v>
      </c>
      <c r="AA18" s="4">
        <f>VLOOKUP(Z18,Punktezuordnung!$A$2:$B$52,2,FALSE)</f>
        <v>40</v>
      </c>
      <c r="AB18" s="25">
        <v>100</v>
      </c>
      <c r="AC18" s="15">
        <f t="shared" si="15"/>
        <v>51</v>
      </c>
      <c r="AD18" s="4">
        <f>VLOOKUP(AC18,Punktezuordnung!$A$2:$B$52,2,FALSE)</f>
        <v>0</v>
      </c>
      <c r="AE18" s="24">
        <v>100</v>
      </c>
      <c r="AF18" s="15">
        <f t="shared" si="16"/>
        <v>51</v>
      </c>
      <c r="AG18" s="4">
        <f>VLOOKUP(AF18,Punktezuordnung!$A$2:$B$52,2,FALSE)</f>
        <v>0</v>
      </c>
      <c r="AH18" s="29">
        <v>4.9189814814814816E-3</v>
      </c>
      <c r="AI18" s="15">
        <f t="shared" si="17"/>
        <v>11</v>
      </c>
      <c r="AJ18" s="4">
        <f>VLOOKUP(AI18,Punktezuordnung!$A$2:$B$52,2,FALSE)</f>
        <v>40</v>
      </c>
      <c r="AK18" s="25">
        <v>100</v>
      </c>
      <c r="AL18" s="15">
        <f t="shared" si="18"/>
        <v>51</v>
      </c>
      <c r="AM18" s="4">
        <f>VLOOKUP(AL18,Punktezuordnung!$A$2:$B$52,2,FALSE)</f>
        <v>0</v>
      </c>
      <c r="AN18" s="30">
        <v>0</v>
      </c>
      <c r="AO18" s="15">
        <f t="shared" si="19"/>
        <v>51</v>
      </c>
      <c r="AP18" s="4">
        <f>VLOOKUP(AO18,Punktezuordnung!$A$2:$B$52,2,FALSE)</f>
        <v>0</v>
      </c>
      <c r="AQ18" s="30">
        <v>0</v>
      </c>
      <c r="AR18" s="15">
        <f t="shared" si="20"/>
        <v>51</v>
      </c>
      <c r="AS18" s="4">
        <f>VLOOKUP(AR18,Punktezuordnung!$A$2:$B$52,2,FALSE)</f>
        <v>0</v>
      </c>
      <c r="AT18" s="24">
        <v>0</v>
      </c>
      <c r="AU18" s="15">
        <f t="shared" si="21"/>
        <v>51</v>
      </c>
      <c r="AV18" s="2">
        <f>VLOOKUP(AU18,Punktezuordnung!$A$2:$B$52,2,FALSE)</f>
        <v>0</v>
      </c>
    </row>
    <row r="19" spans="1:48" x14ac:dyDescent="0.25">
      <c r="A19" s="21" t="s">
        <v>55</v>
      </c>
      <c r="B19" s="21" t="s">
        <v>60</v>
      </c>
      <c r="C19" s="21" t="s">
        <v>36</v>
      </c>
      <c r="D19" s="21">
        <v>2011</v>
      </c>
      <c r="E19" s="21" t="s">
        <v>61</v>
      </c>
      <c r="F19" s="15">
        <f t="shared" si="0"/>
        <v>16</v>
      </c>
      <c r="G19" s="4">
        <f>SUM(LARGE(I19:R19,{1;2;3;4;5;6;7}))</f>
        <v>96</v>
      </c>
      <c r="H19" s="26">
        <f t="shared" si="1"/>
        <v>2</v>
      </c>
      <c r="I19" s="7">
        <f t="shared" si="2"/>
        <v>49</v>
      </c>
      <c r="J19" s="4">
        <f t="shared" si="3"/>
        <v>47</v>
      </c>
      <c r="K19" s="14">
        <f t="shared" si="4"/>
        <v>0</v>
      </c>
      <c r="L19" s="7">
        <f t="shared" si="5"/>
        <v>0</v>
      </c>
      <c r="M19" s="4">
        <f t="shared" si="6"/>
        <v>0</v>
      </c>
      <c r="N19" s="14">
        <f t="shared" si="7"/>
        <v>0</v>
      </c>
      <c r="O19" s="7">
        <f t="shared" si="8"/>
        <v>0</v>
      </c>
      <c r="P19" s="4">
        <f t="shared" si="9"/>
        <v>0</v>
      </c>
      <c r="Q19" s="7">
        <f t="shared" si="10"/>
        <v>0</v>
      </c>
      <c r="R19" s="4">
        <f t="shared" si="11"/>
        <v>0</v>
      </c>
      <c r="S19" s="23">
        <v>8.01</v>
      </c>
      <c r="T19" s="15">
        <f t="shared" si="12"/>
        <v>2</v>
      </c>
      <c r="U19" s="4">
        <f>VLOOKUP(T19,Punktezuordnung!$A$2:$B$52,2,FALSE)</f>
        <v>49</v>
      </c>
      <c r="V19" s="24">
        <v>27</v>
      </c>
      <c r="W19" s="15">
        <f t="shared" si="13"/>
        <v>4</v>
      </c>
      <c r="X19" s="4">
        <f>VLOOKUP(W19,Punktezuordnung!$A$2:$B$52,2,FALSE)</f>
        <v>47</v>
      </c>
      <c r="Y19" s="25">
        <v>100</v>
      </c>
      <c r="Z19" s="15">
        <f t="shared" si="14"/>
        <v>51</v>
      </c>
      <c r="AA19" s="4">
        <f>VLOOKUP(Z19,Punktezuordnung!$A$2:$B$52,2,FALSE)</f>
        <v>0</v>
      </c>
      <c r="AB19" s="25">
        <v>100</v>
      </c>
      <c r="AC19" s="15">
        <f t="shared" si="15"/>
        <v>51</v>
      </c>
      <c r="AD19" s="4">
        <f>VLOOKUP(AC19,Punktezuordnung!$A$2:$B$52,2,FALSE)</f>
        <v>0</v>
      </c>
      <c r="AE19" s="24">
        <v>100</v>
      </c>
      <c r="AF19" s="15">
        <f t="shared" si="16"/>
        <v>51</v>
      </c>
      <c r="AG19" s="4">
        <f>VLOOKUP(AF19,Punktezuordnung!$A$2:$B$52,2,FALSE)</f>
        <v>0</v>
      </c>
      <c r="AH19" s="25">
        <v>100</v>
      </c>
      <c r="AI19" s="15">
        <f t="shared" si="17"/>
        <v>51</v>
      </c>
      <c r="AJ19" s="4">
        <f>VLOOKUP(AI19,Punktezuordnung!$A$2:$B$52,2,FALSE)</f>
        <v>0</v>
      </c>
      <c r="AK19" s="25">
        <v>100</v>
      </c>
      <c r="AL19" s="15">
        <f t="shared" si="18"/>
        <v>51</v>
      </c>
      <c r="AM19" s="4">
        <f>VLOOKUP(AL19,Punktezuordnung!$A$2:$B$52,2,FALSE)</f>
        <v>0</v>
      </c>
      <c r="AN19" s="30">
        <v>0</v>
      </c>
      <c r="AO19" s="15">
        <f t="shared" si="19"/>
        <v>51</v>
      </c>
      <c r="AP19" s="4">
        <f>VLOOKUP(AO19,Punktezuordnung!$A$2:$B$52,2,FALSE)</f>
        <v>0</v>
      </c>
      <c r="AQ19" s="30">
        <v>0</v>
      </c>
      <c r="AR19" s="15">
        <f t="shared" si="20"/>
        <v>51</v>
      </c>
      <c r="AS19" s="4">
        <f>VLOOKUP(AR19,Punktezuordnung!$A$2:$B$52,2,FALSE)</f>
        <v>0</v>
      </c>
      <c r="AT19" s="24">
        <v>0</v>
      </c>
      <c r="AU19" s="15">
        <f t="shared" si="21"/>
        <v>51</v>
      </c>
      <c r="AV19" s="2">
        <f>VLOOKUP(AU19,Punktezuordnung!$A$2:$B$52,2,FALSE)</f>
        <v>0</v>
      </c>
    </row>
    <row r="20" spans="1:48" x14ac:dyDescent="0.25">
      <c r="A20" s="21" t="s">
        <v>49</v>
      </c>
      <c r="B20" s="21" t="s">
        <v>50</v>
      </c>
      <c r="C20" s="21" t="s">
        <v>36</v>
      </c>
      <c r="D20" s="21">
        <v>2011</v>
      </c>
      <c r="E20" s="21" t="s">
        <v>40</v>
      </c>
      <c r="F20" s="15">
        <f t="shared" si="0"/>
        <v>17</v>
      </c>
      <c r="G20" s="4">
        <f>SUM(LARGE(I20:R20,{1;2;3;4;5;6;7}))</f>
        <v>92</v>
      </c>
      <c r="H20" s="26">
        <f t="shared" si="1"/>
        <v>2</v>
      </c>
      <c r="I20" s="7">
        <f t="shared" si="2"/>
        <v>47</v>
      </c>
      <c r="J20" s="4">
        <f t="shared" si="3"/>
        <v>45</v>
      </c>
      <c r="K20" s="14">
        <f t="shared" si="4"/>
        <v>0</v>
      </c>
      <c r="L20" s="7">
        <f t="shared" si="5"/>
        <v>0</v>
      </c>
      <c r="M20" s="4">
        <f t="shared" si="6"/>
        <v>0</v>
      </c>
      <c r="N20" s="14">
        <f t="shared" si="7"/>
        <v>0</v>
      </c>
      <c r="O20" s="7">
        <f t="shared" si="8"/>
        <v>0</v>
      </c>
      <c r="P20" s="4">
        <f t="shared" si="9"/>
        <v>0</v>
      </c>
      <c r="Q20" s="7">
        <f t="shared" si="10"/>
        <v>0</v>
      </c>
      <c r="R20" s="4">
        <f t="shared" si="11"/>
        <v>0</v>
      </c>
      <c r="S20" s="20">
        <v>8.4499999999999993</v>
      </c>
      <c r="T20" s="15">
        <f t="shared" si="12"/>
        <v>4</v>
      </c>
      <c r="U20" s="4">
        <f>VLOOKUP(T20,Punktezuordnung!$A$2:$B$52,2,FALSE)</f>
        <v>47</v>
      </c>
      <c r="V20" s="24">
        <v>25</v>
      </c>
      <c r="W20" s="15">
        <f t="shared" si="13"/>
        <v>6</v>
      </c>
      <c r="X20" s="4">
        <f>VLOOKUP(W20,Punktezuordnung!$A$2:$B$52,2,FALSE)</f>
        <v>45</v>
      </c>
      <c r="Y20" s="25">
        <v>100</v>
      </c>
      <c r="Z20" s="15">
        <f t="shared" si="14"/>
        <v>51</v>
      </c>
      <c r="AA20" s="4">
        <f>VLOOKUP(Z20,Punktezuordnung!$A$2:$B$52,2,FALSE)</f>
        <v>0</v>
      </c>
      <c r="AB20" s="25">
        <v>100</v>
      </c>
      <c r="AC20" s="15">
        <f t="shared" si="15"/>
        <v>51</v>
      </c>
      <c r="AD20" s="4">
        <f>VLOOKUP(AC20,Punktezuordnung!$A$2:$B$52,2,FALSE)</f>
        <v>0</v>
      </c>
      <c r="AE20" s="24">
        <v>100</v>
      </c>
      <c r="AF20" s="15">
        <f t="shared" si="16"/>
        <v>51</v>
      </c>
      <c r="AG20" s="4">
        <f>VLOOKUP(AF20,Punktezuordnung!$A$2:$B$52,2,FALSE)</f>
        <v>0</v>
      </c>
      <c r="AH20" s="25">
        <v>100</v>
      </c>
      <c r="AI20" s="15">
        <f t="shared" si="17"/>
        <v>51</v>
      </c>
      <c r="AJ20" s="4">
        <f>VLOOKUP(AI20,Punktezuordnung!$A$2:$B$52,2,FALSE)</f>
        <v>0</v>
      </c>
      <c r="AK20" s="25">
        <v>100</v>
      </c>
      <c r="AL20" s="15">
        <f t="shared" si="18"/>
        <v>51</v>
      </c>
      <c r="AM20" s="4">
        <f>VLOOKUP(AL20,Punktezuordnung!$A$2:$B$52,2,FALSE)</f>
        <v>0</v>
      </c>
      <c r="AN20" s="30">
        <v>0</v>
      </c>
      <c r="AO20" s="15">
        <f t="shared" si="19"/>
        <v>51</v>
      </c>
      <c r="AP20" s="4">
        <f>VLOOKUP(AO20,Punktezuordnung!$A$2:$B$52,2,FALSE)</f>
        <v>0</v>
      </c>
      <c r="AQ20" s="30">
        <v>0</v>
      </c>
      <c r="AR20" s="15">
        <f t="shared" si="20"/>
        <v>51</v>
      </c>
      <c r="AS20" s="4">
        <f>VLOOKUP(AR20,Punktezuordnung!$A$2:$B$52,2,FALSE)</f>
        <v>0</v>
      </c>
      <c r="AT20" s="24">
        <v>0</v>
      </c>
      <c r="AU20" s="15">
        <f t="shared" si="21"/>
        <v>51</v>
      </c>
      <c r="AV20" s="2">
        <f>VLOOKUP(AU20,Punktezuordnung!$A$2:$B$52,2,FALSE)</f>
        <v>0</v>
      </c>
    </row>
    <row r="21" spans="1:48" x14ac:dyDescent="0.25">
      <c r="A21" s="21" t="s">
        <v>210</v>
      </c>
      <c r="B21" s="21" t="s">
        <v>211</v>
      </c>
      <c r="C21" s="21" t="s">
        <v>36</v>
      </c>
      <c r="D21" s="21">
        <v>2011</v>
      </c>
      <c r="E21" s="21" t="s">
        <v>162</v>
      </c>
      <c r="F21" s="15">
        <f t="shared" si="0"/>
        <v>18</v>
      </c>
      <c r="G21" s="4">
        <f>SUM(LARGE(I21:R21,{1;2;3;4;5;6;7}))</f>
        <v>91</v>
      </c>
      <c r="H21" s="26">
        <f t="shared" si="1"/>
        <v>2</v>
      </c>
      <c r="I21" s="7">
        <f t="shared" si="2"/>
        <v>0</v>
      </c>
      <c r="J21" s="4">
        <f t="shared" si="3"/>
        <v>0</v>
      </c>
      <c r="K21" s="14">
        <f t="shared" si="4"/>
        <v>0</v>
      </c>
      <c r="L21" s="7">
        <f t="shared" si="5"/>
        <v>0</v>
      </c>
      <c r="M21" s="4">
        <f t="shared" si="6"/>
        <v>0</v>
      </c>
      <c r="N21" s="14">
        <f t="shared" si="7"/>
        <v>0</v>
      </c>
      <c r="O21" s="7">
        <f t="shared" si="8"/>
        <v>46</v>
      </c>
      <c r="P21" s="4">
        <f t="shared" si="9"/>
        <v>45</v>
      </c>
      <c r="Q21" s="7">
        <f t="shared" si="10"/>
        <v>0</v>
      </c>
      <c r="R21" s="4">
        <f t="shared" si="11"/>
        <v>0</v>
      </c>
      <c r="S21" s="23">
        <v>100</v>
      </c>
      <c r="T21" s="15">
        <f t="shared" si="12"/>
        <v>51</v>
      </c>
      <c r="U21" s="4">
        <f>VLOOKUP(T21,Punktezuordnung!$A$2:$B$52,2,FALSE)</f>
        <v>0</v>
      </c>
      <c r="V21" s="24">
        <v>0</v>
      </c>
      <c r="W21" s="15">
        <f t="shared" si="13"/>
        <v>51</v>
      </c>
      <c r="X21" s="4">
        <f>VLOOKUP(W21,Punktezuordnung!$A$2:$B$52,2,FALSE)</f>
        <v>0</v>
      </c>
      <c r="Y21" s="25">
        <v>100</v>
      </c>
      <c r="Z21" s="15">
        <f t="shared" si="14"/>
        <v>51</v>
      </c>
      <c r="AA21" s="4">
        <f>VLOOKUP(Z21,Punktezuordnung!$A$2:$B$52,2,FALSE)</f>
        <v>0</v>
      </c>
      <c r="AB21" s="25">
        <v>100</v>
      </c>
      <c r="AC21" s="15">
        <f t="shared" si="15"/>
        <v>51</v>
      </c>
      <c r="AD21" s="4">
        <f>VLOOKUP(AC21,Punktezuordnung!$A$2:$B$52,2,FALSE)</f>
        <v>0</v>
      </c>
      <c r="AE21" s="24">
        <v>100</v>
      </c>
      <c r="AF21" s="15">
        <f t="shared" si="16"/>
        <v>51</v>
      </c>
      <c r="AG21" s="4">
        <f>VLOOKUP(AF21,Punktezuordnung!$A$2:$B$52,2,FALSE)</f>
        <v>0</v>
      </c>
      <c r="AH21" s="25">
        <v>100</v>
      </c>
      <c r="AI21" s="15">
        <f t="shared" si="17"/>
        <v>51</v>
      </c>
      <c r="AJ21" s="4">
        <f>VLOOKUP(AI21,Punktezuordnung!$A$2:$B$52,2,FALSE)</f>
        <v>0</v>
      </c>
      <c r="AK21" s="25">
        <v>9.5</v>
      </c>
      <c r="AL21" s="15">
        <f t="shared" si="18"/>
        <v>5</v>
      </c>
      <c r="AM21" s="4">
        <f>VLOOKUP(AL21,Punktezuordnung!$A$2:$B$52,2,FALSE)</f>
        <v>46</v>
      </c>
      <c r="AN21" s="30">
        <v>10.36</v>
      </c>
      <c r="AO21" s="15">
        <f t="shared" si="19"/>
        <v>6</v>
      </c>
      <c r="AP21" s="4">
        <f>VLOOKUP(AO21,Punktezuordnung!$A$2:$B$52,2,FALSE)</f>
        <v>45</v>
      </c>
      <c r="AQ21" s="30">
        <v>0</v>
      </c>
      <c r="AR21" s="15">
        <f t="shared" si="20"/>
        <v>51</v>
      </c>
      <c r="AS21" s="4">
        <f>VLOOKUP(AR21,Punktezuordnung!$A$2:$B$52,2,FALSE)</f>
        <v>0</v>
      </c>
      <c r="AT21" s="24">
        <v>0</v>
      </c>
      <c r="AU21" s="15">
        <f t="shared" si="21"/>
        <v>51</v>
      </c>
      <c r="AV21" s="2">
        <f>VLOOKUP(AU21,Punktezuordnung!$A$2:$B$52,2,FALSE)</f>
        <v>0</v>
      </c>
    </row>
    <row r="22" spans="1:48" x14ac:dyDescent="0.25">
      <c r="A22" s="21" t="s">
        <v>185</v>
      </c>
      <c r="B22" s="21" t="s">
        <v>186</v>
      </c>
      <c r="C22" s="21" t="s">
        <v>36</v>
      </c>
      <c r="D22" s="21">
        <v>2011</v>
      </c>
      <c r="E22" s="21" t="s">
        <v>79</v>
      </c>
      <c r="F22" s="15">
        <f t="shared" si="0"/>
        <v>19</v>
      </c>
      <c r="G22" s="4">
        <f>SUM(LARGE(I22:R22,{1;2;3;4;5;6;7}))</f>
        <v>88</v>
      </c>
      <c r="H22" s="26">
        <f t="shared" si="1"/>
        <v>2</v>
      </c>
      <c r="I22" s="7">
        <f t="shared" si="2"/>
        <v>0</v>
      </c>
      <c r="J22" s="4">
        <f t="shared" si="3"/>
        <v>0</v>
      </c>
      <c r="K22" s="14">
        <f t="shared" si="4"/>
        <v>0</v>
      </c>
      <c r="L22" s="7">
        <f t="shared" si="5"/>
        <v>45</v>
      </c>
      <c r="M22" s="4">
        <f t="shared" si="6"/>
        <v>43</v>
      </c>
      <c r="N22" s="14">
        <f t="shared" si="7"/>
        <v>0</v>
      </c>
      <c r="O22" s="7">
        <f t="shared" si="8"/>
        <v>0</v>
      </c>
      <c r="P22" s="4">
        <f t="shared" si="9"/>
        <v>0</v>
      </c>
      <c r="Q22" s="7">
        <f t="shared" si="10"/>
        <v>0</v>
      </c>
      <c r="R22" s="4">
        <f t="shared" si="11"/>
        <v>0</v>
      </c>
      <c r="S22" s="23">
        <v>100</v>
      </c>
      <c r="T22" s="15">
        <f t="shared" si="12"/>
        <v>51</v>
      </c>
      <c r="U22" s="4">
        <f>VLOOKUP(T22,Punktezuordnung!$A$2:$B$52,2,FALSE)</f>
        <v>0</v>
      </c>
      <c r="V22" s="24">
        <v>0</v>
      </c>
      <c r="W22" s="15">
        <f t="shared" si="13"/>
        <v>51</v>
      </c>
      <c r="X22" s="4">
        <f>VLOOKUP(W22,Punktezuordnung!$A$2:$B$52,2,FALSE)</f>
        <v>0</v>
      </c>
      <c r="Y22" s="25">
        <v>100</v>
      </c>
      <c r="Z22" s="15">
        <f t="shared" si="14"/>
        <v>51</v>
      </c>
      <c r="AA22" s="4">
        <f>VLOOKUP(Z22,Punktezuordnung!$A$2:$B$52,2,FALSE)</f>
        <v>0</v>
      </c>
      <c r="AB22" s="25">
        <v>8.6</v>
      </c>
      <c r="AC22" s="15">
        <f t="shared" si="15"/>
        <v>6</v>
      </c>
      <c r="AD22" s="4">
        <f>VLOOKUP(AC22,Punktezuordnung!$A$2:$B$52,2,FALSE)</f>
        <v>45</v>
      </c>
      <c r="AE22" s="28">
        <v>5.2280092592592595E-3</v>
      </c>
      <c r="AF22" s="15">
        <f t="shared" si="16"/>
        <v>8</v>
      </c>
      <c r="AG22" s="4">
        <f>VLOOKUP(AF22,Punktezuordnung!$A$2:$B$52,2,FALSE)</f>
        <v>43</v>
      </c>
      <c r="AH22" s="25">
        <v>100</v>
      </c>
      <c r="AI22" s="15">
        <f t="shared" si="17"/>
        <v>51</v>
      </c>
      <c r="AJ22" s="4">
        <f>VLOOKUP(AI22,Punktezuordnung!$A$2:$B$52,2,FALSE)</f>
        <v>0</v>
      </c>
      <c r="AK22" s="25">
        <v>100</v>
      </c>
      <c r="AL22" s="15">
        <f t="shared" si="18"/>
        <v>51</v>
      </c>
      <c r="AM22" s="4">
        <f>VLOOKUP(AL22,Punktezuordnung!$A$2:$B$52,2,FALSE)</f>
        <v>0</v>
      </c>
      <c r="AN22" s="30">
        <v>0</v>
      </c>
      <c r="AO22" s="15">
        <f t="shared" si="19"/>
        <v>51</v>
      </c>
      <c r="AP22" s="4">
        <f>VLOOKUP(AO22,Punktezuordnung!$A$2:$B$52,2,FALSE)</f>
        <v>0</v>
      </c>
      <c r="AQ22" s="30">
        <v>0</v>
      </c>
      <c r="AR22" s="15">
        <f t="shared" si="20"/>
        <v>51</v>
      </c>
      <c r="AS22" s="4">
        <f>VLOOKUP(AR22,Punktezuordnung!$A$2:$B$52,2,FALSE)</f>
        <v>0</v>
      </c>
      <c r="AT22" s="24">
        <v>0</v>
      </c>
      <c r="AU22" s="15">
        <f t="shared" si="21"/>
        <v>51</v>
      </c>
      <c r="AV22" s="2">
        <f>VLOOKUP(AU22,Punktezuordnung!$A$2:$B$52,2,FALSE)</f>
        <v>0</v>
      </c>
    </row>
    <row r="23" spans="1:48" x14ac:dyDescent="0.25">
      <c r="A23" s="21" t="s">
        <v>212</v>
      </c>
      <c r="B23" s="21" t="s">
        <v>211</v>
      </c>
      <c r="C23" s="21" t="s">
        <v>36</v>
      </c>
      <c r="D23" s="21">
        <v>2011</v>
      </c>
      <c r="E23" s="21" t="s">
        <v>162</v>
      </c>
      <c r="F23" s="15">
        <f t="shared" si="0"/>
        <v>20</v>
      </c>
      <c r="G23" s="4">
        <f>SUM(LARGE(I23:R23,{1;2;3;4;5;6;7}))</f>
        <v>86</v>
      </c>
      <c r="H23" s="26">
        <f t="shared" si="1"/>
        <v>2</v>
      </c>
      <c r="I23" s="7">
        <f t="shared" si="2"/>
        <v>0</v>
      </c>
      <c r="J23" s="4">
        <f t="shared" si="3"/>
        <v>0</v>
      </c>
      <c r="K23" s="14">
        <f t="shared" si="4"/>
        <v>0</v>
      </c>
      <c r="L23" s="7">
        <f t="shared" si="5"/>
        <v>0</v>
      </c>
      <c r="M23" s="4">
        <f t="shared" si="6"/>
        <v>0</v>
      </c>
      <c r="N23" s="14">
        <f t="shared" si="7"/>
        <v>0</v>
      </c>
      <c r="O23" s="7">
        <f t="shared" si="8"/>
        <v>42</v>
      </c>
      <c r="P23" s="4">
        <f t="shared" si="9"/>
        <v>44</v>
      </c>
      <c r="Q23" s="7">
        <f t="shared" si="10"/>
        <v>0</v>
      </c>
      <c r="R23" s="4">
        <f t="shared" si="11"/>
        <v>0</v>
      </c>
      <c r="S23" s="23">
        <v>100</v>
      </c>
      <c r="T23" s="15">
        <f t="shared" si="12"/>
        <v>51</v>
      </c>
      <c r="U23" s="4">
        <f>VLOOKUP(T23,Punktezuordnung!$A$2:$B$52,2,FALSE)</f>
        <v>0</v>
      </c>
      <c r="V23" s="24">
        <v>0</v>
      </c>
      <c r="W23" s="15">
        <f t="shared" si="13"/>
        <v>51</v>
      </c>
      <c r="X23" s="4">
        <f>VLOOKUP(W23,Punktezuordnung!$A$2:$B$52,2,FALSE)</f>
        <v>0</v>
      </c>
      <c r="Y23" s="25">
        <v>100</v>
      </c>
      <c r="Z23" s="15">
        <f t="shared" si="14"/>
        <v>51</v>
      </c>
      <c r="AA23" s="4">
        <f>VLOOKUP(Z23,Punktezuordnung!$A$2:$B$52,2,FALSE)</f>
        <v>0</v>
      </c>
      <c r="AB23" s="25">
        <v>100</v>
      </c>
      <c r="AC23" s="15">
        <f t="shared" si="15"/>
        <v>51</v>
      </c>
      <c r="AD23" s="4">
        <f>VLOOKUP(AC23,Punktezuordnung!$A$2:$B$52,2,FALSE)</f>
        <v>0</v>
      </c>
      <c r="AE23" s="24">
        <v>100</v>
      </c>
      <c r="AF23" s="15">
        <f t="shared" si="16"/>
        <v>51</v>
      </c>
      <c r="AG23" s="4">
        <f>VLOOKUP(AF23,Punktezuordnung!$A$2:$B$52,2,FALSE)</f>
        <v>0</v>
      </c>
      <c r="AH23" s="25">
        <v>100</v>
      </c>
      <c r="AI23" s="15">
        <f t="shared" si="17"/>
        <v>51</v>
      </c>
      <c r="AJ23" s="4">
        <f>VLOOKUP(AI23,Punktezuordnung!$A$2:$B$52,2,FALSE)</f>
        <v>0</v>
      </c>
      <c r="AK23" s="25">
        <v>10.1</v>
      </c>
      <c r="AL23" s="15">
        <f t="shared" si="18"/>
        <v>9</v>
      </c>
      <c r="AM23" s="4">
        <f>VLOOKUP(AL23,Punktezuordnung!$A$2:$B$52,2,FALSE)</f>
        <v>42</v>
      </c>
      <c r="AN23" s="30">
        <v>10.34</v>
      </c>
      <c r="AO23" s="15">
        <f t="shared" si="19"/>
        <v>7</v>
      </c>
      <c r="AP23" s="4">
        <f>VLOOKUP(AO23,Punktezuordnung!$A$2:$B$52,2,FALSE)</f>
        <v>44</v>
      </c>
      <c r="AQ23" s="30">
        <v>0</v>
      </c>
      <c r="AR23" s="15">
        <f t="shared" si="20"/>
        <v>51</v>
      </c>
      <c r="AS23" s="4">
        <f>VLOOKUP(AR23,Punktezuordnung!$A$2:$B$52,2,FALSE)</f>
        <v>0</v>
      </c>
      <c r="AT23" s="24">
        <v>0</v>
      </c>
      <c r="AU23" s="15">
        <f t="shared" si="21"/>
        <v>51</v>
      </c>
      <c r="AV23" s="2">
        <f>VLOOKUP(AU23,Punktezuordnung!$A$2:$B$52,2,FALSE)</f>
        <v>0</v>
      </c>
    </row>
    <row r="24" spans="1:48" x14ac:dyDescent="0.25">
      <c r="A24" s="21" t="s">
        <v>38</v>
      </c>
      <c r="B24" s="21" t="s">
        <v>39</v>
      </c>
      <c r="C24" s="21" t="s">
        <v>36</v>
      </c>
      <c r="D24" s="21">
        <v>2011</v>
      </c>
      <c r="E24" s="21" t="s">
        <v>40</v>
      </c>
      <c r="F24" s="15">
        <f t="shared" si="0"/>
        <v>21</v>
      </c>
      <c r="G24" s="4">
        <f>SUM(LARGE(I24:R24,{1;2;3;4;5;6;7}))</f>
        <v>84</v>
      </c>
      <c r="H24" s="26">
        <f t="shared" si="1"/>
        <v>2</v>
      </c>
      <c r="I24" s="7">
        <f t="shared" si="2"/>
        <v>38</v>
      </c>
      <c r="J24" s="4">
        <f t="shared" si="3"/>
        <v>46</v>
      </c>
      <c r="K24" s="14">
        <f t="shared" si="4"/>
        <v>0</v>
      </c>
      <c r="L24" s="7">
        <f t="shared" si="5"/>
        <v>0</v>
      </c>
      <c r="M24" s="4">
        <f t="shared" si="6"/>
        <v>0</v>
      </c>
      <c r="N24" s="14">
        <f t="shared" si="7"/>
        <v>0</v>
      </c>
      <c r="O24" s="7">
        <f t="shared" si="8"/>
        <v>0</v>
      </c>
      <c r="P24" s="4">
        <f t="shared" si="9"/>
        <v>0</v>
      </c>
      <c r="Q24" s="7">
        <f t="shared" si="10"/>
        <v>0</v>
      </c>
      <c r="R24" s="4">
        <f t="shared" si="11"/>
        <v>0</v>
      </c>
      <c r="S24" s="20">
        <v>9.1199999999999992</v>
      </c>
      <c r="T24" s="15">
        <f t="shared" si="12"/>
        <v>13</v>
      </c>
      <c r="U24" s="4">
        <f>VLOOKUP(T24,Punktezuordnung!$A$2:$B$52,2,FALSE)</f>
        <v>38</v>
      </c>
      <c r="V24" s="24">
        <v>25.5</v>
      </c>
      <c r="W24" s="15">
        <f t="shared" si="13"/>
        <v>5</v>
      </c>
      <c r="X24" s="4">
        <f>VLOOKUP(W24,Punktezuordnung!$A$2:$B$52,2,FALSE)</f>
        <v>46</v>
      </c>
      <c r="Y24" s="25">
        <v>100</v>
      </c>
      <c r="Z24" s="15">
        <f t="shared" si="14"/>
        <v>51</v>
      </c>
      <c r="AA24" s="4">
        <f>VLOOKUP(Z24,Punktezuordnung!$A$2:$B$52,2,FALSE)</f>
        <v>0</v>
      </c>
      <c r="AB24" s="25">
        <v>100</v>
      </c>
      <c r="AC24" s="15">
        <f t="shared" si="15"/>
        <v>51</v>
      </c>
      <c r="AD24" s="4">
        <f>VLOOKUP(AC24,Punktezuordnung!$A$2:$B$52,2,FALSE)</f>
        <v>0</v>
      </c>
      <c r="AE24" s="24">
        <v>100</v>
      </c>
      <c r="AF24" s="15">
        <f t="shared" si="16"/>
        <v>51</v>
      </c>
      <c r="AG24" s="4">
        <f>VLOOKUP(AF24,Punktezuordnung!$A$2:$B$52,2,FALSE)</f>
        <v>0</v>
      </c>
      <c r="AH24" s="25">
        <v>100</v>
      </c>
      <c r="AI24" s="15">
        <f t="shared" si="17"/>
        <v>51</v>
      </c>
      <c r="AJ24" s="4">
        <f>VLOOKUP(AI24,Punktezuordnung!$A$2:$B$52,2,FALSE)</f>
        <v>0</v>
      </c>
      <c r="AK24" s="25">
        <v>100</v>
      </c>
      <c r="AL24" s="15">
        <f t="shared" si="18"/>
        <v>51</v>
      </c>
      <c r="AM24" s="4">
        <f>VLOOKUP(AL24,Punktezuordnung!$A$2:$B$52,2,FALSE)</f>
        <v>0</v>
      </c>
      <c r="AN24" s="30">
        <v>0</v>
      </c>
      <c r="AO24" s="15">
        <f t="shared" si="19"/>
        <v>51</v>
      </c>
      <c r="AP24" s="4">
        <f>VLOOKUP(AO24,Punktezuordnung!$A$2:$B$52,2,FALSE)</f>
        <v>0</v>
      </c>
      <c r="AQ24" s="30">
        <v>0</v>
      </c>
      <c r="AR24" s="15">
        <f t="shared" si="20"/>
        <v>51</v>
      </c>
      <c r="AS24" s="4">
        <f>VLOOKUP(AR24,Punktezuordnung!$A$2:$B$52,2,FALSE)</f>
        <v>0</v>
      </c>
      <c r="AT24" s="24">
        <v>0</v>
      </c>
      <c r="AU24" s="15">
        <f t="shared" si="21"/>
        <v>51</v>
      </c>
      <c r="AV24" s="2">
        <f>VLOOKUP(AU24,Punktezuordnung!$A$2:$B$52,2,FALSE)</f>
        <v>0</v>
      </c>
    </row>
    <row r="25" spans="1:48" x14ac:dyDescent="0.25">
      <c r="A25" s="21" t="s">
        <v>64</v>
      </c>
      <c r="B25" s="21" t="s">
        <v>65</v>
      </c>
      <c r="C25" s="21" t="s">
        <v>36</v>
      </c>
      <c r="D25" s="21">
        <v>2011</v>
      </c>
      <c r="E25" s="21" t="s">
        <v>66</v>
      </c>
      <c r="F25" s="15">
        <f t="shared" si="0"/>
        <v>21</v>
      </c>
      <c r="G25" s="4">
        <f>SUM(LARGE(I25:R25,{1;2;3;4;5;6;7}))</f>
        <v>84</v>
      </c>
      <c r="H25" s="26">
        <f t="shared" si="1"/>
        <v>2</v>
      </c>
      <c r="I25" s="7">
        <f t="shared" si="2"/>
        <v>44</v>
      </c>
      <c r="J25" s="4">
        <f t="shared" si="3"/>
        <v>40</v>
      </c>
      <c r="K25" s="14">
        <f t="shared" si="4"/>
        <v>0</v>
      </c>
      <c r="L25" s="7">
        <f t="shared" si="5"/>
        <v>0</v>
      </c>
      <c r="M25" s="4">
        <f t="shared" si="6"/>
        <v>0</v>
      </c>
      <c r="N25" s="14">
        <f t="shared" si="7"/>
        <v>0</v>
      </c>
      <c r="O25" s="7">
        <f t="shared" si="8"/>
        <v>0</v>
      </c>
      <c r="P25" s="4">
        <f t="shared" si="9"/>
        <v>0</v>
      </c>
      <c r="Q25" s="7">
        <f t="shared" si="10"/>
        <v>0</v>
      </c>
      <c r="R25" s="4">
        <f t="shared" si="11"/>
        <v>0</v>
      </c>
      <c r="S25" s="23">
        <v>8.58</v>
      </c>
      <c r="T25" s="15">
        <f t="shared" si="12"/>
        <v>7</v>
      </c>
      <c r="U25" s="4">
        <f>VLOOKUP(T25,Punktezuordnung!$A$2:$B$52,2,FALSE)</f>
        <v>44</v>
      </c>
      <c r="V25" s="24">
        <v>21</v>
      </c>
      <c r="W25" s="15">
        <f t="shared" si="13"/>
        <v>11</v>
      </c>
      <c r="X25" s="4">
        <f>VLOOKUP(W25,Punktezuordnung!$A$2:$B$52,2,FALSE)</f>
        <v>40</v>
      </c>
      <c r="Y25" s="25">
        <v>100</v>
      </c>
      <c r="Z25" s="15">
        <f t="shared" si="14"/>
        <v>51</v>
      </c>
      <c r="AA25" s="4">
        <f>VLOOKUP(Z25,Punktezuordnung!$A$2:$B$52,2,FALSE)</f>
        <v>0</v>
      </c>
      <c r="AB25" s="25">
        <v>100</v>
      </c>
      <c r="AC25" s="15">
        <f t="shared" si="15"/>
        <v>51</v>
      </c>
      <c r="AD25" s="4">
        <f>VLOOKUP(AC25,Punktezuordnung!$A$2:$B$52,2,FALSE)</f>
        <v>0</v>
      </c>
      <c r="AE25" s="24">
        <v>100</v>
      </c>
      <c r="AF25" s="15">
        <f t="shared" si="16"/>
        <v>51</v>
      </c>
      <c r="AG25" s="4">
        <f>VLOOKUP(AF25,Punktezuordnung!$A$2:$B$52,2,FALSE)</f>
        <v>0</v>
      </c>
      <c r="AH25" s="25">
        <v>100</v>
      </c>
      <c r="AI25" s="15">
        <f t="shared" si="17"/>
        <v>51</v>
      </c>
      <c r="AJ25" s="4">
        <f>VLOOKUP(AI25,Punktezuordnung!$A$2:$B$52,2,FALSE)</f>
        <v>0</v>
      </c>
      <c r="AK25" s="25">
        <v>100</v>
      </c>
      <c r="AL25" s="15">
        <f t="shared" si="18"/>
        <v>51</v>
      </c>
      <c r="AM25" s="4">
        <f>VLOOKUP(AL25,Punktezuordnung!$A$2:$B$52,2,FALSE)</f>
        <v>0</v>
      </c>
      <c r="AN25" s="30">
        <v>0</v>
      </c>
      <c r="AO25" s="15">
        <f t="shared" si="19"/>
        <v>51</v>
      </c>
      <c r="AP25" s="4">
        <f>VLOOKUP(AO25,Punktezuordnung!$A$2:$B$52,2,FALSE)</f>
        <v>0</v>
      </c>
      <c r="AQ25" s="30">
        <v>0</v>
      </c>
      <c r="AR25" s="15">
        <f t="shared" si="20"/>
        <v>51</v>
      </c>
      <c r="AS25" s="4">
        <f>VLOOKUP(AR25,Punktezuordnung!$A$2:$B$52,2,FALSE)</f>
        <v>0</v>
      </c>
      <c r="AT25" s="24">
        <v>0</v>
      </c>
      <c r="AU25" s="15">
        <f t="shared" si="21"/>
        <v>51</v>
      </c>
      <c r="AV25" s="2">
        <f>VLOOKUP(AU25,Punktezuordnung!$A$2:$B$52,2,FALSE)</f>
        <v>0</v>
      </c>
    </row>
    <row r="26" spans="1:48" x14ac:dyDescent="0.25">
      <c r="A26" s="21" t="s">
        <v>187</v>
      </c>
      <c r="B26" s="21" t="s">
        <v>186</v>
      </c>
      <c r="C26" s="21" t="s">
        <v>36</v>
      </c>
      <c r="D26" s="21">
        <v>2011</v>
      </c>
      <c r="E26" s="21" t="s">
        <v>79</v>
      </c>
      <c r="F26" s="15">
        <f t="shared" si="0"/>
        <v>23</v>
      </c>
      <c r="G26" s="4">
        <f>SUM(LARGE(I26:R26,{1;2;3;4;5;6;7}))</f>
        <v>79</v>
      </c>
      <c r="H26" s="26">
        <f t="shared" si="1"/>
        <v>2</v>
      </c>
      <c r="I26" s="7">
        <f t="shared" si="2"/>
        <v>0</v>
      </c>
      <c r="J26" s="4">
        <f t="shared" si="3"/>
        <v>0</v>
      </c>
      <c r="K26" s="14">
        <f t="shared" si="4"/>
        <v>0</v>
      </c>
      <c r="L26" s="7">
        <f t="shared" si="5"/>
        <v>39</v>
      </c>
      <c r="M26" s="4">
        <f t="shared" si="6"/>
        <v>40</v>
      </c>
      <c r="N26" s="14">
        <f t="shared" si="7"/>
        <v>0</v>
      </c>
      <c r="O26" s="7">
        <f t="shared" si="8"/>
        <v>0</v>
      </c>
      <c r="P26" s="4">
        <f t="shared" si="9"/>
        <v>0</v>
      </c>
      <c r="Q26" s="7">
        <f t="shared" si="10"/>
        <v>0</v>
      </c>
      <c r="R26" s="4">
        <f t="shared" si="11"/>
        <v>0</v>
      </c>
      <c r="S26" s="23">
        <v>100</v>
      </c>
      <c r="T26" s="15">
        <f t="shared" si="12"/>
        <v>51</v>
      </c>
      <c r="U26" s="4">
        <f>VLOOKUP(T26,Punktezuordnung!$A$2:$B$52,2,FALSE)</f>
        <v>0</v>
      </c>
      <c r="V26" s="24">
        <v>0</v>
      </c>
      <c r="W26" s="15">
        <f t="shared" si="13"/>
        <v>51</v>
      </c>
      <c r="X26" s="4">
        <f>VLOOKUP(W26,Punktezuordnung!$A$2:$B$52,2,FALSE)</f>
        <v>0</v>
      </c>
      <c r="Y26" s="25">
        <v>100</v>
      </c>
      <c r="Z26" s="15">
        <f t="shared" si="14"/>
        <v>51</v>
      </c>
      <c r="AA26" s="4">
        <f>VLOOKUP(Z26,Punktezuordnung!$A$2:$B$52,2,FALSE)</f>
        <v>0</v>
      </c>
      <c r="AB26" s="25">
        <v>10</v>
      </c>
      <c r="AC26" s="15">
        <f t="shared" si="15"/>
        <v>12</v>
      </c>
      <c r="AD26" s="4">
        <f>VLOOKUP(AC26,Punktezuordnung!$A$2:$B$52,2,FALSE)</f>
        <v>39</v>
      </c>
      <c r="AE26" s="28">
        <v>6.2881944444444443E-3</v>
      </c>
      <c r="AF26" s="15">
        <f t="shared" si="16"/>
        <v>11</v>
      </c>
      <c r="AG26" s="4">
        <f>VLOOKUP(AF26,Punktezuordnung!$A$2:$B$52,2,FALSE)</f>
        <v>40</v>
      </c>
      <c r="AH26" s="25">
        <v>100</v>
      </c>
      <c r="AI26" s="15">
        <f t="shared" si="17"/>
        <v>51</v>
      </c>
      <c r="AJ26" s="4">
        <f>VLOOKUP(AI26,Punktezuordnung!$A$2:$B$52,2,FALSE)</f>
        <v>0</v>
      </c>
      <c r="AK26" s="25">
        <v>100</v>
      </c>
      <c r="AL26" s="15">
        <f t="shared" si="18"/>
        <v>51</v>
      </c>
      <c r="AM26" s="4">
        <f>VLOOKUP(AL26,Punktezuordnung!$A$2:$B$52,2,FALSE)</f>
        <v>0</v>
      </c>
      <c r="AN26" s="30">
        <v>0</v>
      </c>
      <c r="AO26" s="15">
        <f t="shared" si="19"/>
        <v>51</v>
      </c>
      <c r="AP26" s="4">
        <f>VLOOKUP(AO26,Punktezuordnung!$A$2:$B$52,2,FALSE)</f>
        <v>0</v>
      </c>
      <c r="AQ26" s="30">
        <v>0</v>
      </c>
      <c r="AR26" s="15">
        <f t="shared" si="20"/>
        <v>51</v>
      </c>
      <c r="AS26" s="4">
        <f>VLOOKUP(AR26,Punktezuordnung!$A$2:$B$52,2,FALSE)</f>
        <v>0</v>
      </c>
      <c r="AT26" s="24">
        <v>0</v>
      </c>
      <c r="AU26" s="15">
        <f t="shared" si="21"/>
        <v>51</v>
      </c>
      <c r="AV26" s="2">
        <f>VLOOKUP(AU26,Punktezuordnung!$A$2:$B$52,2,FALSE)</f>
        <v>0</v>
      </c>
    </row>
    <row r="27" spans="1:48" x14ac:dyDescent="0.25">
      <c r="A27" s="21" t="s">
        <v>222</v>
      </c>
      <c r="B27" s="21" t="s">
        <v>223</v>
      </c>
      <c r="C27" s="21" t="s">
        <v>36</v>
      </c>
      <c r="D27" s="21">
        <v>2011</v>
      </c>
      <c r="E27" s="21" t="s">
        <v>37</v>
      </c>
      <c r="F27" s="15">
        <f t="shared" si="0"/>
        <v>24</v>
      </c>
      <c r="G27" s="4">
        <f>SUM(LARGE(I27:R27,{1;2;3;4;5;6;7}))</f>
        <v>76</v>
      </c>
      <c r="H27" s="26">
        <f t="shared" si="1"/>
        <v>2</v>
      </c>
      <c r="I27" s="7">
        <f t="shared" si="2"/>
        <v>0</v>
      </c>
      <c r="J27" s="4">
        <f t="shared" si="3"/>
        <v>0</v>
      </c>
      <c r="K27" s="14">
        <f t="shared" si="4"/>
        <v>0</v>
      </c>
      <c r="L27" s="7">
        <f t="shared" si="5"/>
        <v>0</v>
      </c>
      <c r="M27" s="4">
        <f t="shared" si="6"/>
        <v>0</v>
      </c>
      <c r="N27" s="14">
        <f t="shared" si="7"/>
        <v>0</v>
      </c>
      <c r="O27" s="7">
        <f t="shared" si="8"/>
        <v>0</v>
      </c>
      <c r="P27" s="4">
        <f t="shared" si="9"/>
        <v>0</v>
      </c>
      <c r="Q27" s="7">
        <f t="shared" si="10"/>
        <v>38</v>
      </c>
      <c r="R27" s="4">
        <f t="shared" si="11"/>
        <v>38</v>
      </c>
      <c r="S27" s="23">
        <v>100</v>
      </c>
      <c r="T27" s="15">
        <f t="shared" si="12"/>
        <v>51</v>
      </c>
      <c r="U27" s="4">
        <f>VLOOKUP(T27,Punktezuordnung!$A$2:$B$52,2,FALSE)</f>
        <v>0</v>
      </c>
      <c r="V27" s="24">
        <v>0</v>
      </c>
      <c r="W27" s="15">
        <f t="shared" si="13"/>
        <v>51</v>
      </c>
      <c r="X27" s="4">
        <f>VLOOKUP(W27,Punktezuordnung!$A$2:$B$52,2,FALSE)</f>
        <v>0</v>
      </c>
      <c r="Y27" s="25">
        <v>100</v>
      </c>
      <c r="Z27" s="15">
        <f t="shared" si="14"/>
        <v>51</v>
      </c>
      <c r="AA27" s="4">
        <f>VLOOKUP(Z27,Punktezuordnung!$A$2:$B$52,2,FALSE)</f>
        <v>0</v>
      </c>
      <c r="AB27" s="25">
        <v>100</v>
      </c>
      <c r="AC27" s="15">
        <f t="shared" si="15"/>
        <v>51</v>
      </c>
      <c r="AD27" s="4">
        <f>VLOOKUP(AC27,Punktezuordnung!$A$2:$B$52,2,FALSE)</f>
        <v>0</v>
      </c>
      <c r="AE27" s="24">
        <v>100</v>
      </c>
      <c r="AF27" s="15">
        <f t="shared" si="16"/>
        <v>51</v>
      </c>
      <c r="AG27" s="4">
        <f>VLOOKUP(AF27,Punktezuordnung!$A$2:$B$52,2,FALSE)</f>
        <v>0</v>
      </c>
      <c r="AH27" s="25">
        <v>100</v>
      </c>
      <c r="AI27" s="15">
        <f t="shared" si="17"/>
        <v>51</v>
      </c>
      <c r="AJ27" s="4">
        <f>VLOOKUP(AI27,Punktezuordnung!$A$2:$B$52,2,FALSE)</f>
        <v>0</v>
      </c>
      <c r="AK27" s="25">
        <v>100</v>
      </c>
      <c r="AL27" s="15">
        <f t="shared" si="18"/>
        <v>51</v>
      </c>
      <c r="AM27" s="4">
        <f>VLOOKUP(AL27,Punktezuordnung!$A$2:$B$52,2,FALSE)</f>
        <v>0</v>
      </c>
      <c r="AN27" s="30">
        <v>0</v>
      </c>
      <c r="AO27" s="15">
        <f t="shared" si="19"/>
        <v>51</v>
      </c>
      <c r="AP27" s="4">
        <f>VLOOKUP(AO27,Punktezuordnung!$A$2:$B$52,2,FALSE)</f>
        <v>0</v>
      </c>
      <c r="AQ27" s="30">
        <v>0.8</v>
      </c>
      <c r="AR27" s="15">
        <f t="shared" si="20"/>
        <v>13</v>
      </c>
      <c r="AS27" s="4">
        <f>VLOOKUP(AR27,Punktezuordnung!$A$2:$B$52,2,FALSE)</f>
        <v>38</v>
      </c>
      <c r="AT27" s="24">
        <v>10</v>
      </c>
      <c r="AU27" s="15">
        <f t="shared" si="21"/>
        <v>13</v>
      </c>
      <c r="AV27" s="2">
        <f>VLOOKUP(AU27,Punktezuordnung!$A$2:$B$52,2,FALSE)</f>
        <v>38</v>
      </c>
    </row>
    <row r="28" spans="1:48" x14ac:dyDescent="0.25">
      <c r="A28" s="21" t="s">
        <v>72</v>
      </c>
      <c r="B28" s="21" t="s">
        <v>73</v>
      </c>
      <c r="C28" s="21" t="s">
        <v>36</v>
      </c>
      <c r="D28" s="21">
        <v>2011</v>
      </c>
      <c r="E28" s="21" t="s">
        <v>61</v>
      </c>
      <c r="F28" s="15">
        <f t="shared" si="0"/>
        <v>25</v>
      </c>
      <c r="G28" s="4">
        <f>SUM(LARGE(I28:R28,{1;2;3;4;5;6;7}))</f>
        <v>72</v>
      </c>
      <c r="H28" s="26">
        <f t="shared" si="1"/>
        <v>2</v>
      </c>
      <c r="I28" s="7">
        <f t="shared" si="2"/>
        <v>37</v>
      </c>
      <c r="J28" s="4">
        <f t="shared" si="3"/>
        <v>35</v>
      </c>
      <c r="K28" s="14">
        <f t="shared" si="4"/>
        <v>0</v>
      </c>
      <c r="L28" s="7">
        <f t="shared" si="5"/>
        <v>0</v>
      </c>
      <c r="M28" s="4">
        <f t="shared" si="6"/>
        <v>0</v>
      </c>
      <c r="N28" s="14">
        <f t="shared" si="7"/>
        <v>0</v>
      </c>
      <c r="O28" s="7">
        <f t="shared" si="8"/>
        <v>0</v>
      </c>
      <c r="P28" s="4">
        <f t="shared" si="9"/>
        <v>0</v>
      </c>
      <c r="Q28" s="7">
        <f t="shared" si="10"/>
        <v>0</v>
      </c>
      <c r="R28" s="4">
        <f t="shared" si="11"/>
        <v>0</v>
      </c>
      <c r="S28" s="23">
        <v>9.3000000000000007</v>
      </c>
      <c r="T28" s="15">
        <f t="shared" si="12"/>
        <v>14</v>
      </c>
      <c r="U28" s="4">
        <f>VLOOKUP(T28,Punktezuordnung!$A$2:$B$52,2,FALSE)</f>
        <v>37</v>
      </c>
      <c r="V28" s="24">
        <v>17.5</v>
      </c>
      <c r="W28" s="15">
        <f t="shared" si="13"/>
        <v>16</v>
      </c>
      <c r="X28" s="4">
        <f>VLOOKUP(W28,Punktezuordnung!$A$2:$B$52,2,FALSE)</f>
        <v>35</v>
      </c>
      <c r="Y28" s="25">
        <v>100</v>
      </c>
      <c r="Z28" s="15">
        <f t="shared" si="14"/>
        <v>51</v>
      </c>
      <c r="AA28" s="4">
        <f>VLOOKUP(Z28,Punktezuordnung!$A$2:$B$52,2,FALSE)</f>
        <v>0</v>
      </c>
      <c r="AB28" s="25">
        <v>100</v>
      </c>
      <c r="AC28" s="15">
        <f t="shared" si="15"/>
        <v>51</v>
      </c>
      <c r="AD28" s="4">
        <f>VLOOKUP(AC28,Punktezuordnung!$A$2:$B$52,2,FALSE)</f>
        <v>0</v>
      </c>
      <c r="AE28" s="24">
        <v>100</v>
      </c>
      <c r="AF28" s="15">
        <f t="shared" si="16"/>
        <v>51</v>
      </c>
      <c r="AG28" s="4">
        <f>VLOOKUP(AF28,Punktezuordnung!$A$2:$B$52,2,FALSE)</f>
        <v>0</v>
      </c>
      <c r="AH28" s="25">
        <v>100</v>
      </c>
      <c r="AI28" s="15">
        <f t="shared" si="17"/>
        <v>51</v>
      </c>
      <c r="AJ28" s="4">
        <f>VLOOKUP(AI28,Punktezuordnung!$A$2:$B$52,2,FALSE)</f>
        <v>0</v>
      </c>
      <c r="AK28" s="25">
        <v>100</v>
      </c>
      <c r="AL28" s="15">
        <f t="shared" si="18"/>
        <v>51</v>
      </c>
      <c r="AM28" s="4">
        <f>VLOOKUP(AL28,Punktezuordnung!$A$2:$B$52,2,FALSE)</f>
        <v>0</v>
      </c>
      <c r="AN28" s="30">
        <v>0</v>
      </c>
      <c r="AO28" s="15">
        <f t="shared" si="19"/>
        <v>51</v>
      </c>
      <c r="AP28" s="4">
        <f>VLOOKUP(AO28,Punktezuordnung!$A$2:$B$52,2,FALSE)</f>
        <v>0</v>
      </c>
      <c r="AQ28" s="30">
        <v>0</v>
      </c>
      <c r="AR28" s="15">
        <f t="shared" si="20"/>
        <v>51</v>
      </c>
      <c r="AS28" s="4">
        <f>VLOOKUP(AR28,Punktezuordnung!$A$2:$B$52,2,FALSE)</f>
        <v>0</v>
      </c>
      <c r="AT28" s="24">
        <v>0</v>
      </c>
      <c r="AU28" s="15">
        <f t="shared" si="21"/>
        <v>51</v>
      </c>
      <c r="AV28" s="2">
        <f>VLOOKUP(AU28,Punktezuordnung!$A$2:$B$52,2,FALSE)</f>
        <v>0</v>
      </c>
    </row>
    <row r="29" spans="1:48" x14ac:dyDescent="0.25">
      <c r="A29" s="21" t="s">
        <v>195</v>
      </c>
      <c r="B29" s="21" t="s">
        <v>196</v>
      </c>
      <c r="C29" s="21" t="s">
        <v>36</v>
      </c>
      <c r="D29" s="21">
        <v>2011</v>
      </c>
      <c r="E29" s="21" t="s">
        <v>40</v>
      </c>
      <c r="F29" s="15">
        <f t="shared" si="0"/>
        <v>26</v>
      </c>
      <c r="G29" s="4">
        <f>SUM(LARGE(I29:R29,{1;2;3;4;5;6;7}))</f>
        <v>50</v>
      </c>
      <c r="H29" s="26">
        <f t="shared" si="1"/>
        <v>1</v>
      </c>
      <c r="I29" s="7">
        <f t="shared" si="2"/>
        <v>0</v>
      </c>
      <c r="J29" s="4">
        <f t="shared" si="3"/>
        <v>0</v>
      </c>
      <c r="K29" s="14">
        <f t="shared" si="4"/>
        <v>0</v>
      </c>
      <c r="L29" s="7">
        <f t="shared" si="5"/>
        <v>0</v>
      </c>
      <c r="M29" s="4">
        <f t="shared" si="6"/>
        <v>0</v>
      </c>
      <c r="N29" s="14">
        <f t="shared" si="7"/>
        <v>50</v>
      </c>
      <c r="O29" s="7">
        <f t="shared" si="8"/>
        <v>0</v>
      </c>
      <c r="P29" s="4">
        <f t="shared" si="9"/>
        <v>0</v>
      </c>
      <c r="Q29" s="7">
        <f t="shared" si="10"/>
        <v>0</v>
      </c>
      <c r="R29" s="4">
        <f t="shared" si="11"/>
        <v>0</v>
      </c>
      <c r="S29" s="23">
        <v>100</v>
      </c>
      <c r="T29" s="15">
        <f t="shared" si="12"/>
        <v>51</v>
      </c>
      <c r="U29" s="4">
        <f>VLOOKUP(T29,Punktezuordnung!$A$2:$B$52,2,FALSE)</f>
        <v>0</v>
      </c>
      <c r="V29" s="24">
        <v>0</v>
      </c>
      <c r="W29" s="15">
        <f t="shared" si="13"/>
        <v>51</v>
      </c>
      <c r="X29" s="4">
        <f>VLOOKUP(W29,Punktezuordnung!$A$2:$B$52,2,FALSE)</f>
        <v>0</v>
      </c>
      <c r="Y29" s="25">
        <v>100</v>
      </c>
      <c r="Z29" s="15">
        <f t="shared" si="14"/>
        <v>51</v>
      </c>
      <c r="AA29" s="4">
        <f>VLOOKUP(Z29,Punktezuordnung!$A$2:$B$52,2,FALSE)</f>
        <v>0</v>
      </c>
      <c r="AB29" s="25">
        <v>100</v>
      </c>
      <c r="AC29" s="15">
        <f t="shared" si="15"/>
        <v>51</v>
      </c>
      <c r="AD29" s="4">
        <f>VLOOKUP(AC29,Punktezuordnung!$A$2:$B$52,2,FALSE)</f>
        <v>0</v>
      </c>
      <c r="AE29" s="24">
        <v>100</v>
      </c>
      <c r="AF29" s="15">
        <f t="shared" si="16"/>
        <v>51</v>
      </c>
      <c r="AG29" s="4">
        <f>VLOOKUP(AF29,Punktezuordnung!$A$2:$B$52,2,FALSE)</f>
        <v>0</v>
      </c>
      <c r="AH29" s="29">
        <v>4.2824074074074075E-3</v>
      </c>
      <c r="AI29" s="15">
        <f t="shared" si="17"/>
        <v>1</v>
      </c>
      <c r="AJ29" s="4">
        <f>VLOOKUP(AI29,Punktezuordnung!$A$2:$B$52,2,FALSE)</f>
        <v>50</v>
      </c>
      <c r="AK29" s="25">
        <v>100</v>
      </c>
      <c r="AL29" s="15">
        <f t="shared" si="18"/>
        <v>51</v>
      </c>
      <c r="AM29" s="4">
        <f>VLOOKUP(AL29,Punktezuordnung!$A$2:$B$52,2,FALSE)</f>
        <v>0</v>
      </c>
      <c r="AN29" s="30">
        <v>0</v>
      </c>
      <c r="AO29" s="15">
        <f t="shared" si="19"/>
        <v>51</v>
      </c>
      <c r="AP29" s="4">
        <f>VLOOKUP(AO29,Punktezuordnung!$A$2:$B$52,2,FALSE)</f>
        <v>0</v>
      </c>
      <c r="AQ29" s="30">
        <v>0</v>
      </c>
      <c r="AR29" s="15">
        <f t="shared" si="20"/>
        <v>51</v>
      </c>
      <c r="AS29" s="4">
        <f>VLOOKUP(AR29,Punktezuordnung!$A$2:$B$52,2,FALSE)</f>
        <v>0</v>
      </c>
      <c r="AT29" s="24">
        <v>0</v>
      </c>
      <c r="AU29" s="15">
        <f t="shared" si="21"/>
        <v>51</v>
      </c>
      <c r="AV29" s="2">
        <f>VLOOKUP(AU29,Punktezuordnung!$A$2:$B$52,2,FALSE)</f>
        <v>0</v>
      </c>
    </row>
    <row r="30" spans="1:48" x14ac:dyDescent="0.25">
      <c r="A30" s="21" t="s">
        <v>53</v>
      </c>
      <c r="B30" s="21" t="s">
        <v>173</v>
      </c>
      <c r="C30" s="21" t="s">
        <v>36</v>
      </c>
      <c r="D30" s="21">
        <v>2011</v>
      </c>
      <c r="E30" s="21" t="s">
        <v>157</v>
      </c>
      <c r="F30" s="15">
        <f t="shared" si="0"/>
        <v>26</v>
      </c>
      <c r="G30" s="4">
        <f>SUM(LARGE(I30:R30,{1;2;3;4;5;6;7}))</f>
        <v>50</v>
      </c>
      <c r="H30" s="26">
        <f t="shared" si="1"/>
        <v>1</v>
      </c>
      <c r="I30" s="7">
        <f t="shared" si="2"/>
        <v>0</v>
      </c>
      <c r="J30" s="4">
        <f t="shared" si="3"/>
        <v>0</v>
      </c>
      <c r="K30" s="14">
        <f t="shared" si="4"/>
        <v>50</v>
      </c>
      <c r="L30" s="7">
        <f t="shared" si="5"/>
        <v>0</v>
      </c>
      <c r="M30" s="4">
        <f t="shared" si="6"/>
        <v>0</v>
      </c>
      <c r="N30" s="14">
        <f t="shared" si="7"/>
        <v>0</v>
      </c>
      <c r="O30" s="7">
        <f t="shared" si="8"/>
        <v>0</v>
      </c>
      <c r="P30" s="4">
        <f t="shared" si="9"/>
        <v>0</v>
      </c>
      <c r="Q30" s="7">
        <f t="shared" si="10"/>
        <v>0</v>
      </c>
      <c r="R30" s="4">
        <f t="shared" si="11"/>
        <v>0</v>
      </c>
      <c r="S30" s="23">
        <v>100</v>
      </c>
      <c r="T30" s="15">
        <f t="shared" si="12"/>
        <v>51</v>
      </c>
      <c r="U30" s="4">
        <f>VLOOKUP(T30,Punktezuordnung!$A$2:$B$52,2,FALSE)</f>
        <v>0</v>
      </c>
      <c r="V30" s="24">
        <v>0</v>
      </c>
      <c r="W30" s="15">
        <f t="shared" si="13"/>
        <v>51</v>
      </c>
      <c r="X30" s="4">
        <f>VLOOKUP(W30,Punktezuordnung!$A$2:$B$52,2,FALSE)</f>
        <v>0</v>
      </c>
      <c r="Y30" s="25">
        <v>9.35</v>
      </c>
      <c r="Z30" s="15">
        <f t="shared" si="14"/>
        <v>1</v>
      </c>
      <c r="AA30" s="4">
        <f>VLOOKUP(Z30,Punktezuordnung!$A$2:$B$52,2,FALSE)</f>
        <v>50</v>
      </c>
      <c r="AB30" s="25">
        <v>100</v>
      </c>
      <c r="AC30" s="15">
        <f t="shared" si="15"/>
        <v>51</v>
      </c>
      <c r="AD30" s="4">
        <f>VLOOKUP(AC30,Punktezuordnung!$A$2:$B$52,2,FALSE)</f>
        <v>0</v>
      </c>
      <c r="AE30" s="24">
        <v>100</v>
      </c>
      <c r="AF30" s="15">
        <f t="shared" si="16"/>
        <v>51</v>
      </c>
      <c r="AG30" s="4">
        <f>VLOOKUP(AF30,Punktezuordnung!$A$2:$B$52,2,FALSE)</f>
        <v>0</v>
      </c>
      <c r="AH30" s="25">
        <v>100</v>
      </c>
      <c r="AI30" s="15">
        <f t="shared" si="17"/>
        <v>51</v>
      </c>
      <c r="AJ30" s="4">
        <f>VLOOKUP(AI30,Punktezuordnung!$A$2:$B$52,2,FALSE)</f>
        <v>0</v>
      </c>
      <c r="AK30" s="25">
        <v>100</v>
      </c>
      <c r="AL30" s="15">
        <f t="shared" si="18"/>
        <v>51</v>
      </c>
      <c r="AM30" s="4">
        <f>VLOOKUP(AL30,Punktezuordnung!$A$2:$B$52,2,FALSE)</f>
        <v>0</v>
      </c>
      <c r="AN30" s="30">
        <v>0</v>
      </c>
      <c r="AO30" s="15">
        <f t="shared" si="19"/>
        <v>51</v>
      </c>
      <c r="AP30" s="4">
        <f>VLOOKUP(AO30,Punktezuordnung!$A$2:$B$52,2,FALSE)</f>
        <v>0</v>
      </c>
      <c r="AQ30" s="30">
        <v>0</v>
      </c>
      <c r="AR30" s="15">
        <f t="shared" si="20"/>
        <v>51</v>
      </c>
      <c r="AS30" s="4">
        <f>VLOOKUP(AR30,Punktezuordnung!$A$2:$B$52,2,FALSE)</f>
        <v>0</v>
      </c>
      <c r="AT30" s="24">
        <v>0</v>
      </c>
      <c r="AU30" s="15">
        <f t="shared" si="21"/>
        <v>51</v>
      </c>
      <c r="AV30" s="2">
        <f>VLOOKUP(AU30,Punktezuordnung!$A$2:$B$52,2,FALSE)</f>
        <v>0</v>
      </c>
    </row>
    <row r="31" spans="1:48" x14ac:dyDescent="0.25">
      <c r="A31" s="21" t="s">
        <v>197</v>
      </c>
      <c r="B31" s="21" t="s">
        <v>198</v>
      </c>
      <c r="C31" s="21" t="s">
        <v>36</v>
      </c>
      <c r="D31" s="21">
        <v>2011</v>
      </c>
      <c r="E31" s="21" t="s">
        <v>43</v>
      </c>
      <c r="F31" s="15">
        <f t="shared" si="0"/>
        <v>28</v>
      </c>
      <c r="G31" s="4">
        <f>SUM(LARGE(I31:R31,{1;2;3;4;5;6;7}))</f>
        <v>42</v>
      </c>
      <c r="H31" s="26">
        <f t="shared" si="1"/>
        <v>1</v>
      </c>
      <c r="I31" s="7">
        <f t="shared" si="2"/>
        <v>0</v>
      </c>
      <c r="J31" s="4">
        <f t="shared" si="3"/>
        <v>0</v>
      </c>
      <c r="K31" s="14">
        <f t="shared" si="4"/>
        <v>0</v>
      </c>
      <c r="L31" s="7">
        <f t="shared" si="5"/>
        <v>0</v>
      </c>
      <c r="M31" s="4">
        <f t="shared" si="6"/>
        <v>0</v>
      </c>
      <c r="N31" s="14">
        <f t="shared" si="7"/>
        <v>42</v>
      </c>
      <c r="O31" s="7">
        <f t="shared" si="8"/>
        <v>0</v>
      </c>
      <c r="P31" s="4">
        <f t="shared" si="9"/>
        <v>0</v>
      </c>
      <c r="Q31" s="7">
        <f t="shared" si="10"/>
        <v>0</v>
      </c>
      <c r="R31" s="4">
        <f t="shared" si="11"/>
        <v>0</v>
      </c>
      <c r="S31" s="23">
        <v>100</v>
      </c>
      <c r="T31" s="15">
        <f t="shared" si="12"/>
        <v>51</v>
      </c>
      <c r="U31" s="4">
        <f>VLOOKUP(T31,Punktezuordnung!$A$2:$B$52,2,FALSE)</f>
        <v>0</v>
      </c>
      <c r="V31" s="24">
        <v>0</v>
      </c>
      <c r="W31" s="15">
        <f t="shared" si="13"/>
        <v>51</v>
      </c>
      <c r="X31" s="4">
        <f>VLOOKUP(W31,Punktezuordnung!$A$2:$B$52,2,FALSE)</f>
        <v>0</v>
      </c>
      <c r="Y31" s="25">
        <v>100</v>
      </c>
      <c r="Z31" s="15">
        <f t="shared" si="14"/>
        <v>51</v>
      </c>
      <c r="AA31" s="4">
        <f>VLOOKUP(Z31,Punktezuordnung!$A$2:$B$52,2,FALSE)</f>
        <v>0</v>
      </c>
      <c r="AB31" s="25">
        <v>100</v>
      </c>
      <c r="AC31" s="15">
        <f t="shared" si="15"/>
        <v>51</v>
      </c>
      <c r="AD31" s="4">
        <f>VLOOKUP(AC31,Punktezuordnung!$A$2:$B$52,2,FALSE)</f>
        <v>0</v>
      </c>
      <c r="AE31" s="24">
        <v>100</v>
      </c>
      <c r="AF31" s="15">
        <f t="shared" si="16"/>
        <v>51</v>
      </c>
      <c r="AG31" s="4">
        <f>VLOOKUP(AF31,Punktezuordnung!$A$2:$B$52,2,FALSE)</f>
        <v>0</v>
      </c>
      <c r="AH31" s="29">
        <v>4.7337962962962958E-3</v>
      </c>
      <c r="AI31" s="15">
        <f t="shared" si="17"/>
        <v>9</v>
      </c>
      <c r="AJ31" s="4">
        <f>VLOOKUP(AI31,Punktezuordnung!$A$2:$B$52,2,FALSE)</f>
        <v>42</v>
      </c>
      <c r="AK31" s="25">
        <v>100</v>
      </c>
      <c r="AL31" s="15">
        <f t="shared" si="18"/>
        <v>51</v>
      </c>
      <c r="AM31" s="4">
        <f>VLOOKUP(AL31,Punktezuordnung!$A$2:$B$52,2,FALSE)</f>
        <v>0</v>
      </c>
      <c r="AN31" s="30">
        <v>0</v>
      </c>
      <c r="AO31" s="15">
        <f t="shared" si="19"/>
        <v>51</v>
      </c>
      <c r="AP31" s="4">
        <f>VLOOKUP(AO31,Punktezuordnung!$A$2:$B$52,2,FALSE)</f>
        <v>0</v>
      </c>
      <c r="AQ31" s="30">
        <v>0</v>
      </c>
      <c r="AR31" s="15">
        <f t="shared" si="20"/>
        <v>51</v>
      </c>
      <c r="AS31" s="4">
        <f>VLOOKUP(AR31,Punktezuordnung!$A$2:$B$52,2,FALSE)</f>
        <v>0</v>
      </c>
      <c r="AT31" s="24">
        <v>0</v>
      </c>
      <c r="AU31" s="15">
        <f t="shared" si="21"/>
        <v>51</v>
      </c>
      <c r="AV31" s="2">
        <f>VLOOKUP(AU31,Punktezuordnung!$A$2:$B$52,2,FALSE)</f>
        <v>0</v>
      </c>
    </row>
    <row r="32" spans="1:48" x14ac:dyDescent="0.25">
      <c r="A32" s="21" t="s">
        <v>55</v>
      </c>
      <c r="B32" s="21" t="s">
        <v>199</v>
      </c>
      <c r="C32" s="21" t="s">
        <v>36</v>
      </c>
      <c r="D32" s="21">
        <v>2011</v>
      </c>
      <c r="E32" s="21" t="s">
        <v>40</v>
      </c>
      <c r="F32" s="15">
        <f t="shared" si="0"/>
        <v>29</v>
      </c>
      <c r="G32" s="4">
        <f>SUM(LARGE(I32:R32,{1;2;3;4;5;6;7}))</f>
        <v>37</v>
      </c>
      <c r="H32" s="26">
        <f t="shared" si="1"/>
        <v>1</v>
      </c>
      <c r="I32" s="7">
        <f t="shared" si="2"/>
        <v>0</v>
      </c>
      <c r="J32" s="4">
        <f t="shared" si="3"/>
        <v>0</v>
      </c>
      <c r="K32" s="14">
        <f t="shared" si="4"/>
        <v>0</v>
      </c>
      <c r="L32" s="7">
        <f t="shared" si="5"/>
        <v>0</v>
      </c>
      <c r="M32" s="4">
        <f t="shared" si="6"/>
        <v>0</v>
      </c>
      <c r="N32" s="14">
        <f t="shared" si="7"/>
        <v>37</v>
      </c>
      <c r="O32" s="7">
        <f t="shared" si="8"/>
        <v>0</v>
      </c>
      <c r="P32" s="4">
        <f t="shared" si="9"/>
        <v>0</v>
      </c>
      <c r="Q32" s="7">
        <f t="shared" si="10"/>
        <v>0</v>
      </c>
      <c r="R32" s="4">
        <f t="shared" si="11"/>
        <v>0</v>
      </c>
      <c r="S32" s="23">
        <v>100</v>
      </c>
      <c r="T32" s="15">
        <f t="shared" si="12"/>
        <v>51</v>
      </c>
      <c r="U32" s="4">
        <f>VLOOKUP(T32,Punktezuordnung!$A$2:$B$52,2,FALSE)</f>
        <v>0</v>
      </c>
      <c r="V32" s="24">
        <v>0</v>
      </c>
      <c r="W32" s="15">
        <f t="shared" si="13"/>
        <v>51</v>
      </c>
      <c r="X32" s="4">
        <f>VLOOKUP(W32,Punktezuordnung!$A$2:$B$52,2,FALSE)</f>
        <v>0</v>
      </c>
      <c r="Y32" s="25">
        <v>100</v>
      </c>
      <c r="Z32" s="15">
        <f t="shared" si="14"/>
        <v>51</v>
      </c>
      <c r="AA32" s="4">
        <f>VLOOKUP(Z32,Punktezuordnung!$A$2:$B$52,2,FALSE)</f>
        <v>0</v>
      </c>
      <c r="AB32" s="25">
        <v>100</v>
      </c>
      <c r="AC32" s="15">
        <f t="shared" si="15"/>
        <v>51</v>
      </c>
      <c r="AD32" s="4">
        <f>VLOOKUP(AC32,Punktezuordnung!$A$2:$B$52,2,FALSE)</f>
        <v>0</v>
      </c>
      <c r="AE32" s="24">
        <v>100</v>
      </c>
      <c r="AF32" s="15">
        <f t="shared" si="16"/>
        <v>51</v>
      </c>
      <c r="AG32" s="4">
        <f>VLOOKUP(AF32,Punktezuordnung!$A$2:$B$52,2,FALSE)</f>
        <v>0</v>
      </c>
      <c r="AH32" s="29">
        <v>6.0416666666666665E-3</v>
      </c>
      <c r="AI32" s="15">
        <f t="shared" si="17"/>
        <v>14</v>
      </c>
      <c r="AJ32" s="4">
        <f>VLOOKUP(AI32,Punktezuordnung!$A$2:$B$52,2,FALSE)</f>
        <v>37</v>
      </c>
      <c r="AK32" s="25">
        <v>100</v>
      </c>
      <c r="AL32" s="15">
        <f t="shared" si="18"/>
        <v>51</v>
      </c>
      <c r="AM32" s="4">
        <f>VLOOKUP(AL32,Punktezuordnung!$A$2:$B$52,2,FALSE)</f>
        <v>0</v>
      </c>
      <c r="AN32" s="30">
        <v>0</v>
      </c>
      <c r="AO32" s="15">
        <f t="shared" si="19"/>
        <v>51</v>
      </c>
      <c r="AP32" s="4">
        <f>VLOOKUP(AO32,Punktezuordnung!$A$2:$B$52,2,FALSE)</f>
        <v>0</v>
      </c>
      <c r="AQ32" s="30">
        <v>0</v>
      </c>
      <c r="AR32" s="15">
        <f t="shared" si="20"/>
        <v>51</v>
      </c>
      <c r="AS32" s="4">
        <f>VLOOKUP(AR32,Punktezuordnung!$A$2:$B$52,2,FALSE)</f>
        <v>0</v>
      </c>
      <c r="AT32" s="24">
        <v>0</v>
      </c>
      <c r="AU32" s="15">
        <f t="shared" si="21"/>
        <v>51</v>
      </c>
      <c r="AV32" s="2">
        <f>VLOOKUP(AU32,Punktezuordnung!$A$2:$B$52,2,FALSE)</f>
        <v>0</v>
      </c>
    </row>
    <row r="33" spans="22:44" x14ac:dyDescent="0.25">
      <c r="V33" s="19"/>
      <c r="AR33" s="16"/>
    </row>
  </sheetData>
  <sheetProtection sheet="1" objects="1" scenarios="1"/>
  <sortState ref="A4:AU32">
    <sortCondition ref="F4:F32"/>
    <sortCondition ref="B4:B32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ColWidth="11.42578125" defaultRowHeight="15" x14ac:dyDescent="0.25"/>
  <cols>
    <col min="5" max="5" width="17.42578125" customWidth="1"/>
    <col min="43" max="43" width="11.42578125" style="31"/>
  </cols>
  <sheetData>
    <row r="1" spans="1:48" x14ac:dyDescent="0.25">
      <c r="I1" s="6" t="s">
        <v>29</v>
      </c>
      <c r="K1" s="6" t="s">
        <v>15</v>
      </c>
      <c r="L1" s="6" t="s">
        <v>13</v>
      </c>
      <c r="N1" s="6" t="s">
        <v>31</v>
      </c>
      <c r="O1" s="6" t="s">
        <v>32</v>
      </c>
      <c r="Q1" s="6" t="s">
        <v>15</v>
      </c>
      <c r="S1" s="6" t="s">
        <v>20</v>
      </c>
      <c r="Y1" s="6" t="s">
        <v>19</v>
      </c>
      <c r="AB1" s="6" t="s">
        <v>21</v>
      </c>
      <c r="AH1" s="6" t="s">
        <v>22</v>
      </c>
      <c r="AK1" s="6" t="s">
        <v>23</v>
      </c>
      <c r="AQ1" s="36" t="s">
        <v>24</v>
      </c>
    </row>
    <row r="2" spans="1:48" x14ac:dyDescent="0.25">
      <c r="F2" s="8" t="s">
        <v>16</v>
      </c>
      <c r="G2" s="9"/>
      <c r="H2" s="9"/>
      <c r="I2" s="7" t="s">
        <v>10</v>
      </c>
      <c r="J2" s="4" t="s">
        <v>11</v>
      </c>
      <c r="K2" s="14" t="s">
        <v>30</v>
      </c>
      <c r="L2" s="7" t="s">
        <v>10</v>
      </c>
      <c r="M2" s="4" t="s">
        <v>184</v>
      </c>
      <c r="N2" s="14" t="s">
        <v>12</v>
      </c>
      <c r="O2" s="7" t="s">
        <v>30</v>
      </c>
      <c r="P2" s="4" t="s">
        <v>14</v>
      </c>
      <c r="Q2" s="7" t="s">
        <v>9</v>
      </c>
      <c r="R2" s="4" t="s">
        <v>33</v>
      </c>
      <c r="S2" s="10" t="s">
        <v>10</v>
      </c>
      <c r="T2" s="11"/>
      <c r="U2" s="11"/>
      <c r="V2" s="11" t="s">
        <v>18</v>
      </c>
      <c r="W2" s="11"/>
      <c r="X2" s="8"/>
      <c r="Y2" s="6" t="s">
        <v>25</v>
      </c>
      <c r="AB2" s="6" t="s">
        <v>10</v>
      </c>
      <c r="AE2" t="s">
        <v>184</v>
      </c>
      <c r="AH2" s="6" t="s">
        <v>26</v>
      </c>
      <c r="AK2" s="6" t="s">
        <v>25</v>
      </c>
      <c r="AN2" t="s">
        <v>27</v>
      </c>
      <c r="AQ2" s="36" t="s">
        <v>0</v>
      </c>
      <c r="AT2" t="s">
        <v>28</v>
      </c>
    </row>
    <row r="3" spans="1:48" x14ac:dyDescent="0.25">
      <c r="A3" s="1" t="s">
        <v>3</v>
      </c>
      <c r="B3" s="1" t="s">
        <v>4</v>
      </c>
      <c r="C3" s="1" t="s">
        <v>6</v>
      </c>
      <c r="D3" s="1" t="s">
        <v>7</v>
      </c>
      <c r="E3" s="1" t="s">
        <v>5</v>
      </c>
      <c r="F3" s="3" t="s">
        <v>8</v>
      </c>
      <c r="G3" s="5" t="s">
        <v>2</v>
      </c>
      <c r="H3" s="27" t="s">
        <v>183</v>
      </c>
      <c r="I3" s="12" t="s">
        <v>2</v>
      </c>
      <c r="J3" s="5" t="s">
        <v>2</v>
      </c>
      <c r="K3" s="13" t="s">
        <v>2</v>
      </c>
      <c r="L3" s="12" t="s">
        <v>2</v>
      </c>
      <c r="M3" s="5" t="s">
        <v>2</v>
      </c>
      <c r="N3" s="13" t="s">
        <v>2</v>
      </c>
      <c r="O3" s="12" t="s">
        <v>2</v>
      </c>
      <c r="P3" s="5" t="s">
        <v>2</v>
      </c>
      <c r="Q3" s="12" t="s">
        <v>2</v>
      </c>
      <c r="R3" s="5" t="s">
        <v>2</v>
      </c>
      <c r="S3" s="22" t="s">
        <v>17</v>
      </c>
      <c r="T3" s="17" t="s">
        <v>1</v>
      </c>
      <c r="U3" s="5" t="s">
        <v>2</v>
      </c>
      <c r="V3" s="18" t="s">
        <v>17</v>
      </c>
      <c r="W3" s="17" t="s">
        <v>1</v>
      </c>
      <c r="X3" s="5" t="s">
        <v>2</v>
      </c>
      <c r="Y3" s="18" t="s">
        <v>17</v>
      </c>
      <c r="Z3" s="17" t="s">
        <v>1</v>
      </c>
      <c r="AA3" s="5" t="s">
        <v>2</v>
      </c>
      <c r="AB3" s="18" t="s">
        <v>17</v>
      </c>
      <c r="AC3" s="17" t="s">
        <v>1</v>
      </c>
      <c r="AD3" s="5" t="s">
        <v>2</v>
      </c>
      <c r="AE3" s="18" t="s">
        <v>17</v>
      </c>
      <c r="AF3" s="17" t="s">
        <v>1</v>
      </c>
      <c r="AG3" s="5" t="s">
        <v>2</v>
      </c>
      <c r="AH3" s="18" t="s">
        <v>17</v>
      </c>
      <c r="AI3" s="17" t="s">
        <v>1</v>
      </c>
      <c r="AJ3" s="5" t="s">
        <v>2</v>
      </c>
      <c r="AK3" s="18" t="s">
        <v>17</v>
      </c>
      <c r="AL3" s="17" t="s">
        <v>1</v>
      </c>
      <c r="AM3" s="5" t="s">
        <v>2</v>
      </c>
      <c r="AN3" s="18" t="s">
        <v>17</v>
      </c>
      <c r="AO3" s="17" t="s">
        <v>1</v>
      </c>
      <c r="AP3" s="5" t="s">
        <v>2</v>
      </c>
      <c r="AQ3" s="37" t="s">
        <v>17</v>
      </c>
      <c r="AR3" s="17" t="s">
        <v>1</v>
      </c>
      <c r="AS3" s="5" t="s">
        <v>2</v>
      </c>
      <c r="AT3" s="18" t="s">
        <v>17</v>
      </c>
      <c r="AU3" s="17" t="s">
        <v>1</v>
      </c>
      <c r="AV3" s="3" t="s">
        <v>2</v>
      </c>
    </row>
    <row r="4" spans="1:48" x14ac:dyDescent="0.25">
      <c r="A4" s="21" t="s">
        <v>90</v>
      </c>
      <c r="B4" s="21" t="s">
        <v>91</v>
      </c>
      <c r="C4" s="21" t="s">
        <v>36</v>
      </c>
      <c r="D4" s="21">
        <v>2012</v>
      </c>
      <c r="E4" s="21" t="s">
        <v>59</v>
      </c>
      <c r="F4" s="15">
        <f t="shared" ref="F4:F20" si="0">IF(G4=0,"",RANK(G4,$G$4:$G$50,0))</f>
        <v>1</v>
      </c>
      <c r="G4" s="4">
        <f>SUM(LARGE(I4:R4,{1;2;3;4;5;6;7}))</f>
        <v>341</v>
      </c>
      <c r="H4" s="26">
        <f t="shared" ref="H4:H20" si="1">COUNTIF(I4:R4,"&gt;0")</f>
        <v>7</v>
      </c>
      <c r="I4" s="7">
        <f t="shared" ref="I4:I20" si="2">U4</f>
        <v>48</v>
      </c>
      <c r="J4" s="4">
        <f t="shared" ref="J4:J20" si="3">X4</f>
        <v>48</v>
      </c>
      <c r="K4" s="14">
        <f t="shared" ref="K4:K20" si="4">AA4</f>
        <v>0</v>
      </c>
      <c r="L4" s="7">
        <f t="shared" ref="L4:L20" si="5">AD4</f>
        <v>50</v>
      </c>
      <c r="M4" s="4">
        <f t="shared" ref="M4:M20" si="6">AG4</f>
        <v>47</v>
      </c>
      <c r="N4" s="14">
        <f t="shared" ref="N4:N20" si="7">AJ4</f>
        <v>48</v>
      </c>
      <c r="O4" s="7">
        <f t="shared" ref="O4:O20" si="8">AM4</f>
        <v>0</v>
      </c>
      <c r="P4" s="4">
        <f t="shared" ref="P4:P20" si="9">AP4</f>
        <v>0</v>
      </c>
      <c r="Q4" s="7">
        <f t="shared" ref="Q4:Q20" si="10">AS4</f>
        <v>50</v>
      </c>
      <c r="R4" s="4">
        <f t="shared" ref="R4:R20" si="11">AV4</f>
        <v>50</v>
      </c>
      <c r="S4" s="20">
        <v>8.58</v>
      </c>
      <c r="T4" s="15">
        <f t="shared" ref="T4:T20" si="12">IF(S4&gt;=100,51,RANK(S4,$S$4:$S$50,1))</f>
        <v>3</v>
      </c>
      <c r="U4" s="4">
        <f>VLOOKUP(T4,Punktezuordnung!$A$2:$B$52,2,FALSE)</f>
        <v>48</v>
      </c>
      <c r="V4" s="24">
        <v>26.5</v>
      </c>
      <c r="W4" s="15">
        <f t="shared" ref="W4:W20" si="13">IF(V4&lt;=0,51,RANK(V4,$V$4:$V$49,0))</f>
        <v>3</v>
      </c>
      <c r="X4" s="4">
        <f>VLOOKUP(W4,Punktezuordnung!$A$2:$B$52,2,FALSE)</f>
        <v>48</v>
      </c>
      <c r="Y4" s="25">
        <v>100</v>
      </c>
      <c r="Z4" s="15">
        <f t="shared" ref="Z4:Z20" si="14">IF(Y4&gt;=100,51,RANK(Y4,$Y$4:$Y$50,1))</f>
        <v>51</v>
      </c>
      <c r="AA4" s="4">
        <f>VLOOKUP(Z4,Punktezuordnung!$A$2:$B$52,2,FALSE)</f>
        <v>0</v>
      </c>
      <c r="AB4" s="25">
        <v>8.6</v>
      </c>
      <c r="AC4" s="15">
        <f t="shared" ref="AC4:AC20" si="15">IF(AB4&gt;=100,51,RANK(AB4,$AB$4:$AB$50,1))</f>
        <v>1</v>
      </c>
      <c r="AD4" s="4">
        <f>VLOOKUP(AC4,Punktezuordnung!$A$2:$B$52,2,FALSE)</f>
        <v>50</v>
      </c>
      <c r="AE4" s="28">
        <v>4.9942129629629633E-3</v>
      </c>
      <c r="AF4" s="15">
        <f t="shared" ref="AF4:AF20" si="16">IF(AE4&gt;=100,51,RANK(AE4,$AE$4:$AE$50,1))</f>
        <v>4</v>
      </c>
      <c r="AG4" s="4">
        <f>VLOOKUP(AF4,Punktezuordnung!$A$2:$B$52,2,FALSE)</f>
        <v>47</v>
      </c>
      <c r="AH4" s="29">
        <v>4.4328703703703709E-3</v>
      </c>
      <c r="AI4" s="15">
        <f t="shared" ref="AI4:AI20" si="17">IF(AH4&gt;=100,51,RANK(AH4,$AH$4:$AH$50,1))</f>
        <v>3</v>
      </c>
      <c r="AJ4" s="4">
        <f>VLOOKUP(AI4,Punktezuordnung!$A$2:$B$52,2,FALSE)</f>
        <v>48</v>
      </c>
      <c r="AK4" s="25">
        <v>100</v>
      </c>
      <c r="AL4" s="15">
        <f t="shared" ref="AL4:AL20" si="18">IF(AK4&gt;=100,51,RANK(AK4,$AK$4:$AK$50,1))</f>
        <v>51</v>
      </c>
      <c r="AM4" s="4">
        <f>VLOOKUP(AL4,Punktezuordnung!$A$2:$B$52,2,FALSE)</f>
        <v>0</v>
      </c>
      <c r="AN4" s="30">
        <v>0</v>
      </c>
      <c r="AO4" s="15">
        <f t="shared" ref="AO4:AO20" si="19">IF(AN4&lt;=0,51,RANK(AN4,$AN$4:$AN$50,0))</f>
        <v>51</v>
      </c>
      <c r="AP4" s="4">
        <f>VLOOKUP(AO4,Punktezuordnung!$A$2:$B$52,2,FALSE)</f>
        <v>0</v>
      </c>
      <c r="AQ4" s="30">
        <v>1.1000000000000001</v>
      </c>
      <c r="AR4" s="15">
        <f t="shared" ref="AR4:AR20" si="20">IF(AQ4&lt;=0,51,RANK(AQ4,$AQ$4:$AQ$50,0))</f>
        <v>1</v>
      </c>
      <c r="AS4" s="4">
        <f>VLOOKUP(AR4,Punktezuordnung!$A$2:$B$52,2,FALSE)</f>
        <v>50</v>
      </c>
      <c r="AT4" s="24">
        <v>21</v>
      </c>
      <c r="AU4" s="15">
        <f t="shared" ref="AU4:AU20" si="21">IF(AT4&lt;=0,51,RANK(AT4,$AT$4:$AT$50,0))</f>
        <v>1</v>
      </c>
      <c r="AV4" s="2">
        <f>VLOOKUP(AU4,Punktezuordnung!$A$2:$B$52,2,FALSE)</f>
        <v>50</v>
      </c>
    </row>
    <row r="5" spans="1:48" x14ac:dyDescent="0.25">
      <c r="A5" s="21" t="s">
        <v>99</v>
      </c>
      <c r="B5" s="21" t="s">
        <v>100</v>
      </c>
      <c r="C5" s="21" t="s">
        <v>36</v>
      </c>
      <c r="D5" s="21">
        <v>2012</v>
      </c>
      <c r="E5" s="21" t="s">
        <v>59</v>
      </c>
      <c r="F5" s="15">
        <f t="shared" si="0"/>
        <v>2</v>
      </c>
      <c r="G5" s="4">
        <f>SUM(LARGE(I5:R5,{1;2;3;4;5;6;7}))</f>
        <v>340</v>
      </c>
      <c r="H5" s="26">
        <f t="shared" si="1"/>
        <v>9</v>
      </c>
      <c r="I5" s="7">
        <f t="shared" si="2"/>
        <v>46</v>
      </c>
      <c r="J5" s="4">
        <f t="shared" si="3"/>
        <v>46</v>
      </c>
      <c r="K5" s="14">
        <f t="shared" si="4"/>
        <v>0</v>
      </c>
      <c r="L5" s="7">
        <f t="shared" si="5"/>
        <v>48</v>
      </c>
      <c r="M5" s="4">
        <f t="shared" si="6"/>
        <v>50</v>
      </c>
      <c r="N5" s="14">
        <f t="shared" si="7"/>
        <v>50</v>
      </c>
      <c r="O5" s="7">
        <f t="shared" si="8"/>
        <v>50</v>
      </c>
      <c r="P5" s="4">
        <f t="shared" si="9"/>
        <v>48</v>
      </c>
      <c r="Q5" s="7">
        <f t="shared" si="10"/>
        <v>47</v>
      </c>
      <c r="R5" s="4">
        <f t="shared" si="11"/>
        <v>47</v>
      </c>
      <c r="S5" s="23">
        <v>9.0500000000000007</v>
      </c>
      <c r="T5" s="15">
        <f t="shared" si="12"/>
        <v>5</v>
      </c>
      <c r="U5" s="4">
        <f>VLOOKUP(T5,Punktezuordnung!$A$2:$B$52,2,FALSE)</f>
        <v>46</v>
      </c>
      <c r="V5" s="24">
        <v>18.5</v>
      </c>
      <c r="W5" s="15">
        <f t="shared" si="13"/>
        <v>5</v>
      </c>
      <c r="X5" s="4">
        <f>VLOOKUP(W5,Punktezuordnung!$A$2:$B$52,2,FALSE)</f>
        <v>46</v>
      </c>
      <c r="Y5" s="25">
        <v>100</v>
      </c>
      <c r="Z5" s="15">
        <f t="shared" si="14"/>
        <v>51</v>
      </c>
      <c r="AA5" s="4">
        <f>VLOOKUP(Z5,Punktezuordnung!$A$2:$B$52,2,FALSE)</f>
        <v>0</v>
      </c>
      <c r="AB5" s="25">
        <v>8.9</v>
      </c>
      <c r="AC5" s="15">
        <f t="shared" si="15"/>
        <v>3</v>
      </c>
      <c r="AD5" s="4">
        <f>VLOOKUP(AC5,Punktezuordnung!$A$2:$B$52,2,FALSE)</f>
        <v>48</v>
      </c>
      <c r="AE5" s="28">
        <v>4.4247685185185189E-3</v>
      </c>
      <c r="AF5" s="15">
        <f t="shared" si="16"/>
        <v>1</v>
      </c>
      <c r="AG5" s="4">
        <f>VLOOKUP(AF5,Punktezuordnung!$A$2:$B$52,2,FALSE)</f>
        <v>50</v>
      </c>
      <c r="AH5" s="29">
        <v>4.0624999999999993E-3</v>
      </c>
      <c r="AI5" s="15">
        <f t="shared" si="17"/>
        <v>1</v>
      </c>
      <c r="AJ5" s="4">
        <f>VLOOKUP(AI5,Punktezuordnung!$A$2:$B$52,2,FALSE)</f>
        <v>50</v>
      </c>
      <c r="AK5" s="25">
        <v>9.3000000000000007</v>
      </c>
      <c r="AL5" s="15">
        <f t="shared" si="18"/>
        <v>1</v>
      </c>
      <c r="AM5" s="4">
        <f>VLOOKUP(AL5,Punktezuordnung!$A$2:$B$52,2,FALSE)</f>
        <v>50</v>
      </c>
      <c r="AN5" s="30">
        <v>10</v>
      </c>
      <c r="AO5" s="15">
        <f t="shared" si="19"/>
        <v>3</v>
      </c>
      <c r="AP5" s="4">
        <f>VLOOKUP(AO5,Punktezuordnung!$A$2:$B$52,2,FALSE)</f>
        <v>48</v>
      </c>
      <c r="AQ5" s="30">
        <v>0.95</v>
      </c>
      <c r="AR5" s="15">
        <f t="shared" si="20"/>
        <v>4</v>
      </c>
      <c r="AS5" s="4">
        <f>VLOOKUP(AR5,Punktezuordnung!$A$2:$B$52,2,FALSE)</f>
        <v>47</v>
      </c>
      <c r="AT5" s="24">
        <v>18</v>
      </c>
      <c r="AU5" s="15">
        <f t="shared" si="21"/>
        <v>4</v>
      </c>
      <c r="AV5" s="2">
        <f>VLOOKUP(AU5,Punktezuordnung!$A$2:$B$52,2,FALSE)</f>
        <v>47</v>
      </c>
    </row>
    <row r="6" spans="1:48" x14ac:dyDescent="0.25">
      <c r="A6" s="21" t="s">
        <v>47</v>
      </c>
      <c r="B6" s="21" t="s">
        <v>98</v>
      </c>
      <c r="C6" s="21" t="s">
        <v>36</v>
      </c>
      <c r="D6" s="21">
        <v>2012</v>
      </c>
      <c r="E6" s="21" t="s">
        <v>44</v>
      </c>
      <c r="F6" s="15">
        <f t="shared" si="0"/>
        <v>3</v>
      </c>
      <c r="G6" s="4">
        <f>SUM(LARGE(I6:R6,{1;2;3;4;5;6;7}))</f>
        <v>339</v>
      </c>
      <c r="H6" s="26">
        <f t="shared" si="1"/>
        <v>10</v>
      </c>
      <c r="I6" s="7">
        <f t="shared" si="2"/>
        <v>47</v>
      </c>
      <c r="J6" s="4">
        <f t="shared" si="3"/>
        <v>44</v>
      </c>
      <c r="K6" s="14">
        <f t="shared" si="4"/>
        <v>45</v>
      </c>
      <c r="L6" s="7">
        <f t="shared" si="5"/>
        <v>49</v>
      </c>
      <c r="M6" s="4">
        <f t="shared" si="6"/>
        <v>48</v>
      </c>
      <c r="N6" s="14">
        <f t="shared" si="7"/>
        <v>48</v>
      </c>
      <c r="O6" s="7">
        <f t="shared" si="8"/>
        <v>49</v>
      </c>
      <c r="P6" s="4">
        <f t="shared" si="9"/>
        <v>49</v>
      </c>
      <c r="Q6" s="7">
        <f t="shared" si="10"/>
        <v>49</v>
      </c>
      <c r="R6" s="4">
        <f t="shared" si="11"/>
        <v>47</v>
      </c>
      <c r="S6" s="23">
        <v>8.99</v>
      </c>
      <c r="T6" s="15">
        <f t="shared" si="12"/>
        <v>4</v>
      </c>
      <c r="U6" s="4">
        <f>VLOOKUP(T6,Punktezuordnung!$A$2:$B$52,2,FALSE)</f>
        <v>47</v>
      </c>
      <c r="V6" s="24">
        <v>17</v>
      </c>
      <c r="W6" s="15">
        <f t="shared" si="13"/>
        <v>7</v>
      </c>
      <c r="X6" s="4">
        <f>VLOOKUP(W6,Punktezuordnung!$A$2:$B$52,2,FALSE)</f>
        <v>44</v>
      </c>
      <c r="Y6" s="25">
        <v>11.63</v>
      </c>
      <c r="Z6" s="15">
        <f t="shared" si="14"/>
        <v>6</v>
      </c>
      <c r="AA6" s="4">
        <f>VLOOKUP(Z6,Punktezuordnung!$A$2:$B$52,2,FALSE)</f>
        <v>45</v>
      </c>
      <c r="AB6" s="25">
        <v>8.8000000000000007</v>
      </c>
      <c r="AC6" s="15">
        <f t="shared" si="15"/>
        <v>2</v>
      </c>
      <c r="AD6" s="4">
        <f>VLOOKUP(AC6,Punktezuordnung!$A$2:$B$52,2,FALSE)</f>
        <v>49</v>
      </c>
      <c r="AE6" s="28">
        <v>4.7465277777777775E-3</v>
      </c>
      <c r="AF6" s="15">
        <f t="shared" si="16"/>
        <v>3</v>
      </c>
      <c r="AG6" s="4">
        <f>VLOOKUP(AF6,Punktezuordnung!$A$2:$B$52,2,FALSE)</f>
        <v>48</v>
      </c>
      <c r="AH6" s="29">
        <v>4.4328703703703709E-3</v>
      </c>
      <c r="AI6" s="15">
        <f t="shared" si="17"/>
        <v>3</v>
      </c>
      <c r="AJ6" s="4">
        <f>VLOOKUP(AI6,Punktezuordnung!$A$2:$B$52,2,FALSE)</f>
        <v>48</v>
      </c>
      <c r="AK6" s="25">
        <v>9.4</v>
      </c>
      <c r="AL6" s="15">
        <f t="shared" si="18"/>
        <v>2</v>
      </c>
      <c r="AM6" s="4">
        <f>VLOOKUP(AL6,Punktezuordnung!$A$2:$B$52,2,FALSE)</f>
        <v>49</v>
      </c>
      <c r="AN6" s="30">
        <v>10.18</v>
      </c>
      <c r="AO6" s="15">
        <f t="shared" si="19"/>
        <v>2</v>
      </c>
      <c r="AP6" s="4">
        <f>VLOOKUP(AO6,Punktezuordnung!$A$2:$B$52,2,FALSE)</f>
        <v>49</v>
      </c>
      <c r="AQ6" s="30">
        <v>1</v>
      </c>
      <c r="AR6" s="15">
        <f t="shared" si="20"/>
        <v>2</v>
      </c>
      <c r="AS6" s="4">
        <f>VLOOKUP(AR6,Punktezuordnung!$A$2:$B$52,2,FALSE)</f>
        <v>49</v>
      </c>
      <c r="AT6" s="24">
        <v>18</v>
      </c>
      <c r="AU6" s="15">
        <f t="shared" si="21"/>
        <v>4</v>
      </c>
      <c r="AV6" s="2">
        <f>VLOOKUP(AU6,Punktezuordnung!$A$2:$B$52,2,FALSE)</f>
        <v>47</v>
      </c>
    </row>
    <row r="7" spans="1:48" x14ac:dyDescent="0.25">
      <c r="A7" s="21" t="s">
        <v>77</v>
      </c>
      <c r="B7" s="21" t="s">
        <v>78</v>
      </c>
      <c r="C7" s="21" t="s">
        <v>36</v>
      </c>
      <c r="D7" s="21">
        <v>2012</v>
      </c>
      <c r="E7" s="21" t="s">
        <v>79</v>
      </c>
      <c r="F7" s="15">
        <f t="shared" si="0"/>
        <v>4</v>
      </c>
      <c r="G7" s="4">
        <f>SUM(LARGE(I7:R7,{1;2;3;4;5;6;7}))</f>
        <v>338</v>
      </c>
      <c r="H7" s="26">
        <f t="shared" si="1"/>
        <v>10</v>
      </c>
      <c r="I7" s="7">
        <f t="shared" si="2"/>
        <v>45</v>
      </c>
      <c r="J7" s="4">
        <f t="shared" si="3"/>
        <v>44</v>
      </c>
      <c r="K7" s="14">
        <f t="shared" si="4"/>
        <v>46</v>
      </c>
      <c r="L7" s="7">
        <f t="shared" si="5"/>
        <v>47</v>
      </c>
      <c r="M7" s="4">
        <f t="shared" si="6"/>
        <v>49</v>
      </c>
      <c r="N7" s="14">
        <f t="shared" si="7"/>
        <v>49</v>
      </c>
      <c r="O7" s="7">
        <f t="shared" si="8"/>
        <v>48</v>
      </c>
      <c r="P7" s="4">
        <f t="shared" si="9"/>
        <v>50</v>
      </c>
      <c r="Q7" s="7">
        <f t="shared" si="10"/>
        <v>47</v>
      </c>
      <c r="R7" s="4">
        <f t="shared" si="11"/>
        <v>48</v>
      </c>
      <c r="S7" s="20">
        <v>9.16</v>
      </c>
      <c r="T7" s="15">
        <f t="shared" si="12"/>
        <v>6</v>
      </c>
      <c r="U7" s="4">
        <f>VLOOKUP(T7,Punktezuordnung!$A$2:$B$52,2,FALSE)</f>
        <v>45</v>
      </c>
      <c r="V7" s="24">
        <v>17</v>
      </c>
      <c r="W7" s="15">
        <f t="shared" si="13"/>
        <v>7</v>
      </c>
      <c r="X7" s="4">
        <f>VLOOKUP(W7,Punktezuordnung!$A$2:$B$52,2,FALSE)</f>
        <v>44</v>
      </c>
      <c r="Y7" s="25">
        <v>11.43</v>
      </c>
      <c r="Z7" s="15">
        <f t="shared" si="14"/>
        <v>5</v>
      </c>
      <c r="AA7" s="4">
        <f>VLOOKUP(Z7,Punktezuordnung!$A$2:$B$52,2,FALSE)</f>
        <v>46</v>
      </c>
      <c r="AB7" s="25">
        <v>9.1</v>
      </c>
      <c r="AC7" s="15">
        <f t="shared" si="15"/>
        <v>4</v>
      </c>
      <c r="AD7" s="4">
        <f>VLOOKUP(AC7,Punktezuordnung!$A$2:$B$52,2,FALSE)</f>
        <v>47</v>
      </c>
      <c r="AE7" s="28">
        <v>4.6203703703703702E-3</v>
      </c>
      <c r="AF7" s="15">
        <f t="shared" si="16"/>
        <v>2</v>
      </c>
      <c r="AG7" s="4">
        <f>VLOOKUP(AF7,Punktezuordnung!$A$2:$B$52,2,FALSE)</f>
        <v>49</v>
      </c>
      <c r="AH7" s="29">
        <v>4.409722222222222E-3</v>
      </c>
      <c r="AI7" s="15">
        <f t="shared" si="17"/>
        <v>2</v>
      </c>
      <c r="AJ7" s="4">
        <f>VLOOKUP(AI7,Punktezuordnung!$A$2:$B$52,2,FALSE)</f>
        <v>49</v>
      </c>
      <c r="AK7" s="25">
        <v>10.4</v>
      </c>
      <c r="AL7" s="15">
        <f t="shared" si="18"/>
        <v>3</v>
      </c>
      <c r="AM7" s="4">
        <f>VLOOKUP(AL7,Punktezuordnung!$A$2:$B$52,2,FALSE)</f>
        <v>48</v>
      </c>
      <c r="AN7" s="30">
        <v>10.46</v>
      </c>
      <c r="AO7" s="15">
        <f t="shared" si="19"/>
        <v>1</v>
      </c>
      <c r="AP7" s="4">
        <f>VLOOKUP(AO7,Punktezuordnung!$A$2:$B$52,2,FALSE)</f>
        <v>50</v>
      </c>
      <c r="AQ7" s="30">
        <v>0.95</v>
      </c>
      <c r="AR7" s="15">
        <f t="shared" si="20"/>
        <v>4</v>
      </c>
      <c r="AS7" s="4">
        <f>VLOOKUP(AR7,Punktezuordnung!$A$2:$B$52,2,FALSE)</f>
        <v>47</v>
      </c>
      <c r="AT7" s="24">
        <v>19</v>
      </c>
      <c r="AU7" s="15">
        <f t="shared" si="21"/>
        <v>3</v>
      </c>
      <c r="AV7" s="2">
        <f>VLOOKUP(AU7,Punktezuordnung!$A$2:$B$52,2,FALSE)</f>
        <v>48</v>
      </c>
    </row>
    <row r="8" spans="1:48" x14ac:dyDescent="0.25">
      <c r="A8" s="21" t="s">
        <v>86</v>
      </c>
      <c r="B8" s="21" t="s">
        <v>87</v>
      </c>
      <c r="C8" s="21" t="s">
        <v>36</v>
      </c>
      <c r="D8" s="21">
        <v>2012</v>
      </c>
      <c r="E8" s="21" t="s">
        <v>59</v>
      </c>
      <c r="F8" s="15">
        <f t="shared" si="0"/>
        <v>5</v>
      </c>
      <c r="G8" s="4">
        <f>SUM(LARGE(I8:R8,{1;2;3;4;5;6;7}))</f>
        <v>315</v>
      </c>
      <c r="H8" s="26">
        <f t="shared" si="1"/>
        <v>9</v>
      </c>
      <c r="I8" s="7">
        <f t="shared" si="2"/>
        <v>42</v>
      </c>
      <c r="J8" s="4">
        <f t="shared" si="3"/>
        <v>42</v>
      </c>
      <c r="K8" s="14">
        <f t="shared" si="4"/>
        <v>43</v>
      </c>
      <c r="L8" s="7">
        <f t="shared" si="5"/>
        <v>45</v>
      </c>
      <c r="M8" s="4">
        <f t="shared" si="6"/>
        <v>44</v>
      </c>
      <c r="N8" s="14">
        <f t="shared" si="7"/>
        <v>0</v>
      </c>
      <c r="O8" s="7">
        <f t="shared" si="8"/>
        <v>47</v>
      </c>
      <c r="P8" s="4">
        <f t="shared" si="9"/>
        <v>44</v>
      </c>
      <c r="Q8" s="7">
        <f t="shared" si="10"/>
        <v>49</v>
      </c>
      <c r="R8" s="4">
        <f t="shared" si="11"/>
        <v>43</v>
      </c>
      <c r="S8" s="20">
        <v>9.65</v>
      </c>
      <c r="T8" s="15">
        <f t="shared" si="12"/>
        <v>9</v>
      </c>
      <c r="U8" s="4">
        <f>VLOOKUP(T8,Punktezuordnung!$A$2:$B$52,2,FALSE)</f>
        <v>42</v>
      </c>
      <c r="V8" s="24">
        <v>15</v>
      </c>
      <c r="W8" s="15">
        <f t="shared" si="13"/>
        <v>9</v>
      </c>
      <c r="X8" s="4">
        <f>VLOOKUP(W8,Punktezuordnung!$A$2:$B$52,2,FALSE)</f>
        <v>42</v>
      </c>
      <c r="Y8" s="25">
        <v>12.37</v>
      </c>
      <c r="Z8" s="15">
        <f t="shared" si="14"/>
        <v>8</v>
      </c>
      <c r="AA8" s="4">
        <f>VLOOKUP(Z8,Punktezuordnung!$A$2:$B$52,2,FALSE)</f>
        <v>43</v>
      </c>
      <c r="AB8" s="25">
        <v>9.6</v>
      </c>
      <c r="AC8" s="15">
        <f t="shared" si="15"/>
        <v>6</v>
      </c>
      <c r="AD8" s="4">
        <f>VLOOKUP(AC8,Punktezuordnung!$A$2:$B$52,2,FALSE)</f>
        <v>45</v>
      </c>
      <c r="AE8" s="28">
        <v>6.2870370370370363E-3</v>
      </c>
      <c r="AF8" s="15">
        <f t="shared" si="16"/>
        <v>7</v>
      </c>
      <c r="AG8" s="4">
        <f>VLOOKUP(AF8,Punktezuordnung!$A$2:$B$52,2,FALSE)</f>
        <v>44</v>
      </c>
      <c r="AH8" s="25">
        <v>100</v>
      </c>
      <c r="AI8" s="15">
        <f t="shared" si="17"/>
        <v>51</v>
      </c>
      <c r="AJ8" s="4">
        <f>VLOOKUP(AI8,Punktezuordnung!$A$2:$B$52,2,FALSE)</f>
        <v>0</v>
      </c>
      <c r="AK8" s="25">
        <v>10.7</v>
      </c>
      <c r="AL8" s="15">
        <f t="shared" si="18"/>
        <v>4</v>
      </c>
      <c r="AM8" s="4">
        <f>VLOOKUP(AL8,Punktezuordnung!$A$2:$B$52,2,FALSE)</f>
        <v>47</v>
      </c>
      <c r="AN8" s="30">
        <v>8.2200000000000006</v>
      </c>
      <c r="AO8" s="15">
        <f t="shared" si="19"/>
        <v>7</v>
      </c>
      <c r="AP8" s="4">
        <f>VLOOKUP(AO8,Punktezuordnung!$A$2:$B$52,2,FALSE)</f>
        <v>44</v>
      </c>
      <c r="AQ8" s="30">
        <v>1</v>
      </c>
      <c r="AR8" s="15">
        <f t="shared" si="20"/>
        <v>2</v>
      </c>
      <c r="AS8" s="4">
        <f>VLOOKUP(AR8,Punktezuordnung!$A$2:$B$52,2,FALSE)</f>
        <v>49</v>
      </c>
      <c r="AT8" s="24">
        <v>13</v>
      </c>
      <c r="AU8" s="15">
        <f t="shared" si="21"/>
        <v>8</v>
      </c>
      <c r="AV8" s="2">
        <f>VLOOKUP(AU8,Punktezuordnung!$A$2:$B$52,2,FALSE)</f>
        <v>43</v>
      </c>
    </row>
    <row r="9" spans="1:48" x14ac:dyDescent="0.25">
      <c r="A9" s="21" t="s">
        <v>80</v>
      </c>
      <c r="B9" s="21" t="s">
        <v>81</v>
      </c>
      <c r="C9" s="21" t="s">
        <v>36</v>
      </c>
      <c r="D9" s="21">
        <v>2012</v>
      </c>
      <c r="E9" s="21" t="s">
        <v>40</v>
      </c>
      <c r="F9" s="15">
        <f t="shared" si="0"/>
        <v>6</v>
      </c>
      <c r="G9" s="4">
        <f>SUM(LARGE(I9:R9,{1;2;3;4;5;6;7}))</f>
        <v>314</v>
      </c>
      <c r="H9" s="26">
        <f t="shared" si="1"/>
        <v>7</v>
      </c>
      <c r="I9" s="7">
        <f t="shared" si="2"/>
        <v>43</v>
      </c>
      <c r="J9" s="4">
        <f t="shared" si="3"/>
        <v>41</v>
      </c>
      <c r="K9" s="14">
        <f t="shared" si="4"/>
        <v>0</v>
      </c>
      <c r="L9" s="7">
        <f t="shared" si="5"/>
        <v>0</v>
      </c>
      <c r="M9" s="4">
        <f t="shared" si="6"/>
        <v>0</v>
      </c>
      <c r="N9" s="14">
        <f t="shared" si="7"/>
        <v>46</v>
      </c>
      <c r="O9" s="7">
        <f t="shared" si="8"/>
        <v>44</v>
      </c>
      <c r="P9" s="4">
        <f t="shared" si="9"/>
        <v>46</v>
      </c>
      <c r="Q9" s="7">
        <f t="shared" si="10"/>
        <v>47</v>
      </c>
      <c r="R9" s="4">
        <f t="shared" si="11"/>
        <v>47</v>
      </c>
      <c r="S9" s="20">
        <v>9.59</v>
      </c>
      <c r="T9" s="15">
        <f t="shared" si="12"/>
        <v>8</v>
      </c>
      <c r="U9" s="4">
        <f>VLOOKUP(T9,Punktezuordnung!$A$2:$B$52,2,FALSE)</f>
        <v>43</v>
      </c>
      <c r="V9" s="24">
        <v>14</v>
      </c>
      <c r="W9" s="15">
        <f t="shared" si="13"/>
        <v>10</v>
      </c>
      <c r="X9" s="4">
        <f>VLOOKUP(W9,Punktezuordnung!$A$2:$B$52,2,FALSE)</f>
        <v>41</v>
      </c>
      <c r="Y9" s="25">
        <v>100</v>
      </c>
      <c r="Z9" s="15">
        <f t="shared" si="14"/>
        <v>51</v>
      </c>
      <c r="AA9" s="4">
        <f>VLOOKUP(Z9,Punktezuordnung!$A$2:$B$52,2,FALSE)</f>
        <v>0</v>
      </c>
      <c r="AB9" s="25">
        <v>100</v>
      </c>
      <c r="AC9" s="15">
        <f t="shared" si="15"/>
        <v>51</v>
      </c>
      <c r="AD9" s="4">
        <f>VLOOKUP(AC9,Punktezuordnung!$A$2:$B$52,2,FALSE)</f>
        <v>0</v>
      </c>
      <c r="AE9" s="24">
        <v>100</v>
      </c>
      <c r="AF9" s="15">
        <f t="shared" si="16"/>
        <v>51</v>
      </c>
      <c r="AG9" s="4">
        <f>VLOOKUP(AF9,Punktezuordnung!$A$2:$B$52,2,FALSE)</f>
        <v>0</v>
      </c>
      <c r="AH9" s="29">
        <v>4.9421296296296288E-3</v>
      </c>
      <c r="AI9" s="15">
        <f t="shared" si="17"/>
        <v>5</v>
      </c>
      <c r="AJ9" s="4">
        <f>VLOOKUP(AI9,Punktezuordnung!$A$2:$B$52,2,FALSE)</f>
        <v>46</v>
      </c>
      <c r="AK9" s="25">
        <v>11.9</v>
      </c>
      <c r="AL9" s="15">
        <f t="shared" si="18"/>
        <v>7</v>
      </c>
      <c r="AM9" s="4">
        <f>VLOOKUP(AL9,Punktezuordnung!$A$2:$B$52,2,FALSE)</f>
        <v>44</v>
      </c>
      <c r="AN9" s="30">
        <v>8.39</v>
      </c>
      <c r="AO9" s="15">
        <f t="shared" si="19"/>
        <v>5</v>
      </c>
      <c r="AP9" s="4">
        <f>VLOOKUP(AO9,Punktezuordnung!$A$2:$B$52,2,FALSE)</f>
        <v>46</v>
      </c>
      <c r="AQ9" s="30">
        <v>0.95</v>
      </c>
      <c r="AR9" s="15">
        <f t="shared" si="20"/>
        <v>4</v>
      </c>
      <c r="AS9" s="4">
        <f>VLOOKUP(AR9,Punktezuordnung!$A$2:$B$52,2,FALSE)</f>
        <v>47</v>
      </c>
      <c r="AT9" s="24">
        <v>18</v>
      </c>
      <c r="AU9" s="15">
        <f t="shared" si="21"/>
        <v>4</v>
      </c>
      <c r="AV9" s="2">
        <f>VLOOKUP(AU9,Punktezuordnung!$A$2:$B$52,2,FALSE)</f>
        <v>47</v>
      </c>
    </row>
    <row r="10" spans="1:48" x14ac:dyDescent="0.25">
      <c r="A10" s="21" t="s">
        <v>96</v>
      </c>
      <c r="B10" s="21" t="s">
        <v>97</v>
      </c>
      <c r="C10" s="21" t="s">
        <v>36</v>
      </c>
      <c r="D10" s="21">
        <v>2012</v>
      </c>
      <c r="E10" s="21" t="s">
        <v>59</v>
      </c>
      <c r="F10" s="15">
        <f t="shared" si="0"/>
        <v>7</v>
      </c>
      <c r="G10" s="4">
        <f>SUM(LARGE(I10:R10,{1;2;3;4;5;6;7}))</f>
        <v>308</v>
      </c>
      <c r="H10" s="26">
        <f t="shared" si="1"/>
        <v>9</v>
      </c>
      <c r="I10" s="7">
        <f t="shared" si="2"/>
        <v>40</v>
      </c>
      <c r="J10" s="4">
        <f t="shared" si="3"/>
        <v>40</v>
      </c>
      <c r="K10" s="14">
        <f t="shared" si="4"/>
        <v>41</v>
      </c>
      <c r="L10" s="7">
        <f t="shared" si="5"/>
        <v>42</v>
      </c>
      <c r="M10" s="4">
        <f t="shared" si="6"/>
        <v>43</v>
      </c>
      <c r="N10" s="14">
        <f t="shared" si="7"/>
        <v>0</v>
      </c>
      <c r="O10" s="7">
        <f t="shared" si="8"/>
        <v>46</v>
      </c>
      <c r="P10" s="4">
        <f t="shared" si="9"/>
        <v>45</v>
      </c>
      <c r="Q10" s="7">
        <f t="shared" si="10"/>
        <v>47</v>
      </c>
      <c r="R10" s="4">
        <f t="shared" si="11"/>
        <v>44</v>
      </c>
      <c r="S10" s="20">
        <v>11.88</v>
      </c>
      <c r="T10" s="15">
        <f t="shared" si="12"/>
        <v>11</v>
      </c>
      <c r="U10" s="4">
        <f>VLOOKUP(T10,Punktezuordnung!$A$2:$B$52,2,FALSE)</f>
        <v>40</v>
      </c>
      <c r="V10" s="24">
        <v>8.5</v>
      </c>
      <c r="W10" s="15">
        <f t="shared" si="13"/>
        <v>11</v>
      </c>
      <c r="X10" s="4">
        <f>VLOOKUP(W10,Punktezuordnung!$A$2:$B$52,2,FALSE)</f>
        <v>40</v>
      </c>
      <c r="Y10" s="25">
        <v>14.82</v>
      </c>
      <c r="Z10" s="15">
        <f t="shared" si="14"/>
        <v>10</v>
      </c>
      <c r="AA10" s="4">
        <f>VLOOKUP(Z10,Punktezuordnung!$A$2:$B$52,2,FALSE)</f>
        <v>41</v>
      </c>
      <c r="AB10" s="25">
        <v>10.3</v>
      </c>
      <c r="AC10" s="15">
        <f t="shared" si="15"/>
        <v>9</v>
      </c>
      <c r="AD10" s="4">
        <f>VLOOKUP(AC10,Punktezuordnung!$A$2:$B$52,2,FALSE)</f>
        <v>42</v>
      </c>
      <c r="AE10" s="28">
        <v>6.3668981481481484E-3</v>
      </c>
      <c r="AF10" s="15">
        <f t="shared" si="16"/>
        <v>8</v>
      </c>
      <c r="AG10" s="4">
        <f>VLOOKUP(AF10,Punktezuordnung!$A$2:$B$52,2,FALSE)</f>
        <v>43</v>
      </c>
      <c r="AH10" s="25">
        <v>100</v>
      </c>
      <c r="AI10" s="15">
        <f t="shared" si="17"/>
        <v>51</v>
      </c>
      <c r="AJ10" s="4">
        <f>VLOOKUP(AI10,Punktezuordnung!$A$2:$B$52,2,FALSE)</f>
        <v>0</v>
      </c>
      <c r="AK10" s="25">
        <v>10.9</v>
      </c>
      <c r="AL10" s="15">
        <f t="shared" si="18"/>
        <v>5</v>
      </c>
      <c r="AM10" s="4">
        <f>VLOOKUP(AL10,Punktezuordnung!$A$2:$B$52,2,FALSE)</f>
        <v>46</v>
      </c>
      <c r="AN10" s="30">
        <v>8.36</v>
      </c>
      <c r="AO10" s="15">
        <f t="shared" si="19"/>
        <v>6</v>
      </c>
      <c r="AP10" s="4">
        <f>VLOOKUP(AO10,Punktezuordnung!$A$2:$B$52,2,FALSE)</f>
        <v>45</v>
      </c>
      <c r="AQ10" s="30">
        <v>0.95</v>
      </c>
      <c r="AR10" s="15">
        <f t="shared" si="20"/>
        <v>4</v>
      </c>
      <c r="AS10" s="4">
        <f>VLOOKUP(AR10,Punktezuordnung!$A$2:$B$52,2,FALSE)</f>
        <v>47</v>
      </c>
      <c r="AT10" s="24">
        <v>15</v>
      </c>
      <c r="AU10" s="15">
        <f t="shared" si="21"/>
        <v>7</v>
      </c>
      <c r="AV10" s="2">
        <f>VLOOKUP(AU10,Punktezuordnung!$A$2:$B$52,2,FALSE)</f>
        <v>44</v>
      </c>
    </row>
    <row r="11" spans="1:48" x14ac:dyDescent="0.25">
      <c r="A11" s="21" t="s">
        <v>94</v>
      </c>
      <c r="B11" s="21" t="s">
        <v>95</v>
      </c>
      <c r="C11" s="21" t="s">
        <v>36</v>
      </c>
      <c r="D11" s="21">
        <v>2012</v>
      </c>
      <c r="E11" s="21" t="s">
        <v>79</v>
      </c>
      <c r="F11" s="15">
        <f t="shared" si="0"/>
        <v>8</v>
      </c>
      <c r="G11" s="4">
        <f>SUM(LARGE(I11:R11,{1;2;3;4;5;6;7}))</f>
        <v>223</v>
      </c>
      <c r="H11" s="26">
        <f t="shared" si="1"/>
        <v>5</v>
      </c>
      <c r="I11" s="7">
        <f t="shared" si="2"/>
        <v>41</v>
      </c>
      <c r="J11" s="4">
        <f t="shared" si="3"/>
        <v>45</v>
      </c>
      <c r="K11" s="14">
        <f t="shared" si="4"/>
        <v>0</v>
      </c>
      <c r="L11" s="7">
        <f t="shared" si="5"/>
        <v>45</v>
      </c>
      <c r="M11" s="4">
        <f t="shared" si="6"/>
        <v>0</v>
      </c>
      <c r="N11" s="14">
        <f t="shared" si="7"/>
        <v>0</v>
      </c>
      <c r="O11" s="7">
        <f t="shared" si="8"/>
        <v>45</v>
      </c>
      <c r="P11" s="4">
        <f t="shared" si="9"/>
        <v>47</v>
      </c>
      <c r="Q11" s="7">
        <f t="shared" si="10"/>
        <v>0</v>
      </c>
      <c r="R11" s="4">
        <f t="shared" si="11"/>
        <v>0</v>
      </c>
      <c r="S11" s="20">
        <v>10.11</v>
      </c>
      <c r="T11" s="15">
        <f t="shared" si="12"/>
        <v>10</v>
      </c>
      <c r="U11" s="4">
        <f>VLOOKUP(T11,Punktezuordnung!$A$2:$B$52,2,FALSE)</f>
        <v>41</v>
      </c>
      <c r="V11" s="24">
        <v>17.5</v>
      </c>
      <c r="W11" s="15">
        <f t="shared" si="13"/>
        <v>6</v>
      </c>
      <c r="X11" s="4">
        <f>VLOOKUP(W11,Punktezuordnung!$A$2:$B$52,2,FALSE)</f>
        <v>45</v>
      </c>
      <c r="Y11" s="25">
        <v>100</v>
      </c>
      <c r="Z11" s="15">
        <f t="shared" si="14"/>
        <v>51</v>
      </c>
      <c r="AA11" s="4">
        <f>VLOOKUP(Z11,Punktezuordnung!$A$2:$B$52,2,FALSE)</f>
        <v>0</v>
      </c>
      <c r="AB11" s="25">
        <v>9.6</v>
      </c>
      <c r="AC11" s="15">
        <f t="shared" si="15"/>
        <v>6</v>
      </c>
      <c r="AD11" s="4">
        <f>VLOOKUP(AC11,Punktezuordnung!$A$2:$B$52,2,FALSE)</f>
        <v>45</v>
      </c>
      <c r="AE11" s="24">
        <v>100</v>
      </c>
      <c r="AF11" s="15">
        <f t="shared" si="16"/>
        <v>51</v>
      </c>
      <c r="AG11" s="4">
        <f>VLOOKUP(AF11,Punktezuordnung!$A$2:$B$52,2,FALSE)</f>
        <v>0</v>
      </c>
      <c r="AH11" s="25">
        <v>100</v>
      </c>
      <c r="AI11" s="15">
        <f t="shared" si="17"/>
        <v>51</v>
      </c>
      <c r="AJ11" s="4">
        <f>VLOOKUP(AI11,Punktezuordnung!$A$2:$B$52,2,FALSE)</f>
        <v>0</v>
      </c>
      <c r="AK11" s="25">
        <v>11.4</v>
      </c>
      <c r="AL11" s="15">
        <f t="shared" si="18"/>
        <v>6</v>
      </c>
      <c r="AM11" s="4">
        <f>VLOOKUP(AL11,Punktezuordnung!$A$2:$B$52,2,FALSE)</f>
        <v>45</v>
      </c>
      <c r="AN11" s="30">
        <v>8.52</v>
      </c>
      <c r="AO11" s="15">
        <f t="shared" si="19"/>
        <v>4</v>
      </c>
      <c r="AP11" s="4">
        <f>VLOOKUP(AO11,Punktezuordnung!$A$2:$B$52,2,FALSE)</f>
        <v>47</v>
      </c>
      <c r="AQ11" s="30">
        <v>0</v>
      </c>
      <c r="AR11" s="15">
        <f t="shared" si="20"/>
        <v>51</v>
      </c>
      <c r="AS11" s="4">
        <f>VLOOKUP(AR11,Punktezuordnung!$A$2:$B$52,2,FALSE)</f>
        <v>0</v>
      </c>
      <c r="AT11" s="24">
        <v>0</v>
      </c>
      <c r="AU11" s="15">
        <f t="shared" si="21"/>
        <v>51</v>
      </c>
      <c r="AV11" s="2">
        <f>VLOOKUP(AU11,Punktezuordnung!$A$2:$B$52,2,FALSE)</f>
        <v>0</v>
      </c>
    </row>
    <row r="12" spans="1:48" x14ac:dyDescent="0.25">
      <c r="A12" s="21" t="s">
        <v>88</v>
      </c>
      <c r="B12" s="21" t="s">
        <v>89</v>
      </c>
      <c r="C12" s="21" t="s">
        <v>36</v>
      </c>
      <c r="D12" s="21">
        <v>2012</v>
      </c>
      <c r="E12" s="21" t="s">
        <v>66</v>
      </c>
      <c r="F12" s="15">
        <f t="shared" si="0"/>
        <v>9</v>
      </c>
      <c r="G12" s="4">
        <f>SUM(LARGE(I12:R12,{1;2;3;4;5;6;7}))</f>
        <v>149</v>
      </c>
      <c r="H12" s="26">
        <f t="shared" si="1"/>
        <v>3</v>
      </c>
      <c r="I12" s="7">
        <f t="shared" si="2"/>
        <v>49</v>
      </c>
      <c r="J12" s="4">
        <f t="shared" si="3"/>
        <v>50</v>
      </c>
      <c r="K12" s="14">
        <f t="shared" si="4"/>
        <v>50</v>
      </c>
      <c r="L12" s="7">
        <f t="shared" si="5"/>
        <v>0</v>
      </c>
      <c r="M12" s="4">
        <f t="shared" si="6"/>
        <v>0</v>
      </c>
      <c r="N12" s="14">
        <f t="shared" si="7"/>
        <v>0</v>
      </c>
      <c r="O12" s="7">
        <f t="shared" si="8"/>
        <v>0</v>
      </c>
      <c r="P12" s="4">
        <f t="shared" si="9"/>
        <v>0</v>
      </c>
      <c r="Q12" s="7">
        <f t="shared" si="10"/>
        <v>0</v>
      </c>
      <c r="R12" s="4">
        <f t="shared" si="11"/>
        <v>0</v>
      </c>
      <c r="S12" s="20">
        <v>8.56</v>
      </c>
      <c r="T12" s="15">
        <f t="shared" si="12"/>
        <v>2</v>
      </c>
      <c r="U12" s="4">
        <f>VLOOKUP(T12,Punktezuordnung!$A$2:$B$52,2,FALSE)</f>
        <v>49</v>
      </c>
      <c r="V12" s="24">
        <v>36</v>
      </c>
      <c r="W12" s="15">
        <f t="shared" si="13"/>
        <v>1</v>
      </c>
      <c r="X12" s="4">
        <f>VLOOKUP(W12,Punktezuordnung!$A$2:$B$52,2,FALSE)</f>
        <v>50</v>
      </c>
      <c r="Y12" s="25">
        <v>10.029999999999999</v>
      </c>
      <c r="Z12" s="15">
        <f t="shared" si="14"/>
        <v>1</v>
      </c>
      <c r="AA12" s="4">
        <f>VLOOKUP(Z12,Punktezuordnung!$A$2:$B$52,2,FALSE)</f>
        <v>50</v>
      </c>
      <c r="AB12" s="25">
        <v>100</v>
      </c>
      <c r="AC12" s="15">
        <f t="shared" si="15"/>
        <v>51</v>
      </c>
      <c r="AD12" s="4">
        <f>VLOOKUP(AC12,Punktezuordnung!$A$2:$B$52,2,FALSE)</f>
        <v>0</v>
      </c>
      <c r="AE12" s="24">
        <v>100</v>
      </c>
      <c r="AF12" s="15">
        <f t="shared" si="16"/>
        <v>51</v>
      </c>
      <c r="AG12" s="4">
        <f>VLOOKUP(AF12,Punktezuordnung!$A$2:$B$52,2,FALSE)</f>
        <v>0</v>
      </c>
      <c r="AH12" s="25">
        <v>100</v>
      </c>
      <c r="AI12" s="15">
        <f t="shared" si="17"/>
        <v>51</v>
      </c>
      <c r="AJ12" s="4">
        <f>VLOOKUP(AI12,Punktezuordnung!$A$2:$B$52,2,FALSE)</f>
        <v>0</v>
      </c>
      <c r="AK12" s="25">
        <v>100</v>
      </c>
      <c r="AL12" s="15">
        <f t="shared" si="18"/>
        <v>51</v>
      </c>
      <c r="AM12" s="4">
        <f>VLOOKUP(AL12,Punktezuordnung!$A$2:$B$52,2,FALSE)</f>
        <v>0</v>
      </c>
      <c r="AN12" s="30">
        <v>0</v>
      </c>
      <c r="AO12" s="15">
        <f t="shared" si="19"/>
        <v>51</v>
      </c>
      <c r="AP12" s="4">
        <f>VLOOKUP(AO12,Punktezuordnung!$A$2:$B$52,2,FALSE)</f>
        <v>0</v>
      </c>
      <c r="AQ12" s="30">
        <v>0</v>
      </c>
      <c r="AR12" s="15">
        <f t="shared" si="20"/>
        <v>51</v>
      </c>
      <c r="AS12" s="4">
        <f>VLOOKUP(AR12,Punktezuordnung!$A$2:$B$52,2,FALSE)</f>
        <v>0</v>
      </c>
      <c r="AT12" s="24">
        <v>0</v>
      </c>
      <c r="AU12" s="15">
        <f t="shared" si="21"/>
        <v>51</v>
      </c>
      <c r="AV12" s="2">
        <f>VLOOKUP(AU12,Punktezuordnung!$A$2:$B$52,2,FALSE)</f>
        <v>0</v>
      </c>
    </row>
    <row r="13" spans="1:48" x14ac:dyDescent="0.25">
      <c r="A13" s="21" t="s">
        <v>92</v>
      </c>
      <c r="B13" s="21" t="s">
        <v>93</v>
      </c>
      <c r="C13" s="21" t="s">
        <v>36</v>
      </c>
      <c r="D13" s="21">
        <v>2012</v>
      </c>
      <c r="E13" s="21" t="s">
        <v>66</v>
      </c>
      <c r="F13" s="15">
        <f t="shared" si="0"/>
        <v>10</v>
      </c>
      <c r="G13" s="4">
        <f>SUM(LARGE(I13:R13,{1;2;3;4;5;6;7}))</f>
        <v>139</v>
      </c>
      <c r="H13" s="26">
        <f t="shared" si="1"/>
        <v>3</v>
      </c>
      <c r="I13" s="7">
        <f t="shared" si="2"/>
        <v>44</v>
      </c>
      <c r="J13" s="4">
        <f t="shared" si="3"/>
        <v>47</v>
      </c>
      <c r="K13" s="14">
        <f t="shared" si="4"/>
        <v>48</v>
      </c>
      <c r="L13" s="7">
        <f t="shared" si="5"/>
        <v>0</v>
      </c>
      <c r="M13" s="4">
        <f t="shared" si="6"/>
        <v>0</v>
      </c>
      <c r="N13" s="14">
        <f t="shared" si="7"/>
        <v>0</v>
      </c>
      <c r="O13" s="7">
        <f t="shared" si="8"/>
        <v>0</v>
      </c>
      <c r="P13" s="4">
        <f t="shared" si="9"/>
        <v>0</v>
      </c>
      <c r="Q13" s="7">
        <f t="shared" si="10"/>
        <v>0</v>
      </c>
      <c r="R13" s="4">
        <f t="shared" si="11"/>
        <v>0</v>
      </c>
      <c r="S13" s="20">
        <v>9.33</v>
      </c>
      <c r="T13" s="15">
        <f t="shared" si="12"/>
        <v>7</v>
      </c>
      <c r="U13" s="4">
        <f>VLOOKUP(T13,Punktezuordnung!$A$2:$B$52,2,FALSE)</f>
        <v>44</v>
      </c>
      <c r="V13" s="24">
        <v>22.5</v>
      </c>
      <c r="W13" s="15">
        <f t="shared" si="13"/>
        <v>4</v>
      </c>
      <c r="X13" s="4">
        <f>VLOOKUP(W13,Punktezuordnung!$A$2:$B$52,2,FALSE)</f>
        <v>47</v>
      </c>
      <c r="Y13" s="25">
        <v>11.21</v>
      </c>
      <c r="Z13" s="15">
        <f t="shared" si="14"/>
        <v>3</v>
      </c>
      <c r="AA13" s="4">
        <f>VLOOKUP(Z13,Punktezuordnung!$A$2:$B$52,2,FALSE)</f>
        <v>48</v>
      </c>
      <c r="AB13" s="25">
        <v>100</v>
      </c>
      <c r="AC13" s="15">
        <f t="shared" si="15"/>
        <v>51</v>
      </c>
      <c r="AD13" s="4">
        <f>VLOOKUP(AC13,Punktezuordnung!$A$2:$B$52,2,FALSE)</f>
        <v>0</v>
      </c>
      <c r="AE13" s="24">
        <v>100</v>
      </c>
      <c r="AF13" s="15">
        <f t="shared" si="16"/>
        <v>51</v>
      </c>
      <c r="AG13" s="4">
        <f>VLOOKUP(AF13,Punktezuordnung!$A$2:$B$52,2,FALSE)</f>
        <v>0</v>
      </c>
      <c r="AH13" s="25">
        <v>100</v>
      </c>
      <c r="AI13" s="15">
        <f t="shared" si="17"/>
        <v>51</v>
      </c>
      <c r="AJ13" s="4">
        <f>VLOOKUP(AI13,Punktezuordnung!$A$2:$B$52,2,FALSE)</f>
        <v>0</v>
      </c>
      <c r="AK13" s="25">
        <v>100</v>
      </c>
      <c r="AL13" s="15">
        <f t="shared" si="18"/>
        <v>51</v>
      </c>
      <c r="AM13" s="4">
        <f>VLOOKUP(AL13,Punktezuordnung!$A$2:$B$52,2,FALSE)</f>
        <v>0</v>
      </c>
      <c r="AN13" s="30">
        <v>0</v>
      </c>
      <c r="AO13" s="15">
        <f t="shared" si="19"/>
        <v>51</v>
      </c>
      <c r="AP13" s="4">
        <f>VLOOKUP(AO13,Punktezuordnung!$A$2:$B$52,2,FALSE)</f>
        <v>0</v>
      </c>
      <c r="AQ13" s="30">
        <v>0</v>
      </c>
      <c r="AR13" s="15">
        <f t="shared" si="20"/>
        <v>51</v>
      </c>
      <c r="AS13" s="4">
        <f>VLOOKUP(AR13,Punktezuordnung!$A$2:$B$52,2,FALSE)</f>
        <v>0</v>
      </c>
      <c r="AT13" s="24">
        <v>0</v>
      </c>
      <c r="AU13" s="15">
        <f t="shared" si="21"/>
        <v>51</v>
      </c>
      <c r="AV13" s="2">
        <f>VLOOKUP(AU13,Punktezuordnung!$A$2:$B$52,2,FALSE)</f>
        <v>0</v>
      </c>
    </row>
    <row r="14" spans="1:48" x14ac:dyDescent="0.25">
      <c r="A14" s="21" t="s">
        <v>181</v>
      </c>
      <c r="B14" s="21" t="s">
        <v>182</v>
      </c>
      <c r="C14" s="21" t="s">
        <v>36</v>
      </c>
      <c r="D14" s="21">
        <v>2012</v>
      </c>
      <c r="E14" s="21" t="s">
        <v>40</v>
      </c>
      <c r="F14" s="15">
        <f t="shared" si="0"/>
        <v>11</v>
      </c>
      <c r="G14" s="4">
        <f>SUM(LARGE(I14:R14,{1;2;3;4;5;6;7}))</f>
        <v>136</v>
      </c>
      <c r="H14" s="26">
        <f t="shared" si="1"/>
        <v>3</v>
      </c>
      <c r="I14" s="7">
        <f t="shared" si="2"/>
        <v>0</v>
      </c>
      <c r="J14" s="4">
        <f t="shared" si="3"/>
        <v>0</v>
      </c>
      <c r="K14" s="14">
        <f t="shared" si="4"/>
        <v>44</v>
      </c>
      <c r="L14" s="7">
        <f t="shared" si="5"/>
        <v>46</v>
      </c>
      <c r="M14" s="4">
        <f t="shared" si="6"/>
        <v>46</v>
      </c>
      <c r="N14" s="14">
        <f t="shared" si="7"/>
        <v>0</v>
      </c>
      <c r="O14" s="7">
        <f t="shared" si="8"/>
        <v>0</v>
      </c>
      <c r="P14" s="4">
        <f t="shared" si="9"/>
        <v>0</v>
      </c>
      <c r="Q14" s="7">
        <f t="shared" si="10"/>
        <v>0</v>
      </c>
      <c r="R14" s="4">
        <f t="shared" si="11"/>
        <v>0</v>
      </c>
      <c r="S14" s="23">
        <v>100</v>
      </c>
      <c r="T14" s="15">
        <f t="shared" si="12"/>
        <v>51</v>
      </c>
      <c r="U14" s="4">
        <f>VLOOKUP(T14,Punktezuordnung!$A$2:$B$52,2,FALSE)</f>
        <v>0</v>
      </c>
      <c r="V14" s="24">
        <v>0</v>
      </c>
      <c r="W14" s="15">
        <f t="shared" si="13"/>
        <v>51</v>
      </c>
      <c r="X14" s="4">
        <f>VLOOKUP(W14,Punktezuordnung!$A$2:$B$52,2,FALSE)</f>
        <v>0</v>
      </c>
      <c r="Y14" s="25">
        <v>11.97</v>
      </c>
      <c r="Z14" s="15">
        <f t="shared" si="14"/>
        <v>7</v>
      </c>
      <c r="AA14" s="4">
        <f>VLOOKUP(Z14,Punktezuordnung!$A$2:$B$52,2,FALSE)</f>
        <v>44</v>
      </c>
      <c r="AB14" s="25">
        <v>9.3000000000000007</v>
      </c>
      <c r="AC14" s="15">
        <f t="shared" si="15"/>
        <v>5</v>
      </c>
      <c r="AD14" s="4">
        <f>VLOOKUP(AC14,Punktezuordnung!$A$2:$B$52,2,FALSE)</f>
        <v>46</v>
      </c>
      <c r="AE14" s="28">
        <v>5.1134259259259258E-3</v>
      </c>
      <c r="AF14" s="15">
        <f t="shared" si="16"/>
        <v>5</v>
      </c>
      <c r="AG14" s="4">
        <f>VLOOKUP(AF14,Punktezuordnung!$A$2:$B$52,2,FALSE)</f>
        <v>46</v>
      </c>
      <c r="AH14" s="25">
        <v>100</v>
      </c>
      <c r="AI14" s="15">
        <f t="shared" si="17"/>
        <v>51</v>
      </c>
      <c r="AJ14" s="4">
        <f>VLOOKUP(AI14,Punktezuordnung!$A$2:$B$52,2,FALSE)</f>
        <v>0</v>
      </c>
      <c r="AK14" s="25">
        <v>100</v>
      </c>
      <c r="AL14" s="15">
        <f t="shared" si="18"/>
        <v>51</v>
      </c>
      <c r="AM14" s="4">
        <f>VLOOKUP(AL14,Punktezuordnung!$A$2:$B$52,2,FALSE)</f>
        <v>0</v>
      </c>
      <c r="AN14" s="30">
        <v>0</v>
      </c>
      <c r="AO14" s="15">
        <f t="shared" si="19"/>
        <v>51</v>
      </c>
      <c r="AP14" s="4">
        <f>VLOOKUP(AO14,Punktezuordnung!$A$2:$B$52,2,FALSE)</f>
        <v>0</v>
      </c>
      <c r="AQ14" s="30">
        <v>0</v>
      </c>
      <c r="AR14" s="15">
        <f t="shared" si="20"/>
        <v>51</v>
      </c>
      <c r="AS14" s="4">
        <f>VLOOKUP(AR14,Punktezuordnung!$A$2:$B$52,2,FALSE)</f>
        <v>0</v>
      </c>
      <c r="AT14" s="24">
        <v>0</v>
      </c>
      <c r="AU14" s="15">
        <f t="shared" si="21"/>
        <v>51</v>
      </c>
      <c r="AV14" s="2">
        <f>VLOOKUP(AU14,Punktezuordnung!$A$2:$B$52,2,FALSE)</f>
        <v>0</v>
      </c>
    </row>
    <row r="15" spans="1:48" x14ac:dyDescent="0.25">
      <c r="A15" s="21" t="s">
        <v>84</v>
      </c>
      <c r="B15" s="21" t="s">
        <v>85</v>
      </c>
      <c r="C15" s="21" t="s">
        <v>36</v>
      </c>
      <c r="D15" s="21">
        <v>2012</v>
      </c>
      <c r="E15" s="21" t="s">
        <v>66</v>
      </c>
      <c r="F15" s="15">
        <f t="shared" si="0"/>
        <v>12</v>
      </c>
      <c r="G15" s="4">
        <f>SUM(LARGE(I15:R15,{1;2;3;4;5;6;7}))</f>
        <v>99</v>
      </c>
      <c r="H15" s="26">
        <f t="shared" si="1"/>
        <v>2</v>
      </c>
      <c r="I15" s="7">
        <f t="shared" si="2"/>
        <v>50</v>
      </c>
      <c r="J15" s="4">
        <f t="shared" si="3"/>
        <v>49</v>
      </c>
      <c r="K15" s="14">
        <f t="shared" si="4"/>
        <v>0</v>
      </c>
      <c r="L15" s="7">
        <f t="shared" si="5"/>
        <v>0</v>
      </c>
      <c r="M15" s="4">
        <f t="shared" si="6"/>
        <v>0</v>
      </c>
      <c r="N15" s="14">
        <f t="shared" si="7"/>
        <v>0</v>
      </c>
      <c r="O15" s="7">
        <f t="shared" si="8"/>
        <v>0</v>
      </c>
      <c r="P15" s="4">
        <f t="shared" si="9"/>
        <v>0</v>
      </c>
      <c r="Q15" s="7">
        <f t="shared" si="10"/>
        <v>0</v>
      </c>
      <c r="R15" s="4">
        <f t="shared" si="11"/>
        <v>0</v>
      </c>
      <c r="S15" s="20">
        <v>8.17</v>
      </c>
      <c r="T15" s="15">
        <f t="shared" si="12"/>
        <v>1</v>
      </c>
      <c r="U15" s="4">
        <f>VLOOKUP(T15,Punktezuordnung!$A$2:$B$52,2,FALSE)</f>
        <v>50</v>
      </c>
      <c r="V15" s="24">
        <v>27</v>
      </c>
      <c r="W15" s="15">
        <f t="shared" si="13"/>
        <v>2</v>
      </c>
      <c r="X15" s="4">
        <f>VLOOKUP(W15,Punktezuordnung!$A$2:$B$52,2,FALSE)</f>
        <v>49</v>
      </c>
      <c r="Y15" s="25">
        <v>100</v>
      </c>
      <c r="Z15" s="15">
        <f t="shared" si="14"/>
        <v>51</v>
      </c>
      <c r="AA15" s="4">
        <f>VLOOKUP(Z15,Punktezuordnung!$A$2:$B$52,2,FALSE)</f>
        <v>0</v>
      </c>
      <c r="AB15" s="25">
        <v>100</v>
      </c>
      <c r="AC15" s="15">
        <f t="shared" si="15"/>
        <v>51</v>
      </c>
      <c r="AD15" s="4">
        <f>VLOOKUP(AC15,Punktezuordnung!$A$2:$B$52,2,FALSE)</f>
        <v>0</v>
      </c>
      <c r="AE15" s="24">
        <v>100</v>
      </c>
      <c r="AF15" s="15">
        <f t="shared" si="16"/>
        <v>51</v>
      </c>
      <c r="AG15" s="4">
        <f>VLOOKUP(AF15,Punktezuordnung!$A$2:$B$52,2,FALSE)</f>
        <v>0</v>
      </c>
      <c r="AH15" s="25">
        <v>100</v>
      </c>
      <c r="AI15" s="15">
        <f t="shared" si="17"/>
        <v>51</v>
      </c>
      <c r="AJ15" s="4">
        <f>VLOOKUP(AI15,Punktezuordnung!$A$2:$B$52,2,FALSE)</f>
        <v>0</v>
      </c>
      <c r="AK15" s="25">
        <v>100</v>
      </c>
      <c r="AL15" s="15">
        <f t="shared" si="18"/>
        <v>51</v>
      </c>
      <c r="AM15" s="4">
        <f>VLOOKUP(AL15,Punktezuordnung!$A$2:$B$52,2,FALSE)</f>
        <v>0</v>
      </c>
      <c r="AN15" s="30">
        <v>0</v>
      </c>
      <c r="AO15" s="15">
        <f t="shared" si="19"/>
        <v>51</v>
      </c>
      <c r="AP15" s="4">
        <f>VLOOKUP(AO15,Punktezuordnung!$A$2:$B$52,2,FALSE)</f>
        <v>0</v>
      </c>
      <c r="AQ15" s="30">
        <v>0</v>
      </c>
      <c r="AR15" s="15">
        <f t="shared" si="20"/>
        <v>51</v>
      </c>
      <c r="AS15" s="4">
        <f>VLOOKUP(AR15,Punktezuordnung!$A$2:$B$52,2,FALSE)</f>
        <v>0</v>
      </c>
      <c r="AT15" s="24">
        <v>0</v>
      </c>
      <c r="AU15" s="15">
        <f t="shared" si="21"/>
        <v>51</v>
      </c>
      <c r="AV15" s="2">
        <f>VLOOKUP(AU15,Punktezuordnung!$A$2:$B$52,2,FALSE)</f>
        <v>0</v>
      </c>
    </row>
    <row r="16" spans="1:48" x14ac:dyDescent="0.25">
      <c r="A16" s="21" t="s">
        <v>77</v>
      </c>
      <c r="B16" s="21" t="s">
        <v>200</v>
      </c>
      <c r="C16" s="21" t="s">
        <v>36</v>
      </c>
      <c r="D16" s="21">
        <v>2012</v>
      </c>
      <c r="E16" s="21" t="s">
        <v>37</v>
      </c>
      <c r="F16" s="15">
        <f t="shared" si="0"/>
        <v>13</v>
      </c>
      <c r="G16" s="4">
        <f>SUM(LARGE(I16:R16,{1;2;3;4;5;6;7}))</f>
        <v>93</v>
      </c>
      <c r="H16" s="26">
        <f t="shared" si="1"/>
        <v>2</v>
      </c>
      <c r="I16" s="7">
        <f t="shared" si="2"/>
        <v>0</v>
      </c>
      <c r="J16" s="4">
        <f t="shared" si="3"/>
        <v>0</v>
      </c>
      <c r="K16" s="14">
        <f t="shared" si="4"/>
        <v>0</v>
      </c>
      <c r="L16" s="7">
        <f t="shared" si="5"/>
        <v>0</v>
      </c>
      <c r="M16" s="4">
        <f t="shared" si="6"/>
        <v>0</v>
      </c>
      <c r="N16" s="14">
        <f t="shared" si="7"/>
        <v>0</v>
      </c>
      <c r="O16" s="7">
        <f t="shared" si="8"/>
        <v>0</v>
      </c>
      <c r="P16" s="4">
        <f t="shared" si="9"/>
        <v>0</v>
      </c>
      <c r="Q16" s="7">
        <f t="shared" si="10"/>
        <v>43</v>
      </c>
      <c r="R16" s="4">
        <f t="shared" si="11"/>
        <v>50</v>
      </c>
      <c r="S16" s="23">
        <v>100</v>
      </c>
      <c r="T16" s="15">
        <f t="shared" si="12"/>
        <v>51</v>
      </c>
      <c r="U16" s="4">
        <f>VLOOKUP(T16,Punktezuordnung!$A$2:$B$52,2,FALSE)</f>
        <v>0</v>
      </c>
      <c r="V16" s="24">
        <v>0</v>
      </c>
      <c r="W16" s="15">
        <f t="shared" si="13"/>
        <v>51</v>
      </c>
      <c r="X16" s="4">
        <f>VLOOKUP(W16,Punktezuordnung!$A$2:$B$52,2,FALSE)</f>
        <v>0</v>
      </c>
      <c r="Y16" s="25">
        <v>100</v>
      </c>
      <c r="Z16" s="15">
        <f t="shared" si="14"/>
        <v>51</v>
      </c>
      <c r="AA16" s="4">
        <f>VLOOKUP(Z16,Punktezuordnung!$A$2:$B$52,2,FALSE)</f>
        <v>0</v>
      </c>
      <c r="AB16" s="25">
        <v>100</v>
      </c>
      <c r="AC16" s="15">
        <f t="shared" si="15"/>
        <v>51</v>
      </c>
      <c r="AD16" s="4">
        <f>VLOOKUP(AC16,Punktezuordnung!$A$2:$B$52,2,FALSE)</f>
        <v>0</v>
      </c>
      <c r="AE16" s="24">
        <v>100</v>
      </c>
      <c r="AF16" s="15">
        <f t="shared" si="16"/>
        <v>51</v>
      </c>
      <c r="AG16" s="4">
        <f>VLOOKUP(AF16,Punktezuordnung!$A$2:$B$52,2,FALSE)</f>
        <v>0</v>
      </c>
      <c r="AH16" s="25">
        <v>100</v>
      </c>
      <c r="AI16" s="15">
        <f t="shared" si="17"/>
        <v>51</v>
      </c>
      <c r="AJ16" s="4">
        <f>VLOOKUP(AI16,Punktezuordnung!$A$2:$B$52,2,FALSE)</f>
        <v>0</v>
      </c>
      <c r="AK16" s="25">
        <v>100</v>
      </c>
      <c r="AL16" s="15">
        <f t="shared" si="18"/>
        <v>51</v>
      </c>
      <c r="AM16" s="4">
        <f>VLOOKUP(AL16,Punktezuordnung!$A$2:$B$52,2,FALSE)</f>
        <v>0</v>
      </c>
      <c r="AN16" s="30">
        <v>0</v>
      </c>
      <c r="AO16" s="15">
        <f t="shared" si="19"/>
        <v>51</v>
      </c>
      <c r="AP16" s="4">
        <f>VLOOKUP(AO16,Punktezuordnung!$A$2:$B$52,2,FALSE)</f>
        <v>0</v>
      </c>
      <c r="AQ16" s="30">
        <v>0.9</v>
      </c>
      <c r="AR16" s="15">
        <f t="shared" si="20"/>
        <v>8</v>
      </c>
      <c r="AS16" s="4">
        <f>VLOOKUP(AR16,Punktezuordnung!$A$2:$B$52,2,FALSE)</f>
        <v>43</v>
      </c>
      <c r="AT16" s="24">
        <v>21</v>
      </c>
      <c r="AU16" s="15">
        <f t="shared" si="21"/>
        <v>1</v>
      </c>
      <c r="AV16" s="2">
        <f>VLOOKUP(AU16,Punktezuordnung!$A$2:$B$52,2,FALSE)</f>
        <v>50</v>
      </c>
    </row>
    <row r="17" spans="1:48" x14ac:dyDescent="0.25">
      <c r="A17" s="21" t="s">
        <v>188</v>
      </c>
      <c r="B17" s="21" t="s">
        <v>189</v>
      </c>
      <c r="C17" s="21" t="s">
        <v>36</v>
      </c>
      <c r="D17" s="21">
        <v>2012</v>
      </c>
      <c r="E17" s="21" t="s">
        <v>59</v>
      </c>
      <c r="F17" s="15">
        <f t="shared" si="0"/>
        <v>14</v>
      </c>
      <c r="G17" s="4">
        <f>SUM(LARGE(I17:R17,{1;2;3;4;5;6;7}))</f>
        <v>88</v>
      </c>
      <c r="H17" s="26">
        <f t="shared" si="1"/>
        <v>2</v>
      </c>
      <c r="I17" s="7">
        <f t="shared" si="2"/>
        <v>0</v>
      </c>
      <c r="J17" s="4">
        <f t="shared" si="3"/>
        <v>0</v>
      </c>
      <c r="K17" s="14">
        <f t="shared" si="4"/>
        <v>0</v>
      </c>
      <c r="L17" s="7">
        <f t="shared" si="5"/>
        <v>43</v>
      </c>
      <c r="M17" s="4">
        <f t="shared" si="6"/>
        <v>45</v>
      </c>
      <c r="N17" s="14">
        <f t="shared" si="7"/>
        <v>0</v>
      </c>
      <c r="O17" s="7">
        <f t="shared" si="8"/>
        <v>0</v>
      </c>
      <c r="P17" s="4">
        <f t="shared" si="9"/>
        <v>0</v>
      </c>
      <c r="Q17" s="7">
        <f t="shared" si="10"/>
        <v>0</v>
      </c>
      <c r="R17" s="4">
        <f t="shared" si="11"/>
        <v>0</v>
      </c>
      <c r="S17" s="23">
        <v>100</v>
      </c>
      <c r="T17" s="15">
        <f t="shared" si="12"/>
        <v>51</v>
      </c>
      <c r="U17" s="4">
        <f>VLOOKUP(T17,Punktezuordnung!$A$2:$B$52,2,FALSE)</f>
        <v>0</v>
      </c>
      <c r="V17" s="24">
        <v>0</v>
      </c>
      <c r="W17" s="15">
        <f t="shared" si="13"/>
        <v>51</v>
      </c>
      <c r="X17" s="4">
        <f>VLOOKUP(W17,Punktezuordnung!$A$2:$B$52,2,FALSE)</f>
        <v>0</v>
      </c>
      <c r="Y17" s="25">
        <v>100</v>
      </c>
      <c r="Z17" s="15">
        <f t="shared" si="14"/>
        <v>51</v>
      </c>
      <c r="AA17" s="4">
        <f>VLOOKUP(Z17,Punktezuordnung!$A$2:$B$52,2,FALSE)</f>
        <v>0</v>
      </c>
      <c r="AB17" s="25">
        <v>9.8000000000000007</v>
      </c>
      <c r="AC17" s="15">
        <f t="shared" si="15"/>
        <v>8</v>
      </c>
      <c r="AD17" s="4">
        <f>VLOOKUP(AC17,Punktezuordnung!$A$2:$B$52,2,FALSE)</f>
        <v>43</v>
      </c>
      <c r="AE17" s="28">
        <v>6.2465277777777771E-3</v>
      </c>
      <c r="AF17" s="15">
        <f t="shared" si="16"/>
        <v>6</v>
      </c>
      <c r="AG17" s="4">
        <f>VLOOKUP(AF17,Punktezuordnung!$A$2:$B$52,2,FALSE)</f>
        <v>45</v>
      </c>
      <c r="AH17" s="25">
        <v>100</v>
      </c>
      <c r="AI17" s="15">
        <f t="shared" si="17"/>
        <v>51</v>
      </c>
      <c r="AJ17" s="4">
        <f>VLOOKUP(AI17,Punktezuordnung!$A$2:$B$52,2,FALSE)</f>
        <v>0</v>
      </c>
      <c r="AK17" s="25">
        <v>100</v>
      </c>
      <c r="AL17" s="15">
        <f t="shared" si="18"/>
        <v>51</v>
      </c>
      <c r="AM17" s="4">
        <f>VLOOKUP(AL17,Punktezuordnung!$A$2:$B$52,2,FALSE)</f>
        <v>0</v>
      </c>
      <c r="AN17" s="30">
        <v>0</v>
      </c>
      <c r="AO17" s="15">
        <f t="shared" si="19"/>
        <v>51</v>
      </c>
      <c r="AP17" s="4">
        <f>VLOOKUP(AO17,Punktezuordnung!$A$2:$B$52,2,FALSE)</f>
        <v>0</v>
      </c>
      <c r="AQ17" s="30">
        <v>0</v>
      </c>
      <c r="AR17" s="15">
        <f t="shared" si="20"/>
        <v>51</v>
      </c>
      <c r="AS17" s="4">
        <f>VLOOKUP(AR17,Punktezuordnung!$A$2:$B$52,2,FALSE)</f>
        <v>0</v>
      </c>
      <c r="AT17" s="24">
        <v>0</v>
      </c>
      <c r="AU17" s="15">
        <f t="shared" si="21"/>
        <v>51</v>
      </c>
      <c r="AV17" s="2">
        <f>VLOOKUP(AU17,Punktezuordnung!$A$2:$B$52,2,FALSE)</f>
        <v>0</v>
      </c>
    </row>
    <row r="18" spans="1:48" x14ac:dyDescent="0.25">
      <c r="A18" s="21" t="s">
        <v>82</v>
      </c>
      <c r="B18" s="21" t="s">
        <v>83</v>
      </c>
      <c r="C18" s="21" t="s">
        <v>36</v>
      </c>
      <c r="D18" s="21">
        <v>2012</v>
      </c>
      <c r="E18" s="21" t="s">
        <v>40</v>
      </c>
      <c r="F18" s="15">
        <f t="shared" si="0"/>
        <v>15</v>
      </c>
      <c r="G18" s="4">
        <f>SUM(LARGE(I18:R18,{1;2;3;4;5;6;7}))</f>
        <v>87</v>
      </c>
      <c r="H18" s="26">
        <f t="shared" si="1"/>
        <v>2</v>
      </c>
      <c r="I18" s="7">
        <f t="shared" si="2"/>
        <v>0</v>
      </c>
      <c r="J18" s="4">
        <f t="shared" si="3"/>
        <v>0</v>
      </c>
      <c r="K18" s="14">
        <f t="shared" si="4"/>
        <v>42</v>
      </c>
      <c r="L18" s="7">
        <f t="shared" si="5"/>
        <v>0</v>
      </c>
      <c r="M18" s="4">
        <f t="shared" si="6"/>
        <v>0</v>
      </c>
      <c r="N18" s="14">
        <f t="shared" si="7"/>
        <v>45</v>
      </c>
      <c r="O18" s="7">
        <f t="shared" si="8"/>
        <v>0</v>
      </c>
      <c r="P18" s="4">
        <f t="shared" si="9"/>
        <v>0</v>
      </c>
      <c r="Q18" s="7">
        <f t="shared" si="10"/>
        <v>0</v>
      </c>
      <c r="R18" s="4">
        <f t="shared" si="11"/>
        <v>0</v>
      </c>
      <c r="S18" s="20">
        <v>100</v>
      </c>
      <c r="T18" s="15">
        <f t="shared" si="12"/>
        <v>51</v>
      </c>
      <c r="U18" s="4">
        <f>VLOOKUP(T18,Punktezuordnung!$A$2:$B$52,2,FALSE)</f>
        <v>0</v>
      </c>
      <c r="V18" s="24">
        <v>0</v>
      </c>
      <c r="W18" s="15">
        <f t="shared" si="13"/>
        <v>51</v>
      </c>
      <c r="X18" s="4">
        <f>VLOOKUP(W18,Punktezuordnung!$A$2:$B$52,2,FALSE)</f>
        <v>0</v>
      </c>
      <c r="Y18" s="25">
        <v>13.19</v>
      </c>
      <c r="Z18" s="15">
        <f t="shared" si="14"/>
        <v>9</v>
      </c>
      <c r="AA18" s="4">
        <f>VLOOKUP(Z18,Punktezuordnung!$A$2:$B$52,2,FALSE)</f>
        <v>42</v>
      </c>
      <c r="AB18" s="25">
        <v>100</v>
      </c>
      <c r="AC18" s="15">
        <f t="shared" si="15"/>
        <v>51</v>
      </c>
      <c r="AD18" s="4">
        <f>VLOOKUP(AC18,Punktezuordnung!$A$2:$B$52,2,FALSE)</f>
        <v>0</v>
      </c>
      <c r="AE18" s="24">
        <v>100</v>
      </c>
      <c r="AF18" s="15">
        <f t="shared" si="16"/>
        <v>51</v>
      </c>
      <c r="AG18" s="4">
        <f>VLOOKUP(AF18,Punktezuordnung!$A$2:$B$52,2,FALSE)</f>
        <v>0</v>
      </c>
      <c r="AH18" s="29">
        <v>0.29659722222222223</v>
      </c>
      <c r="AI18" s="15">
        <f t="shared" si="17"/>
        <v>6</v>
      </c>
      <c r="AJ18" s="4">
        <f>VLOOKUP(AI18,Punktezuordnung!$A$2:$B$52,2,FALSE)</f>
        <v>45</v>
      </c>
      <c r="AK18" s="25">
        <v>100</v>
      </c>
      <c r="AL18" s="15">
        <f t="shared" si="18"/>
        <v>51</v>
      </c>
      <c r="AM18" s="4">
        <f>VLOOKUP(AL18,Punktezuordnung!$A$2:$B$52,2,FALSE)</f>
        <v>0</v>
      </c>
      <c r="AN18" s="30">
        <v>0</v>
      </c>
      <c r="AO18" s="15">
        <f t="shared" si="19"/>
        <v>51</v>
      </c>
      <c r="AP18" s="4">
        <f>VLOOKUP(AO18,Punktezuordnung!$A$2:$B$52,2,FALSE)</f>
        <v>0</v>
      </c>
      <c r="AQ18" s="30">
        <v>0</v>
      </c>
      <c r="AR18" s="15">
        <f t="shared" si="20"/>
        <v>51</v>
      </c>
      <c r="AS18" s="4">
        <f>VLOOKUP(AR18,Punktezuordnung!$A$2:$B$52,2,FALSE)</f>
        <v>0</v>
      </c>
      <c r="AT18" s="24">
        <v>0</v>
      </c>
      <c r="AU18" s="15">
        <f t="shared" si="21"/>
        <v>51</v>
      </c>
      <c r="AV18" s="2">
        <f>VLOOKUP(AU18,Punktezuordnung!$A$2:$B$52,2,FALSE)</f>
        <v>0</v>
      </c>
    </row>
    <row r="19" spans="1:48" x14ac:dyDescent="0.25">
      <c r="A19" s="21" t="s">
        <v>177</v>
      </c>
      <c r="B19" s="21" t="s">
        <v>178</v>
      </c>
      <c r="C19" s="21" t="s">
        <v>36</v>
      </c>
      <c r="D19" s="21">
        <v>2012</v>
      </c>
      <c r="E19" s="21" t="s">
        <v>157</v>
      </c>
      <c r="F19" s="15">
        <f t="shared" si="0"/>
        <v>16</v>
      </c>
      <c r="G19" s="4">
        <f>SUM(LARGE(I19:R19,{1;2;3;4;5;6;7}))</f>
        <v>49</v>
      </c>
      <c r="H19" s="26">
        <f t="shared" si="1"/>
        <v>1</v>
      </c>
      <c r="I19" s="7">
        <f t="shared" si="2"/>
        <v>0</v>
      </c>
      <c r="J19" s="4">
        <f t="shared" si="3"/>
        <v>0</v>
      </c>
      <c r="K19" s="14">
        <f t="shared" si="4"/>
        <v>49</v>
      </c>
      <c r="L19" s="7">
        <f t="shared" si="5"/>
        <v>0</v>
      </c>
      <c r="M19" s="4">
        <f t="shared" si="6"/>
        <v>0</v>
      </c>
      <c r="N19" s="14">
        <f t="shared" si="7"/>
        <v>0</v>
      </c>
      <c r="O19" s="7">
        <f t="shared" si="8"/>
        <v>0</v>
      </c>
      <c r="P19" s="4">
        <f t="shared" si="9"/>
        <v>0</v>
      </c>
      <c r="Q19" s="7">
        <f t="shared" si="10"/>
        <v>0</v>
      </c>
      <c r="R19" s="4">
        <f t="shared" si="11"/>
        <v>0</v>
      </c>
      <c r="S19" s="23">
        <v>100</v>
      </c>
      <c r="T19" s="15">
        <f t="shared" si="12"/>
        <v>51</v>
      </c>
      <c r="U19" s="4">
        <f>VLOOKUP(T19,Punktezuordnung!$A$2:$B$52,2,FALSE)</f>
        <v>0</v>
      </c>
      <c r="V19" s="24">
        <v>0</v>
      </c>
      <c r="W19" s="15">
        <f t="shared" si="13"/>
        <v>51</v>
      </c>
      <c r="X19" s="4">
        <f>VLOOKUP(W19,Punktezuordnung!$A$2:$B$52,2,FALSE)</f>
        <v>0</v>
      </c>
      <c r="Y19" s="25">
        <v>10.25</v>
      </c>
      <c r="Z19" s="15">
        <f t="shared" si="14"/>
        <v>2</v>
      </c>
      <c r="AA19" s="4">
        <f>VLOOKUP(Z19,Punktezuordnung!$A$2:$B$52,2,FALSE)</f>
        <v>49</v>
      </c>
      <c r="AB19" s="25">
        <v>100</v>
      </c>
      <c r="AC19" s="15">
        <f t="shared" si="15"/>
        <v>51</v>
      </c>
      <c r="AD19" s="4">
        <f>VLOOKUP(AC19,Punktezuordnung!$A$2:$B$52,2,FALSE)</f>
        <v>0</v>
      </c>
      <c r="AE19" s="24">
        <v>100</v>
      </c>
      <c r="AF19" s="15">
        <f t="shared" si="16"/>
        <v>51</v>
      </c>
      <c r="AG19" s="4">
        <f>VLOOKUP(AF19,Punktezuordnung!$A$2:$B$52,2,FALSE)</f>
        <v>0</v>
      </c>
      <c r="AH19" s="25">
        <v>100</v>
      </c>
      <c r="AI19" s="15">
        <f t="shared" si="17"/>
        <v>51</v>
      </c>
      <c r="AJ19" s="4">
        <f>VLOOKUP(AI19,Punktezuordnung!$A$2:$B$52,2,FALSE)</f>
        <v>0</v>
      </c>
      <c r="AK19" s="25">
        <v>100</v>
      </c>
      <c r="AL19" s="15">
        <f t="shared" si="18"/>
        <v>51</v>
      </c>
      <c r="AM19" s="4">
        <f>VLOOKUP(AL19,Punktezuordnung!$A$2:$B$52,2,FALSE)</f>
        <v>0</v>
      </c>
      <c r="AN19" s="30">
        <v>0</v>
      </c>
      <c r="AO19" s="15">
        <f t="shared" si="19"/>
        <v>51</v>
      </c>
      <c r="AP19" s="4">
        <f>VLOOKUP(AO19,Punktezuordnung!$A$2:$B$52,2,FALSE)</f>
        <v>0</v>
      </c>
      <c r="AQ19" s="30">
        <v>0</v>
      </c>
      <c r="AR19" s="15">
        <f t="shared" si="20"/>
        <v>51</v>
      </c>
      <c r="AS19" s="4">
        <f>VLOOKUP(AR19,Punktezuordnung!$A$2:$B$52,2,FALSE)</f>
        <v>0</v>
      </c>
      <c r="AT19" s="24">
        <v>0</v>
      </c>
      <c r="AU19" s="15">
        <f t="shared" si="21"/>
        <v>51</v>
      </c>
      <c r="AV19" s="2">
        <f>VLOOKUP(AU19,Punktezuordnung!$A$2:$B$52,2,FALSE)</f>
        <v>0</v>
      </c>
    </row>
    <row r="20" spans="1:48" x14ac:dyDescent="0.25">
      <c r="A20" s="21" t="s">
        <v>179</v>
      </c>
      <c r="B20" s="21" t="s">
        <v>180</v>
      </c>
      <c r="C20" s="21" t="s">
        <v>36</v>
      </c>
      <c r="D20" s="21">
        <v>2012</v>
      </c>
      <c r="E20" s="21" t="s">
        <v>157</v>
      </c>
      <c r="F20" s="15">
        <f t="shared" si="0"/>
        <v>17</v>
      </c>
      <c r="G20" s="4">
        <f>SUM(LARGE(I20:R20,{1;2;3;4;5;6;7}))</f>
        <v>47</v>
      </c>
      <c r="H20" s="26">
        <f t="shared" si="1"/>
        <v>1</v>
      </c>
      <c r="I20" s="7">
        <f t="shared" si="2"/>
        <v>0</v>
      </c>
      <c r="J20" s="4">
        <f t="shared" si="3"/>
        <v>0</v>
      </c>
      <c r="K20" s="14">
        <f t="shared" si="4"/>
        <v>47</v>
      </c>
      <c r="L20" s="7">
        <f t="shared" si="5"/>
        <v>0</v>
      </c>
      <c r="M20" s="4">
        <f t="shared" si="6"/>
        <v>0</v>
      </c>
      <c r="N20" s="14">
        <f t="shared" si="7"/>
        <v>0</v>
      </c>
      <c r="O20" s="7">
        <f t="shared" si="8"/>
        <v>0</v>
      </c>
      <c r="P20" s="4">
        <f t="shared" si="9"/>
        <v>0</v>
      </c>
      <c r="Q20" s="7">
        <f t="shared" si="10"/>
        <v>0</v>
      </c>
      <c r="R20" s="4">
        <f t="shared" si="11"/>
        <v>0</v>
      </c>
      <c r="S20" s="23">
        <v>100</v>
      </c>
      <c r="T20" s="15">
        <f t="shared" si="12"/>
        <v>51</v>
      </c>
      <c r="U20" s="4">
        <f>VLOOKUP(T20,Punktezuordnung!$A$2:$B$52,2,FALSE)</f>
        <v>0</v>
      </c>
      <c r="V20" s="24">
        <v>0</v>
      </c>
      <c r="W20" s="15">
        <f t="shared" si="13"/>
        <v>51</v>
      </c>
      <c r="X20" s="4">
        <f>VLOOKUP(W20,Punktezuordnung!$A$2:$B$52,2,FALSE)</f>
        <v>0</v>
      </c>
      <c r="Y20" s="25">
        <v>11.32</v>
      </c>
      <c r="Z20" s="15">
        <f t="shared" si="14"/>
        <v>4</v>
      </c>
      <c r="AA20" s="4">
        <f>VLOOKUP(Z20,Punktezuordnung!$A$2:$B$52,2,FALSE)</f>
        <v>47</v>
      </c>
      <c r="AB20" s="25">
        <v>100</v>
      </c>
      <c r="AC20" s="15">
        <f t="shared" si="15"/>
        <v>51</v>
      </c>
      <c r="AD20" s="4">
        <f>VLOOKUP(AC20,Punktezuordnung!$A$2:$B$52,2,FALSE)</f>
        <v>0</v>
      </c>
      <c r="AE20" s="24">
        <v>100</v>
      </c>
      <c r="AF20" s="15">
        <f t="shared" si="16"/>
        <v>51</v>
      </c>
      <c r="AG20" s="4">
        <f>VLOOKUP(AF20,Punktezuordnung!$A$2:$B$52,2,FALSE)</f>
        <v>0</v>
      </c>
      <c r="AH20" s="25">
        <v>100</v>
      </c>
      <c r="AI20" s="15">
        <f t="shared" si="17"/>
        <v>51</v>
      </c>
      <c r="AJ20" s="4">
        <f>VLOOKUP(AI20,Punktezuordnung!$A$2:$B$52,2,FALSE)</f>
        <v>0</v>
      </c>
      <c r="AK20" s="25">
        <v>100</v>
      </c>
      <c r="AL20" s="15">
        <f t="shared" si="18"/>
        <v>51</v>
      </c>
      <c r="AM20" s="4">
        <f>VLOOKUP(AL20,Punktezuordnung!$A$2:$B$52,2,FALSE)</f>
        <v>0</v>
      </c>
      <c r="AN20" s="30">
        <v>0</v>
      </c>
      <c r="AO20" s="15">
        <f t="shared" si="19"/>
        <v>51</v>
      </c>
      <c r="AP20" s="4">
        <f>VLOOKUP(AO20,Punktezuordnung!$A$2:$B$52,2,FALSE)</f>
        <v>0</v>
      </c>
      <c r="AQ20" s="30">
        <v>0</v>
      </c>
      <c r="AR20" s="15">
        <f t="shared" si="20"/>
        <v>51</v>
      </c>
      <c r="AS20" s="4">
        <f>VLOOKUP(AR20,Punktezuordnung!$A$2:$B$52,2,FALSE)</f>
        <v>0</v>
      </c>
      <c r="AT20" s="24">
        <v>0</v>
      </c>
      <c r="AU20" s="15">
        <f t="shared" si="21"/>
        <v>51</v>
      </c>
      <c r="AV20" s="2">
        <f>VLOOKUP(AU20,Punktezuordnung!$A$2:$B$52,2,FALSE)</f>
        <v>0</v>
      </c>
    </row>
    <row r="21" spans="1:48" x14ac:dyDescent="0.25">
      <c r="A21" s="21"/>
      <c r="B21" s="21"/>
      <c r="C21" s="21"/>
      <c r="D21" s="21"/>
      <c r="E21" s="21"/>
      <c r="F21" s="15" t="str">
        <f t="shared" ref="F21:F33" si="22">IF(G21=0,"",RANK(G21,$G$4:$G$50,0))</f>
        <v/>
      </c>
      <c r="G21" s="4">
        <f>SUM(LARGE(I21:R21,{1;2;3;4;5;6;7}))</f>
        <v>0</v>
      </c>
      <c r="H21" s="26">
        <f t="shared" ref="H21:H33" si="23">COUNTIF(I21:R21,"&gt;0")</f>
        <v>0</v>
      </c>
      <c r="I21" s="7">
        <f t="shared" ref="I21:I33" si="24">U21</f>
        <v>0</v>
      </c>
      <c r="J21" s="4">
        <f t="shared" ref="J21:J33" si="25">X21</f>
        <v>0</v>
      </c>
      <c r="K21" s="14">
        <f t="shared" ref="K21:K33" si="26">AA21</f>
        <v>0</v>
      </c>
      <c r="L21" s="7">
        <f t="shared" ref="L21:L33" si="27">AD21</f>
        <v>0</v>
      </c>
      <c r="M21" s="4">
        <f t="shared" ref="M21:M33" si="28">AG21</f>
        <v>0</v>
      </c>
      <c r="N21" s="14">
        <f t="shared" ref="N21:N33" si="29">AJ21</f>
        <v>0</v>
      </c>
      <c r="O21" s="7">
        <f t="shared" ref="O21:O33" si="30">AM21</f>
        <v>0</v>
      </c>
      <c r="P21" s="4">
        <f t="shared" ref="P21:P33" si="31">AP21</f>
        <v>0</v>
      </c>
      <c r="Q21" s="7">
        <f t="shared" ref="Q21:Q33" si="32">AS21</f>
        <v>0</v>
      </c>
      <c r="R21" s="4">
        <f t="shared" ref="R21:R33" si="33">AV21</f>
        <v>0</v>
      </c>
      <c r="S21" s="23">
        <v>100</v>
      </c>
      <c r="T21" s="15">
        <f t="shared" ref="T21:T33" si="34">IF(S21&gt;=100,51,RANK(S21,$S$4:$S$50,1))</f>
        <v>51</v>
      </c>
      <c r="U21" s="4">
        <f>VLOOKUP(T21,Punktezuordnung!$A$2:$B$52,2,FALSE)</f>
        <v>0</v>
      </c>
      <c r="V21" s="24">
        <v>0</v>
      </c>
      <c r="W21" s="15">
        <f t="shared" ref="W21:W33" si="35">IF(V21&lt;=0,51,RANK(V21,$V$4:$V$49,0))</f>
        <v>51</v>
      </c>
      <c r="X21" s="4">
        <f>VLOOKUP(W21,Punktezuordnung!$A$2:$B$52,2,FALSE)</f>
        <v>0</v>
      </c>
      <c r="Y21" s="25">
        <v>100</v>
      </c>
      <c r="Z21" s="15">
        <f t="shared" ref="Z21:Z33" si="36">IF(Y21&gt;=100,51,RANK(Y21,$Y$4:$Y$50,1))</f>
        <v>51</v>
      </c>
      <c r="AA21" s="4">
        <f>VLOOKUP(Z21,Punktezuordnung!$A$2:$B$52,2,FALSE)</f>
        <v>0</v>
      </c>
      <c r="AB21" s="25">
        <v>100</v>
      </c>
      <c r="AC21" s="15">
        <f t="shared" ref="AC21:AC33" si="37">IF(AB21&gt;=100,51,RANK(AB21,$AB$4:$AB$50,1))</f>
        <v>51</v>
      </c>
      <c r="AD21" s="4">
        <f>VLOOKUP(AC21,Punktezuordnung!$A$2:$B$52,2,FALSE)</f>
        <v>0</v>
      </c>
      <c r="AE21" s="24">
        <v>100</v>
      </c>
      <c r="AF21" s="15">
        <f t="shared" ref="AF21:AF33" si="38">IF(AE21&gt;=100,51,RANK(AE21,$AE$4:$AE$50,1))</f>
        <v>51</v>
      </c>
      <c r="AG21" s="4">
        <f>VLOOKUP(AF21,Punktezuordnung!$A$2:$B$52,2,FALSE)</f>
        <v>0</v>
      </c>
      <c r="AH21" s="25">
        <v>100</v>
      </c>
      <c r="AI21" s="15">
        <f t="shared" ref="AI21:AI33" si="39">IF(AH21&gt;=100,51,RANK(AH21,$AH$4:$AH$50,1))</f>
        <v>51</v>
      </c>
      <c r="AJ21" s="4">
        <f>VLOOKUP(AI21,Punktezuordnung!$A$2:$B$52,2,FALSE)</f>
        <v>0</v>
      </c>
      <c r="AK21" s="25">
        <v>100</v>
      </c>
      <c r="AL21" s="15">
        <f t="shared" ref="AL21:AL33" si="40">IF(AK21&gt;=100,51,RANK(AK21,$AK$4:$AK$50,1))</f>
        <v>51</v>
      </c>
      <c r="AM21" s="4">
        <f>VLOOKUP(AL21,Punktezuordnung!$A$2:$B$52,2,FALSE)</f>
        <v>0</v>
      </c>
      <c r="AN21" s="30">
        <v>0</v>
      </c>
      <c r="AO21" s="15">
        <f t="shared" ref="AO21:AO33" si="41">IF(AN21&lt;=0,51,RANK(AN21,$AN$4:$AN$50,0))</f>
        <v>51</v>
      </c>
      <c r="AP21" s="4">
        <f>VLOOKUP(AO21,Punktezuordnung!$A$2:$B$52,2,FALSE)</f>
        <v>0</v>
      </c>
      <c r="AQ21" s="30">
        <v>0</v>
      </c>
      <c r="AR21" s="15">
        <f t="shared" ref="AR21:AR33" si="42">IF(AQ21&lt;=0,51,RANK(AQ21,$AQ$4:$AQ$50,0))</f>
        <v>51</v>
      </c>
      <c r="AS21" s="4">
        <f>VLOOKUP(AR21,Punktezuordnung!$A$2:$B$52,2,FALSE)</f>
        <v>0</v>
      </c>
      <c r="AT21" s="24">
        <v>0</v>
      </c>
      <c r="AU21" s="15">
        <f t="shared" ref="AU21:AU33" si="43">IF(AT21&lt;=0,51,RANK(AT21,$AT$4:$AT$50,0))</f>
        <v>51</v>
      </c>
      <c r="AV21" s="2">
        <f>VLOOKUP(AU21,Punktezuordnung!$A$2:$B$52,2,FALSE)</f>
        <v>0</v>
      </c>
    </row>
    <row r="22" spans="1:48" x14ac:dyDescent="0.25">
      <c r="A22" s="21"/>
      <c r="B22" s="21"/>
      <c r="C22" s="21"/>
      <c r="D22" s="21"/>
      <c r="E22" s="21"/>
      <c r="F22" s="15" t="str">
        <f t="shared" si="22"/>
        <v/>
      </c>
      <c r="G22" s="4">
        <f>SUM(LARGE(I22:R22,{1;2;3;4;5;6;7}))</f>
        <v>0</v>
      </c>
      <c r="H22" s="26">
        <f t="shared" si="23"/>
        <v>0</v>
      </c>
      <c r="I22" s="7">
        <f t="shared" si="24"/>
        <v>0</v>
      </c>
      <c r="J22" s="4">
        <f t="shared" si="25"/>
        <v>0</v>
      </c>
      <c r="K22" s="14">
        <f t="shared" si="26"/>
        <v>0</v>
      </c>
      <c r="L22" s="7">
        <f t="shared" si="27"/>
        <v>0</v>
      </c>
      <c r="M22" s="4">
        <f t="shared" si="28"/>
        <v>0</v>
      </c>
      <c r="N22" s="14">
        <f t="shared" si="29"/>
        <v>0</v>
      </c>
      <c r="O22" s="7">
        <f t="shared" si="30"/>
        <v>0</v>
      </c>
      <c r="P22" s="4">
        <f t="shared" si="31"/>
        <v>0</v>
      </c>
      <c r="Q22" s="7">
        <f t="shared" si="32"/>
        <v>0</v>
      </c>
      <c r="R22" s="4">
        <f t="shared" si="33"/>
        <v>0</v>
      </c>
      <c r="S22" s="23">
        <v>100</v>
      </c>
      <c r="T22" s="15">
        <f t="shared" si="34"/>
        <v>51</v>
      </c>
      <c r="U22" s="4">
        <f>VLOOKUP(T22,Punktezuordnung!$A$2:$B$52,2,FALSE)</f>
        <v>0</v>
      </c>
      <c r="V22" s="24">
        <v>0</v>
      </c>
      <c r="W22" s="15">
        <f t="shared" si="35"/>
        <v>51</v>
      </c>
      <c r="X22" s="4">
        <f>VLOOKUP(W22,Punktezuordnung!$A$2:$B$52,2,FALSE)</f>
        <v>0</v>
      </c>
      <c r="Y22" s="25">
        <v>100</v>
      </c>
      <c r="Z22" s="15">
        <f t="shared" si="36"/>
        <v>51</v>
      </c>
      <c r="AA22" s="4">
        <f>VLOOKUP(Z22,Punktezuordnung!$A$2:$B$52,2,FALSE)</f>
        <v>0</v>
      </c>
      <c r="AB22" s="25">
        <v>100</v>
      </c>
      <c r="AC22" s="15">
        <f t="shared" si="37"/>
        <v>51</v>
      </c>
      <c r="AD22" s="4">
        <f>VLOOKUP(AC22,Punktezuordnung!$A$2:$B$52,2,FALSE)</f>
        <v>0</v>
      </c>
      <c r="AE22" s="24">
        <v>100</v>
      </c>
      <c r="AF22" s="15">
        <f t="shared" si="38"/>
        <v>51</v>
      </c>
      <c r="AG22" s="4">
        <f>VLOOKUP(AF22,Punktezuordnung!$A$2:$B$52,2,FALSE)</f>
        <v>0</v>
      </c>
      <c r="AH22" s="25">
        <v>100</v>
      </c>
      <c r="AI22" s="15">
        <f t="shared" si="39"/>
        <v>51</v>
      </c>
      <c r="AJ22" s="4">
        <f>VLOOKUP(AI22,Punktezuordnung!$A$2:$B$52,2,FALSE)</f>
        <v>0</v>
      </c>
      <c r="AK22" s="25">
        <v>100</v>
      </c>
      <c r="AL22" s="15">
        <f t="shared" si="40"/>
        <v>51</v>
      </c>
      <c r="AM22" s="4">
        <f>VLOOKUP(AL22,Punktezuordnung!$A$2:$B$52,2,FALSE)</f>
        <v>0</v>
      </c>
      <c r="AN22" s="30">
        <v>0</v>
      </c>
      <c r="AO22" s="15">
        <f t="shared" si="41"/>
        <v>51</v>
      </c>
      <c r="AP22" s="4">
        <f>VLOOKUP(AO22,Punktezuordnung!$A$2:$B$52,2,FALSE)</f>
        <v>0</v>
      </c>
      <c r="AQ22" s="30">
        <v>0</v>
      </c>
      <c r="AR22" s="15">
        <f t="shared" si="42"/>
        <v>51</v>
      </c>
      <c r="AS22" s="4">
        <f>VLOOKUP(AR22,Punktezuordnung!$A$2:$B$52,2,FALSE)</f>
        <v>0</v>
      </c>
      <c r="AT22" s="24">
        <v>0</v>
      </c>
      <c r="AU22" s="15">
        <f t="shared" si="43"/>
        <v>51</v>
      </c>
      <c r="AV22" s="2">
        <f>VLOOKUP(AU22,Punktezuordnung!$A$2:$B$52,2,FALSE)</f>
        <v>0</v>
      </c>
    </row>
    <row r="23" spans="1:48" x14ac:dyDescent="0.25">
      <c r="A23" s="21"/>
      <c r="B23" s="21"/>
      <c r="C23" s="21"/>
      <c r="D23" s="21"/>
      <c r="E23" s="21"/>
      <c r="F23" s="15" t="str">
        <f t="shared" si="22"/>
        <v/>
      </c>
      <c r="G23" s="4">
        <f>SUM(LARGE(I23:R23,{1;2;3;4;5;6;7}))</f>
        <v>0</v>
      </c>
      <c r="H23" s="26">
        <f t="shared" si="23"/>
        <v>0</v>
      </c>
      <c r="I23" s="7">
        <f t="shared" si="24"/>
        <v>0</v>
      </c>
      <c r="J23" s="4">
        <f t="shared" si="25"/>
        <v>0</v>
      </c>
      <c r="K23" s="14">
        <f t="shared" si="26"/>
        <v>0</v>
      </c>
      <c r="L23" s="7">
        <f t="shared" si="27"/>
        <v>0</v>
      </c>
      <c r="M23" s="4">
        <f t="shared" si="28"/>
        <v>0</v>
      </c>
      <c r="N23" s="14">
        <f t="shared" si="29"/>
        <v>0</v>
      </c>
      <c r="O23" s="7">
        <f t="shared" si="30"/>
        <v>0</v>
      </c>
      <c r="P23" s="4">
        <f t="shared" si="31"/>
        <v>0</v>
      </c>
      <c r="Q23" s="7">
        <f t="shared" si="32"/>
        <v>0</v>
      </c>
      <c r="R23" s="4">
        <f t="shared" si="33"/>
        <v>0</v>
      </c>
      <c r="S23" s="23">
        <v>100</v>
      </c>
      <c r="T23" s="15">
        <f t="shared" si="34"/>
        <v>51</v>
      </c>
      <c r="U23" s="4">
        <f>VLOOKUP(T23,Punktezuordnung!$A$2:$B$52,2,FALSE)</f>
        <v>0</v>
      </c>
      <c r="V23" s="24">
        <v>0</v>
      </c>
      <c r="W23" s="15">
        <f t="shared" si="35"/>
        <v>51</v>
      </c>
      <c r="X23" s="4">
        <f>VLOOKUP(W23,Punktezuordnung!$A$2:$B$52,2,FALSE)</f>
        <v>0</v>
      </c>
      <c r="Y23" s="25">
        <v>100</v>
      </c>
      <c r="Z23" s="15">
        <f t="shared" si="36"/>
        <v>51</v>
      </c>
      <c r="AA23" s="4">
        <f>VLOOKUP(Z23,Punktezuordnung!$A$2:$B$52,2,FALSE)</f>
        <v>0</v>
      </c>
      <c r="AB23" s="25">
        <v>100</v>
      </c>
      <c r="AC23" s="15">
        <f t="shared" si="37"/>
        <v>51</v>
      </c>
      <c r="AD23" s="4">
        <f>VLOOKUP(AC23,Punktezuordnung!$A$2:$B$52,2,FALSE)</f>
        <v>0</v>
      </c>
      <c r="AE23" s="24">
        <v>100</v>
      </c>
      <c r="AF23" s="15">
        <f t="shared" si="38"/>
        <v>51</v>
      </c>
      <c r="AG23" s="4">
        <f>VLOOKUP(AF23,Punktezuordnung!$A$2:$B$52,2,FALSE)</f>
        <v>0</v>
      </c>
      <c r="AH23" s="25">
        <v>100</v>
      </c>
      <c r="AI23" s="15">
        <f t="shared" si="39"/>
        <v>51</v>
      </c>
      <c r="AJ23" s="4">
        <f>VLOOKUP(AI23,Punktezuordnung!$A$2:$B$52,2,FALSE)</f>
        <v>0</v>
      </c>
      <c r="AK23" s="25">
        <v>100</v>
      </c>
      <c r="AL23" s="15">
        <f t="shared" si="40"/>
        <v>51</v>
      </c>
      <c r="AM23" s="4">
        <f>VLOOKUP(AL23,Punktezuordnung!$A$2:$B$52,2,FALSE)</f>
        <v>0</v>
      </c>
      <c r="AN23" s="30">
        <v>0</v>
      </c>
      <c r="AO23" s="15">
        <f t="shared" si="41"/>
        <v>51</v>
      </c>
      <c r="AP23" s="4">
        <f>VLOOKUP(AO23,Punktezuordnung!$A$2:$B$52,2,FALSE)</f>
        <v>0</v>
      </c>
      <c r="AQ23" s="30">
        <v>0</v>
      </c>
      <c r="AR23" s="15">
        <f t="shared" si="42"/>
        <v>51</v>
      </c>
      <c r="AS23" s="4">
        <f>VLOOKUP(AR23,Punktezuordnung!$A$2:$B$52,2,FALSE)</f>
        <v>0</v>
      </c>
      <c r="AT23" s="24">
        <v>0</v>
      </c>
      <c r="AU23" s="15">
        <f t="shared" si="43"/>
        <v>51</v>
      </c>
      <c r="AV23" s="2">
        <f>VLOOKUP(AU23,Punktezuordnung!$A$2:$B$52,2,FALSE)</f>
        <v>0</v>
      </c>
    </row>
    <row r="24" spans="1:48" x14ac:dyDescent="0.25">
      <c r="A24" s="21"/>
      <c r="B24" s="21"/>
      <c r="C24" s="21"/>
      <c r="D24" s="21"/>
      <c r="E24" s="21"/>
      <c r="F24" s="15" t="str">
        <f t="shared" si="22"/>
        <v/>
      </c>
      <c r="G24" s="4">
        <f>SUM(LARGE(I24:R24,{1;2;3;4;5;6;7}))</f>
        <v>0</v>
      </c>
      <c r="H24" s="26">
        <f t="shared" si="23"/>
        <v>0</v>
      </c>
      <c r="I24" s="7">
        <f t="shared" si="24"/>
        <v>0</v>
      </c>
      <c r="J24" s="4">
        <f t="shared" si="25"/>
        <v>0</v>
      </c>
      <c r="K24" s="14">
        <f t="shared" si="26"/>
        <v>0</v>
      </c>
      <c r="L24" s="7">
        <f t="shared" si="27"/>
        <v>0</v>
      </c>
      <c r="M24" s="4">
        <f t="shared" si="28"/>
        <v>0</v>
      </c>
      <c r="N24" s="14">
        <f t="shared" si="29"/>
        <v>0</v>
      </c>
      <c r="O24" s="7">
        <f t="shared" si="30"/>
        <v>0</v>
      </c>
      <c r="P24" s="4">
        <f t="shared" si="31"/>
        <v>0</v>
      </c>
      <c r="Q24" s="7">
        <f t="shared" si="32"/>
        <v>0</v>
      </c>
      <c r="R24" s="4">
        <f t="shared" si="33"/>
        <v>0</v>
      </c>
      <c r="S24" s="23">
        <v>100</v>
      </c>
      <c r="T24" s="15">
        <f t="shared" si="34"/>
        <v>51</v>
      </c>
      <c r="U24" s="4">
        <f>VLOOKUP(T24,Punktezuordnung!$A$2:$B$52,2,FALSE)</f>
        <v>0</v>
      </c>
      <c r="V24" s="24">
        <v>0</v>
      </c>
      <c r="W24" s="15">
        <f t="shared" si="35"/>
        <v>51</v>
      </c>
      <c r="X24" s="4">
        <f>VLOOKUP(W24,Punktezuordnung!$A$2:$B$52,2,FALSE)</f>
        <v>0</v>
      </c>
      <c r="Y24" s="25">
        <v>100</v>
      </c>
      <c r="Z24" s="15">
        <f t="shared" si="36"/>
        <v>51</v>
      </c>
      <c r="AA24" s="4">
        <f>VLOOKUP(Z24,Punktezuordnung!$A$2:$B$52,2,FALSE)</f>
        <v>0</v>
      </c>
      <c r="AB24" s="25">
        <v>100</v>
      </c>
      <c r="AC24" s="15">
        <f t="shared" si="37"/>
        <v>51</v>
      </c>
      <c r="AD24" s="4">
        <f>VLOOKUP(AC24,Punktezuordnung!$A$2:$B$52,2,FALSE)</f>
        <v>0</v>
      </c>
      <c r="AE24" s="24">
        <v>100</v>
      </c>
      <c r="AF24" s="15">
        <f t="shared" si="38"/>
        <v>51</v>
      </c>
      <c r="AG24" s="4">
        <f>VLOOKUP(AF24,Punktezuordnung!$A$2:$B$52,2,FALSE)</f>
        <v>0</v>
      </c>
      <c r="AH24" s="25">
        <v>100</v>
      </c>
      <c r="AI24" s="15">
        <f t="shared" si="39"/>
        <v>51</v>
      </c>
      <c r="AJ24" s="4">
        <f>VLOOKUP(AI24,Punktezuordnung!$A$2:$B$52,2,FALSE)</f>
        <v>0</v>
      </c>
      <c r="AK24" s="25">
        <v>100</v>
      </c>
      <c r="AL24" s="15">
        <f t="shared" si="40"/>
        <v>51</v>
      </c>
      <c r="AM24" s="4">
        <f>VLOOKUP(AL24,Punktezuordnung!$A$2:$B$52,2,FALSE)</f>
        <v>0</v>
      </c>
      <c r="AN24" s="30">
        <v>0</v>
      </c>
      <c r="AO24" s="15">
        <f t="shared" si="41"/>
        <v>51</v>
      </c>
      <c r="AP24" s="4">
        <f>VLOOKUP(AO24,Punktezuordnung!$A$2:$B$52,2,FALSE)</f>
        <v>0</v>
      </c>
      <c r="AQ24" s="30">
        <v>0</v>
      </c>
      <c r="AR24" s="15">
        <f t="shared" si="42"/>
        <v>51</v>
      </c>
      <c r="AS24" s="4">
        <f>VLOOKUP(AR24,Punktezuordnung!$A$2:$B$52,2,FALSE)</f>
        <v>0</v>
      </c>
      <c r="AT24" s="24">
        <v>0</v>
      </c>
      <c r="AU24" s="15">
        <f t="shared" si="43"/>
        <v>51</v>
      </c>
      <c r="AV24" s="2">
        <f>VLOOKUP(AU24,Punktezuordnung!$A$2:$B$52,2,FALSE)</f>
        <v>0</v>
      </c>
    </row>
    <row r="25" spans="1:48" x14ac:dyDescent="0.25">
      <c r="A25" s="21"/>
      <c r="B25" s="21"/>
      <c r="C25" s="21"/>
      <c r="D25" s="21"/>
      <c r="E25" s="21"/>
      <c r="F25" s="15" t="str">
        <f t="shared" si="22"/>
        <v/>
      </c>
      <c r="G25" s="4">
        <f>SUM(LARGE(I25:R25,{1;2;3;4;5;6;7}))</f>
        <v>0</v>
      </c>
      <c r="H25" s="26">
        <f t="shared" si="23"/>
        <v>0</v>
      </c>
      <c r="I25" s="7">
        <f t="shared" si="24"/>
        <v>0</v>
      </c>
      <c r="J25" s="4">
        <f t="shared" si="25"/>
        <v>0</v>
      </c>
      <c r="K25" s="14">
        <f t="shared" si="26"/>
        <v>0</v>
      </c>
      <c r="L25" s="7">
        <f t="shared" si="27"/>
        <v>0</v>
      </c>
      <c r="M25" s="4">
        <f t="shared" si="28"/>
        <v>0</v>
      </c>
      <c r="N25" s="14">
        <f t="shared" si="29"/>
        <v>0</v>
      </c>
      <c r="O25" s="7">
        <f t="shared" si="30"/>
        <v>0</v>
      </c>
      <c r="P25" s="4">
        <f t="shared" si="31"/>
        <v>0</v>
      </c>
      <c r="Q25" s="7">
        <f t="shared" si="32"/>
        <v>0</v>
      </c>
      <c r="R25" s="4">
        <f t="shared" si="33"/>
        <v>0</v>
      </c>
      <c r="S25" s="23">
        <v>100</v>
      </c>
      <c r="T25" s="15">
        <f t="shared" si="34"/>
        <v>51</v>
      </c>
      <c r="U25" s="4">
        <f>VLOOKUP(T25,Punktezuordnung!$A$2:$B$52,2,FALSE)</f>
        <v>0</v>
      </c>
      <c r="V25" s="24">
        <v>0</v>
      </c>
      <c r="W25" s="15">
        <f t="shared" si="35"/>
        <v>51</v>
      </c>
      <c r="X25" s="4">
        <f>VLOOKUP(W25,Punktezuordnung!$A$2:$B$52,2,FALSE)</f>
        <v>0</v>
      </c>
      <c r="Y25" s="25">
        <v>100</v>
      </c>
      <c r="Z25" s="15">
        <f t="shared" si="36"/>
        <v>51</v>
      </c>
      <c r="AA25" s="4">
        <f>VLOOKUP(Z25,Punktezuordnung!$A$2:$B$52,2,FALSE)</f>
        <v>0</v>
      </c>
      <c r="AB25" s="25">
        <v>100</v>
      </c>
      <c r="AC25" s="15">
        <f t="shared" si="37"/>
        <v>51</v>
      </c>
      <c r="AD25" s="4">
        <f>VLOOKUP(AC25,Punktezuordnung!$A$2:$B$52,2,FALSE)</f>
        <v>0</v>
      </c>
      <c r="AE25" s="24">
        <v>100</v>
      </c>
      <c r="AF25" s="15">
        <f t="shared" si="38"/>
        <v>51</v>
      </c>
      <c r="AG25" s="4">
        <f>VLOOKUP(AF25,Punktezuordnung!$A$2:$B$52,2,FALSE)</f>
        <v>0</v>
      </c>
      <c r="AH25" s="25">
        <v>100</v>
      </c>
      <c r="AI25" s="15">
        <f t="shared" si="39"/>
        <v>51</v>
      </c>
      <c r="AJ25" s="4">
        <f>VLOOKUP(AI25,Punktezuordnung!$A$2:$B$52,2,FALSE)</f>
        <v>0</v>
      </c>
      <c r="AK25" s="25">
        <v>100</v>
      </c>
      <c r="AL25" s="15">
        <f t="shared" si="40"/>
        <v>51</v>
      </c>
      <c r="AM25" s="4">
        <f>VLOOKUP(AL25,Punktezuordnung!$A$2:$B$52,2,FALSE)</f>
        <v>0</v>
      </c>
      <c r="AN25" s="30">
        <v>0</v>
      </c>
      <c r="AO25" s="15">
        <f t="shared" si="41"/>
        <v>51</v>
      </c>
      <c r="AP25" s="4">
        <f>VLOOKUP(AO25,Punktezuordnung!$A$2:$B$52,2,FALSE)</f>
        <v>0</v>
      </c>
      <c r="AQ25" s="30">
        <v>0</v>
      </c>
      <c r="AR25" s="15">
        <f t="shared" si="42"/>
        <v>51</v>
      </c>
      <c r="AS25" s="4">
        <f>VLOOKUP(AR25,Punktezuordnung!$A$2:$B$52,2,FALSE)</f>
        <v>0</v>
      </c>
      <c r="AT25" s="24">
        <v>0</v>
      </c>
      <c r="AU25" s="15">
        <f t="shared" si="43"/>
        <v>51</v>
      </c>
      <c r="AV25" s="2">
        <f>VLOOKUP(AU25,Punktezuordnung!$A$2:$B$52,2,FALSE)</f>
        <v>0</v>
      </c>
    </row>
    <row r="26" spans="1:48" x14ac:dyDescent="0.25">
      <c r="A26" s="21"/>
      <c r="B26" s="21"/>
      <c r="C26" s="21"/>
      <c r="D26" s="21"/>
      <c r="E26" s="21"/>
      <c r="F26" s="15" t="str">
        <f t="shared" si="22"/>
        <v/>
      </c>
      <c r="G26" s="4">
        <f>SUM(LARGE(I26:R26,{1;2;3;4;5;6;7}))</f>
        <v>0</v>
      </c>
      <c r="H26" s="26">
        <f t="shared" si="23"/>
        <v>0</v>
      </c>
      <c r="I26" s="7">
        <f t="shared" si="24"/>
        <v>0</v>
      </c>
      <c r="J26" s="4">
        <f t="shared" si="25"/>
        <v>0</v>
      </c>
      <c r="K26" s="14">
        <f t="shared" si="26"/>
        <v>0</v>
      </c>
      <c r="L26" s="7">
        <f t="shared" si="27"/>
        <v>0</v>
      </c>
      <c r="M26" s="4">
        <f t="shared" si="28"/>
        <v>0</v>
      </c>
      <c r="N26" s="14">
        <f t="shared" si="29"/>
        <v>0</v>
      </c>
      <c r="O26" s="7">
        <f t="shared" si="30"/>
        <v>0</v>
      </c>
      <c r="P26" s="4">
        <f t="shared" si="31"/>
        <v>0</v>
      </c>
      <c r="Q26" s="7">
        <f t="shared" si="32"/>
        <v>0</v>
      </c>
      <c r="R26" s="4">
        <f t="shared" si="33"/>
        <v>0</v>
      </c>
      <c r="S26" s="23">
        <v>100</v>
      </c>
      <c r="T26" s="15">
        <f t="shared" si="34"/>
        <v>51</v>
      </c>
      <c r="U26" s="4">
        <f>VLOOKUP(T26,Punktezuordnung!$A$2:$B$52,2,FALSE)</f>
        <v>0</v>
      </c>
      <c r="V26" s="24">
        <v>0</v>
      </c>
      <c r="W26" s="15">
        <f t="shared" si="35"/>
        <v>51</v>
      </c>
      <c r="X26" s="4">
        <f>VLOOKUP(W26,Punktezuordnung!$A$2:$B$52,2,FALSE)</f>
        <v>0</v>
      </c>
      <c r="Y26" s="25">
        <v>100</v>
      </c>
      <c r="Z26" s="15">
        <f t="shared" si="36"/>
        <v>51</v>
      </c>
      <c r="AA26" s="4">
        <f>VLOOKUP(Z26,Punktezuordnung!$A$2:$B$52,2,FALSE)</f>
        <v>0</v>
      </c>
      <c r="AB26" s="25">
        <v>100</v>
      </c>
      <c r="AC26" s="15">
        <f t="shared" si="37"/>
        <v>51</v>
      </c>
      <c r="AD26" s="4">
        <f>VLOOKUP(AC26,Punktezuordnung!$A$2:$B$52,2,FALSE)</f>
        <v>0</v>
      </c>
      <c r="AE26" s="24">
        <v>100</v>
      </c>
      <c r="AF26" s="15">
        <f t="shared" si="38"/>
        <v>51</v>
      </c>
      <c r="AG26" s="4">
        <f>VLOOKUP(AF26,Punktezuordnung!$A$2:$B$52,2,FALSE)</f>
        <v>0</v>
      </c>
      <c r="AH26" s="25">
        <v>100</v>
      </c>
      <c r="AI26" s="15">
        <f t="shared" si="39"/>
        <v>51</v>
      </c>
      <c r="AJ26" s="4">
        <f>VLOOKUP(AI26,Punktezuordnung!$A$2:$B$52,2,FALSE)</f>
        <v>0</v>
      </c>
      <c r="AK26" s="25">
        <v>100</v>
      </c>
      <c r="AL26" s="15">
        <f t="shared" si="40"/>
        <v>51</v>
      </c>
      <c r="AM26" s="4">
        <f>VLOOKUP(AL26,Punktezuordnung!$A$2:$B$52,2,FALSE)</f>
        <v>0</v>
      </c>
      <c r="AN26" s="30">
        <v>0</v>
      </c>
      <c r="AO26" s="15">
        <f t="shared" si="41"/>
        <v>51</v>
      </c>
      <c r="AP26" s="4">
        <f>VLOOKUP(AO26,Punktezuordnung!$A$2:$B$52,2,FALSE)</f>
        <v>0</v>
      </c>
      <c r="AQ26" s="30">
        <v>0</v>
      </c>
      <c r="AR26" s="15">
        <f t="shared" si="42"/>
        <v>51</v>
      </c>
      <c r="AS26" s="4">
        <f>VLOOKUP(AR26,Punktezuordnung!$A$2:$B$52,2,FALSE)</f>
        <v>0</v>
      </c>
      <c r="AT26" s="24">
        <v>0</v>
      </c>
      <c r="AU26" s="15">
        <f t="shared" si="43"/>
        <v>51</v>
      </c>
      <c r="AV26" s="2">
        <f>VLOOKUP(AU26,Punktezuordnung!$A$2:$B$52,2,FALSE)</f>
        <v>0</v>
      </c>
    </row>
    <row r="27" spans="1:48" x14ac:dyDescent="0.25">
      <c r="A27" s="21"/>
      <c r="B27" s="21"/>
      <c r="C27" s="21"/>
      <c r="D27" s="21"/>
      <c r="E27" s="21"/>
      <c r="F27" s="15" t="str">
        <f t="shared" si="22"/>
        <v/>
      </c>
      <c r="G27" s="4">
        <f>SUM(LARGE(I27:R27,{1;2;3;4;5;6;7}))</f>
        <v>0</v>
      </c>
      <c r="H27" s="26">
        <f t="shared" si="23"/>
        <v>0</v>
      </c>
      <c r="I27" s="7">
        <f t="shared" si="24"/>
        <v>0</v>
      </c>
      <c r="J27" s="4">
        <f t="shared" si="25"/>
        <v>0</v>
      </c>
      <c r="K27" s="14">
        <f t="shared" si="26"/>
        <v>0</v>
      </c>
      <c r="L27" s="7">
        <f t="shared" si="27"/>
        <v>0</v>
      </c>
      <c r="M27" s="4">
        <f t="shared" si="28"/>
        <v>0</v>
      </c>
      <c r="N27" s="14">
        <f t="shared" si="29"/>
        <v>0</v>
      </c>
      <c r="O27" s="7">
        <f t="shared" si="30"/>
        <v>0</v>
      </c>
      <c r="P27" s="4">
        <f t="shared" si="31"/>
        <v>0</v>
      </c>
      <c r="Q27" s="7">
        <f t="shared" si="32"/>
        <v>0</v>
      </c>
      <c r="R27" s="4">
        <f t="shared" si="33"/>
        <v>0</v>
      </c>
      <c r="S27" s="23">
        <v>100</v>
      </c>
      <c r="T27" s="15">
        <f t="shared" si="34"/>
        <v>51</v>
      </c>
      <c r="U27" s="4">
        <f>VLOOKUP(T27,Punktezuordnung!$A$2:$B$52,2,FALSE)</f>
        <v>0</v>
      </c>
      <c r="V27" s="24">
        <v>0</v>
      </c>
      <c r="W27" s="15">
        <f t="shared" si="35"/>
        <v>51</v>
      </c>
      <c r="X27" s="4">
        <f>VLOOKUP(W27,Punktezuordnung!$A$2:$B$52,2,FALSE)</f>
        <v>0</v>
      </c>
      <c r="Y27" s="25">
        <v>100</v>
      </c>
      <c r="Z27" s="15">
        <f t="shared" si="36"/>
        <v>51</v>
      </c>
      <c r="AA27" s="4">
        <f>VLOOKUP(Z27,Punktezuordnung!$A$2:$B$52,2,FALSE)</f>
        <v>0</v>
      </c>
      <c r="AB27" s="25">
        <v>100</v>
      </c>
      <c r="AC27" s="15">
        <f t="shared" si="37"/>
        <v>51</v>
      </c>
      <c r="AD27" s="4">
        <f>VLOOKUP(AC27,Punktezuordnung!$A$2:$B$52,2,FALSE)</f>
        <v>0</v>
      </c>
      <c r="AE27" s="24">
        <v>100</v>
      </c>
      <c r="AF27" s="15">
        <f t="shared" si="38"/>
        <v>51</v>
      </c>
      <c r="AG27" s="4">
        <f>VLOOKUP(AF27,Punktezuordnung!$A$2:$B$52,2,FALSE)</f>
        <v>0</v>
      </c>
      <c r="AH27" s="25">
        <v>100</v>
      </c>
      <c r="AI27" s="15">
        <f t="shared" si="39"/>
        <v>51</v>
      </c>
      <c r="AJ27" s="4">
        <f>VLOOKUP(AI27,Punktezuordnung!$A$2:$B$52,2,FALSE)</f>
        <v>0</v>
      </c>
      <c r="AK27" s="25">
        <v>100</v>
      </c>
      <c r="AL27" s="15">
        <f t="shared" si="40"/>
        <v>51</v>
      </c>
      <c r="AM27" s="4">
        <f>VLOOKUP(AL27,Punktezuordnung!$A$2:$B$52,2,FALSE)</f>
        <v>0</v>
      </c>
      <c r="AN27" s="30">
        <v>0</v>
      </c>
      <c r="AO27" s="15">
        <f t="shared" si="41"/>
        <v>51</v>
      </c>
      <c r="AP27" s="4">
        <f>VLOOKUP(AO27,Punktezuordnung!$A$2:$B$52,2,FALSE)</f>
        <v>0</v>
      </c>
      <c r="AQ27" s="30">
        <v>0</v>
      </c>
      <c r="AR27" s="15">
        <f t="shared" si="42"/>
        <v>51</v>
      </c>
      <c r="AS27" s="4">
        <f>VLOOKUP(AR27,Punktezuordnung!$A$2:$B$52,2,FALSE)</f>
        <v>0</v>
      </c>
      <c r="AT27" s="24">
        <v>0</v>
      </c>
      <c r="AU27" s="15">
        <f t="shared" si="43"/>
        <v>51</v>
      </c>
      <c r="AV27" s="2">
        <f>VLOOKUP(AU27,Punktezuordnung!$A$2:$B$52,2,FALSE)</f>
        <v>0</v>
      </c>
    </row>
    <row r="28" spans="1:48" x14ac:dyDescent="0.25">
      <c r="A28" s="21"/>
      <c r="B28" s="21"/>
      <c r="C28" s="21"/>
      <c r="D28" s="21"/>
      <c r="E28" s="21"/>
      <c r="F28" s="15" t="str">
        <f t="shared" si="22"/>
        <v/>
      </c>
      <c r="G28" s="4">
        <f>SUM(LARGE(I28:R28,{1;2;3;4;5;6;7}))</f>
        <v>0</v>
      </c>
      <c r="H28" s="26">
        <f t="shared" si="23"/>
        <v>0</v>
      </c>
      <c r="I28" s="7">
        <f t="shared" si="24"/>
        <v>0</v>
      </c>
      <c r="J28" s="4">
        <f t="shared" si="25"/>
        <v>0</v>
      </c>
      <c r="K28" s="14">
        <f t="shared" si="26"/>
        <v>0</v>
      </c>
      <c r="L28" s="7">
        <f t="shared" si="27"/>
        <v>0</v>
      </c>
      <c r="M28" s="4">
        <f t="shared" si="28"/>
        <v>0</v>
      </c>
      <c r="N28" s="14">
        <f t="shared" si="29"/>
        <v>0</v>
      </c>
      <c r="O28" s="7">
        <f t="shared" si="30"/>
        <v>0</v>
      </c>
      <c r="P28" s="4">
        <f t="shared" si="31"/>
        <v>0</v>
      </c>
      <c r="Q28" s="7">
        <f t="shared" si="32"/>
        <v>0</v>
      </c>
      <c r="R28" s="4">
        <f t="shared" si="33"/>
        <v>0</v>
      </c>
      <c r="S28" s="23">
        <v>100</v>
      </c>
      <c r="T28" s="15">
        <f t="shared" si="34"/>
        <v>51</v>
      </c>
      <c r="U28" s="4">
        <f>VLOOKUP(T28,Punktezuordnung!$A$2:$B$52,2,FALSE)</f>
        <v>0</v>
      </c>
      <c r="V28" s="24">
        <v>0</v>
      </c>
      <c r="W28" s="15">
        <f t="shared" si="35"/>
        <v>51</v>
      </c>
      <c r="X28" s="4">
        <f>VLOOKUP(W28,Punktezuordnung!$A$2:$B$52,2,FALSE)</f>
        <v>0</v>
      </c>
      <c r="Y28" s="25">
        <v>100</v>
      </c>
      <c r="Z28" s="15">
        <f t="shared" si="36"/>
        <v>51</v>
      </c>
      <c r="AA28" s="4">
        <f>VLOOKUP(Z28,Punktezuordnung!$A$2:$B$52,2,FALSE)</f>
        <v>0</v>
      </c>
      <c r="AB28" s="25">
        <v>100</v>
      </c>
      <c r="AC28" s="15">
        <f t="shared" si="37"/>
        <v>51</v>
      </c>
      <c r="AD28" s="4">
        <f>VLOOKUP(AC28,Punktezuordnung!$A$2:$B$52,2,FALSE)</f>
        <v>0</v>
      </c>
      <c r="AE28" s="24">
        <v>100</v>
      </c>
      <c r="AF28" s="15">
        <f t="shared" si="38"/>
        <v>51</v>
      </c>
      <c r="AG28" s="4">
        <f>VLOOKUP(AF28,Punktezuordnung!$A$2:$B$52,2,FALSE)</f>
        <v>0</v>
      </c>
      <c r="AH28" s="25">
        <v>100</v>
      </c>
      <c r="AI28" s="15">
        <f t="shared" si="39"/>
        <v>51</v>
      </c>
      <c r="AJ28" s="4">
        <f>VLOOKUP(AI28,Punktezuordnung!$A$2:$B$52,2,FALSE)</f>
        <v>0</v>
      </c>
      <c r="AK28" s="25">
        <v>100</v>
      </c>
      <c r="AL28" s="15">
        <f t="shared" si="40"/>
        <v>51</v>
      </c>
      <c r="AM28" s="4">
        <f>VLOOKUP(AL28,Punktezuordnung!$A$2:$B$52,2,FALSE)</f>
        <v>0</v>
      </c>
      <c r="AN28" s="30">
        <v>0</v>
      </c>
      <c r="AO28" s="15">
        <f t="shared" si="41"/>
        <v>51</v>
      </c>
      <c r="AP28" s="4">
        <f>VLOOKUP(AO28,Punktezuordnung!$A$2:$B$52,2,FALSE)</f>
        <v>0</v>
      </c>
      <c r="AQ28" s="30">
        <v>0</v>
      </c>
      <c r="AR28" s="15">
        <f t="shared" si="42"/>
        <v>51</v>
      </c>
      <c r="AS28" s="4">
        <f>VLOOKUP(AR28,Punktezuordnung!$A$2:$B$52,2,FALSE)</f>
        <v>0</v>
      </c>
      <c r="AT28" s="24">
        <v>0</v>
      </c>
      <c r="AU28" s="15">
        <f t="shared" si="43"/>
        <v>51</v>
      </c>
      <c r="AV28" s="2">
        <f>VLOOKUP(AU28,Punktezuordnung!$A$2:$B$52,2,FALSE)</f>
        <v>0</v>
      </c>
    </row>
    <row r="29" spans="1:48" x14ac:dyDescent="0.25">
      <c r="A29" s="21"/>
      <c r="B29" s="21"/>
      <c r="C29" s="21"/>
      <c r="D29" s="21"/>
      <c r="E29" s="21"/>
      <c r="F29" s="15" t="str">
        <f t="shared" si="22"/>
        <v/>
      </c>
      <c r="G29" s="4">
        <f>SUM(LARGE(I29:R29,{1;2;3;4;5;6;7}))</f>
        <v>0</v>
      </c>
      <c r="H29" s="26">
        <f t="shared" si="23"/>
        <v>0</v>
      </c>
      <c r="I29" s="7">
        <f t="shared" si="24"/>
        <v>0</v>
      </c>
      <c r="J29" s="4">
        <f t="shared" si="25"/>
        <v>0</v>
      </c>
      <c r="K29" s="14">
        <f t="shared" si="26"/>
        <v>0</v>
      </c>
      <c r="L29" s="7">
        <f t="shared" si="27"/>
        <v>0</v>
      </c>
      <c r="M29" s="4">
        <f t="shared" si="28"/>
        <v>0</v>
      </c>
      <c r="N29" s="14">
        <f t="shared" si="29"/>
        <v>0</v>
      </c>
      <c r="O29" s="7">
        <f t="shared" si="30"/>
        <v>0</v>
      </c>
      <c r="P29" s="4">
        <f t="shared" si="31"/>
        <v>0</v>
      </c>
      <c r="Q29" s="7">
        <f t="shared" si="32"/>
        <v>0</v>
      </c>
      <c r="R29" s="4">
        <f t="shared" si="33"/>
        <v>0</v>
      </c>
      <c r="S29" s="23">
        <v>100</v>
      </c>
      <c r="T29" s="15">
        <f t="shared" si="34"/>
        <v>51</v>
      </c>
      <c r="U29" s="4">
        <f>VLOOKUP(T29,Punktezuordnung!$A$2:$B$52,2,FALSE)</f>
        <v>0</v>
      </c>
      <c r="V29" s="24">
        <v>0</v>
      </c>
      <c r="W29" s="15">
        <f t="shared" si="35"/>
        <v>51</v>
      </c>
      <c r="X29" s="4">
        <f>VLOOKUP(W29,Punktezuordnung!$A$2:$B$52,2,FALSE)</f>
        <v>0</v>
      </c>
      <c r="Y29" s="25">
        <v>100</v>
      </c>
      <c r="Z29" s="15">
        <f t="shared" si="36"/>
        <v>51</v>
      </c>
      <c r="AA29" s="4">
        <f>VLOOKUP(Z29,Punktezuordnung!$A$2:$B$52,2,FALSE)</f>
        <v>0</v>
      </c>
      <c r="AB29" s="25">
        <v>100</v>
      </c>
      <c r="AC29" s="15">
        <f t="shared" si="37"/>
        <v>51</v>
      </c>
      <c r="AD29" s="4">
        <f>VLOOKUP(AC29,Punktezuordnung!$A$2:$B$52,2,FALSE)</f>
        <v>0</v>
      </c>
      <c r="AE29" s="24">
        <v>100</v>
      </c>
      <c r="AF29" s="15">
        <f t="shared" si="38"/>
        <v>51</v>
      </c>
      <c r="AG29" s="4">
        <f>VLOOKUP(AF29,Punktezuordnung!$A$2:$B$52,2,FALSE)</f>
        <v>0</v>
      </c>
      <c r="AH29" s="25">
        <v>100</v>
      </c>
      <c r="AI29" s="15">
        <f t="shared" si="39"/>
        <v>51</v>
      </c>
      <c r="AJ29" s="4">
        <f>VLOOKUP(AI29,Punktezuordnung!$A$2:$B$52,2,FALSE)</f>
        <v>0</v>
      </c>
      <c r="AK29" s="25">
        <v>100</v>
      </c>
      <c r="AL29" s="15">
        <f t="shared" si="40"/>
        <v>51</v>
      </c>
      <c r="AM29" s="4">
        <f>VLOOKUP(AL29,Punktezuordnung!$A$2:$B$52,2,FALSE)</f>
        <v>0</v>
      </c>
      <c r="AN29" s="30">
        <v>0</v>
      </c>
      <c r="AO29" s="15">
        <f t="shared" si="41"/>
        <v>51</v>
      </c>
      <c r="AP29" s="4">
        <f>VLOOKUP(AO29,Punktezuordnung!$A$2:$B$52,2,FALSE)</f>
        <v>0</v>
      </c>
      <c r="AQ29" s="30">
        <v>0</v>
      </c>
      <c r="AR29" s="15">
        <f t="shared" si="42"/>
        <v>51</v>
      </c>
      <c r="AS29" s="4">
        <f>VLOOKUP(AR29,Punktezuordnung!$A$2:$B$52,2,FALSE)</f>
        <v>0</v>
      </c>
      <c r="AT29" s="24">
        <v>0</v>
      </c>
      <c r="AU29" s="15">
        <f t="shared" si="43"/>
        <v>51</v>
      </c>
      <c r="AV29" s="2">
        <f>VLOOKUP(AU29,Punktezuordnung!$A$2:$B$52,2,FALSE)</f>
        <v>0</v>
      </c>
    </row>
    <row r="30" spans="1:48" x14ac:dyDescent="0.25">
      <c r="A30" s="21"/>
      <c r="B30" s="21"/>
      <c r="C30" s="21"/>
      <c r="D30" s="21"/>
      <c r="E30" s="21"/>
      <c r="F30" s="15" t="str">
        <f t="shared" si="22"/>
        <v/>
      </c>
      <c r="G30" s="4">
        <f>SUM(LARGE(I30:R30,{1;2;3;4;5;6;7}))</f>
        <v>0</v>
      </c>
      <c r="H30" s="26">
        <f t="shared" si="23"/>
        <v>0</v>
      </c>
      <c r="I30" s="7">
        <f t="shared" si="24"/>
        <v>0</v>
      </c>
      <c r="J30" s="4">
        <f t="shared" si="25"/>
        <v>0</v>
      </c>
      <c r="K30" s="14">
        <f t="shared" si="26"/>
        <v>0</v>
      </c>
      <c r="L30" s="7">
        <f t="shared" si="27"/>
        <v>0</v>
      </c>
      <c r="M30" s="4">
        <f t="shared" si="28"/>
        <v>0</v>
      </c>
      <c r="N30" s="14">
        <f t="shared" si="29"/>
        <v>0</v>
      </c>
      <c r="O30" s="7">
        <f t="shared" si="30"/>
        <v>0</v>
      </c>
      <c r="P30" s="4">
        <f t="shared" si="31"/>
        <v>0</v>
      </c>
      <c r="Q30" s="7">
        <f t="shared" si="32"/>
        <v>0</v>
      </c>
      <c r="R30" s="4">
        <f t="shared" si="33"/>
        <v>0</v>
      </c>
      <c r="S30" s="23">
        <v>100</v>
      </c>
      <c r="T30" s="15">
        <f t="shared" si="34"/>
        <v>51</v>
      </c>
      <c r="U30" s="4">
        <f>VLOOKUP(T30,Punktezuordnung!$A$2:$B$52,2,FALSE)</f>
        <v>0</v>
      </c>
      <c r="V30" s="24">
        <v>0</v>
      </c>
      <c r="W30" s="15">
        <f t="shared" si="35"/>
        <v>51</v>
      </c>
      <c r="X30" s="4">
        <f>VLOOKUP(W30,Punktezuordnung!$A$2:$B$52,2,FALSE)</f>
        <v>0</v>
      </c>
      <c r="Y30" s="25">
        <v>100</v>
      </c>
      <c r="Z30" s="15">
        <f t="shared" si="36"/>
        <v>51</v>
      </c>
      <c r="AA30" s="4">
        <f>VLOOKUP(Z30,Punktezuordnung!$A$2:$B$52,2,FALSE)</f>
        <v>0</v>
      </c>
      <c r="AB30" s="25">
        <v>100</v>
      </c>
      <c r="AC30" s="15">
        <f t="shared" si="37"/>
        <v>51</v>
      </c>
      <c r="AD30" s="4">
        <f>VLOOKUP(AC30,Punktezuordnung!$A$2:$B$52,2,FALSE)</f>
        <v>0</v>
      </c>
      <c r="AE30" s="24">
        <v>100</v>
      </c>
      <c r="AF30" s="15">
        <f t="shared" si="38"/>
        <v>51</v>
      </c>
      <c r="AG30" s="4">
        <f>VLOOKUP(AF30,Punktezuordnung!$A$2:$B$52,2,FALSE)</f>
        <v>0</v>
      </c>
      <c r="AH30" s="25">
        <v>100</v>
      </c>
      <c r="AI30" s="15">
        <f t="shared" si="39"/>
        <v>51</v>
      </c>
      <c r="AJ30" s="4">
        <f>VLOOKUP(AI30,Punktezuordnung!$A$2:$B$52,2,FALSE)</f>
        <v>0</v>
      </c>
      <c r="AK30" s="25">
        <v>100</v>
      </c>
      <c r="AL30" s="15">
        <f t="shared" si="40"/>
        <v>51</v>
      </c>
      <c r="AM30" s="4">
        <f>VLOOKUP(AL30,Punktezuordnung!$A$2:$B$52,2,FALSE)</f>
        <v>0</v>
      </c>
      <c r="AN30" s="30">
        <v>0</v>
      </c>
      <c r="AO30" s="15">
        <f t="shared" si="41"/>
        <v>51</v>
      </c>
      <c r="AP30" s="4">
        <f>VLOOKUP(AO30,Punktezuordnung!$A$2:$B$52,2,FALSE)</f>
        <v>0</v>
      </c>
      <c r="AQ30" s="30">
        <v>0</v>
      </c>
      <c r="AR30" s="15">
        <f t="shared" si="42"/>
        <v>51</v>
      </c>
      <c r="AS30" s="4">
        <f>VLOOKUP(AR30,Punktezuordnung!$A$2:$B$52,2,FALSE)</f>
        <v>0</v>
      </c>
      <c r="AT30" s="24">
        <v>0</v>
      </c>
      <c r="AU30" s="15">
        <f t="shared" si="43"/>
        <v>51</v>
      </c>
      <c r="AV30" s="2">
        <f>VLOOKUP(AU30,Punktezuordnung!$A$2:$B$52,2,FALSE)</f>
        <v>0</v>
      </c>
    </row>
    <row r="31" spans="1:48" x14ac:dyDescent="0.25">
      <c r="A31" s="21"/>
      <c r="B31" s="21"/>
      <c r="C31" s="21"/>
      <c r="D31" s="21"/>
      <c r="E31" s="21"/>
      <c r="F31" s="15" t="str">
        <f t="shared" si="22"/>
        <v/>
      </c>
      <c r="G31" s="4">
        <f>SUM(LARGE(I31:R31,{1;2;3;4;5;6;7}))</f>
        <v>0</v>
      </c>
      <c r="H31" s="26">
        <f t="shared" si="23"/>
        <v>0</v>
      </c>
      <c r="I31" s="7">
        <f t="shared" si="24"/>
        <v>0</v>
      </c>
      <c r="J31" s="4">
        <f t="shared" si="25"/>
        <v>0</v>
      </c>
      <c r="K31" s="14">
        <f t="shared" si="26"/>
        <v>0</v>
      </c>
      <c r="L31" s="7">
        <f t="shared" si="27"/>
        <v>0</v>
      </c>
      <c r="M31" s="4">
        <f t="shared" si="28"/>
        <v>0</v>
      </c>
      <c r="N31" s="14">
        <f t="shared" si="29"/>
        <v>0</v>
      </c>
      <c r="O31" s="7">
        <f t="shared" si="30"/>
        <v>0</v>
      </c>
      <c r="P31" s="4">
        <f t="shared" si="31"/>
        <v>0</v>
      </c>
      <c r="Q31" s="7">
        <f t="shared" si="32"/>
        <v>0</v>
      </c>
      <c r="R31" s="4">
        <f t="shared" si="33"/>
        <v>0</v>
      </c>
      <c r="S31" s="23">
        <v>100</v>
      </c>
      <c r="T31" s="15">
        <f t="shared" si="34"/>
        <v>51</v>
      </c>
      <c r="U31" s="4">
        <f>VLOOKUP(T31,Punktezuordnung!$A$2:$B$52,2,FALSE)</f>
        <v>0</v>
      </c>
      <c r="V31" s="24">
        <v>0</v>
      </c>
      <c r="W31" s="15">
        <f t="shared" si="35"/>
        <v>51</v>
      </c>
      <c r="X31" s="4">
        <f>VLOOKUP(W31,Punktezuordnung!$A$2:$B$52,2,FALSE)</f>
        <v>0</v>
      </c>
      <c r="Y31" s="25">
        <v>100</v>
      </c>
      <c r="Z31" s="15">
        <f t="shared" si="36"/>
        <v>51</v>
      </c>
      <c r="AA31" s="4">
        <f>VLOOKUP(Z31,Punktezuordnung!$A$2:$B$52,2,FALSE)</f>
        <v>0</v>
      </c>
      <c r="AB31" s="25">
        <v>100</v>
      </c>
      <c r="AC31" s="15">
        <f t="shared" si="37"/>
        <v>51</v>
      </c>
      <c r="AD31" s="4">
        <f>VLOOKUP(AC31,Punktezuordnung!$A$2:$B$52,2,FALSE)</f>
        <v>0</v>
      </c>
      <c r="AE31" s="24">
        <v>100</v>
      </c>
      <c r="AF31" s="15">
        <f t="shared" si="38"/>
        <v>51</v>
      </c>
      <c r="AG31" s="4">
        <f>VLOOKUP(AF31,Punktezuordnung!$A$2:$B$52,2,FALSE)</f>
        <v>0</v>
      </c>
      <c r="AH31" s="25">
        <v>100</v>
      </c>
      <c r="AI31" s="15">
        <f t="shared" si="39"/>
        <v>51</v>
      </c>
      <c r="AJ31" s="4">
        <f>VLOOKUP(AI31,Punktezuordnung!$A$2:$B$52,2,FALSE)</f>
        <v>0</v>
      </c>
      <c r="AK31" s="25">
        <v>100</v>
      </c>
      <c r="AL31" s="15">
        <f t="shared" si="40"/>
        <v>51</v>
      </c>
      <c r="AM31" s="4">
        <f>VLOOKUP(AL31,Punktezuordnung!$A$2:$B$52,2,FALSE)</f>
        <v>0</v>
      </c>
      <c r="AN31" s="30">
        <v>0</v>
      </c>
      <c r="AO31" s="15">
        <f t="shared" si="41"/>
        <v>51</v>
      </c>
      <c r="AP31" s="4">
        <f>VLOOKUP(AO31,Punktezuordnung!$A$2:$B$52,2,FALSE)</f>
        <v>0</v>
      </c>
      <c r="AQ31" s="30">
        <v>0</v>
      </c>
      <c r="AR31" s="15">
        <f t="shared" si="42"/>
        <v>51</v>
      </c>
      <c r="AS31" s="4">
        <f>VLOOKUP(AR31,Punktezuordnung!$A$2:$B$52,2,FALSE)</f>
        <v>0</v>
      </c>
      <c r="AT31" s="24">
        <v>0</v>
      </c>
      <c r="AU31" s="15">
        <f t="shared" si="43"/>
        <v>51</v>
      </c>
      <c r="AV31" s="2">
        <f>VLOOKUP(AU31,Punktezuordnung!$A$2:$B$52,2,FALSE)</f>
        <v>0</v>
      </c>
    </row>
    <row r="32" spans="1:48" x14ac:dyDescent="0.25">
      <c r="A32" s="21"/>
      <c r="B32" s="21"/>
      <c r="C32" s="21"/>
      <c r="D32" s="21"/>
      <c r="E32" s="21"/>
      <c r="F32" s="15" t="str">
        <f t="shared" si="22"/>
        <v/>
      </c>
      <c r="G32" s="4">
        <f>SUM(LARGE(I32:R32,{1;2;3;4;5;6;7}))</f>
        <v>0</v>
      </c>
      <c r="H32" s="26">
        <f t="shared" si="23"/>
        <v>0</v>
      </c>
      <c r="I32" s="7">
        <f t="shared" si="24"/>
        <v>0</v>
      </c>
      <c r="J32" s="4">
        <f t="shared" si="25"/>
        <v>0</v>
      </c>
      <c r="K32" s="14">
        <f t="shared" si="26"/>
        <v>0</v>
      </c>
      <c r="L32" s="7">
        <f t="shared" si="27"/>
        <v>0</v>
      </c>
      <c r="M32" s="4">
        <f t="shared" si="28"/>
        <v>0</v>
      </c>
      <c r="N32" s="14">
        <f t="shared" si="29"/>
        <v>0</v>
      </c>
      <c r="O32" s="7">
        <f t="shared" si="30"/>
        <v>0</v>
      </c>
      <c r="P32" s="4">
        <f t="shared" si="31"/>
        <v>0</v>
      </c>
      <c r="Q32" s="7">
        <f t="shared" si="32"/>
        <v>0</v>
      </c>
      <c r="R32" s="4">
        <f t="shared" si="33"/>
        <v>0</v>
      </c>
      <c r="S32" s="23">
        <v>100</v>
      </c>
      <c r="T32" s="15">
        <f t="shared" si="34"/>
        <v>51</v>
      </c>
      <c r="U32" s="4">
        <f>VLOOKUP(T32,Punktezuordnung!$A$2:$B$52,2,FALSE)</f>
        <v>0</v>
      </c>
      <c r="V32" s="24">
        <v>0</v>
      </c>
      <c r="W32" s="15">
        <f t="shared" si="35"/>
        <v>51</v>
      </c>
      <c r="X32" s="4">
        <f>VLOOKUP(W32,Punktezuordnung!$A$2:$B$52,2,FALSE)</f>
        <v>0</v>
      </c>
      <c r="Y32" s="25">
        <v>100</v>
      </c>
      <c r="Z32" s="15">
        <f t="shared" si="36"/>
        <v>51</v>
      </c>
      <c r="AA32" s="4">
        <f>VLOOKUP(Z32,Punktezuordnung!$A$2:$B$52,2,FALSE)</f>
        <v>0</v>
      </c>
      <c r="AB32" s="25">
        <v>100</v>
      </c>
      <c r="AC32" s="15">
        <f t="shared" si="37"/>
        <v>51</v>
      </c>
      <c r="AD32" s="4">
        <f>VLOOKUP(AC32,Punktezuordnung!$A$2:$B$52,2,FALSE)</f>
        <v>0</v>
      </c>
      <c r="AE32" s="24">
        <v>100</v>
      </c>
      <c r="AF32" s="15">
        <f t="shared" si="38"/>
        <v>51</v>
      </c>
      <c r="AG32" s="4">
        <f>VLOOKUP(AF32,Punktezuordnung!$A$2:$B$52,2,FALSE)</f>
        <v>0</v>
      </c>
      <c r="AH32" s="25">
        <v>100</v>
      </c>
      <c r="AI32" s="15">
        <f t="shared" si="39"/>
        <v>51</v>
      </c>
      <c r="AJ32" s="4">
        <f>VLOOKUP(AI32,Punktezuordnung!$A$2:$B$52,2,FALSE)</f>
        <v>0</v>
      </c>
      <c r="AK32" s="25">
        <v>100</v>
      </c>
      <c r="AL32" s="15">
        <f t="shared" si="40"/>
        <v>51</v>
      </c>
      <c r="AM32" s="4">
        <f>VLOOKUP(AL32,Punktezuordnung!$A$2:$B$52,2,FALSE)</f>
        <v>0</v>
      </c>
      <c r="AN32" s="30">
        <v>0</v>
      </c>
      <c r="AO32" s="15">
        <f t="shared" si="41"/>
        <v>51</v>
      </c>
      <c r="AP32" s="4">
        <f>VLOOKUP(AO32,Punktezuordnung!$A$2:$B$52,2,FALSE)</f>
        <v>0</v>
      </c>
      <c r="AQ32" s="30">
        <v>0</v>
      </c>
      <c r="AR32" s="15">
        <f t="shared" si="42"/>
        <v>51</v>
      </c>
      <c r="AS32" s="4">
        <f>VLOOKUP(AR32,Punktezuordnung!$A$2:$B$52,2,FALSE)</f>
        <v>0</v>
      </c>
      <c r="AT32" s="24">
        <v>0</v>
      </c>
      <c r="AU32" s="15">
        <f t="shared" si="43"/>
        <v>51</v>
      </c>
      <c r="AV32" s="2">
        <f>VLOOKUP(AU32,Punktezuordnung!$A$2:$B$52,2,FALSE)</f>
        <v>0</v>
      </c>
    </row>
    <row r="33" spans="1:48" x14ac:dyDescent="0.25">
      <c r="A33" s="21"/>
      <c r="B33" s="21"/>
      <c r="C33" s="21"/>
      <c r="D33" s="21"/>
      <c r="E33" s="21"/>
      <c r="F33" s="15" t="str">
        <f t="shared" si="22"/>
        <v/>
      </c>
      <c r="G33" s="4">
        <f>SUM(LARGE(I33:R33,{1;2;3;4;5;6;7}))</f>
        <v>0</v>
      </c>
      <c r="H33" s="26">
        <f t="shared" si="23"/>
        <v>0</v>
      </c>
      <c r="I33" s="7">
        <f t="shared" si="24"/>
        <v>0</v>
      </c>
      <c r="J33" s="4">
        <f t="shared" si="25"/>
        <v>0</v>
      </c>
      <c r="K33" s="14">
        <f t="shared" si="26"/>
        <v>0</v>
      </c>
      <c r="L33" s="7">
        <f t="shared" si="27"/>
        <v>0</v>
      </c>
      <c r="M33" s="4">
        <f t="shared" si="28"/>
        <v>0</v>
      </c>
      <c r="N33" s="14">
        <f t="shared" si="29"/>
        <v>0</v>
      </c>
      <c r="O33" s="7">
        <f t="shared" si="30"/>
        <v>0</v>
      </c>
      <c r="P33" s="4">
        <f t="shared" si="31"/>
        <v>0</v>
      </c>
      <c r="Q33" s="7">
        <f t="shared" si="32"/>
        <v>0</v>
      </c>
      <c r="R33" s="4">
        <f t="shared" si="33"/>
        <v>0</v>
      </c>
      <c r="S33" s="23">
        <v>100</v>
      </c>
      <c r="T33" s="15">
        <f t="shared" si="34"/>
        <v>51</v>
      </c>
      <c r="U33" s="4">
        <f>VLOOKUP(T33,Punktezuordnung!$A$2:$B$52,2,FALSE)</f>
        <v>0</v>
      </c>
      <c r="V33" s="24">
        <v>0</v>
      </c>
      <c r="W33" s="15">
        <f t="shared" si="35"/>
        <v>51</v>
      </c>
      <c r="X33" s="4">
        <f>VLOOKUP(W33,Punktezuordnung!$A$2:$B$52,2,FALSE)</f>
        <v>0</v>
      </c>
      <c r="Y33" s="25">
        <v>100</v>
      </c>
      <c r="Z33" s="15">
        <f t="shared" si="36"/>
        <v>51</v>
      </c>
      <c r="AA33" s="4">
        <f>VLOOKUP(Z33,Punktezuordnung!$A$2:$B$52,2,FALSE)</f>
        <v>0</v>
      </c>
      <c r="AB33" s="25">
        <v>100</v>
      </c>
      <c r="AC33" s="15">
        <f t="shared" si="37"/>
        <v>51</v>
      </c>
      <c r="AD33" s="4">
        <f>VLOOKUP(AC33,Punktezuordnung!$A$2:$B$52,2,FALSE)</f>
        <v>0</v>
      </c>
      <c r="AE33" s="24">
        <v>100</v>
      </c>
      <c r="AF33" s="15">
        <f t="shared" si="38"/>
        <v>51</v>
      </c>
      <c r="AG33" s="4">
        <f>VLOOKUP(AF33,Punktezuordnung!$A$2:$B$52,2,FALSE)</f>
        <v>0</v>
      </c>
      <c r="AH33" s="25">
        <v>100</v>
      </c>
      <c r="AI33" s="15">
        <f t="shared" si="39"/>
        <v>51</v>
      </c>
      <c r="AJ33" s="4">
        <f>VLOOKUP(AI33,Punktezuordnung!$A$2:$B$52,2,FALSE)</f>
        <v>0</v>
      </c>
      <c r="AK33" s="25">
        <v>100</v>
      </c>
      <c r="AL33" s="15">
        <f t="shared" si="40"/>
        <v>51</v>
      </c>
      <c r="AM33" s="4">
        <f>VLOOKUP(AL33,Punktezuordnung!$A$2:$B$52,2,FALSE)</f>
        <v>0</v>
      </c>
      <c r="AN33" s="30">
        <v>0</v>
      </c>
      <c r="AO33" s="15">
        <f t="shared" si="41"/>
        <v>51</v>
      </c>
      <c r="AP33" s="4">
        <f>VLOOKUP(AO33,Punktezuordnung!$A$2:$B$52,2,FALSE)</f>
        <v>0</v>
      </c>
      <c r="AQ33" s="30">
        <v>0</v>
      </c>
      <c r="AR33" s="15">
        <f t="shared" si="42"/>
        <v>51</v>
      </c>
      <c r="AS33" s="4">
        <f>VLOOKUP(AR33,Punktezuordnung!$A$2:$B$52,2,FALSE)</f>
        <v>0</v>
      </c>
      <c r="AT33" s="24">
        <v>0</v>
      </c>
      <c r="AU33" s="15">
        <f t="shared" si="43"/>
        <v>51</v>
      </c>
      <c r="AV33" s="2">
        <f>VLOOKUP(AU33,Punktezuordnung!$A$2:$B$52,2,FALSE)</f>
        <v>0</v>
      </c>
    </row>
    <row r="34" spans="1:48" x14ac:dyDescent="0.25">
      <c r="V34" s="19"/>
      <c r="AR34" s="16"/>
    </row>
  </sheetData>
  <sheetProtection sheet="1" objects="1" scenarios="1"/>
  <sortState ref="A4:AU20">
    <sortCondition ref="F4:F20"/>
    <sortCondition ref="B4:B20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ColWidth="11.42578125" defaultRowHeight="15" x14ac:dyDescent="0.25"/>
  <cols>
    <col min="5" max="5" width="17.42578125" customWidth="1"/>
    <col min="43" max="43" width="11.42578125" style="31"/>
  </cols>
  <sheetData>
    <row r="1" spans="1:48" x14ac:dyDescent="0.25">
      <c r="I1" s="6" t="s">
        <v>29</v>
      </c>
      <c r="K1" s="6" t="s">
        <v>15</v>
      </c>
      <c r="L1" s="6" t="s">
        <v>13</v>
      </c>
      <c r="N1" s="6" t="s">
        <v>31</v>
      </c>
      <c r="O1" s="6" t="s">
        <v>32</v>
      </c>
      <c r="Q1" s="6" t="s">
        <v>15</v>
      </c>
      <c r="S1" s="6" t="s">
        <v>20</v>
      </c>
      <c r="Y1" s="6" t="s">
        <v>19</v>
      </c>
      <c r="AB1" s="6" t="s">
        <v>21</v>
      </c>
      <c r="AH1" s="6" t="s">
        <v>22</v>
      </c>
      <c r="AK1" s="6" t="s">
        <v>23</v>
      </c>
      <c r="AQ1" s="36" t="s">
        <v>24</v>
      </c>
    </row>
    <row r="2" spans="1:48" x14ac:dyDescent="0.25">
      <c r="F2" s="8" t="s">
        <v>16</v>
      </c>
      <c r="G2" s="9"/>
      <c r="H2" s="9"/>
      <c r="I2" s="7" t="s">
        <v>10</v>
      </c>
      <c r="J2" s="4" t="s">
        <v>11</v>
      </c>
      <c r="K2" s="14" t="s">
        <v>30</v>
      </c>
      <c r="L2" s="7" t="s">
        <v>10</v>
      </c>
      <c r="M2" s="4" t="s">
        <v>184</v>
      </c>
      <c r="N2" s="14" t="s">
        <v>12</v>
      </c>
      <c r="O2" s="7" t="s">
        <v>30</v>
      </c>
      <c r="P2" s="4" t="s">
        <v>14</v>
      </c>
      <c r="Q2" s="7" t="s">
        <v>9</v>
      </c>
      <c r="R2" s="4" t="s">
        <v>33</v>
      </c>
      <c r="S2" s="10" t="s">
        <v>10</v>
      </c>
      <c r="T2" s="11"/>
      <c r="U2" s="11"/>
      <c r="V2" s="11" t="s">
        <v>18</v>
      </c>
      <c r="W2" s="11"/>
      <c r="X2" s="8"/>
      <c r="Y2" s="6" t="s">
        <v>25</v>
      </c>
      <c r="AB2" s="6" t="s">
        <v>10</v>
      </c>
      <c r="AE2" t="s">
        <v>184</v>
      </c>
      <c r="AH2" s="6" t="s">
        <v>26</v>
      </c>
      <c r="AK2" s="6" t="s">
        <v>25</v>
      </c>
      <c r="AN2" t="s">
        <v>27</v>
      </c>
      <c r="AQ2" s="36" t="s">
        <v>0</v>
      </c>
      <c r="AT2" t="s">
        <v>28</v>
      </c>
    </row>
    <row r="3" spans="1:48" x14ac:dyDescent="0.25">
      <c r="A3" s="1" t="s">
        <v>3</v>
      </c>
      <c r="B3" s="1" t="s">
        <v>4</v>
      </c>
      <c r="C3" s="1" t="s">
        <v>6</v>
      </c>
      <c r="D3" s="1" t="s">
        <v>7</v>
      </c>
      <c r="E3" s="1" t="s">
        <v>5</v>
      </c>
      <c r="F3" s="3" t="s">
        <v>8</v>
      </c>
      <c r="G3" s="5" t="s">
        <v>2</v>
      </c>
      <c r="H3" s="9" t="s">
        <v>183</v>
      </c>
      <c r="I3" s="12" t="s">
        <v>2</v>
      </c>
      <c r="J3" s="5" t="s">
        <v>2</v>
      </c>
      <c r="K3" s="13" t="s">
        <v>2</v>
      </c>
      <c r="L3" s="12" t="s">
        <v>2</v>
      </c>
      <c r="M3" s="5" t="s">
        <v>2</v>
      </c>
      <c r="N3" s="13" t="s">
        <v>2</v>
      </c>
      <c r="O3" s="12" t="s">
        <v>2</v>
      </c>
      <c r="P3" s="5" t="s">
        <v>2</v>
      </c>
      <c r="Q3" s="12" t="s">
        <v>2</v>
      </c>
      <c r="R3" s="5" t="s">
        <v>2</v>
      </c>
      <c r="S3" s="22" t="s">
        <v>17</v>
      </c>
      <c r="T3" s="17" t="s">
        <v>1</v>
      </c>
      <c r="U3" s="5" t="s">
        <v>2</v>
      </c>
      <c r="V3" s="18" t="s">
        <v>17</v>
      </c>
      <c r="W3" s="17" t="s">
        <v>1</v>
      </c>
      <c r="X3" s="5" t="s">
        <v>2</v>
      </c>
      <c r="Y3" s="18" t="s">
        <v>17</v>
      </c>
      <c r="Z3" s="17" t="s">
        <v>1</v>
      </c>
      <c r="AA3" s="5" t="s">
        <v>2</v>
      </c>
      <c r="AB3" s="18" t="s">
        <v>17</v>
      </c>
      <c r="AC3" s="17" t="s">
        <v>1</v>
      </c>
      <c r="AD3" s="5" t="s">
        <v>2</v>
      </c>
      <c r="AE3" s="18" t="s">
        <v>17</v>
      </c>
      <c r="AF3" s="17" t="s">
        <v>1</v>
      </c>
      <c r="AG3" s="5" t="s">
        <v>2</v>
      </c>
      <c r="AH3" s="18" t="s">
        <v>17</v>
      </c>
      <c r="AI3" s="17" t="s">
        <v>1</v>
      </c>
      <c r="AJ3" s="5" t="s">
        <v>2</v>
      </c>
      <c r="AK3" s="18" t="s">
        <v>17</v>
      </c>
      <c r="AL3" s="17" t="s">
        <v>1</v>
      </c>
      <c r="AM3" s="5" t="s">
        <v>2</v>
      </c>
      <c r="AN3" s="18" t="s">
        <v>17</v>
      </c>
      <c r="AO3" s="17" t="s">
        <v>1</v>
      </c>
      <c r="AP3" s="5" t="s">
        <v>2</v>
      </c>
      <c r="AQ3" s="37" t="s">
        <v>17</v>
      </c>
      <c r="AR3" s="17" t="s">
        <v>1</v>
      </c>
      <c r="AS3" s="5" t="s">
        <v>2</v>
      </c>
      <c r="AT3" s="18" t="s">
        <v>17</v>
      </c>
      <c r="AU3" s="17" t="s">
        <v>1</v>
      </c>
      <c r="AV3" s="3" t="s">
        <v>2</v>
      </c>
    </row>
    <row r="4" spans="1:48" x14ac:dyDescent="0.25">
      <c r="A4" s="21" t="s">
        <v>124</v>
      </c>
      <c r="B4" s="21" t="s">
        <v>125</v>
      </c>
      <c r="C4" s="21" t="s">
        <v>103</v>
      </c>
      <c r="D4" s="21">
        <v>2011</v>
      </c>
      <c r="E4" s="21" t="s">
        <v>43</v>
      </c>
      <c r="F4" s="15">
        <f t="shared" ref="F4:F36" si="0">IF(G4=0,"",RANK(G4,$G$4:$G$50,0))</f>
        <v>1</v>
      </c>
      <c r="G4" s="4">
        <f>SUM(LARGE(I4:R4,{1;2;3;4;5;6;7}))</f>
        <v>339</v>
      </c>
      <c r="H4" s="26">
        <f t="shared" ref="H4:H36" si="1">COUNTIF(I4:R4,"&gt;0")</f>
        <v>9</v>
      </c>
      <c r="I4" s="7">
        <f t="shared" ref="I4:I36" si="2">U4</f>
        <v>46</v>
      </c>
      <c r="J4" s="4">
        <f t="shared" ref="J4:J36" si="3">X4</f>
        <v>47</v>
      </c>
      <c r="K4" s="14">
        <f t="shared" ref="K4:K36" si="4">AA4</f>
        <v>43</v>
      </c>
      <c r="L4" s="7">
        <f t="shared" ref="L4:L36" si="5">AD4</f>
        <v>49</v>
      </c>
      <c r="M4" s="4">
        <f t="shared" ref="M4:M36" si="6">AG4</f>
        <v>49</v>
      </c>
      <c r="N4" s="14">
        <f t="shared" ref="N4:N36" si="7">AJ4</f>
        <v>0</v>
      </c>
      <c r="O4" s="7">
        <f t="shared" ref="O4:O36" si="8">AM4</f>
        <v>49</v>
      </c>
      <c r="P4" s="4">
        <f t="shared" ref="P4:P36" si="9">AP4</f>
        <v>49</v>
      </c>
      <c r="Q4" s="7">
        <f t="shared" ref="Q4:Q36" si="10">AS4</f>
        <v>50</v>
      </c>
      <c r="R4" s="4">
        <f t="shared" ref="R4:R36" si="11">AV4</f>
        <v>45</v>
      </c>
      <c r="S4" s="23">
        <v>8.7100000000000009</v>
      </c>
      <c r="T4" s="15">
        <f t="shared" ref="T4:T36" si="12">IF(S4&gt;=100,51,RANK(S4,$S$4:$S$50,1))</f>
        <v>5</v>
      </c>
      <c r="U4" s="4">
        <f>VLOOKUP(T4,Punktezuordnung!$A$2:$B$52,2,FALSE)</f>
        <v>46</v>
      </c>
      <c r="V4" s="24">
        <v>19</v>
      </c>
      <c r="W4" s="15">
        <f t="shared" ref="W4:W36" si="13">IF(V4&lt;=0,51,RANK(V4,$V$4:$V$49,0))</f>
        <v>4</v>
      </c>
      <c r="X4" s="4">
        <f>VLOOKUP(W4,Punktezuordnung!$A$2:$B$52,2,FALSE)</f>
        <v>47</v>
      </c>
      <c r="Y4" s="25">
        <v>11.24</v>
      </c>
      <c r="Z4" s="15">
        <f t="shared" ref="Z4:Z36" si="14">IF(Y4&gt;=100,51,RANK(Y4,$Y$4:$Y$50,1))</f>
        <v>8</v>
      </c>
      <c r="AA4" s="4">
        <f>VLOOKUP(Z4,Punktezuordnung!$A$2:$B$52,2,FALSE)</f>
        <v>43</v>
      </c>
      <c r="AB4" s="25">
        <v>8.6</v>
      </c>
      <c r="AC4" s="15">
        <f t="shared" ref="AC4:AC36" si="15">IF(AB4&gt;=100,51,RANK(AB4,$AB$4:$AB$50,1))</f>
        <v>2</v>
      </c>
      <c r="AD4" s="4">
        <f>VLOOKUP(AC4,Punktezuordnung!$A$2:$B$52,2,FALSE)</f>
        <v>49</v>
      </c>
      <c r="AE4" s="28">
        <v>5.185185185185185E-3</v>
      </c>
      <c r="AF4" s="15">
        <f t="shared" ref="AF4:AF36" si="16">IF(AE4&gt;=100,51,RANK(AE4,$AE$4:$AE$50,1))</f>
        <v>2</v>
      </c>
      <c r="AG4" s="4">
        <f>VLOOKUP(AF4,Punktezuordnung!$A$2:$B$52,2,FALSE)</f>
        <v>49</v>
      </c>
      <c r="AH4" s="25">
        <v>100</v>
      </c>
      <c r="AI4" s="15">
        <f t="shared" ref="AI4:AI36" si="17">IF(AH4&gt;=100,51,RANK(AH4,$AH$4:$AH$50,1))</f>
        <v>51</v>
      </c>
      <c r="AJ4" s="4">
        <f>VLOOKUP(AI4,Punktezuordnung!$A$2:$B$52,2,FALSE)</f>
        <v>0</v>
      </c>
      <c r="AK4" s="25">
        <v>9.1</v>
      </c>
      <c r="AL4" s="15">
        <f t="shared" ref="AL4:AL36" si="18">IF(AK4&gt;=100,51,RANK(AK4,$AK$4:$AK$50,1))</f>
        <v>2</v>
      </c>
      <c r="AM4" s="4">
        <f>VLOOKUP(AL4,Punktezuordnung!$A$2:$B$52,2,FALSE)</f>
        <v>49</v>
      </c>
      <c r="AN4" s="24">
        <v>10.050000000000001</v>
      </c>
      <c r="AO4" s="15">
        <f t="shared" ref="AO4:AO36" si="19">IF(AN4&lt;=0,51,RANK(AN4,$AN$4:$AN$50,0))</f>
        <v>2</v>
      </c>
      <c r="AP4" s="4">
        <f>VLOOKUP(AO4,Punktezuordnung!$A$2:$B$52,2,FALSE)</f>
        <v>49</v>
      </c>
      <c r="AQ4" s="30">
        <v>1.2</v>
      </c>
      <c r="AR4" s="15">
        <f t="shared" ref="AR4:AR36" si="20">IF(AQ4&lt;=0,51,RANK(AQ4,$AQ$4:$AQ$50,0))</f>
        <v>1</v>
      </c>
      <c r="AS4" s="4">
        <f>VLOOKUP(AR4,Punktezuordnung!$A$2:$B$52,2,FALSE)</f>
        <v>50</v>
      </c>
      <c r="AT4" s="24">
        <v>15</v>
      </c>
      <c r="AU4" s="15">
        <f t="shared" ref="AU4:AU36" si="21">IF(AT4&lt;=0,51,RANK(AT4,$AT$4:$AT$50,0))</f>
        <v>6</v>
      </c>
      <c r="AV4" s="2">
        <f>VLOOKUP(AU4,Punktezuordnung!$A$2:$B$52,2,FALSE)</f>
        <v>45</v>
      </c>
    </row>
    <row r="5" spans="1:48" x14ac:dyDescent="0.25">
      <c r="A5" s="21" t="s">
        <v>51</v>
      </c>
      <c r="B5" s="21" t="s">
        <v>52</v>
      </c>
      <c r="C5" s="21" t="s">
        <v>103</v>
      </c>
      <c r="D5" s="21">
        <v>2011</v>
      </c>
      <c r="E5" s="21" t="s">
        <v>44</v>
      </c>
      <c r="F5" s="15">
        <f t="shared" si="0"/>
        <v>2</v>
      </c>
      <c r="G5" s="4">
        <f>SUM(LARGE(I5:R5,{1;2;3;4;5;6;7}))</f>
        <v>332</v>
      </c>
      <c r="H5" s="26">
        <f t="shared" si="1"/>
        <v>10</v>
      </c>
      <c r="I5" s="7">
        <f t="shared" si="2"/>
        <v>44</v>
      </c>
      <c r="J5" s="4">
        <f t="shared" si="3"/>
        <v>42</v>
      </c>
      <c r="K5" s="14">
        <f t="shared" si="4"/>
        <v>37</v>
      </c>
      <c r="L5" s="7">
        <f t="shared" si="5"/>
        <v>49</v>
      </c>
      <c r="M5" s="4">
        <f t="shared" si="6"/>
        <v>47</v>
      </c>
      <c r="N5" s="14">
        <f t="shared" si="7"/>
        <v>45</v>
      </c>
      <c r="O5" s="7">
        <f t="shared" si="8"/>
        <v>49</v>
      </c>
      <c r="P5" s="4">
        <f t="shared" si="9"/>
        <v>46</v>
      </c>
      <c r="Q5" s="7">
        <f t="shared" si="10"/>
        <v>47</v>
      </c>
      <c r="R5" s="4">
        <f t="shared" si="11"/>
        <v>49</v>
      </c>
      <c r="S5" s="20">
        <v>8.9499999999999993</v>
      </c>
      <c r="T5" s="15">
        <f t="shared" si="12"/>
        <v>7</v>
      </c>
      <c r="U5" s="4">
        <f>VLOOKUP(T5,Punktezuordnung!$A$2:$B$52,2,FALSE)</f>
        <v>44</v>
      </c>
      <c r="V5" s="24">
        <v>16.5</v>
      </c>
      <c r="W5" s="15">
        <f t="shared" si="13"/>
        <v>9</v>
      </c>
      <c r="X5" s="4">
        <f>VLOOKUP(W5,Punktezuordnung!$A$2:$B$52,2,FALSE)</f>
        <v>42</v>
      </c>
      <c r="Y5" s="25">
        <v>11.76</v>
      </c>
      <c r="Z5" s="15">
        <f t="shared" si="14"/>
        <v>14</v>
      </c>
      <c r="AA5" s="4">
        <f>VLOOKUP(Z5,Punktezuordnung!$A$2:$B$52,2,FALSE)</f>
        <v>37</v>
      </c>
      <c r="AB5" s="25">
        <v>8.6</v>
      </c>
      <c r="AC5" s="15">
        <f t="shared" si="15"/>
        <v>2</v>
      </c>
      <c r="AD5" s="4">
        <f>VLOOKUP(AC5,Punktezuordnung!$A$2:$B$52,2,FALSE)</f>
        <v>49</v>
      </c>
      <c r="AE5" s="28">
        <v>5.3055555555555555E-3</v>
      </c>
      <c r="AF5" s="15">
        <f t="shared" si="16"/>
        <v>4</v>
      </c>
      <c r="AG5" s="4">
        <f>VLOOKUP(AF5,Punktezuordnung!$A$2:$B$52,2,FALSE)</f>
        <v>47</v>
      </c>
      <c r="AH5" s="29">
        <v>5.1041666666666666E-3</v>
      </c>
      <c r="AI5" s="15">
        <f t="shared" si="17"/>
        <v>6</v>
      </c>
      <c r="AJ5" s="4">
        <f>VLOOKUP(AI5,Punktezuordnung!$A$2:$B$52,2,FALSE)</f>
        <v>45</v>
      </c>
      <c r="AK5" s="25">
        <v>9.1</v>
      </c>
      <c r="AL5" s="15">
        <f t="shared" si="18"/>
        <v>2</v>
      </c>
      <c r="AM5" s="4">
        <f>VLOOKUP(AL5,Punktezuordnung!$A$2:$B$52,2,FALSE)</f>
        <v>49</v>
      </c>
      <c r="AN5" s="24">
        <v>9.64</v>
      </c>
      <c r="AO5" s="15">
        <f t="shared" si="19"/>
        <v>5</v>
      </c>
      <c r="AP5" s="4">
        <f>VLOOKUP(AO5,Punktezuordnung!$A$2:$B$52,2,FALSE)</f>
        <v>46</v>
      </c>
      <c r="AQ5" s="30">
        <v>1.05</v>
      </c>
      <c r="AR5" s="15">
        <f t="shared" si="20"/>
        <v>4</v>
      </c>
      <c r="AS5" s="4">
        <f>VLOOKUP(AR5,Punktezuordnung!$A$2:$B$52,2,FALSE)</f>
        <v>47</v>
      </c>
      <c r="AT5" s="24">
        <v>20</v>
      </c>
      <c r="AU5" s="15">
        <f t="shared" si="21"/>
        <v>2</v>
      </c>
      <c r="AV5" s="2">
        <f>VLOOKUP(AU5,Punktezuordnung!$A$2:$B$52,2,FALSE)</f>
        <v>49</v>
      </c>
    </row>
    <row r="6" spans="1:48" x14ac:dyDescent="0.25">
      <c r="A6" s="21" t="s">
        <v>106</v>
      </c>
      <c r="B6" s="21" t="s">
        <v>133</v>
      </c>
      <c r="C6" s="21" t="s">
        <v>103</v>
      </c>
      <c r="D6" s="21">
        <v>2011</v>
      </c>
      <c r="E6" s="21" t="s">
        <v>44</v>
      </c>
      <c r="F6" s="15">
        <f t="shared" si="0"/>
        <v>3</v>
      </c>
      <c r="G6" s="4">
        <f>SUM(LARGE(I6:R6,{1;2;3;4;5;6;7}))</f>
        <v>331</v>
      </c>
      <c r="H6" s="26">
        <f t="shared" si="1"/>
        <v>10</v>
      </c>
      <c r="I6" s="7">
        <f t="shared" si="2"/>
        <v>39</v>
      </c>
      <c r="J6" s="4">
        <f t="shared" si="3"/>
        <v>44</v>
      </c>
      <c r="K6" s="14">
        <f t="shared" si="4"/>
        <v>46</v>
      </c>
      <c r="L6" s="7">
        <f t="shared" si="5"/>
        <v>47</v>
      </c>
      <c r="M6" s="4">
        <f t="shared" si="6"/>
        <v>48</v>
      </c>
      <c r="N6" s="14">
        <f t="shared" si="7"/>
        <v>49</v>
      </c>
      <c r="O6" s="7">
        <f t="shared" si="8"/>
        <v>46</v>
      </c>
      <c r="P6" s="4">
        <f t="shared" si="9"/>
        <v>45</v>
      </c>
      <c r="Q6" s="7">
        <f t="shared" si="10"/>
        <v>42</v>
      </c>
      <c r="R6" s="4">
        <f t="shared" si="11"/>
        <v>50</v>
      </c>
      <c r="S6" s="23">
        <v>9.2100000000000009</v>
      </c>
      <c r="T6" s="15">
        <f t="shared" si="12"/>
        <v>12</v>
      </c>
      <c r="U6" s="4">
        <f>VLOOKUP(T6,Punktezuordnung!$A$2:$B$52,2,FALSE)</f>
        <v>39</v>
      </c>
      <c r="V6" s="24">
        <v>17</v>
      </c>
      <c r="W6" s="15">
        <f t="shared" si="13"/>
        <v>7</v>
      </c>
      <c r="X6" s="4">
        <f>VLOOKUP(W6,Punktezuordnung!$A$2:$B$52,2,FALSE)</f>
        <v>44</v>
      </c>
      <c r="Y6" s="25">
        <v>10.91</v>
      </c>
      <c r="Z6" s="15">
        <f t="shared" si="14"/>
        <v>5</v>
      </c>
      <c r="AA6" s="4">
        <f>VLOOKUP(Z6,Punktezuordnung!$A$2:$B$52,2,FALSE)</f>
        <v>46</v>
      </c>
      <c r="AB6" s="25">
        <v>8.8000000000000007</v>
      </c>
      <c r="AC6" s="15">
        <f t="shared" si="15"/>
        <v>4</v>
      </c>
      <c r="AD6" s="4">
        <f>VLOOKUP(AC6,Punktezuordnung!$A$2:$B$52,2,FALSE)</f>
        <v>47</v>
      </c>
      <c r="AE6" s="28">
        <v>5.2280092592592595E-3</v>
      </c>
      <c r="AF6" s="15">
        <f t="shared" si="16"/>
        <v>3</v>
      </c>
      <c r="AG6" s="4">
        <f>VLOOKUP(AF6,Punktezuordnung!$A$2:$B$52,2,FALSE)</f>
        <v>48</v>
      </c>
      <c r="AH6" s="29">
        <v>4.7916666666666672E-3</v>
      </c>
      <c r="AI6" s="15">
        <f t="shared" si="17"/>
        <v>2</v>
      </c>
      <c r="AJ6" s="4">
        <f>VLOOKUP(AI6,Punktezuordnung!$A$2:$B$52,2,FALSE)</f>
        <v>49</v>
      </c>
      <c r="AK6" s="25">
        <v>9.4</v>
      </c>
      <c r="AL6" s="15">
        <f t="shared" si="18"/>
        <v>5</v>
      </c>
      <c r="AM6" s="4">
        <f>VLOOKUP(AL6,Punktezuordnung!$A$2:$B$52,2,FALSE)</f>
        <v>46</v>
      </c>
      <c r="AN6" s="24">
        <v>9.25</v>
      </c>
      <c r="AO6" s="15">
        <f t="shared" si="19"/>
        <v>6</v>
      </c>
      <c r="AP6" s="4">
        <f>VLOOKUP(AO6,Punktezuordnung!$A$2:$B$52,2,FALSE)</f>
        <v>45</v>
      </c>
      <c r="AQ6" s="30">
        <v>0.95</v>
      </c>
      <c r="AR6" s="15">
        <f t="shared" si="20"/>
        <v>9</v>
      </c>
      <c r="AS6" s="4">
        <f>VLOOKUP(AR6,Punktezuordnung!$A$2:$B$52,2,FALSE)</f>
        <v>42</v>
      </c>
      <c r="AT6" s="24">
        <v>22</v>
      </c>
      <c r="AU6" s="15">
        <f t="shared" si="21"/>
        <v>1</v>
      </c>
      <c r="AV6" s="2">
        <f>VLOOKUP(AU6,Punktezuordnung!$A$2:$B$52,2,FALSE)</f>
        <v>50</v>
      </c>
    </row>
    <row r="7" spans="1:48" x14ac:dyDescent="0.25">
      <c r="A7" s="21" t="s">
        <v>116</v>
      </c>
      <c r="B7" s="21" t="s">
        <v>117</v>
      </c>
      <c r="C7" s="21" t="s">
        <v>103</v>
      </c>
      <c r="D7" s="21">
        <v>2011</v>
      </c>
      <c r="E7" s="21" t="s">
        <v>44</v>
      </c>
      <c r="F7" s="15">
        <f t="shared" si="0"/>
        <v>4</v>
      </c>
      <c r="G7" s="4">
        <f>SUM(LARGE(I7:R7,{1;2;3;4;5;6;7}))</f>
        <v>330</v>
      </c>
      <c r="H7" s="26">
        <f t="shared" si="1"/>
        <v>8</v>
      </c>
      <c r="I7" s="7">
        <f t="shared" si="2"/>
        <v>47</v>
      </c>
      <c r="J7" s="4">
        <f t="shared" si="3"/>
        <v>36</v>
      </c>
      <c r="K7" s="14">
        <f t="shared" si="4"/>
        <v>47</v>
      </c>
      <c r="L7" s="7">
        <f t="shared" si="5"/>
        <v>0</v>
      </c>
      <c r="M7" s="4">
        <f t="shared" si="6"/>
        <v>0</v>
      </c>
      <c r="N7" s="14">
        <f t="shared" si="7"/>
        <v>50</v>
      </c>
      <c r="O7" s="7">
        <f t="shared" si="8"/>
        <v>47</v>
      </c>
      <c r="P7" s="4">
        <f t="shared" si="9"/>
        <v>50</v>
      </c>
      <c r="Q7" s="7">
        <f t="shared" si="10"/>
        <v>46</v>
      </c>
      <c r="R7" s="4">
        <f t="shared" si="11"/>
        <v>43</v>
      </c>
      <c r="S7" s="20">
        <v>8.59</v>
      </c>
      <c r="T7" s="15">
        <f t="shared" si="12"/>
        <v>4</v>
      </c>
      <c r="U7" s="4">
        <f>VLOOKUP(T7,Punktezuordnung!$A$2:$B$52,2,FALSE)</f>
        <v>47</v>
      </c>
      <c r="V7" s="24">
        <v>14.5</v>
      </c>
      <c r="W7" s="15">
        <f t="shared" si="13"/>
        <v>15</v>
      </c>
      <c r="X7" s="4">
        <f>VLOOKUP(W7,Punktezuordnung!$A$2:$B$52,2,FALSE)</f>
        <v>36</v>
      </c>
      <c r="Y7" s="25">
        <v>10.78</v>
      </c>
      <c r="Z7" s="15">
        <f t="shared" si="14"/>
        <v>4</v>
      </c>
      <c r="AA7" s="4">
        <f>VLOOKUP(Z7,Punktezuordnung!$A$2:$B$52,2,FALSE)</f>
        <v>47</v>
      </c>
      <c r="AB7" s="25">
        <v>100</v>
      </c>
      <c r="AC7" s="15">
        <f t="shared" si="15"/>
        <v>51</v>
      </c>
      <c r="AD7" s="4">
        <f>VLOOKUP(AC7,Punktezuordnung!$A$2:$B$52,2,FALSE)</f>
        <v>0</v>
      </c>
      <c r="AE7" s="24">
        <v>100</v>
      </c>
      <c r="AF7" s="15">
        <f t="shared" si="16"/>
        <v>51</v>
      </c>
      <c r="AG7" s="4">
        <f>VLOOKUP(AF7,Punktezuordnung!$A$2:$B$52,2,FALSE)</f>
        <v>0</v>
      </c>
      <c r="AH7" s="29">
        <v>4.7569444444444447E-3</v>
      </c>
      <c r="AI7" s="15">
        <f t="shared" si="17"/>
        <v>1</v>
      </c>
      <c r="AJ7" s="4">
        <f>VLOOKUP(AI7,Punktezuordnung!$A$2:$B$52,2,FALSE)</f>
        <v>50</v>
      </c>
      <c r="AK7" s="25">
        <v>9.1999999999999993</v>
      </c>
      <c r="AL7" s="15">
        <f t="shared" si="18"/>
        <v>4</v>
      </c>
      <c r="AM7" s="4">
        <f>VLOOKUP(AL7,Punktezuordnung!$A$2:$B$52,2,FALSE)</f>
        <v>47</v>
      </c>
      <c r="AN7" s="30">
        <v>10.42</v>
      </c>
      <c r="AO7" s="15">
        <f t="shared" si="19"/>
        <v>1</v>
      </c>
      <c r="AP7" s="4">
        <f>VLOOKUP(AO7,Punktezuordnung!$A$2:$B$52,2,FALSE)</f>
        <v>50</v>
      </c>
      <c r="AQ7" s="30">
        <v>1</v>
      </c>
      <c r="AR7" s="15">
        <f t="shared" si="20"/>
        <v>5</v>
      </c>
      <c r="AS7" s="4">
        <f>VLOOKUP(AR7,Punktezuordnung!$A$2:$B$52,2,FALSE)</f>
        <v>46</v>
      </c>
      <c r="AT7" s="24">
        <v>14</v>
      </c>
      <c r="AU7" s="15">
        <f t="shared" si="21"/>
        <v>8</v>
      </c>
      <c r="AV7" s="2">
        <f>VLOOKUP(AU7,Punktezuordnung!$A$2:$B$52,2,FALSE)</f>
        <v>43</v>
      </c>
    </row>
    <row r="8" spans="1:48" x14ac:dyDescent="0.25">
      <c r="A8" s="21" t="s">
        <v>104</v>
      </c>
      <c r="B8" s="21" t="s">
        <v>105</v>
      </c>
      <c r="C8" s="21" t="s">
        <v>103</v>
      </c>
      <c r="D8" s="21">
        <v>2011</v>
      </c>
      <c r="E8" s="21" t="s">
        <v>59</v>
      </c>
      <c r="F8" s="15">
        <f t="shared" si="0"/>
        <v>5</v>
      </c>
      <c r="G8" s="4">
        <f>SUM(LARGE(I8:R8,{1;2;3;4;5;6;7}))</f>
        <v>322</v>
      </c>
      <c r="H8" s="26">
        <f t="shared" si="1"/>
        <v>9</v>
      </c>
      <c r="I8" s="7">
        <f t="shared" si="2"/>
        <v>43</v>
      </c>
      <c r="J8" s="4">
        <f t="shared" si="3"/>
        <v>47</v>
      </c>
      <c r="K8" s="14">
        <f t="shared" si="4"/>
        <v>39</v>
      </c>
      <c r="L8" s="7">
        <f t="shared" si="5"/>
        <v>46</v>
      </c>
      <c r="M8" s="4">
        <f t="shared" si="6"/>
        <v>45</v>
      </c>
      <c r="N8" s="14">
        <f t="shared" si="7"/>
        <v>0</v>
      </c>
      <c r="O8" s="7">
        <f t="shared" si="8"/>
        <v>39</v>
      </c>
      <c r="P8" s="4">
        <f t="shared" si="9"/>
        <v>44</v>
      </c>
      <c r="Q8" s="7">
        <f t="shared" si="10"/>
        <v>49</v>
      </c>
      <c r="R8" s="4">
        <f t="shared" si="11"/>
        <v>48</v>
      </c>
      <c r="S8" s="20">
        <v>9.09</v>
      </c>
      <c r="T8" s="15">
        <f t="shared" si="12"/>
        <v>8</v>
      </c>
      <c r="U8" s="4">
        <f>VLOOKUP(T8,Punktezuordnung!$A$2:$B$52,2,FALSE)</f>
        <v>43</v>
      </c>
      <c r="V8" s="24">
        <v>19</v>
      </c>
      <c r="W8" s="15">
        <f t="shared" si="13"/>
        <v>4</v>
      </c>
      <c r="X8" s="4">
        <f>VLOOKUP(W8,Punktezuordnung!$A$2:$B$52,2,FALSE)</f>
        <v>47</v>
      </c>
      <c r="Y8" s="25">
        <v>11.67</v>
      </c>
      <c r="Z8" s="15">
        <f t="shared" si="14"/>
        <v>12</v>
      </c>
      <c r="AA8" s="4">
        <f>VLOOKUP(Z8,Punktezuordnung!$A$2:$B$52,2,FALSE)</f>
        <v>39</v>
      </c>
      <c r="AB8" s="25">
        <v>9.1</v>
      </c>
      <c r="AC8" s="15">
        <f t="shared" si="15"/>
        <v>5</v>
      </c>
      <c r="AD8" s="4">
        <f>VLOOKUP(AC8,Punktezuordnung!$A$2:$B$52,2,FALSE)</f>
        <v>46</v>
      </c>
      <c r="AE8" s="28">
        <v>5.7199074074074071E-3</v>
      </c>
      <c r="AF8" s="15">
        <f t="shared" si="16"/>
        <v>6</v>
      </c>
      <c r="AG8" s="4">
        <f>VLOOKUP(AF8,Punktezuordnung!$A$2:$B$52,2,FALSE)</f>
        <v>45</v>
      </c>
      <c r="AH8" s="25">
        <v>100</v>
      </c>
      <c r="AI8" s="15">
        <f t="shared" si="17"/>
        <v>51</v>
      </c>
      <c r="AJ8" s="4">
        <f>VLOOKUP(AI8,Punktezuordnung!$A$2:$B$52,2,FALSE)</f>
        <v>0</v>
      </c>
      <c r="AK8" s="25">
        <v>10</v>
      </c>
      <c r="AL8" s="15">
        <f t="shared" si="18"/>
        <v>12</v>
      </c>
      <c r="AM8" s="4">
        <f>VLOOKUP(AL8,Punktezuordnung!$A$2:$B$52,2,FALSE)</f>
        <v>39</v>
      </c>
      <c r="AN8" s="24">
        <v>9.15</v>
      </c>
      <c r="AO8" s="15">
        <f t="shared" si="19"/>
        <v>7</v>
      </c>
      <c r="AP8" s="4">
        <f>VLOOKUP(AO8,Punktezuordnung!$A$2:$B$52,2,FALSE)</f>
        <v>44</v>
      </c>
      <c r="AQ8" s="30">
        <v>1.1499999999999999</v>
      </c>
      <c r="AR8" s="15">
        <f t="shared" si="20"/>
        <v>2</v>
      </c>
      <c r="AS8" s="4">
        <f>VLOOKUP(AR8,Punktezuordnung!$A$2:$B$52,2,FALSE)</f>
        <v>49</v>
      </c>
      <c r="AT8" s="24">
        <v>19</v>
      </c>
      <c r="AU8" s="15">
        <f t="shared" si="21"/>
        <v>3</v>
      </c>
      <c r="AV8" s="2">
        <f>VLOOKUP(AU8,Punktezuordnung!$A$2:$B$52,2,FALSE)</f>
        <v>48</v>
      </c>
    </row>
    <row r="9" spans="1:48" x14ac:dyDescent="0.25">
      <c r="A9" s="21" t="s">
        <v>110</v>
      </c>
      <c r="B9" s="21" t="s">
        <v>121</v>
      </c>
      <c r="C9" s="21" t="s">
        <v>103</v>
      </c>
      <c r="D9" s="21">
        <v>2011</v>
      </c>
      <c r="E9" s="21" t="s">
        <v>44</v>
      </c>
      <c r="F9" s="15">
        <f t="shared" si="0"/>
        <v>6</v>
      </c>
      <c r="G9" s="4">
        <f>SUM(LARGE(I9:R9,{1;2;3;4;5;6;7}))</f>
        <v>319</v>
      </c>
      <c r="H9" s="26">
        <f t="shared" si="1"/>
        <v>8</v>
      </c>
      <c r="I9" s="7">
        <f t="shared" si="2"/>
        <v>45</v>
      </c>
      <c r="J9" s="4">
        <f t="shared" si="3"/>
        <v>44</v>
      </c>
      <c r="K9" s="14">
        <f t="shared" si="4"/>
        <v>42</v>
      </c>
      <c r="L9" s="7">
        <f t="shared" si="5"/>
        <v>50</v>
      </c>
      <c r="M9" s="4">
        <f t="shared" si="6"/>
        <v>43</v>
      </c>
      <c r="N9" s="14">
        <f t="shared" si="7"/>
        <v>47</v>
      </c>
      <c r="O9" s="7">
        <f t="shared" si="8"/>
        <v>0</v>
      </c>
      <c r="P9" s="4">
        <f t="shared" si="9"/>
        <v>0</v>
      </c>
      <c r="Q9" s="7">
        <f t="shared" si="10"/>
        <v>48</v>
      </c>
      <c r="R9" s="4">
        <f t="shared" si="11"/>
        <v>40</v>
      </c>
      <c r="S9" s="23">
        <v>8.9</v>
      </c>
      <c r="T9" s="15">
        <f t="shared" si="12"/>
        <v>6</v>
      </c>
      <c r="U9" s="4">
        <f>VLOOKUP(T9,Punktezuordnung!$A$2:$B$52,2,FALSE)</f>
        <v>45</v>
      </c>
      <c r="V9" s="24">
        <v>17</v>
      </c>
      <c r="W9" s="15">
        <f t="shared" si="13"/>
        <v>7</v>
      </c>
      <c r="X9" s="4">
        <f>VLOOKUP(W9,Punktezuordnung!$A$2:$B$52,2,FALSE)</f>
        <v>44</v>
      </c>
      <c r="Y9" s="25">
        <v>11.28</v>
      </c>
      <c r="Z9" s="15">
        <f t="shared" si="14"/>
        <v>9</v>
      </c>
      <c r="AA9" s="4">
        <f>VLOOKUP(Z9,Punktezuordnung!$A$2:$B$52,2,FALSE)</f>
        <v>42</v>
      </c>
      <c r="AB9" s="25">
        <v>8.4</v>
      </c>
      <c r="AC9" s="15">
        <f t="shared" si="15"/>
        <v>1</v>
      </c>
      <c r="AD9" s="4">
        <f>VLOOKUP(AC9,Punktezuordnung!$A$2:$B$52,2,FALSE)</f>
        <v>50</v>
      </c>
      <c r="AE9" s="28">
        <v>6.2361111111111115E-3</v>
      </c>
      <c r="AF9" s="15">
        <f t="shared" si="16"/>
        <v>8</v>
      </c>
      <c r="AG9" s="4">
        <f>VLOOKUP(AF9,Punktezuordnung!$A$2:$B$52,2,FALSE)</f>
        <v>43</v>
      </c>
      <c r="AH9" s="29">
        <v>4.9421296296296288E-3</v>
      </c>
      <c r="AI9" s="15">
        <f t="shared" si="17"/>
        <v>4</v>
      </c>
      <c r="AJ9" s="4">
        <f>VLOOKUP(AI9,Punktezuordnung!$A$2:$B$52,2,FALSE)</f>
        <v>47</v>
      </c>
      <c r="AK9" s="25">
        <v>100</v>
      </c>
      <c r="AL9" s="15">
        <f t="shared" si="18"/>
        <v>51</v>
      </c>
      <c r="AM9" s="4">
        <f>VLOOKUP(AL9,Punktezuordnung!$A$2:$B$52,2,FALSE)</f>
        <v>0</v>
      </c>
      <c r="AN9" s="24">
        <v>0</v>
      </c>
      <c r="AO9" s="15">
        <f t="shared" si="19"/>
        <v>51</v>
      </c>
      <c r="AP9" s="4">
        <f>VLOOKUP(AO9,Punktezuordnung!$A$2:$B$52,2,FALSE)</f>
        <v>0</v>
      </c>
      <c r="AQ9" s="30">
        <v>1.1000000000000001</v>
      </c>
      <c r="AR9" s="15">
        <f t="shared" si="20"/>
        <v>3</v>
      </c>
      <c r="AS9" s="4">
        <f>VLOOKUP(AR9,Punktezuordnung!$A$2:$B$52,2,FALSE)</f>
        <v>48</v>
      </c>
      <c r="AT9" s="24">
        <v>7</v>
      </c>
      <c r="AU9" s="15">
        <f t="shared" si="21"/>
        <v>11</v>
      </c>
      <c r="AV9" s="2">
        <f>VLOOKUP(AU9,Punktezuordnung!$A$2:$B$52,2,FALSE)</f>
        <v>40</v>
      </c>
    </row>
    <row r="10" spans="1:48" x14ac:dyDescent="0.25">
      <c r="A10" s="21" t="s">
        <v>106</v>
      </c>
      <c r="B10" s="21" t="s">
        <v>107</v>
      </c>
      <c r="C10" s="21" t="s">
        <v>103</v>
      </c>
      <c r="D10" s="21">
        <v>2011</v>
      </c>
      <c r="E10" s="21" t="s">
        <v>79</v>
      </c>
      <c r="F10" s="15">
        <f t="shared" si="0"/>
        <v>7</v>
      </c>
      <c r="G10" s="4">
        <f>SUM(LARGE(I10:R10,{1;2;3;4;5;6;7}))</f>
        <v>300</v>
      </c>
      <c r="H10" s="26">
        <f t="shared" si="1"/>
        <v>10</v>
      </c>
      <c r="I10" s="7">
        <f t="shared" si="2"/>
        <v>35</v>
      </c>
      <c r="J10" s="4">
        <f t="shared" si="3"/>
        <v>35</v>
      </c>
      <c r="K10" s="14">
        <f t="shared" si="4"/>
        <v>35</v>
      </c>
      <c r="L10" s="7">
        <f t="shared" si="5"/>
        <v>46</v>
      </c>
      <c r="M10" s="4">
        <f t="shared" si="6"/>
        <v>46</v>
      </c>
      <c r="N10" s="14">
        <f t="shared" si="7"/>
        <v>42</v>
      </c>
      <c r="O10" s="7">
        <f t="shared" si="8"/>
        <v>36</v>
      </c>
      <c r="P10" s="4">
        <f t="shared" si="9"/>
        <v>42</v>
      </c>
      <c r="Q10" s="7">
        <f t="shared" si="10"/>
        <v>46</v>
      </c>
      <c r="R10" s="4">
        <f t="shared" si="11"/>
        <v>42</v>
      </c>
      <c r="S10" s="20">
        <v>9.5399999999999991</v>
      </c>
      <c r="T10" s="15">
        <f t="shared" si="12"/>
        <v>16</v>
      </c>
      <c r="U10" s="4">
        <f>VLOOKUP(T10,Punktezuordnung!$A$2:$B$52,2,FALSE)</f>
        <v>35</v>
      </c>
      <c r="V10" s="24">
        <v>14</v>
      </c>
      <c r="W10" s="15">
        <f t="shared" si="13"/>
        <v>16</v>
      </c>
      <c r="X10" s="4">
        <f>VLOOKUP(W10,Punktezuordnung!$A$2:$B$52,2,FALSE)</f>
        <v>35</v>
      </c>
      <c r="Y10" s="25">
        <v>12.76</v>
      </c>
      <c r="Z10" s="15">
        <f t="shared" si="14"/>
        <v>16</v>
      </c>
      <c r="AA10" s="4">
        <f>VLOOKUP(Z10,Punktezuordnung!$A$2:$B$52,2,FALSE)</f>
        <v>35</v>
      </c>
      <c r="AB10" s="25">
        <v>9.1</v>
      </c>
      <c r="AC10" s="15">
        <f t="shared" si="15"/>
        <v>5</v>
      </c>
      <c r="AD10" s="4">
        <f>VLOOKUP(AC10,Punktezuordnung!$A$2:$B$52,2,FALSE)</f>
        <v>46</v>
      </c>
      <c r="AE10" s="28">
        <v>5.4976851851851853E-3</v>
      </c>
      <c r="AF10" s="15">
        <f t="shared" si="16"/>
        <v>5</v>
      </c>
      <c r="AG10" s="4">
        <f>VLOOKUP(AF10,Punktezuordnung!$A$2:$B$52,2,FALSE)</f>
        <v>46</v>
      </c>
      <c r="AH10" s="29">
        <v>5.185185185185185E-3</v>
      </c>
      <c r="AI10" s="15">
        <f t="shared" si="17"/>
        <v>9</v>
      </c>
      <c r="AJ10" s="4">
        <f>VLOOKUP(AI10,Punktezuordnung!$A$2:$B$52,2,FALSE)</f>
        <v>42</v>
      </c>
      <c r="AK10" s="25">
        <v>11.3</v>
      </c>
      <c r="AL10" s="15">
        <f t="shared" si="18"/>
        <v>15</v>
      </c>
      <c r="AM10" s="4">
        <f>VLOOKUP(AL10,Punktezuordnung!$A$2:$B$52,2,FALSE)</f>
        <v>36</v>
      </c>
      <c r="AN10" s="24">
        <v>8.93</v>
      </c>
      <c r="AO10" s="15">
        <f t="shared" si="19"/>
        <v>9</v>
      </c>
      <c r="AP10" s="4">
        <f>VLOOKUP(AO10,Punktezuordnung!$A$2:$B$52,2,FALSE)</f>
        <v>42</v>
      </c>
      <c r="AQ10" s="30">
        <v>1</v>
      </c>
      <c r="AR10" s="15">
        <f t="shared" si="20"/>
        <v>5</v>
      </c>
      <c r="AS10" s="4">
        <f>VLOOKUP(AR10,Punktezuordnung!$A$2:$B$52,2,FALSE)</f>
        <v>46</v>
      </c>
      <c r="AT10" s="24">
        <v>12</v>
      </c>
      <c r="AU10" s="15">
        <f t="shared" si="21"/>
        <v>9</v>
      </c>
      <c r="AV10" s="2">
        <f>VLOOKUP(AU10,Punktezuordnung!$A$2:$B$52,2,FALSE)</f>
        <v>42</v>
      </c>
    </row>
    <row r="11" spans="1:48" x14ac:dyDescent="0.25">
      <c r="A11" s="21" t="s">
        <v>112</v>
      </c>
      <c r="B11" s="21" t="s">
        <v>118</v>
      </c>
      <c r="C11" s="21" t="s">
        <v>103</v>
      </c>
      <c r="D11" s="21">
        <v>2011</v>
      </c>
      <c r="E11" s="21" t="s">
        <v>79</v>
      </c>
      <c r="F11" s="15">
        <f t="shared" si="0"/>
        <v>8</v>
      </c>
      <c r="G11" s="4">
        <f>SUM(LARGE(I11:R11,{1;2;3;4;5;6;7}))</f>
        <v>276</v>
      </c>
      <c r="H11" s="26">
        <f t="shared" si="1"/>
        <v>7</v>
      </c>
      <c r="I11" s="7">
        <f t="shared" si="2"/>
        <v>36</v>
      </c>
      <c r="J11" s="4">
        <f t="shared" si="3"/>
        <v>45</v>
      </c>
      <c r="K11" s="14">
        <f t="shared" si="4"/>
        <v>36</v>
      </c>
      <c r="L11" s="7">
        <f t="shared" si="5"/>
        <v>41</v>
      </c>
      <c r="M11" s="4">
        <f t="shared" si="6"/>
        <v>41</v>
      </c>
      <c r="N11" s="14">
        <f t="shared" si="7"/>
        <v>0</v>
      </c>
      <c r="O11" s="7">
        <f t="shared" si="8"/>
        <v>38</v>
      </c>
      <c r="P11" s="4">
        <f t="shared" si="9"/>
        <v>39</v>
      </c>
      <c r="Q11" s="7">
        <f t="shared" si="10"/>
        <v>0</v>
      </c>
      <c r="R11" s="4">
        <f t="shared" si="11"/>
        <v>0</v>
      </c>
      <c r="S11" s="20">
        <v>9.5299999999999994</v>
      </c>
      <c r="T11" s="15">
        <f t="shared" si="12"/>
        <v>15</v>
      </c>
      <c r="U11" s="4">
        <f>VLOOKUP(T11,Punktezuordnung!$A$2:$B$52,2,FALSE)</f>
        <v>36</v>
      </c>
      <c r="V11" s="24">
        <v>17.5</v>
      </c>
      <c r="W11" s="15">
        <f t="shared" si="13"/>
        <v>6</v>
      </c>
      <c r="X11" s="4">
        <f>VLOOKUP(W11,Punktezuordnung!$A$2:$B$52,2,FALSE)</f>
        <v>45</v>
      </c>
      <c r="Y11" s="25">
        <v>11.82</v>
      </c>
      <c r="Z11" s="15">
        <f t="shared" si="14"/>
        <v>15</v>
      </c>
      <c r="AA11" s="4">
        <f>VLOOKUP(Z11,Punktezuordnung!$A$2:$B$52,2,FALSE)</f>
        <v>36</v>
      </c>
      <c r="AB11" s="25">
        <v>9.6</v>
      </c>
      <c r="AC11" s="15">
        <f t="shared" si="15"/>
        <v>10</v>
      </c>
      <c r="AD11" s="4">
        <f>VLOOKUP(AC11,Punktezuordnung!$A$2:$B$52,2,FALSE)</f>
        <v>41</v>
      </c>
      <c r="AE11" s="28">
        <v>6.6828703703703703E-3</v>
      </c>
      <c r="AF11" s="15">
        <f t="shared" si="16"/>
        <v>10</v>
      </c>
      <c r="AG11" s="4">
        <f>VLOOKUP(AF11,Punktezuordnung!$A$2:$B$52,2,FALSE)</f>
        <v>41</v>
      </c>
      <c r="AH11" s="25">
        <v>100</v>
      </c>
      <c r="AI11" s="15">
        <f t="shared" si="17"/>
        <v>51</v>
      </c>
      <c r="AJ11" s="4">
        <f>VLOOKUP(AI11,Punktezuordnung!$A$2:$B$52,2,FALSE)</f>
        <v>0</v>
      </c>
      <c r="AK11" s="25">
        <v>10.5</v>
      </c>
      <c r="AL11" s="15">
        <f t="shared" si="18"/>
        <v>13</v>
      </c>
      <c r="AM11" s="4">
        <f>VLOOKUP(AL11,Punktezuordnung!$A$2:$B$52,2,FALSE)</f>
        <v>38</v>
      </c>
      <c r="AN11" s="30">
        <v>8.4</v>
      </c>
      <c r="AO11" s="15">
        <f t="shared" si="19"/>
        <v>12</v>
      </c>
      <c r="AP11" s="4">
        <f>VLOOKUP(AO11,Punktezuordnung!$A$2:$B$52,2,FALSE)</f>
        <v>39</v>
      </c>
      <c r="AQ11" s="30">
        <v>0</v>
      </c>
      <c r="AR11" s="15">
        <f t="shared" si="20"/>
        <v>51</v>
      </c>
      <c r="AS11" s="4">
        <f>VLOOKUP(AR11,Punktezuordnung!$A$2:$B$52,2,FALSE)</f>
        <v>0</v>
      </c>
      <c r="AT11" s="24">
        <v>0</v>
      </c>
      <c r="AU11" s="15">
        <f t="shared" si="21"/>
        <v>51</v>
      </c>
      <c r="AV11" s="2">
        <f>VLOOKUP(AU11,Punktezuordnung!$A$2:$B$52,2,FALSE)</f>
        <v>0</v>
      </c>
    </row>
    <row r="12" spans="1:48" x14ac:dyDescent="0.25">
      <c r="A12" s="21" t="s">
        <v>163</v>
      </c>
      <c r="B12" s="21" t="s">
        <v>164</v>
      </c>
      <c r="C12" s="21" t="s">
        <v>103</v>
      </c>
      <c r="D12" s="21">
        <v>2011</v>
      </c>
      <c r="E12" s="21" t="s">
        <v>162</v>
      </c>
      <c r="F12" s="15">
        <f t="shared" si="0"/>
        <v>9</v>
      </c>
      <c r="G12" s="4">
        <f>SUM(LARGE(I12:R12,{1;2;3;4;5;6;7}))</f>
        <v>275</v>
      </c>
      <c r="H12" s="26">
        <f t="shared" si="1"/>
        <v>6</v>
      </c>
      <c r="I12" s="7">
        <f t="shared" si="2"/>
        <v>0</v>
      </c>
      <c r="J12" s="4">
        <f t="shared" si="3"/>
        <v>0</v>
      </c>
      <c r="K12" s="14">
        <f t="shared" si="4"/>
        <v>40</v>
      </c>
      <c r="L12" s="7">
        <f t="shared" si="5"/>
        <v>46</v>
      </c>
      <c r="M12" s="4">
        <f t="shared" si="6"/>
        <v>50</v>
      </c>
      <c r="N12" s="14">
        <f t="shared" si="7"/>
        <v>46</v>
      </c>
      <c r="O12" s="7">
        <f t="shared" si="8"/>
        <v>45</v>
      </c>
      <c r="P12" s="4">
        <f t="shared" si="9"/>
        <v>48</v>
      </c>
      <c r="Q12" s="7">
        <f t="shared" si="10"/>
        <v>0</v>
      </c>
      <c r="R12" s="4">
        <f t="shared" si="11"/>
        <v>0</v>
      </c>
      <c r="S12" s="23">
        <v>100</v>
      </c>
      <c r="T12" s="15">
        <f t="shared" si="12"/>
        <v>51</v>
      </c>
      <c r="U12" s="4">
        <f>VLOOKUP(T12,Punktezuordnung!$A$2:$B$52,2,FALSE)</f>
        <v>0</v>
      </c>
      <c r="V12" s="24">
        <v>0</v>
      </c>
      <c r="W12" s="15">
        <f t="shared" si="13"/>
        <v>51</v>
      </c>
      <c r="X12" s="4">
        <f>VLOOKUP(W12,Punktezuordnung!$A$2:$B$52,2,FALSE)</f>
        <v>0</v>
      </c>
      <c r="Y12" s="25">
        <v>11.44</v>
      </c>
      <c r="Z12" s="15">
        <f t="shared" si="14"/>
        <v>11</v>
      </c>
      <c r="AA12" s="4">
        <f>VLOOKUP(Z12,Punktezuordnung!$A$2:$B$52,2,FALSE)</f>
        <v>40</v>
      </c>
      <c r="AB12" s="25">
        <v>9.1</v>
      </c>
      <c r="AC12" s="15">
        <f t="shared" si="15"/>
        <v>5</v>
      </c>
      <c r="AD12" s="4">
        <f>VLOOKUP(AC12,Punktezuordnung!$A$2:$B$52,2,FALSE)</f>
        <v>46</v>
      </c>
      <c r="AE12" s="28">
        <v>5.1736111111111115E-3</v>
      </c>
      <c r="AF12" s="15">
        <f t="shared" si="16"/>
        <v>1</v>
      </c>
      <c r="AG12" s="4">
        <f>VLOOKUP(AF12,Punktezuordnung!$A$2:$B$52,2,FALSE)</f>
        <v>50</v>
      </c>
      <c r="AH12" s="29">
        <v>4.9652777777777777E-3</v>
      </c>
      <c r="AI12" s="15">
        <f t="shared" si="17"/>
        <v>5</v>
      </c>
      <c r="AJ12" s="4">
        <f>VLOOKUP(AI12,Punktezuordnung!$A$2:$B$52,2,FALSE)</f>
        <v>46</v>
      </c>
      <c r="AK12" s="25">
        <v>9.6999999999999993</v>
      </c>
      <c r="AL12" s="15">
        <f t="shared" si="18"/>
        <v>6</v>
      </c>
      <c r="AM12" s="4">
        <f>VLOOKUP(AL12,Punktezuordnung!$A$2:$B$52,2,FALSE)</f>
        <v>45</v>
      </c>
      <c r="AN12" s="30">
        <v>9.99</v>
      </c>
      <c r="AO12" s="15">
        <f t="shared" si="19"/>
        <v>3</v>
      </c>
      <c r="AP12" s="4">
        <f>VLOOKUP(AO12,Punktezuordnung!$A$2:$B$52,2,FALSE)</f>
        <v>48</v>
      </c>
      <c r="AQ12" s="30">
        <v>0</v>
      </c>
      <c r="AR12" s="15">
        <f t="shared" si="20"/>
        <v>51</v>
      </c>
      <c r="AS12" s="4">
        <f>VLOOKUP(AR12,Punktezuordnung!$A$2:$B$52,2,FALSE)</f>
        <v>0</v>
      </c>
      <c r="AT12" s="24">
        <v>0</v>
      </c>
      <c r="AU12" s="15">
        <f t="shared" si="21"/>
        <v>51</v>
      </c>
      <c r="AV12" s="2">
        <f>VLOOKUP(AU12,Punktezuordnung!$A$2:$B$52,2,FALSE)</f>
        <v>0</v>
      </c>
    </row>
    <row r="13" spans="1:48" x14ac:dyDescent="0.25">
      <c r="A13" s="21" t="s">
        <v>191</v>
      </c>
      <c r="B13" s="21" t="s">
        <v>192</v>
      </c>
      <c r="C13" s="21" t="s">
        <v>103</v>
      </c>
      <c r="D13" s="21">
        <v>2011</v>
      </c>
      <c r="E13" s="21" t="s">
        <v>44</v>
      </c>
      <c r="F13" s="15">
        <f t="shared" si="0"/>
        <v>10</v>
      </c>
      <c r="G13" s="4">
        <f>SUM(LARGE(I13:R13,{1;2;3;4;5;6;7}))</f>
        <v>264</v>
      </c>
      <c r="H13" s="26">
        <f t="shared" si="1"/>
        <v>6</v>
      </c>
      <c r="I13" s="7">
        <f t="shared" si="2"/>
        <v>0</v>
      </c>
      <c r="J13" s="4">
        <f t="shared" si="3"/>
        <v>0</v>
      </c>
      <c r="K13" s="14">
        <f t="shared" si="4"/>
        <v>0</v>
      </c>
      <c r="L13" s="7">
        <f t="shared" si="5"/>
        <v>46</v>
      </c>
      <c r="M13" s="4">
        <f t="shared" si="6"/>
        <v>44</v>
      </c>
      <c r="N13" s="14">
        <f t="shared" si="7"/>
        <v>0</v>
      </c>
      <c r="O13" s="7">
        <f t="shared" si="8"/>
        <v>43</v>
      </c>
      <c r="P13" s="4">
        <f t="shared" si="9"/>
        <v>40</v>
      </c>
      <c r="Q13" s="7">
        <f t="shared" si="10"/>
        <v>46</v>
      </c>
      <c r="R13" s="4">
        <f t="shared" si="11"/>
        <v>45</v>
      </c>
      <c r="S13" s="23">
        <v>100</v>
      </c>
      <c r="T13" s="15">
        <f t="shared" si="12"/>
        <v>51</v>
      </c>
      <c r="U13" s="4">
        <f>VLOOKUP(T13,Punktezuordnung!$A$2:$B$52,2,FALSE)</f>
        <v>0</v>
      </c>
      <c r="V13" s="24">
        <v>0</v>
      </c>
      <c r="W13" s="15">
        <f t="shared" si="13"/>
        <v>51</v>
      </c>
      <c r="X13" s="4">
        <f>VLOOKUP(W13,Punktezuordnung!$A$2:$B$52,2,FALSE)</f>
        <v>0</v>
      </c>
      <c r="Y13" s="25">
        <v>100</v>
      </c>
      <c r="Z13" s="15">
        <f t="shared" si="14"/>
        <v>51</v>
      </c>
      <c r="AA13" s="4">
        <f>VLOOKUP(Z13,Punktezuordnung!$A$2:$B$52,2,FALSE)</f>
        <v>0</v>
      </c>
      <c r="AB13" s="25">
        <v>9.1</v>
      </c>
      <c r="AC13" s="15">
        <f t="shared" si="15"/>
        <v>5</v>
      </c>
      <c r="AD13" s="4">
        <f>VLOOKUP(AC13,Punktezuordnung!$A$2:$B$52,2,FALSE)</f>
        <v>46</v>
      </c>
      <c r="AE13" s="28">
        <v>5.7731481481481479E-3</v>
      </c>
      <c r="AF13" s="15">
        <f t="shared" si="16"/>
        <v>7</v>
      </c>
      <c r="AG13" s="4">
        <f>VLOOKUP(AF13,Punktezuordnung!$A$2:$B$52,2,FALSE)</f>
        <v>44</v>
      </c>
      <c r="AH13" s="25">
        <v>100</v>
      </c>
      <c r="AI13" s="15">
        <f t="shared" si="17"/>
        <v>51</v>
      </c>
      <c r="AJ13" s="4">
        <f>VLOOKUP(AI13,Punktezuordnung!$A$2:$B$52,2,FALSE)</f>
        <v>0</v>
      </c>
      <c r="AK13" s="25">
        <v>9.8000000000000007</v>
      </c>
      <c r="AL13" s="15">
        <f t="shared" si="18"/>
        <v>8</v>
      </c>
      <c r="AM13" s="4">
        <f>VLOOKUP(AL13,Punktezuordnung!$A$2:$B$52,2,FALSE)</f>
        <v>43</v>
      </c>
      <c r="AN13" s="30">
        <v>8.4499999999999993</v>
      </c>
      <c r="AO13" s="15">
        <f t="shared" si="19"/>
        <v>11</v>
      </c>
      <c r="AP13" s="4">
        <f>VLOOKUP(AO13,Punktezuordnung!$A$2:$B$52,2,FALSE)</f>
        <v>40</v>
      </c>
      <c r="AQ13" s="30">
        <v>1</v>
      </c>
      <c r="AR13" s="15">
        <f t="shared" si="20"/>
        <v>5</v>
      </c>
      <c r="AS13" s="4">
        <f>VLOOKUP(AR13,Punktezuordnung!$A$2:$B$52,2,FALSE)</f>
        <v>46</v>
      </c>
      <c r="AT13" s="24">
        <v>15</v>
      </c>
      <c r="AU13" s="15">
        <f t="shared" si="21"/>
        <v>6</v>
      </c>
      <c r="AV13" s="2">
        <f>VLOOKUP(AU13,Punktezuordnung!$A$2:$B$52,2,FALSE)</f>
        <v>45</v>
      </c>
    </row>
    <row r="14" spans="1:48" x14ac:dyDescent="0.25">
      <c r="A14" s="21" t="s">
        <v>112</v>
      </c>
      <c r="B14" s="21" t="s">
        <v>113</v>
      </c>
      <c r="C14" s="21" t="s">
        <v>103</v>
      </c>
      <c r="D14" s="21">
        <v>2011</v>
      </c>
      <c r="E14" s="21" t="s">
        <v>40</v>
      </c>
      <c r="F14" s="15">
        <f t="shared" si="0"/>
        <v>11</v>
      </c>
      <c r="G14" s="4">
        <f>SUM(LARGE(I14:R14,{1;2;3;4;5;6;7}))</f>
        <v>234</v>
      </c>
      <c r="H14" s="26">
        <f t="shared" si="1"/>
        <v>5</v>
      </c>
      <c r="I14" s="7">
        <f t="shared" si="2"/>
        <v>50</v>
      </c>
      <c r="J14" s="4">
        <f t="shared" si="3"/>
        <v>39</v>
      </c>
      <c r="K14" s="14">
        <f t="shared" si="4"/>
        <v>48</v>
      </c>
      <c r="L14" s="7">
        <f t="shared" si="5"/>
        <v>0</v>
      </c>
      <c r="M14" s="4">
        <f t="shared" si="6"/>
        <v>0</v>
      </c>
      <c r="N14" s="14">
        <f t="shared" si="7"/>
        <v>0</v>
      </c>
      <c r="O14" s="7">
        <f t="shared" si="8"/>
        <v>50</v>
      </c>
      <c r="P14" s="4">
        <f t="shared" si="9"/>
        <v>47</v>
      </c>
      <c r="Q14" s="7">
        <f t="shared" si="10"/>
        <v>0</v>
      </c>
      <c r="R14" s="4">
        <f t="shared" si="11"/>
        <v>0</v>
      </c>
      <c r="S14" s="20">
        <v>8.23</v>
      </c>
      <c r="T14" s="15">
        <f t="shared" si="12"/>
        <v>1</v>
      </c>
      <c r="U14" s="4">
        <f>VLOOKUP(T14,Punktezuordnung!$A$2:$B$52,2,FALSE)</f>
        <v>50</v>
      </c>
      <c r="V14" s="24">
        <v>15.5</v>
      </c>
      <c r="W14" s="15">
        <f t="shared" si="13"/>
        <v>12</v>
      </c>
      <c r="X14" s="4">
        <f>VLOOKUP(W14,Punktezuordnung!$A$2:$B$52,2,FALSE)</f>
        <v>39</v>
      </c>
      <c r="Y14" s="25">
        <v>10.16</v>
      </c>
      <c r="Z14" s="15">
        <f t="shared" si="14"/>
        <v>3</v>
      </c>
      <c r="AA14" s="4">
        <f>VLOOKUP(Z14,Punktezuordnung!$A$2:$B$52,2,FALSE)</f>
        <v>48</v>
      </c>
      <c r="AB14" s="25">
        <v>100</v>
      </c>
      <c r="AC14" s="15">
        <f t="shared" si="15"/>
        <v>51</v>
      </c>
      <c r="AD14" s="4">
        <f>VLOOKUP(AC14,Punktezuordnung!$A$2:$B$52,2,FALSE)</f>
        <v>0</v>
      </c>
      <c r="AE14" s="24">
        <v>100</v>
      </c>
      <c r="AF14" s="15">
        <f t="shared" si="16"/>
        <v>51</v>
      </c>
      <c r="AG14" s="4">
        <f>VLOOKUP(AF14,Punktezuordnung!$A$2:$B$52,2,FALSE)</f>
        <v>0</v>
      </c>
      <c r="AH14" s="25">
        <v>100</v>
      </c>
      <c r="AI14" s="15">
        <f t="shared" si="17"/>
        <v>51</v>
      </c>
      <c r="AJ14" s="4">
        <f>VLOOKUP(AI14,Punktezuordnung!$A$2:$B$52,2,FALSE)</f>
        <v>0</v>
      </c>
      <c r="AK14" s="25">
        <v>8.8000000000000007</v>
      </c>
      <c r="AL14" s="15">
        <f t="shared" si="18"/>
        <v>1</v>
      </c>
      <c r="AM14" s="4">
        <f>VLOOKUP(AL14,Punktezuordnung!$A$2:$B$52,2,FALSE)</f>
        <v>50</v>
      </c>
      <c r="AN14" s="30">
        <v>9.82</v>
      </c>
      <c r="AO14" s="15">
        <f t="shared" si="19"/>
        <v>4</v>
      </c>
      <c r="AP14" s="4">
        <f>VLOOKUP(AO14,Punktezuordnung!$A$2:$B$52,2,FALSE)</f>
        <v>47</v>
      </c>
      <c r="AQ14" s="30">
        <v>0</v>
      </c>
      <c r="AR14" s="15">
        <f t="shared" si="20"/>
        <v>51</v>
      </c>
      <c r="AS14" s="4">
        <f>VLOOKUP(AR14,Punktezuordnung!$A$2:$B$52,2,FALSE)</f>
        <v>0</v>
      </c>
      <c r="AT14" s="24">
        <v>0</v>
      </c>
      <c r="AU14" s="15">
        <f t="shared" si="21"/>
        <v>51</v>
      </c>
      <c r="AV14" s="2">
        <f>VLOOKUP(AU14,Punktezuordnung!$A$2:$B$52,2,FALSE)</f>
        <v>0</v>
      </c>
    </row>
    <row r="15" spans="1:48" x14ac:dyDescent="0.25">
      <c r="A15" s="21" t="s">
        <v>131</v>
      </c>
      <c r="B15" s="21" t="s">
        <v>132</v>
      </c>
      <c r="C15" s="21" t="s">
        <v>103</v>
      </c>
      <c r="D15" s="21">
        <v>2011</v>
      </c>
      <c r="E15" s="21" t="s">
        <v>40</v>
      </c>
      <c r="F15" s="15">
        <f t="shared" si="0"/>
        <v>12</v>
      </c>
      <c r="G15" s="4">
        <f>SUM(LARGE(I15:R15,{1;2;3;4;5;6;7}))</f>
        <v>208</v>
      </c>
      <c r="H15" s="26">
        <f t="shared" si="1"/>
        <v>5</v>
      </c>
      <c r="I15" s="7">
        <f t="shared" si="2"/>
        <v>42</v>
      </c>
      <c r="J15" s="4">
        <f t="shared" si="3"/>
        <v>42</v>
      </c>
      <c r="K15" s="14">
        <f t="shared" si="4"/>
        <v>38</v>
      </c>
      <c r="L15" s="7">
        <f t="shared" si="5"/>
        <v>46</v>
      </c>
      <c r="M15" s="4">
        <f t="shared" si="6"/>
        <v>0</v>
      </c>
      <c r="N15" s="14">
        <f t="shared" si="7"/>
        <v>40</v>
      </c>
      <c r="O15" s="7">
        <f t="shared" si="8"/>
        <v>0</v>
      </c>
      <c r="P15" s="4">
        <f t="shared" si="9"/>
        <v>0</v>
      </c>
      <c r="Q15" s="7">
        <f t="shared" si="10"/>
        <v>0</v>
      </c>
      <c r="R15" s="4">
        <f t="shared" si="11"/>
        <v>0</v>
      </c>
      <c r="S15" s="23">
        <v>9.1300000000000008</v>
      </c>
      <c r="T15" s="15">
        <f t="shared" si="12"/>
        <v>9</v>
      </c>
      <c r="U15" s="4">
        <f>VLOOKUP(T15,Punktezuordnung!$A$2:$B$52,2,FALSE)</f>
        <v>42</v>
      </c>
      <c r="V15" s="24">
        <v>16.5</v>
      </c>
      <c r="W15" s="15">
        <f t="shared" si="13"/>
        <v>9</v>
      </c>
      <c r="X15" s="4">
        <f>VLOOKUP(W15,Punktezuordnung!$A$2:$B$52,2,FALSE)</f>
        <v>42</v>
      </c>
      <c r="Y15" s="25">
        <v>11.75</v>
      </c>
      <c r="Z15" s="15">
        <f t="shared" si="14"/>
        <v>13</v>
      </c>
      <c r="AA15" s="4">
        <f>VLOOKUP(Z15,Punktezuordnung!$A$2:$B$52,2,FALSE)</f>
        <v>38</v>
      </c>
      <c r="AB15" s="25">
        <v>9.1</v>
      </c>
      <c r="AC15" s="15">
        <f t="shared" si="15"/>
        <v>5</v>
      </c>
      <c r="AD15" s="4">
        <f>VLOOKUP(AC15,Punktezuordnung!$A$2:$B$52,2,FALSE)</f>
        <v>46</v>
      </c>
      <c r="AE15" s="24">
        <v>100</v>
      </c>
      <c r="AF15" s="15">
        <f t="shared" si="16"/>
        <v>51</v>
      </c>
      <c r="AG15" s="4">
        <f>VLOOKUP(AF15,Punktezuordnung!$A$2:$B$52,2,FALSE)</f>
        <v>0</v>
      </c>
      <c r="AH15" s="29">
        <v>5.5324074074074069E-3</v>
      </c>
      <c r="AI15" s="15">
        <f t="shared" si="17"/>
        <v>11</v>
      </c>
      <c r="AJ15" s="4">
        <f>VLOOKUP(AI15,Punktezuordnung!$A$2:$B$52,2,FALSE)</f>
        <v>40</v>
      </c>
      <c r="AK15" s="25">
        <v>100</v>
      </c>
      <c r="AL15" s="15">
        <f t="shared" si="18"/>
        <v>51</v>
      </c>
      <c r="AM15" s="4">
        <f>VLOOKUP(AL15,Punktezuordnung!$A$2:$B$52,2,FALSE)</f>
        <v>0</v>
      </c>
      <c r="AN15" s="24">
        <v>0</v>
      </c>
      <c r="AO15" s="15">
        <f t="shared" si="19"/>
        <v>51</v>
      </c>
      <c r="AP15" s="4">
        <f>VLOOKUP(AO15,Punktezuordnung!$A$2:$B$52,2,FALSE)</f>
        <v>0</v>
      </c>
      <c r="AQ15" s="30">
        <v>0</v>
      </c>
      <c r="AR15" s="15">
        <f t="shared" si="20"/>
        <v>51</v>
      </c>
      <c r="AS15" s="4">
        <f>VLOOKUP(AR15,Punktezuordnung!$A$2:$B$52,2,FALSE)</f>
        <v>0</v>
      </c>
      <c r="AT15" s="24">
        <v>0</v>
      </c>
      <c r="AU15" s="15">
        <f t="shared" si="21"/>
        <v>51</v>
      </c>
      <c r="AV15" s="2">
        <f>VLOOKUP(AU15,Punktezuordnung!$A$2:$B$52,2,FALSE)</f>
        <v>0</v>
      </c>
    </row>
    <row r="16" spans="1:48" x14ac:dyDescent="0.25">
      <c r="A16" s="21" t="s">
        <v>165</v>
      </c>
      <c r="B16" s="21" t="s">
        <v>121</v>
      </c>
      <c r="C16" s="21" t="s">
        <v>103</v>
      </c>
      <c r="D16" s="21">
        <v>2011</v>
      </c>
      <c r="E16" s="21" t="s">
        <v>162</v>
      </c>
      <c r="F16" s="15">
        <f t="shared" si="0"/>
        <v>13</v>
      </c>
      <c r="G16" s="4">
        <f>SUM(LARGE(I16:R16,{1;2;3;4;5;6;7}))</f>
        <v>206</v>
      </c>
      <c r="H16" s="26">
        <f t="shared" si="1"/>
        <v>5</v>
      </c>
      <c r="I16" s="7">
        <f t="shared" si="2"/>
        <v>0</v>
      </c>
      <c r="J16" s="4">
        <f t="shared" si="3"/>
        <v>0</v>
      </c>
      <c r="K16" s="14">
        <f t="shared" si="4"/>
        <v>0</v>
      </c>
      <c r="L16" s="7">
        <f t="shared" si="5"/>
        <v>0</v>
      </c>
      <c r="M16" s="4">
        <f t="shared" si="6"/>
        <v>0</v>
      </c>
      <c r="N16" s="14">
        <f t="shared" si="7"/>
        <v>39</v>
      </c>
      <c r="O16" s="7">
        <f t="shared" si="8"/>
        <v>45</v>
      </c>
      <c r="P16" s="4">
        <f t="shared" si="9"/>
        <v>38</v>
      </c>
      <c r="Q16" s="7">
        <f t="shared" si="10"/>
        <v>42</v>
      </c>
      <c r="R16" s="4">
        <f t="shared" si="11"/>
        <v>42</v>
      </c>
      <c r="S16" s="23">
        <v>100</v>
      </c>
      <c r="T16" s="15">
        <f t="shared" si="12"/>
        <v>51</v>
      </c>
      <c r="U16" s="4">
        <f>VLOOKUP(T16,Punktezuordnung!$A$2:$B$52,2,FALSE)</f>
        <v>0</v>
      </c>
      <c r="V16" s="24">
        <v>0</v>
      </c>
      <c r="W16" s="15">
        <f t="shared" si="13"/>
        <v>51</v>
      </c>
      <c r="X16" s="4">
        <f>VLOOKUP(W16,Punktezuordnung!$A$2:$B$52,2,FALSE)</f>
        <v>0</v>
      </c>
      <c r="Y16" s="25">
        <v>100</v>
      </c>
      <c r="Z16" s="15">
        <f t="shared" si="14"/>
        <v>51</v>
      </c>
      <c r="AA16" s="4">
        <f>VLOOKUP(Z16,Punktezuordnung!$A$2:$B$52,2,FALSE)</f>
        <v>0</v>
      </c>
      <c r="AB16" s="25">
        <v>100</v>
      </c>
      <c r="AC16" s="15">
        <f t="shared" si="15"/>
        <v>51</v>
      </c>
      <c r="AD16" s="4">
        <f>VLOOKUP(AC16,Punktezuordnung!$A$2:$B$52,2,FALSE)</f>
        <v>0</v>
      </c>
      <c r="AE16" s="24">
        <v>100</v>
      </c>
      <c r="AF16" s="15">
        <f t="shared" si="16"/>
        <v>51</v>
      </c>
      <c r="AG16" s="4">
        <f>VLOOKUP(AF16,Punktezuordnung!$A$2:$B$52,2,FALSE)</f>
        <v>0</v>
      </c>
      <c r="AH16" s="29">
        <v>6.030092592592593E-3</v>
      </c>
      <c r="AI16" s="15">
        <f t="shared" si="17"/>
        <v>12</v>
      </c>
      <c r="AJ16" s="4">
        <f>VLOOKUP(AI16,Punktezuordnung!$A$2:$B$52,2,FALSE)</f>
        <v>39</v>
      </c>
      <c r="AK16" s="25">
        <v>9.6999999999999993</v>
      </c>
      <c r="AL16" s="15">
        <f t="shared" si="18"/>
        <v>6</v>
      </c>
      <c r="AM16" s="4">
        <f>VLOOKUP(AL16,Punktezuordnung!$A$2:$B$52,2,FALSE)</f>
        <v>45</v>
      </c>
      <c r="AN16" s="30">
        <v>8.36</v>
      </c>
      <c r="AO16" s="15">
        <f t="shared" si="19"/>
        <v>13</v>
      </c>
      <c r="AP16" s="4">
        <f>VLOOKUP(AO16,Punktezuordnung!$A$2:$B$52,2,FALSE)</f>
        <v>38</v>
      </c>
      <c r="AQ16" s="30">
        <v>0.95</v>
      </c>
      <c r="AR16" s="15">
        <f t="shared" si="20"/>
        <v>9</v>
      </c>
      <c r="AS16" s="4">
        <f>VLOOKUP(AR16,Punktezuordnung!$A$2:$B$52,2,FALSE)</f>
        <v>42</v>
      </c>
      <c r="AT16" s="24">
        <v>12</v>
      </c>
      <c r="AU16" s="15">
        <f t="shared" si="21"/>
        <v>9</v>
      </c>
      <c r="AV16" s="2">
        <f>VLOOKUP(AU16,Punktezuordnung!$A$2:$B$52,2,FALSE)</f>
        <v>42</v>
      </c>
    </row>
    <row r="17" spans="1:48" x14ac:dyDescent="0.25">
      <c r="A17" s="21" t="s">
        <v>159</v>
      </c>
      <c r="B17" s="21" t="s">
        <v>160</v>
      </c>
      <c r="C17" s="21" t="s">
        <v>103</v>
      </c>
      <c r="D17" s="21">
        <v>2011</v>
      </c>
      <c r="E17" s="21" t="s">
        <v>40</v>
      </c>
      <c r="F17" s="15">
        <f t="shared" si="0"/>
        <v>14</v>
      </c>
      <c r="G17" s="4">
        <f>SUM(LARGE(I17:R17,{1;2;3;4;5;6;7}))</f>
        <v>178</v>
      </c>
      <c r="H17" s="26">
        <f t="shared" si="1"/>
        <v>4</v>
      </c>
      <c r="I17" s="7">
        <f t="shared" si="2"/>
        <v>0</v>
      </c>
      <c r="J17" s="4">
        <f t="shared" si="3"/>
        <v>0</v>
      </c>
      <c r="K17" s="14">
        <f t="shared" si="4"/>
        <v>44</v>
      </c>
      <c r="L17" s="7">
        <f t="shared" si="5"/>
        <v>0</v>
      </c>
      <c r="M17" s="4">
        <f t="shared" si="6"/>
        <v>0</v>
      </c>
      <c r="N17" s="14">
        <f t="shared" si="7"/>
        <v>44</v>
      </c>
      <c r="O17" s="7">
        <f t="shared" si="8"/>
        <v>0</v>
      </c>
      <c r="P17" s="4">
        <f t="shared" si="9"/>
        <v>0</v>
      </c>
      <c r="Q17" s="7">
        <f t="shared" si="10"/>
        <v>42</v>
      </c>
      <c r="R17" s="4">
        <f t="shared" si="11"/>
        <v>48</v>
      </c>
      <c r="S17" s="23">
        <v>100</v>
      </c>
      <c r="T17" s="15">
        <f t="shared" si="12"/>
        <v>51</v>
      </c>
      <c r="U17" s="4">
        <f>VLOOKUP(T17,Punktezuordnung!$A$2:$B$52,2,FALSE)</f>
        <v>0</v>
      </c>
      <c r="V17" s="24">
        <v>0</v>
      </c>
      <c r="W17" s="15">
        <f t="shared" si="13"/>
        <v>51</v>
      </c>
      <c r="X17" s="4">
        <f>VLOOKUP(W17,Punktezuordnung!$A$2:$B$52,2,FALSE)</f>
        <v>0</v>
      </c>
      <c r="Y17" s="25">
        <v>11.13</v>
      </c>
      <c r="Z17" s="15">
        <f t="shared" si="14"/>
        <v>7</v>
      </c>
      <c r="AA17" s="4">
        <f>VLOOKUP(Z17,Punktezuordnung!$A$2:$B$52,2,FALSE)</f>
        <v>44</v>
      </c>
      <c r="AB17" s="25">
        <v>100</v>
      </c>
      <c r="AC17" s="15">
        <f t="shared" si="15"/>
        <v>51</v>
      </c>
      <c r="AD17" s="4">
        <f>VLOOKUP(AC17,Punktezuordnung!$A$2:$B$52,2,FALSE)</f>
        <v>0</v>
      </c>
      <c r="AE17" s="24">
        <v>100</v>
      </c>
      <c r="AF17" s="15">
        <f t="shared" si="16"/>
        <v>51</v>
      </c>
      <c r="AG17" s="4">
        <f>VLOOKUP(AF17,Punktezuordnung!$A$2:$B$52,2,FALSE)</f>
        <v>0</v>
      </c>
      <c r="AH17" s="29">
        <v>5.1273148148148146E-3</v>
      </c>
      <c r="AI17" s="15">
        <f t="shared" si="17"/>
        <v>7</v>
      </c>
      <c r="AJ17" s="4">
        <f>VLOOKUP(AI17,Punktezuordnung!$A$2:$B$52,2,FALSE)</f>
        <v>44</v>
      </c>
      <c r="AK17" s="25">
        <v>100</v>
      </c>
      <c r="AL17" s="15">
        <f t="shared" si="18"/>
        <v>51</v>
      </c>
      <c r="AM17" s="4">
        <f>VLOOKUP(AL17,Punktezuordnung!$A$2:$B$52,2,FALSE)</f>
        <v>0</v>
      </c>
      <c r="AN17" s="30">
        <v>0</v>
      </c>
      <c r="AO17" s="15">
        <f t="shared" si="19"/>
        <v>51</v>
      </c>
      <c r="AP17" s="4">
        <f>VLOOKUP(AO17,Punktezuordnung!$A$2:$B$52,2,FALSE)</f>
        <v>0</v>
      </c>
      <c r="AQ17" s="30">
        <v>0.95</v>
      </c>
      <c r="AR17" s="15">
        <f t="shared" si="20"/>
        <v>9</v>
      </c>
      <c r="AS17" s="4">
        <f>VLOOKUP(AR17,Punktezuordnung!$A$2:$B$52,2,FALSE)</f>
        <v>42</v>
      </c>
      <c r="AT17" s="24">
        <v>19</v>
      </c>
      <c r="AU17" s="15">
        <f t="shared" si="21"/>
        <v>3</v>
      </c>
      <c r="AV17" s="2">
        <f>VLOOKUP(AU17,Punktezuordnung!$A$2:$B$52,2,FALSE)</f>
        <v>48</v>
      </c>
    </row>
    <row r="18" spans="1:48" x14ac:dyDescent="0.25">
      <c r="A18" s="21" t="s">
        <v>128</v>
      </c>
      <c r="B18" s="21" t="s">
        <v>129</v>
      </c>
      <c r="C18" s="21" t="s">
        <v>103</v>
      </c>
      <c r="D18" s="21">
        <v>2011</v>
      </c>
      <c r="E18" s="21" t="s">
        <v>43</v>
      </c>
      <c r="F18" s="15">
        <f t="shared" si="0"/>
        <v>14</v>
      </c>
      <c r="G18" s="4">
        <f>SUM(LARGE(I18:R18,{1;2;3;4;5;6;7}))</f>
        <v>178</v>
      </c>
      <c r="H18" s="26">
        <f t="shared" si="1"/>
        <v>4</v>
      </c>
      <c r="I18" s="7">
        <f t="shared" si="2"/>
        <v>38</v>
      </c>
      <c r="J18" s="4">
        <f t="shared" si="3"/>
        <v>48</v>
      </c>
      <c r="K18" s="14">
        <f t="shared" si="4"/>
        <v>0</v>
      </c>
      <c r="L18" s="7">
        <f t="shared" si="5"/>
        <v>0</v>
      </c>
      <c r="M18" s="4">
        <f t="shared" si="6"/>
        <v>0</v>
      </c>
      <c r="N18" s="14">
        <f t="shared" si="7"/>
        <v>0</v>
      </c>
      <c r="O18" s="7">
        <f t="shared" si="8"/>
        <v>0</v>
      </c>
      <c r="P18" s="4">
        <f t="shared" si="9"/>
        <v>0</v>
      </c>
      <c r="Q18" s="7">
        <f t="shared" si="10"/>
        <v>46</v>
      </c>
      <c r="R18" s="4">
        <f t="shared" si="11"/>
        <v>46</v>
      </c>
      <c r="S18" s="23">
        <v>9.2799999999999994</v>
      </c>
      <c r="T18" s="15">
        <f t="shared" si="12"/>
        <v>13</v>
      </c>
      <c r="U18" s="4">
        <f>VLOOKUP(T18,Punktezuordnung!$A$2:$B$52,2,FALSE)</f>
        <v>38</v>
      </c>
      <c r="V18" s="24">
        <v>20</v>
      </c>
      <c r="W18" s="15">
        <f t="shared" si="13"/>
        <v>3</v>
      </c>
      <c r="X18" s="4">
        <f>VLOOKUP(W18,Punktezuordnung!$A$2:$B$52,2,FALSE)</f>
        <v>48</v>
      </c>
      <c r="Y18" s="25">
        <v>100</v>
      </c>
      <c r="Z18" s="15">
        <f t="shared" si="14"/>
        <v>51</v>
      </c>
      <c r="AA18" s="4">
        <f>VLOOKUP(Z18,Punktezuordnung!$A$2:$B$52,2,FALSE)</f>
        <v>0</v>
      </c>
      <c r="AB18" s="25">
        <v>100</v>
      </c>
      <c r="AC18" s="15">
        <f t="shared" si="15"/>
        <v>51</v>
      </c>
      <c r="AD18" s="4">
        <f>VLOOKUP(AC18,Punktezuordnung!$A$2:$B$52,2,FALSE)</f>
        <v>0</v>
      </c>
      <c r="AE18" s="24">
        <v>100</v>
      </c>
      <c r="AF18" s="15">
        <f t="shared" si="16"/>
        <v>51</v>
      </c>
      <c r="AG18" s="4">
        <f>VLOOKUP(AF18,Punktezuordnung!$A$2:$B$52,2,FALSE)</f>
        <v>0</v>
      </c>
      <c r="AH18" s="25">
        <v>100</v>
      </c>
      <c r="AI18" s="15">
        <f t="shared" si="17"/>
        <v>51</v>
      </c>
      <c r="AJ18" s="4">
        <f>VLOOKUP(AI18,Punktezuordnung!$A$2:$B$52,2,FALSE)</f>
        <v>0</v>
      </c>
      <c r="AK18" s="25">
        <v>100</v>
      </c>
      <c r="AL18" s="15">
        <f t="shared" si="18"/>
        <v>51</v>
      </c>
      <c r="AM18" s="4">
        <f>VLOOKUP(AL18,Punktezuordnung!$A$2:$B$52,2,FALSE)</f>
        <v>0</v>
      </c>
      <c r="AN18" s="30">
        <v>0</v>
      </c>
      <c r="AO18" s="15">
        <f t="shared" si="19"/>
        <v>51</v>
      </c>
      <c r="AP18" s="4">
        <f>VLOOKUP(AO18,Punktezuordnung!$A$2:$B$52,2,FALSE)</f>
        <v>0</v>
      </c>
      <c r="AQ18" s="30">
        <v>1</v>
      </c>
      <c r="AR18" s="15">
        <f t="shared" si="20"/>
        <v>5</v>
      </c>
      <c r="AS18" s="4">
        <f>VLOOKUP(AR18,Punktezuordnung!$A$2:$B$52,2,FALSE)</f>
        <v>46</v>
      </c>
      <c r="AT18" s="24">
        <v>17</v>
      </c>
      <c r="AU18" s="15">
        <f t="shared" si="21"/>
        <v>5</v>
      </c>
      <c r="AV18" s="2">
        <f>VLOOKUP(AU18,Punktezuordnung!$A$2:$B$52,2,FALSE)</f>
        <v>46</v>
      </c>
    </row>
    <row r="19" spans="1:48" x14ac:dyDescent="0.25">
      <c r="A19" s="21" t="s">
        <v>137</v>
      </c>
      <c r="B19" s="21" t="s">
        <v>161</v>
      </c>
      <c r="C19" s="21" t="s">
        <v>103</v>
      </c>
      <c r="D19" s="21">
        <v>2011</v>
      </c>
      <c r="E19" s="21" t="s">
        <v>162</v>
      </c>
      <c r="F19" s="15">
        <f t="shared" si="0"/>
        <v>16</v>
      </c>
      <c r="G19" s="4">
        <f>SUM(LARGE(I19:R19,{1;2;3;4;5;6;7}))</f>
        <v>163</v>
      </c>
      <c r="H19" s="26">
        <f t="shared" si="1"/>
        <v>4</v>
      </c>
      <c r="I19" s="7">
        <f t="shared" si="2"/>
        <v>0</v>
      </c>
      <c r="J19" s="4">
        <f t="shared" si="3"/>
        <v>0</v>
      </c>
      <c r="K19" s="14">
        <f t="shared" si="4"/>
        <v>41</v>
      </c>
      <c r="L19" s="7">
        <f t="shared" si="5"/>
        <v>0</v>
      </c>
      <c r="M19" s="4">
        <f t="shared" si="6"/>
        <v>0</v>
      </c>
      <c r="N19" s="14">
        <f t="shared" si="7"/>
        <v>43</v>
      </c>
      <c r="O19" s="7">
        <f t="shared" si="8"/>
        <v>43</v>
      </c>
      <c r="P19" s="4">
        <f t="shared" si="9"/>
        <v>36</v>
      </c>
      <c r="Q19" s="7">
        <f t="shared" si="10"/>
        <v>0</v>
      </c>
      <c r="R19" s="4">
        <f t="shared" si="11"/>
        <v>0</v>
      </c>
      <c r="S19" s="23">
        <v>100</v>
      </c>
      <c r="T19" s="15">
        <f t="shared" si="12"/>
        <v>51</v>
      </c>
      <c r="U19" s="4">
        <f>VLOOKUP(T19,Punktezuordnung!$A$2:$B$52,2,FALSE)</f>
        <v>0</v>
      </c>
      <c r="V19" s="24">
        <v>0</v>
      </c>
      <c r="W19" s="15">
        <f t="shared" si="13"/>
        <v>51</v>
      </c>
      <c r="X19" s="4">
        <f>VLOOKUP(W19,Punktezuordnung!$A$2:$B$52,2,FALSE)</f>
        <v>0</v>
      </c>
      <c r="Y19" s="25">
        <v>11.36</v>
      </c>
      <c r="Z19" s="15">
        <f t="shared" si="14"/>
        <v>10</v>
      </c>
      <c r="AA19" s="4">
        <f>VLOOKUP(Z19,Punktezuordnung!$A$2:$B$52,2,FALSE)</f>
        <v>41</v>
      </c>
      <c r="AB19" s="25">
        <v>100</v>
      </c>
      <c r="AC19" s="15">
        <f t="shared" si="15"/>
        <v>51</v>
      </c>
      <c r="AD19" s="4">
        <f>VLOOKUP(AC19,Punktezuordnung!$A$2:$B$52,2,FALSE)</f>
        <v>0</v>
      </c>
      <c r="AE19" s="24">
        <v>100</v>
      </c>
      <c r="AF19" s="15">
        <f t="shared" si="16"/>
        <v>51</v>
      </c>
      <c r="AG19" s="4">
        <f>VLOOKUP(AF19,Punktezuordnung!$A$2:$B$52,2,FALSE)</f>
        <v>0</v>
      </c>
      <c r="AH19" s="29">
        <v>5.1736111111111115E-3</v>
      </c>
      <c r="AI19" s="15">
        <f t="shared" si="17"/>
        <v>8</v>
      </c>
      <c r="AJ19" s="4">
        <f>VLOOKUP(AI19,Punktezuordnung!$A$2:$B$52,2,FALSE)</f>
        <v>43</v>
      </c>
      <c r="AK19" s="25">
        <v>9.8000000000000007</v>
      </c>
      <c r="AL19" s="15">
        <f t="shared" si="18"/>
        <v>8</v>
      </c>
      <c r="AM19" s="4">
        <f>VLOOKUP(AL19,Punktezuordnung!$A$2:$B$52,2,FALSE)</f>
        <v>43</v>
      </c>
      <c r="AN19" s="30">
        <v>6.19</v>
      </c>
      <c r="AO19" s="15">
        <f t="shared" si="19"/>
        <v>15</v>
      </c>
      <c r="AP19" s="4">
        <f>VLOOKUP(AO19,Punktezuordnung!$A$2:$B$52,2,FALSE)</f>
        <v>36</v>
      </c>
      <c r="AQ19" s="30">
        <v>0</v>
      </c>
      <c r="AR19" s="15">
        <f t="shared" si="20"/>
        <v>51</v>
      </c>
      <c r="AS19" s="4">
        <f>VLOOKUP(AR19,Punktezuordnung!$A$2:$B$52,2,FALSE)</f>
        <v>0</v>
      </c>
      <c r="AT19" s="24">
        <v>0</v>
      </c>
      <c r="AU19" s="15">
        <f t="shared" si="21"/>
        <v>51</v>
      </c>
      <c r="AV19" s="2">
        <f>VLOOKUP(AU19,Punktezuordnung!$A$2:$B$52,2,FALSE)</f>
        <v>0</v>
      </c>
    </row>
    <row r="20" spans="1:48" x14ac:dyDescent="0.25">
      <c r="A20" s="21" t="s">
        <v>114</v>
      </c>
      <c r="B20" s="21" t="s">
        <v>115</v>
      </c>
      <c r="C20" s="21" t="s">
        <v>103</v>
      </c>
      <c r="D20" s="21">
        <v>2011</v>
      </c>
      <c r="E20" s="21" t="s">
        <v>66</v>
      </c>
      <c r="F20" s="15">
        <f t="shared" si="0"/>
        <v>17</v>
      </c>
      <c r="G20" s="4">
        <f>SUM(LARGE(I20:R20,{1;2;3;4;5;6;7}))</f>
        <v>99</v>
      </c>
      <c r="H20" s="26">
        <f t="shared" si="1"/>
        <v>2</v>
      </c>
      <c r="I20" s="7">
        <f t="shared" si="2"/>
        <v>49</v>
      </c>
      <c r="J20" s="4">
        <f t="shared" si="3"/>
        <v>50</v>
      </c>
      <c r="K20" s="14">
        <f t="shared" si="4"/>
        <v>0</v>
      </c>
      <c r="L20" s="7">
        <f t="shared" si="5"/>
        <v>0</v>
      </c>
      <c r="M20" s="4">
        <f t="shared" si="6"/>
        <v>0</v>
      </c>
      <c r="N20" s="14">
        <f t="shared" si="7"/>
        <v>0</v>
      </c>
      <c r="O20" s="7">
        <f t="shared" si="8"/>
        <v>0</v>
      </c>
      <c r="P20" s="4">
        <f t="shared" si="9"/>
        <v>0</v>
      </c>
      <c r="Q20" s="7">
        <f t="shared" si="10"/>
        <v>0</v>
      </c>
      <c r="R20" s="4">
        <f t="shared" si="11"/>
        <v>0</v>
      </c>
      <c r="S20" s="20">
        <v>8.26</v>
      </c>
      <c r="T20" s="15">
        <f t="shared" si="12"/>
        <v>2</v>
      </c>
      <c r="U20" s="4">
        <f>VLOOKUP(T20,Punktezuordnung!$A$2:$B$52,2,FALSE)</f>
        <v>49</v>
      </c>
      <c r="V20" s="24">
        <v>29</v>
      </c>
      <c r="W20" s="15">
        <f t="shared" si="13"/>
        <v>1</v>
      </c>
      <c r="X20" s="4">
        <f>VLOOKUP(W20,Punktezuordnung!$A$2:$B$52,2,FALSE)</f>
        <v>50</v>
      </c>
      <c r="Y20" s="25">
        <v>100</v>
      </c>
      <c r="Z20" s="15">
        <f t="shared" si="14"/>
        <v>51</v>
      </c>
      <c r="AA20" s="4">
        <f>VLOOKUP(Z20,Punktezuordnung!$A$2:$B$52,2,FALSE)</f>
        <v>0</v>
      </c>
      <c r="AB20" s="25">
        <v>100</v>
      </c>
      <c r="AC20" s="15">
        <f t="shared" si="15"/>
        <v>51</v>
      </c>
      <c r="AD20" s="4">
        <f>VLOOKUP(AC20,Punktezuordnung!$A$2:$B$52,2,FALSE)</f>
        <v>0</v>
      </c>
      <c r="AE20" s="24">
        <v>100</v>
      </c>
      <c r="AF20" s="15">
        <f t="shared" si="16"/>
        <v>51</v>
      </c>
      <c r="AG20" s="4">
        <f>VLOOKUP(AF20,Punktezuordnung!$A$2:$B$52,2,FALSE)</f>
        <v>0</v>
      </c>
      <c r="AH20" s="25">
        <v>100</v>
      </c>
      <c r="AI20" s="15">
        <f t="shared" si="17"/>
        <v>51</v>
      </c>
      <c r="AJ20" s="4">
        <f>VLOOKUP(AI20,Punktezuordnung!$A$2:$B$52,2,FALSE)</f>
        <v>0</v>
      </c>
      <c r="AK20" s="25">
        <v>100</v>
      </c>
      <c r="AL20" s="15">
        <f t="shared" si="18"/>
        <v>51</v>
      </c>
      <c r="AM20" s="4">
        <f>VLOOKUP(AL20,Punktezuordnung!$A$2:$B$52,2,FALSE)</f>
        <v>0</v>
      </c>
      <c r="AN20" s="30">
        <v>0</v>
      </c>
      <c r="AO20" s="15">
        <f t="shared" si="19"/>
        <v>51</v>
      </c>
      <c r="AP20" s="4">
        <f>VLOOKUP(AO20,Punktezuordnung!$A$2:$B$52,2,FALSE)</f>
        <v>0</v>
      </c>
      <c r="AQ20" s="30">
        <v>0</v>
      </c>
      <c r="AR20" s="15">
        <f t="shared" si="20"/>
        <v>51</v>
      </c>
      <c r="AS20" s="4">
        <f>VLOOKUP(AR20,Punktezuordnung!$A$2:$B$52,2,FALSE)</f>
        <v>0</v>
      </c>
      <c r="AT20" s="24">
        <v>0</v>
      </c>
      <c r="AU20" s="15">
        <f t="shared" si="21"/>
        <v>51</v>
      </c>
      <c r="AV20" s="2">
        <f>VLOOKUP(AU20,Punktezuordnung!$A$2:$B$52,2,FALSE)</f>
        <v>0</v>
      </c>
    </row>
    <row r="21" spans="1:48" x14ac:dyDescent="0.25">
      <c r="A21" s="21" t="s">
        <v>114</v>
      </c>
      <c r="B21" s="21" t="s">
        <v>130</v>
      </c>
      <c r="C21" s="21" t="s">
        <v>103</v>
      </c>
      <c r="D21" s="21">
        <v>2011</v>
      </c>
      <c r="E21" s="21" t="s">
        <v>66</v>
      </c>
      <c r="F21" s="15">
        <f t="shared" si="0"/>
        <v>18</v>
      </c>
      <c r="G21" s="4">
        <f>SUM(LARGE(I21:R21,{1;2;3;4;5;6;7}))</f>
        <v>97</v>
      </c>
      <c r="H21" s="26">
        <f t="shared" si="1"/>
        <v>2</v>
      </c>
      <c r="I21" s="7">
        <f t="shared" si="2"/>
        <v>48</v>
      </c>
      <c r="J21" s="4">
        <f t="shared" si="3"/>
        <v>49</v>
      </c>
      <c r="K21" s="14">
        <f t="shared" si="4"/>
        <v>0</v>
      </c>
      <c r="L21" s="7">
        <f t="shared" si="5"/>
        <v>0</v>
      </c>
      <c r="M21" s="4">
        <f t="shared" si="6"/>
        <v>0</v>
      </c>
      <c r="N21" s="14">
        <f t="shared" si="7"/>
        <v>0</v>
      </c>
      <c r="O21" s="7">
        <f t="shared" si="8"/>
        <v>0</v>
      </c>
      <c r="P21" s="4">
        <f t="shared" si="9"/>
        <v>0</v>
      </c>
      <c r="Q21" s="7">
        <f t="shared" si="10"/>
        <v>0</v>
      </c>
      <c r="R21" s="4">
        <f t="shared" si="11"/>
        <v>0</v>
      </c>
      <c r="S21" s="23">
        <v>8.3699999999999992</v>
      </c>
      <c r="T21" s="15">
        <f t="shared" si="12"/>
        <v>3</v>
      </c>
      <c r="U21" s="4">
        <f>VLOOKUP(T21,Punktezuordnung!$A$2:$B$52,2,FALSE)</f>
        <v>48</v>
      </c>
      <c r="V21" s="24">
        <v>25</v>
      </c>
      <c r="W21" s="15">
        <f t="shared" si="13"/>
        <v>2</v>
      </c>
      <c r="X21" s="4">
        <f>VLOOKUP(W21,Punktezuordnung!$A$2:$B$52,2,FALSE)</f>
        <v>49</v>
      </c>
      <c r="Y21" s="25">
        <v>100</v>
      </c>
      <c r="Z21" s="15">
        <f t="shared" si="14"/>
        <v>51</v>
      </c>
      <c r="AA21" s="4">
        <f>VLOOKUP(Z21,Punktezuordnung!$A$2:$B$52,2,FALSE)</f>
        <v>0</v>
      </c>
      <c r="AB21" s="25">
        <v>100</v>
      </c>
      <c r="AC21" s="15">
        <f t="shared" si="15"/>
        <v>51</v>
      </c>
      <c r="AD21" s="4">
        <f>VLOOKUP(AC21,Punktezuordnung!$A$2:$B$52,2,FALSE)</f>
        <v>0</v>
      </c>
      <c r="AE21" s="24">
        <v>100</v>
      </c>
      <c r="AF21" s="15">
        <f t="shared" si="16"/>
        <v>51</v>
      </c>
      <c r="AG21" s="4">
        <f>VLOOKUP(AF21,Punktezuordnung!$A$2:$B$52,2,FALSE)</f>
        <v>0</v>
      </c>
      <c r="AH21" s="25">
        <v>100</v>
      </c>
      <c r="AI21" s="15">
        <f t="shared" si="17"/>
        <v>51</v>
      </c>
      <c r="AJ21" s="4">
        <f>VLOOKUP(AI21,Punktezuordnung!$A$2:$B$52,2,FALSE)</f>
        <v>0</v>
      </c>
      <c r="AK21" s="25">
        <v>100</v>
      </c>
      <c r="AL21" s="15">
        <f t="shared" si="18"/>
        <v>51</v>
      </c>
      <c r="AM21" s="4">
        <f>VLOOKUP(AL21,Punktezuordnung!$A$2:$B$52,2,FALSE)</f>
        <v>0</v>
      </c>
      <c r="AN21" s="30">
        <v>0</v>
      </c>
      <c r="AO21" s="15">
        <f t="shared" si="19"/>
        <v>51</v>
      </c>
      <c r="AP21" s="4">
        <f>VLOOKUP(AO21,Punktezuordnung!$A$2:$B$52,2,FALSE)</f>
        <v>0</v>
      </c>
      <c r="AQ21" s="30">
        <v>0</v>
      </c>
      <c r="AR21" s="15">
        <f t="shared" si="20"/>
        <v>51</v>
      </c>
      <c r="AS21" s="4">
        <f>VLOOKUP(AR21,Punktezuordnung!$A$2:$B$52,2,FALSE)</f>
        <v>0</v>
      </c>
      <c r="AT21" s="24">
        <v>0</v>
      </c>
      <c r="AU21" s="15">
        <f t="shared" si="21"/>
        <v>51</v>
      </c>
      <c r="AV21" s="2">
        <f>VLOOKUP(AU21,Punktezuordnung!$A$2:$B$52,2,FALSE)</f>
        <v>0</v>
      </c>
    </row>
    <row r="22" spans="1:48" x14ac:dyDescent="0.25">
      <c r="A22" s="21" t="s">
        <v>218</v>
      </c>
      <c r="B22" s="21" t="s">
        <v>217</v>
      </c>
      <c r="C22" s="21" t="s">
        <v>103</v>
      </c>
      <c r="D22" s="21">
        <v>2011</v>
      </c>
      <c r="E22" s="21" t="s">
        <v>221</v>
      </c>
      <c r="F22" s="15">
        <f t="shared" si="0"/>
        <v>19</v>
      </c>
      <c r="G22" s="4">
        <f>SUM(LARGE(I22:R22,{1;2;3;4;5;6;7}))</f>
        <v>84</v>
      </c>
      <c r="H22" s="26">
        <f t="shared" si="1"/>
        <v>2</v>
      </c>
      <c r="I22" s="7">
        <f t="shared" si="2"/>
        <v>0</v>
      </c>
      <c r="J22" s="4">
        <f t="shared" si="3"/>
        <v>0</v>
      </c>
      <c r="K22" s="14">
        <f t="shared" si="4"/>
        <v>0</v>
      </c>
      <c r="L22" s="7">
        <f t="shared" si="5"/>
        <v>0</v>
      </c>
      <c r="M22" s="4">
        <f t="shared" si="6"/>
        <v>0</v>
      </c>
      <c r="N22" s="14">
        <f t="shared" si="7"/>
        <v>0</v>
      </c>
      <c r="O22" s="7">
        <f t="shared" si="8"/>
        <v>43</v>
      </c>
      <c r="P22" s="4">
        <f t="shared" si="9"/>
        <v>41</v>
      </c>
      <c r="Q22" s="7">
        <f t="shared" si="10"/>
        <v>0</v>
      </c>
      <c r="R22" s="4">
        <f t="shared" si="11"/>
        <v>0</v>
      </c>
      <c r="S22" s="23">
        <v>100</v>
      </c>
      <c r="T22" s="15">
        <f t="shared" si="12"/>
        <v>51</v>
      </c>
      <c r="U22" s="4">
        <f>VLOOKUP(T22,Punktezuordnung!$A$2:$B$52,2,FALSE)</f>
        <v>0</v>
      </c>
      <c r="V22" s="24">
        <v>0</v>
      </c>
      <c r="W22" s="15">
        <f t="shared" si="13"/>
        <v>51</v>
      </c>
      <c r="X22" s="4">
        <f>VLOOKUP(W22,Punktezuordnung!$A$2:$B$52,2,FALSE)</f>
        <v>0</v>
      </c>
      <c r="Y22" s="25">
        <v>100</v>
      </c>
      <c r="Z22" s="15">
        <f t="shared" si="14"/>
        <v>51</v>
      </c>
      <c r="AA22" s="4">
        <f>VLOOKUP(Z22,Punktezuordnung!$A$2:$B$52,2,FALSE)</f>
        <v>0</v>
      </c>
      <c r="AB22" s="25">
        <v>100</v>
      </c>
      <c r="AC22" s="15">
        <f t="shared" si="15"/>
        <v>51</v>
      </c>
      <c r="AD22" s="4">
        <f>VLOOKUP(AC22,Punktezuordnung!$A$2:$B$52,2,FALSE)</f>
        <v>0</v>
      </c>
      <c r="AE22" s="24">
        <v>100</v>
      </c>
      <c r="AF22" s="15">
        <f t="shared" si="16"/>
        <v>51</v>
      </c>
      <c r="AG22" s="4">
        <f>VLOOKUP(AF22,Punktezuordnung!$A$2:$B$52,2,FALSE)</f>
        <v>0</v>
      </c>
      <c r="AH22" s="29">
        <v>100</v>
      </c>
      <c r="AI22" s="15">
        <f t="shared" si="17"/>
        <v>51</v>
      </c>
      <c r="AJ22" s="4">
        <f>VLOOKUP(AI22,Punktezuordnung!$A$2:$B$52,2,FALSE)</f>
        <v>0</v>
      </c>
      <c r="AK22" s="25">
        <v>9.8000000000000007</v>
      </c>
      <c r="AL22" s="15">
        <f t="shared" si="18"/>
        <v>8</v>
      </c>
      <c r="AM22" s="4">
        <f>VLOOKUP(AL22,Punktezuordnung!$A$2:$B$52,2,FALSE)</f>
        <v>43</v>
      </c>
      <c r="AN22" s="30">
        <v>8.77</v>
      </c>
      <c r="AO22" s="15">
        <f t="shared" si="19"/>
        <v>10</v>
      </c>
      <c r="AP22" s="4">
        <f>VLOOKUP(AO22,Punktezuordnung!$A$2:$B$52,2,FALSE)</f>
        <v>41</v>
      </c>
      <c r="AQ22" s="30">
        <v>0</v>
      </c>
      <c r="AR22" s="15">
        <f t="shared" si="20"/>
        <v>51</v>
      </c>
      <c r="AS22" s="4">
        <f>VLOOKUP(AR22,Punktezuordnung!$A$2:$B$52,2,FALSE)</f>
        <v>0</v>
      </c>
      <c r="AT22" s="24">
        <v>0</v>
      </c>
      <c r="AU22" s="15">
        <f t="shared" si="21"/>
        <v>51</v>
      </c>
      <c r="AV22" s="2">
        <f>VLOOKUP(AU22,Punktezuordnung!$A$2:$B$52,2,FALSE)</f>
        <v>0</v>
      </c>
    </row>
    <row r="23" spans="1:48" x14ac:dyDescent="0.25">
      <c r="A23" s="21" t="s">
        <v>213</v>
      </c>
      <c r="B23" s="21" t="s">
        <v>211</v>
      </c>
      <c r="C23" s="21" t="s">
        <v>103</v>
      </c>
      <c r="D23" s="21">
        <v>2011</v>
      </c>
      <c r="E23" s="21" t="s">
        <v>162</v>
      </c>
      <c r="F23" s="15">
        <f t="shared" si="0"/>
        <v>20</v>
      </c>
      <c r="G23" s="4">
        <f>SUM(LARGE(I23:R23,{1;2;3;4;5;6;7}))</f>
        <v>83</v>
      </c>
      <c r="H23" s="26">
        <f t="shared" si="1"/>
        <v>2</v>
      </c>
      <c r="I23" s="7">
        <f t="shared" si="2"/>
        <v>0</v>
      </c>
      <c r="J23" s="4">
        <f t="shared" si="3"/>
        <v>0</v>
      </c>
      <c r="K23" s="14">
        <f t="shared" si="4"/>
        <v>0</v>
      </c>
      <c r="L23" s="7">
        <f t="shared" si="5"/>
        <v>0</v>
      </c>
      <c r="M23" s="4">
        <f t="shared" si="6"/>
        <v>0</v>
      </c>
      <c r="N23" s="14">
        <f t="shared" si="7"/>
        <v>0</v>
      </c>
      <c r="O23" s="7">
        <f t="shared" si="8"/>
        <v>40</v>
      </c>
      <c r="P23" s="4">
        <f t="shared" si="9"/>
        <v>43</v>
      </c>
      <c r="Q23" s="7">
        <f t="shared" si="10"/>
        <v>0</v>
      </c>
      <c r="R23" s="4">
        <f t="shared" si="11"/>
        <v>0</v>
      </c>
      <c r="S23" s="23">
        <v>100</v>
      </c>
      <c r="T23" s="15">
        <f t="shared" si="12"/>
        <v>51</v>
      </c>
      <c r="U23" s="4">
        <f>VLOOKUP(T23,Punktezuordnung!$A$2:$B$52,2,FALSE)</f>
        <v>0</v>
      </c>
      <c r="V23" s="24">
        <v>0</v>
      </c>
      <c r="W23" s="15">
        <f t="shared" si="13"/>
        <v>51</v>
      </c>
      <c r="X23" s="4">
        <f>VLOOKUP(W23,Punktezuordnung!$A$2:$B$52,2,FALSE)</f>
        <v>0</v>
      </c>
      <c r="Y23" s="25">
        <v>100</v>
      </c>
      <c r="Z23" s="15">
        <f t="shared" si="14"/>
        <v>51</v>
      </c>
      <c r="AA23" s="4">
        <f>VLOOKUP(Z23,Punktezuordnung!$A$2:$B$52,2,FALSE)</f>
        <v>0</v>
      </c>
      <c r="AB23" s="25">
        <v>100</v>
      </c>
      <c r="AC23" s="15">
        <f t="shared" si="15"/>
        <v>51</v>
      </c>
      <c r="AD23" s="4">
        <f>VLOOKUP(AC23,Punktezuordnung!$A$2:$B$52,2,FALSE)</f>
        <v>0</v>
      </c>
      <c r="AE23" s="24">
        <v>100</v>
      </c>
      <c r="AF23" s="15">
        <f t="shared" si="16"/>
        <v>51</v>
      </c>
      <c r="AG23" s="4">
        <f>VLOOKUP(AF23,Punktezuordnung!$A$2:$B$52,2,FALSE)</f>
        <v>0</v>
      </c>
      <c r="AH23" s="29">
        <v>100</v>
      </c>
      <c r="AI23" s="15">
        <f t="shared" si="17"/>
        <v>51</v>
      </c>
      <c r="AJ23" s="4">
        <f>VLOOKUP(AI23,Punktezuordnung!$A$2:$B$52,2,FALSE)</f>
        <v>0</v>
      </c>
      <c r="AK23" s="25">
        <v>9.9</v>
      </c>
      <c r="AL23" s="15">
        <f t="shared" si="18"/>
        <v>11</v>
      </c>
      <c r="AM23" s="4">
        <f>VLOOKUP(AL23,Punktezuordnung!$A$2:$B$52,2,FALSE)</f>
        <v>40</v>
      </c>
      <c r="AN23" s="30">
        <v>8.9499999999999993</v>
      </c>
      <c r="AO23" s="15">
        <f t="shared" si="19"/>
        <v>8</v>
      </c>
      <c r="AP23" s="4">
        <f>VLOOKUP(AO23,Punktezuordnung!$A$2:$B$52,2,FALSE)</f>
        <v>43</v>
      </c>
      <c r="AQ23" s="30">
        <v>0</v>
      </c>
      <c r="AR23" s="15">
        <f t="shared" si="20"/>
        <v>51</v>
      </c>
      <c r="AS23" s="4">
        <f>VLOOKUP(AR23,Punktezuordnung!$A$2:$B$52,2,FALSE)</f>
        <v>0</v>
      </c>
      <c r="AT23" s="24">
        <v>0</v>
      </c>
      <c r="AU23" s="15">
        <f t="shared" si="21"/>
        <v>51</v>
      </c>
      <c r="AV23" s="2">
        <f>VLOOKUP(AU23,Punktezuordnung!$A$2:$B$52,2,FALSE)</f>
        <v>0</v>
      </c>
    </row>
    <row r="24" spans="1:48" x14ac:dyDescent="0.25">
      <c r="A24" s="21" t="s">
        <v>193</v>
      </c>
      <c r="B24" s="21" t="s">
        <v>194</v>
      </c>
      <c r="C24" s="21" t="s">
        <v>103</v>
      </c>
      <c r="D24" s="21">
        <v>2011</v>
      </c>
      <c r="E24" s="21" t="s">
        <v>79</v>
      </c>
      <c r="F24" s="15">
        <f t="shared" si="0"/>
        <v>21</v>
      </c>
      <c r="G24" s="4">
        <f>SUM(LARGE(I24:R24,{1;2;3;4;5;6;7}))</f>
        <v>82</v>
      </c>
      <c r="H24" s="26">
        <f t="shared" si="1"/>
        <v>2</v>
      </c>
      <c r="I24" s="7">
        <f t="shared" si="2"/>
        <v>0</v>
      </c>
      <c r="J24" s="4">
        <f t="shared" si="3"/>
        <v>0</v>
      </c>
      <c r="K24" s="14">
        <f t="shared" si="4"/>
        <v>0</v>
      </c>
      <c r="L24" s="7">
        <f t="shared" si="5"/>
        <v>40</v>
      </c>
      <c r="M24" s="4">
        <f t="shared" si="6"/>
        <v>42</v>
      </c>
      <c r="N24" s="14">
        <f t="shared" si="7"/>
        <v>0</v>
      </c>
      <c r="O24" s="7">
        <f t="shared" si="8"/>
        <v>0</v>
      </c>
      <c r="P24" s="4">
        <f t="shared" si="9"/>
        <v>0</v>
      </c>
      <c r="Q24" s="7">
        <f t="shared" si="10"/>
        <v>0</v>
      </c>
      <c r="R24" s="4">
        <f t="shared" si="11"/>
        <v>0</v>
      </c>
      <c r="S24" s="23">
        <v>100</v>
      </c>
      <c r="T24" s="15">
        <f t="shared" si="12"/>
        <v>51</v>
      </c>
      <c r="U24" s="4">
        <f>VLOOKUP(T24,Punktezuordnung!$A$2:$B$52,2,FALSE)</f>
        <v>0</v>
      </c>
      <c r="V24" s="24">
        <v>0</v>
      </c>
      <c r="W24" s="15">
        <f t="shared" si="13"/>
        <v>51</v>
      </c>
      <c r="X24" s="4">
        <f>VLOOKUP(W24,Punktezuordnung!$A$2:$B$52,2,FALSE)</f>
        <v>0</v>
      </c>
      <c r="Y24" s="25">
        <v>100</v>
      </c>
      <c r="Z24" s="15">
        <f t="shared" si="14"/>
        <v>51</v>
      </c>
      <c r="AA24" s="4">
        <f>VLOOKUP(Z24,Punktezuordnung!$A$2:$B$52,2,FALSE)</f>
        <v>0</v>
      </c>
      <c r="AB24" s="25">
        <v>10</v>
      </c>
      <c r="AC24" s="15">
        <f t="shared" si="15"/>
        <v>11</v>
      </c>
      <c r="AD24" s="4">
        <f>VLOOKUP(AC24,Punktezuordnung!$A$2:$B$52,2,FALSE)</f>
        <v>40</v>
      </c>
      <c r="AE24" s="28">
        <v>6.5069444444444437E-3</v>
      </c>
      <c r="AF24" s="15">
        <f t="shared" si="16"/>
        <v>9</v>
      </c>
      <c r="AG24" s="4">
        <f>VLOOKUP(AF24,Punktezuordnung!$A$2:$B$52,2,FALSE)</f>
        <v>42</v>
      </c>
      <c r="AH24" s="25">
        <v>100</v>
      </c>
      <c r="AI24" s="15">
        <f t="shared" si="17"/>
        <v>51</v>
      </c>
      <c r="AJ24" s="4">
        <f>VLOOKUP(AI24,Punktezuordnung!$A$2:$B$52,2,FALSE)</f>
        <v>0</v>
      </c>
      <c r="AK24" s="25">
        <v>100</v>
      </c>
      <c r="AL24" s="15">
        <f t="shared" si="18"/>
        <v>51</v>
      </c>
      <c r="AM24" s="4">
        <f>VLOOKUP(AL24,Punktezuordnung!$A$2:$B$52,2,FALSE)</f>
        <v>0</v>
      </c>
      <c r="AN24" s="30">
        <v>0</v>
      </c>
      <c r="AO24" s="15">
        <f t="shared" si="19"/>
        <v>51</v>
      </c>
      <c r="AP24" s="4">
        <f>VLOOKUP(AO24,Punktezuordnung!$A$2:$B$52,2,FALSE)</f>
        <v>0</v>
      </c>
      <c r="AQ24" s="30">
        <v>0</v>
      </c>
      <c r="AR24" s="15">
        <f t="shared" si="20"/>
        <v>51</v>
      </c>
      <c r="AS24" s="4">
        <f>VLOOKUP(AR24,Punktezuordnung!$A$2:$B$52,2,FALSE)</f>
        <v>0</v>
      </c>
      <c r="AT24" s="24">
        <v>0</v>
      </c>
      <c r="AU24" s="15">
        <f t="shared" si="21"/>
        <v>51</v>
      </c>
      <c r="AV24" s="2">
        <f>VLOOKUP(AU24,Punktezuordnung!$A$2:$B$52,2,FALSE)</f>
        <v>0</v>
      </c>
    </row>
    <row r="25" spans="1:48" x14ac:dyDescent="0.25">
      <c r="A25" s="21" t="s">
        <v>101</v>
      </c>
      <c r="B25" s="21" t="s">
        <v>102</v>
      </c>
      <c r="C25" s="21" t="s">
        <v>103</v>
      </c>
      <c r="D25" s="21">
        <v>2011</v>
      </c>
      <c r="E25" s="21" t="s">
        <v>44</v>
      </c>
      <c r="F25" s="15">
        <f t="shared" si="0"/>
        <v>22</v>
      </c>
      <c r="G25" s="4">
        <f>SUM(LARGE(I25:R25,{1;2;3;4;5;6;7}))</f>
        <v>80</v>
      </c>
      <c r="H25" s="26">
        <f t="shared" si="1"/>
        <v>2</v>
      </c>
      <c r="I25" s="7">
        <f t="shared" si="2"/>
        <v>40</v>
      </c>
      <c r="J25" s="4">
        <f t="shared" si="3"/>
        <v>40</v>
      </c>
      <c r="K25" s="14">
        <f t="shared" si="4"/>
        <v>0</v>
      </c>
      <c r="L25" s="7">
        <f t="shared" si="5"/>
        <v>0</v>
      </c>
      <c r="M25" s="4">
        <f t="shared" si="6"/>
        <v>0</v>
      </c>
      <c r="N25" s="14">
        <f t="shared" si="7"/>
        <v>0</v>
      </c>
      <c r="O25" s="7">
        <f t="shared" si="8"/>
        <v>0</v>
      </c>
      <c r="P25" s="4">
        <f t="shared" si="9"/>
        <v>0</v>
      </c>
      <c r="Q25" s="7">
        <f t="shared" si="10"/>
        <v>0</v>
      </c>
      <c r="R25" s="4">
        <f t="shared" si="11"/>
        <v>0</v>
      </c>
      <c r="S25" s="20">
        <v>9.16</v>
      </c>
      <c r="T25" s="15">
        <f t="shared" si="12"/>
        <v>11</v>
      </c>
      <c r="U25" s="4">
        <f>VLOOKUP(T25,Punktezuordnung!$A$2:$B$52,2,FALSE)</f>
        <v>40</v>
      </c>
      <c r="V25" s="24">
        <v>16</v>
      </c>
      <c r="W25" s="15">
        <f t="shared" si="13"/>
        <v>11</v>
      </c>
      <c r="X25" s="4">
        <f>VLOOKUP(W25,Punktezuordnung!$A$2:$B$52,2,FALSE)</f>
        <v>40</v>
      </c>
      <c r="Y25" s="25">
        <v>100</v>
      </c>
      <c r="Z25" s="15">
        <f t="shared" si="14"/>
        <v>51</v>
      </c>
      <c r="AA25" s="4">
        <f>VLOOKUP(Z25,Punktezuordnung!$A$2:$B$52,2,FALSE)</f>
        <v>0</v>
      </c>
      <c r="AB25" s="25">
        <v>100</v>
      </c>
      <c r="AC25" s="15">
        <f t="shared" si="15"/>
        <v>51</v>
      </c>
      <c r="AD25" s="4">
        <f>VLOOKUP(AC25,Punktezuordnung!$A$2:$B$52,2,FALSE)</f>
        <v>0</v>
      </c>
      <c r="AE25" s="24">
        <v>100</v>
      </c>
      <c r="AF25" s="15">
        <f t="shared" si="16"/>
        <v>51</v>
      </c>
      <c r="AG25" s="4">
        <f>VLOOKUP(AF25,Punktezuordnung!$A$2:$B$52,2,FALSE)</f>
        <v>0</v>
      </c>
      <c r="AH25" s="25">
        <v>100</v>
      </c>
      <c r="AI25" s="15">
        <f t="shared" si="17"/>
        <v>51</v>
      </c>
      <c r="AJ25" s="4">
        <f>VLOOKUP(AI25,Punktezuordnung!$A$2:$B$52,2,FALSE)</f>
        <v>0</v>
      </c>
      <c r="AK25" s="25">
        <v>100</v>
      </c>
      <c r="AL25" s="15">
        <f t="shared" si="18"/>
        <v>51</v>
      </c>
      <c r="AM25" s="4">
        <f>VLOOKUP(AL25,Punktezuordnung!$A$2:$B$52,2,FALSE)</f>
        <v>0</v>
      </c>
      <c r="AN25" s="30">
        <v>0</v>
      </c>
      <c r="AO25" s="15">
        <f t="shared" si="19"/>
        <v>51</v>
      </c>
      <c r="AP25" s="4">
        <f>VLOOKUP(AO25,Punktezuordnung!$A$2:$B$52,2,FALSE)</f>
        <v>0</v>
      </c>
      <c r="AQ25" s="30">
        <v>0</v>
      </c>
      <c r="AR25" s="15">
        <f t="shared" si="20"/>
        <v>51</v>
      </c>
      <c r="AS25" s="4">
        <f>VLOOKUP(AR25,Punktezuordnung!$A$2:$B$52,2,FALSE)</f>
        <v>0</v>
      </c>
      <c r="AT25" s="24">
        <v>0</v>
      </c>
      <c r="AU25" s="15">
        <f t="shared" si="21"/>
        <v>51</v>
      </c>
      <c r="AV25" s="2">
        <f>VLOOKUP(AU25,Punktezuordnung!$A$2:$B$52,2,FALSE)</f>
        <v>0</v>
      </c>
    </row>
    <row r="26" spans="1:48" x14ac:dyDescent="0.25">
      <c r="A26" s="21" t="s">
        <v>108</v>
      </c>
      <c r="B26" s="21" t="s">
        <v>109</v>
      </c>
      <c r="C26" s="21" t="s">
        <v>103</v>
      </c>
      <c r="D26" s="21">
        <v>2011</v>
      </c>
      <c r="E26" s="21" t="s">
        <v>37</v>
      </c>
      <c r="F26" s="15">
        <f t="shared" si="0"/>
        <v>23</v>
      </c>
      <c r="G26" s="4">
        <f>SUM(LARGE(I26:R26,{1;2;3;4;5;6;7}))</f>
        <v>77</v>
      </c>
      <c r="H26" s="26">
        <f t="shared" si="1"/>
        <v>2</v>
      </c>
      <c r="I26" s="7">
        <f t="shared" si="2"/>
        <v>38</v>
      </c>
      <c r="J26" s="4">
        <f t="shared" si="3"/>
        <v>39</v>
      </c>
      <c r="K26" s="14">
        <f t="shared" si="4"/>
        <v>0</v>
      </c>
      <c r="L26" s="7">
        <f t="shared" si="5"/>
        <v>0</v>
      </c>
      <c r="M26" s="4">
        <f t="shared" si="6"/>
        <v>0</v>
      </c>
      <c r="N26" s="14">
        <f t="shared" si="7"/>
        <v>0</v>
      </c>
      <c r="O26" s="7">
        <f t="shared" si="8"/>
        <v>0</v>
      </c>
      <c r="P26" s="4">
        <f t="shared" si="9"/>
        <v>0</v>
      </c>
      <c r="Q26" s="7">
        <f t="shared" si="10"/>
        <v>0</v>
      </c>
      <c r="R26" s="4">
        <f t="shared" si="11"/>
        <v>0</v>
      </c>
      <c r="S26" s="20">
        <v>9.2799999999999994</v>
      </c>
      <c r="T26" s="15">
        <f t="shared" si="12"/>
        <v>13</v>
      </c>
      <c r="U26" s="4">
        <f>VLOOKUP(T26,Punktezuordnung!$A$2:$B$52,2,FALSE)</f>
        <v>38</v>
      </c>
      <c r="V26" s="24">
        <v>15.5</v>
      </c>
      <c r="W26" s="15">
        <f t="shared" si="13"/>
        <v>12</v>
      </c>
      <c r="X26" s="4">
        <f>VLOOKUP(W26,Punktezuordnung!$A$2:$B$52,2,FALSE)</f>
        <v>39</v>
      </c>
      <c r="Y26" s="25">
        <v>100</v>
      </c>
      <c r="Z26" s="15">
        <f t="shared" si="14"/>
        <v>51</v>
      </c>
      <c r="AA26" s="4">
        <f>VLOOKUP(Z26,Punktezuordnung!$A$2:$B$52,2,FALSE)</f>
        <v>0</v>
      </c>
      <c r="AB26" s="25">
        <v>100</v>
      </c>
      <c r="AC26" s="15">
        <f t="shared" si="15"/>
        <v>51</v>
      </c>
      <c r="AD26" s="4">
        <f>VLOOKUP(AC26,Punktezuordnung!$A$2:$B$52,2,FALSE)</f>
        <v>0</v>
      </c>
      <c r="AE26" s="24">
        <v>100</v>
      </c>
      <c r="AF26" s="15">
        <f t="shared" si="16"/>
        <v>51</v>
      </c>
      <c r="AG26" s="4">
        <f>VLOOKUP(AF26,Punktezuordnung!$A$2:$B$52,2,FALSE)</f>
        <v>0</v>
      </c>
      <c r="AH26" s="25">
        <v>100</v>
      </c>
      <c r="AI26" s="15">
        <f t="shared" si="17"/>
        <v>51</v>
      </c>
      <c r="AJ26" s="4">
        <f>VLOOKUP(AI26,Punktezuordnung!$A$2:$B$52,2,FALSE)</f>
        <v>0</v>
      </c>
      <c r="AK26" s="25">
        <v>100</v>
      </c>
      <c r="AL26" s="15">
        <f t="shared" si="18"/>
        <v>51</v>
      </c>
      <c r="AM26" s="4">
        <f>VLOOKUP(AL26,Punktezuordnung!$A$2:$B$52,2,FALSE)</f>
        <v>0</v>
      </c>
      <c r="AN26" s="30">
        <v>0</v>
      </c>
      <c r="AO26" s="15">
        <f t="shared" si="19"/>
        <v>51</v>
      </c>
      <c r="AP26" s="4">
        <f>VLOOKUP(AO26,Punktezuordnung!$A$2:$B$52,2,FALSE)</f>
        <v>0</v>
      </c>
      <c r="AQ26" s="30">
        <v>0</v>
      </c>
      <c r="AR26" s="15">
        <f t="shared" si="20"/>
        <v>51</v>
      </c>
      <c r="AS26" s="4">
        <f>VLOOKUP(AR26,Punktezuordnung!$A$2:$B$52,2,FALSE)</f>
        <v>0</v>
      </c>
      <c r="AT26" s="24">
        <v>0</v>
      </c>
      <c r="AU26" s="15">
        <f t="shared" si="21"/>
        <v>51</v>
      </c>
      <c r="AV26" s="2">
        <f>VLOOKUP(AU26,Punktezuordnung!$A$2:$B$52,2,FALSE)</f>
        <v>0</v>
      </c>
    </row>
    <row r="27" spans="1:48" x14ac:dyDescent="0.25">
      <c r="A27" s="21" t="s">
        <v>219</v>
      </c>
      <c r="B27" s="21" t="s">
        <v>220</v>
      </c>
      <c r="C27" s="21" t="s">
        <v>103</v>
      </c>
      <c r="D27" s="21">
        <v>2011</v>
      </c>
      <c r="E27" s="21" t="s">
        <v>221</v>
      </c>
      <c r="F27" s="15">
        <f t="shared" si="0"/>
        <v>24</v>
      </c>
      <c r="G27" s="4">
        <f>SUM(LARGE(I27:R27,{1;2;3;4;5;6;7}))</f>
        <v>74</v>
      </c>
      <c r="H27" s="26">
        <f t="shared" si="1"/>
        <v>2</v>
      </c>
      <c r="I27" s="7">
        <f t="shared" si="2"/>
        <v>0</v>
      </c>
      <c r="J27" s="4">
        <f t="shared" si="3"/>
        <v>0</v>
      </c>
      <c r="K27" s="14">
        <f t="shared" si="4"/>
        <v>0</v>
      </c>
      <c r="L27" s="7">
        <f t="shared" si="5"/>
        <v>0</v>
      </c>
      <c r="M27" s="4">
        <f t="shared" si="6"/>
        <v>0</v>
      </c>
      <c r="N27" s="14">
        <f t="shared" si="7"/>
        <v>0</v>
      </c>
      <c r="O27" s="7">
        <f t="shared" si="8"/>
        <v>37</v>
      </c>
      <c r="P27" s="4">
        <f t="shared" si="9"/>
        <v>37</v>
      </c>
      <c r="Q27" s="7">
        <f t="shared" si="10"/>
        <v>0</v>
      </c>
      <c r="R27" s="4">
        <f t="shared" si="11"/>
        <v>0</v>
      </c>
      <c r="S27" s="23">
        <v>100</v>
      </c>
      <c r="T27" s="15">
        <f t="shared" si="12"/>
        <v>51</v>
      </c>
      <c r="U27" s="4">
        <f>VLOOKUP(T27,Punktezuordnung!$A$2:$B$52,2,FALSE)</f>
        <v>0</v>
      </c>
      <c r="V27" s="24">
        <v>0</v>
      </c>
      <c r="W27" s="15">
        <f t="shared" si="13"/>
        <v>51</v>
      </c>
      <c r="X27" s="4">
        <f>VLOOKUP(W27,Punktezuordnung!$A$2:$B$52,2,FALSE)</f>
        <v>0</v>
      </c>
      <c r="Y27" s="25">
        <v>100</v>
      </c>
      <c r="Z27" s="15">
        <f t="shared" si="14"/>
        <v>51</v>
      </c>
      <c r="AA27" s="4">
        <f>VLOOKUP(Z27,Punktezuordnung!$A$2:$B$52,2,FALSE)</f>
        <v>0</v>
      </c>
      <c r="AB27" s="25">
        <v>100</v>
      </c>
      <c r="AC27" s="15">
        <f t="shared" si="15"/>
        <v>51</v>
      </c>
      <c r="AD27" s="4">
        <f>VLOOKUP(AC27,Punktezuordnung!$A$2:$B$52,2,FALSE)</f>
        <v>0</v>
      </c>
      <c r="AE27" s="24">
        <v>100</v>
      </c>
      <c r="AF27" s="15">
        <f t="shared" si="16"/>
        <v>51</v>
      </c>
      <c r="AG27" s="4">
        <f>VLOOKUP(AF27,Punktezuordnung!$A$2:$B$52,2,FALSE)</f>
        <v>0</v>
      </c>
      <c r="AH27" s="29">
        <v>100</v>
      </c>
      <c r="AI27" s="15">
        <f t="shared" si="17"/>
        <v>51</v>
      </c>
      <c r="AJ27" s="4">
        <f>VLOOKUP(AI27,Punktezuordnung!$A$2:$B$52,2,FALSE)</f>
        <v>0</v>
      </c>
      <c r="AK27" s="25">
        <v>10.7</v>
      </c>
      <c r="AL27" s="15">
        <f t="shared" si="18"/>
        <v>14</v>
      </c>
      <c r="AM27" s="4">
        <f>VLOOKUP(AL27,Punktezuordnung!$A$2:$B$52,2,FALSE)</f>
        <v>37</v>
      </c>
      <c r="AN27" s="30">
        <v>7.9</v>
      </c>
      <c r="AO27" s="15">
        <f t="shared" si="19"/>
        <v>14</v>
      </c>
      <c r="AP27" s="4">
        <f>VLOOKUP(AO27,Punktezuordnung!$A$2:$B$52,2,FALSE)</f>
        <v>37</v>
      </c>
      <c r="AQ27" s="30">
        <v>0</v>
      </c>
      <c r="AR27" s="15">
        <f t="shared" si="20"/>
        <v>51</v>
      </c>
      <c r="AS27" s="4">
        <f>VLOOKUP(AR27,Punktezuordnung!$A$2:$B$52,2,FALSE)</f>
        <v>0</v>
      </c>
      <c r="AT27" s="24">
        <v>0</v>
      </c>
      <c r="AU27" s="15">
        <f t="shared" si="21"/>
        <v>51</v>
      </c>
      <c r="AV27" s="2">
        <f>VLOOKUP(AU27,Punktezuordnung!$A$2:$B$52,2,FALSE)</f>
        <v>0</v>
      </c>
    </row>
    <row r="28" spans="1:48" x14ac:dyDescent="0.25">
      <c r="A28" s="21" t="s">
        <v>110</v>
      </c>
      <c r="B28" s="21" t="s">
        <v>111</v>
      </c>
      <c r="C28" s="21" t="s">
        <v>103</v>
      </c>
      <c r="D28" s="21">
        <v>2011</v>
      </c>
      <c r="E28" s="21" t="s">
        <v>59</v>
      </c>
      <c r="F28" s="15">
        <f t="shared" si="0"/>
        <v>25</v>
      </c>
      <c r="G28" s="4">
        <f>SUM(LARGE(I28:R28,{1;2;3;4;5;6;7}))</f>
        <v>73</v>
      </c>
      <c r="H28" s="26">
        <f t="shared" si="1"/>
        <v>2</v>
      </c>
      <c r="I28" s="7">
        <f t="shared" si="2"/>
        <v>41</v>
      </c>
      <c r="J28" s="4">
        <f t="shared" si="3"/>
        <v>32</v>
      </c>
      <c r="K28" s="14">
        <f t="shared" si="4"/>
        <v>0</v>
      </c>
      <c r="L28" s="7">
        <f t="shared" si="5"/>
        <v>0</v>
      </c>
      <c r="M28" s="4">
        <f t="shared" si="6"/>
        <v>0</v>
      </c>
      <c r="N28" s="14">
        <f t="shared" si="7"/>
        <v>0</v>
      </c>
      <c r="O28" s="7">
        <f t="shared" si="8"/>
        <v>0</v>
      </c>
      <c r="P28" s="4">
        <f t="shared" si="9"/>
        <v>0</v>
      </c>
      <c r="Q28" s="7">
        <f t="shared" si="10"/>
        <v>0</v>
      </c>
      <c r="R28" s="4">
        <f t="shared" si="11"/>
        <v>0</v>
      </c>
      <c r="S28" s="20">
        <v>9.15</v>
      </c>
      <c r="T28" s="15">
        <f t="shared" si="12"/>
        <v>10</v>
      </c>
      <c r="U28" s="4">
        <f>VLOOKUP(T28,Punktezuordnung!$A$2:$B$52,2,FALSE)</f>
        <v>41</v>
      </c>
      <c r="V28" s="24">
        <v>10</v>
      </c>
      <c r="W28" s="15">
        <f t="shared" si="13"/>
        <v>19</v>
      </c>
      <c r="X28" s="4">
        <f>VLOOKUP(W28,Punktezuordnung!$A$2:$B$52,2,FALSE)</f>
        <v>32</v>
      </c>
      <c r="Y28" s="25">
        <v>100</v>
      </c>
      <c r="Z28" s="15">
        <f t="shared" si="14"/>
        <v>51</v>
      </c>
      <c r="AA28" s="4">
        <f>VLOOKUP(Z28,Punktezuordnung!$A$2:$B$52,2,FALSE)</f>
        <v>0</v>
      </c>
      <c r="AB28" s="25">
        <v>100</v>
      </c>
      <c r="AC28" s="15">
        <f t="shared" si="15"/>
        <v>51</v>
      </c>
      <c r="AD28" s="4">
        <f>VLOOKUP(AC28,Punktezuordnung!$A$2:$B$52,2,FALSE)</f>
        <v>0</v>
      </c>
      <c r="AE28" s="24">
        <v>100</v>
      </c>
      <c r="AF28" s="15">
        <f t="shared" si="16"/>
        <v>51</v>
      </c>
      <c r="AG28" s="4">
        <f>VLOOKUP(AF28,Punktezuordnung!$A$2:$B$52,2,FALSE)</f>
        <v>0</v>
      </c>
      <c r="AH28" s="25">
        <v>100</v>
      </c>
      <c r="AI28" s="15">
        <f t="shared" si="17"/>
        <v>51</v>
      </c>
      <c r="AJ28" s="4">
        <f>VLOOKUP(AI28,Punktezuordnung!$A$2:$B$52,2,FALSE)</f>
        <v>0</v>
      </c>
      <c r="AK28" s="25">
        <v>100</v>
      </c>
      <c r="AL28" s="15">
        <f t="shared" si="18"/>
        <v>51</v>
      </c>
      <c r="AM28" s="4">
        <f>VLOOKUP(AL28,Punktezuordnung!$A$2:$B$52,2,FALSE)</f>
        <v>0</v>
      </c>
      <c r="AN28" s="30">
        <v>0</v>
      </c>
      <c r="AO28" s="15">
        <f t="shared" si="19"/>
        <v>51</v>
      </c>
      <c r="AP28" s="4">
        <f>VLOOKUP(AO28,Punktezuordnung!$A$2:$B$52,2,FALSE)</f>
        <v>0</v>
      </c>
      <c r="AQ28" s="30">
        <v>0</v>
      </c>
      <c r="AR28" s="15">
        <f t="shared" si="20"/>
        <v>51</v>
      </c>
      <c r="AS28" s="4">
        <f>VLOOKUP(AR28,Punktezuordnung!$A$2:$B$52,2,FALSE)</f>
        <v>0</v>
      </c>
      <c r="AT28" s="24">
        <v>0</v>
      </c>
      <c r="AU28" s="15">
        <f t="shared" si="21"/>
        <v>51</v>
      </c>
      <c r="AV28" s="2">
        <f>VLOOKUP(AU28,Punktezuordnung!$A$2:$B$52,2,FALSE)</f>
        <v>0</v>
      </c>
    </row>
    <row r="29" spans="1:48" x14ac:dyDescent="0.25">
      <c r="A29" s="21" t="s">
        <v>126</v>
      </c>
      <c r="B29" s="21" t="s">
        <v>127</v>
      </c>
      <c r="C29" s="21" t="s">
        <v>103</v>
      </c>
      <c r="D29" s="21">
        <v>2011</v>
      </c>
      <c r="E29" s="21" t="s">
        <v>79</v>
      </c>
      <c r="F29" s="15">
        <f t="shared" si="0"/>
        <v>26</v>
      </c>
      <c r="G29" s="4">
        <f>SUM(LARGE(I29:R29,{1;2;3;4;5;6;7}))</f>
        <v>71</v>
      </c>
      <c r="H29" s="26">
        <f t="shared" si="1"/>
        <v>2</v>
      </c>
      <c r="I29" s="7">
        <f t="shared" si="2"/>
        <v>34</v>
      </c>
      <c r="J29" s="4">
        <f t="shared" si="3"/>
        <v>37</v>
      </c>
      <c r="K29" s="14">
        <f t="shared" si="4"/>
        <v>0</v>
      </c>
      <c r="L29" s="7">
        <f t="shared" si="5"/>
        <v>0</v>
      </c>
      <c r="M29" s="4">
        <f t="shared" si="6"/>
        <v>0</v>
      </c>
      <c r="N29" s="14">
        <f t="shared" si="7"/>
        <v>0</v>
      </c>
      <c r="O29" s="7">
        <f t="shared" si="8"/>
        <v>0</v>
      </c>
      <c r="P29" s="4">
        <f t="shared" si="9"/>
        <v>0</v>
      </c>
      <c r="Q29" s="7">
        <f t="shared" si="10"/>
        <v>0</v>
      </c>
      <c r="R29" s="4">
        <f t="shared" si="11"/>
        <v>0</v>
      </c>
      <c r="S29" s="23">
        <v>9.56</v>
      </c>
      <c r="T29" s="15">
        <f t="shared" si="12"/>
        <v>17</v>
      </c>
      <c r="U29" s="4">
        <f>VLOOKUP(T29,Punktezuordnung!$A$2:$B$52,2,FALSE)</f>
        <v>34</v>
      </c>
      <c r="V29" s="24">
        <v>15</v>
      </c>
      <c r="W29" s="15">
        <f t="shared" si="13"/>
        <v>14</v>
      </c>
      <c r="X29" s="4">
        <f>VLOOKUP(W29,Punktezuordnung!$A$2:$B$52,2,FALSE)</f>
        <v>37</v>
      </c>
      <c r="Y29" s="25">
        <v>100</v>
      </c>
      <c r="Z29" s="15">
        <f t="shared" si="14"/>
        <v>51</v>
      </c>
      <c r="AA29" s="4">
        <f>VLOOKUP(Z29,Punktezuordnung!$A$2:$B$52,2,FALSE)</f>
        <v>0</v>
      </c>
      <c r="AB29" s="25">
        <v>100</v>
      </c>
      <c r="AC29" s="15">
        <f t="shared" si="15"/>
        <v>51</v>
      </c>
      <c r="AD29" s="4">
        <f>VLOOKUP(AC29,Punktezuordnung!$A$2:$B$52,2,FALSE)</f>
        <v>0</v>
      </c>
      <c r="AE29" s="24">
        <v>100</v>
      </c>
      <c r="AF29" s="15">
        <f t="shared" si="16"/>
        <v>51</v>
      </c>
      <c r="AG29" s="4">
        <f>VLOOKUP(AF29,Punktezuordnung!$A$2:$B$52,2,FALSE)</f>
        <v>0</v>
      </c>
      <c r="AH29" s="25">
        <v>100</v>
      </c>
      <c r="AI29" s="15">
        <f t="shared" si="17"/>
        <v>51</v>
      </c>
      <c r="AJ29" s="4">
        <f>VLOOKUP(AI29,Punktezuordnung!$A$2:$B$52,2,FALSE)</f>
        <v>0</v>
      </c>
      <c r="AK29" s="25">
        <v>100</v>
      </c>
      <c r="AL29" s="15">
        <f t="shared" si="18"/>
        <v>51</v>
      </c>
      <c r="AM29" s="4">
        <f>VLOOKUP(AL29,Punktezuordnung!$A$2:$B$52,2,FALSE)</f>
        <v>0</v>
      </c>
      <c r="AN29" s="30">
        <v>0</v>
      </c>
      <c r="AO29" s="15">
        <f t="shared" si="19"/>
        <v>51</v>
      </c>
      <c r="AP29" s="4">
        <f>VLOOKUP(AO29,Punktezuordnung!$A$2:$B$52,2,FALSE)</f>
        <v>0</v>
      </c>
      <c r="AQ29" s="30">
        <v>0</v>
      </c>
      <c r="AR29" s="15">
        <f t="shared" si="20"/>
        <v>51</v>
      </c>
      <c r="AS29" s="4">
        <f>VLOOKUP(AR29,Punktezuordnung!$A$2:$B$52,2,FALSE)</f>
        <v>0</v>
      </c>
      <c r="AT29" s="24">
        <v>0</v>
      </c>
      <c r="AU29" s="15">
        <f t="shared" si="21"/>
        <v>51</v>
      </c>
      <c r="AV29" s="2">
        <f>VLOOKUP(AU29,Punktezuordnung!$A$2:$B$52,2,FALSE)</f>
        <v>0</v>
      </c>
    </row>
    <row r="30" spans="1:48" x14ac:dyDescent="0.25">
      <c r="A30" s="21" t="s">
        <v>119</v>
      </c>
      <c r="B30" s="21" t="s">
        <v>120</v>
      </c>
      <c r="C30" s="21" t="s">
        <v>103</v>
      </c>
      <c r="D30" s="21">
        <v>2011</v>
      </c>
      <c r="E30" s="21" t="s">
        <v>43</v>
      </c>
      <c r="F30" s="15">
        <f t="shared" si="0"/>
        <v>27</v>
      </c>
      <c r="G30" s="4">
        <f>SUM(LARGE(I30:R30,{1;2;3;4;5;6;7}))</f>
        <v>68</v>
      </c>
      <c r="H30" s="26">
        <f t="shared" si="1"/>
        <v>2</v>
      </c>
      <c r="I30" s="7">
        <f t="shared" si="2"/>
        <v>33</v>
      </c>
      <c r="J30" s="4">
        <f t="shared" si="3"/>
        <v>35</v>
      </c>
      <c r="K30" s="14">
        <f t="shared" si="4"/>
        <v>0</v>
      </c>
      <c r="L30" s="7">
        <f t="shared" si="5"/>
        <v>0</v>
      </c>
      <c r="M30" s="4">
        <f t="shared" si="6"/>
        <v>0</v>
      </c>
      <c r="N30" s="14">
        <f t="shared" si="7"/>
        <v>0</v>
      </c>
      <c r="O30" s="7">
        <f t="shared" si="8"/>
        <v>0</v>
      </c>
      <c r="P30" s="4">
        <f t="shared" si="9"/>
        <v>0</v>
      </c>
      <c r="Q30" s="7">
        <f t="shared" si="10"/>
        <v>0</v>
      </c>
      <c r="R30" s="4">
        <f t="shared" si="11"/>
        <v>0</v>
      </c>
      <c r="S30" s="23">
        <v>9.91</v>
      </c>
      <c r="T30" s="15">
        <f t="shared" si="12"/>
        <v>18</v>
      </c>
      <c r="U30" s="4">
        <f>VLOOKUP(T30,Punktezuordnung!$A$2:$B$52,2,FALSE)</f>
        <v>33</v>
      </c>
      <c r="V30" s="24">
        <v>14</v>
      </c>
      <c r="W30" s="15">
        <f t="shared" si="13"/>
        <v>16</v>
      </c>
      <c r="X30" s="4">
        <f>VLOOKUP(W30,Punktezuordnung!$A$2:$B$52,2,FALSE)</f>
        <v>35</v>
      </c>
      <c r="Y30" s="25">
        <v>100</v>
      </c>
      <c r="Z30" s="15">
        <f t="shared" si="14"/>
        <v>51</v>
      </c>
      <c r="AA30" s="4">
        <f>VLOOKUP(Z30,Punktezuordnung!$A$2:$B$52,2,FALSE)</f>
        <v>0</v>
      </c>
      <c r="AB30" s="25">
        <v>100</v>
      </c>
      <c r="AC30" s="15">
        <f t="shared" si="15"/>
        <v>51</v>
      </c>
      <c r="AD30" s="4">
        <f>VLOOKUP(AC30,Punktezuordnung!$A$2:$B$52,2,FALSE)</f>
        <v>0</v>
      </c>
      <c r="AE30" s="24">
        <v>100</v>
      </c>
      <c r="AF30" s="15">
        <f t="shared" si="16"/>
        <v>51</v>
      </c>
      <c r="AG30" s="4">
        <f>VLOOKUP(AF30,Punktezuordnung!$A$2:$B$52,2,FALSE)</f>
        <v>0</v>
      </c>
      <c r="AH30" s="25">
        <v>100</v>
      </c>
      <c r="AI30" s="15">
        <f t="shared" si="17"/>
        <v>51</v>
      </c>
      <c r="AJ30" s="4">
        <f>VLOOKUP(AI30,Punktezuordnung!$A$2:$B$52,2,FALSE)</f>
        <v>0</v>
      </c>
      <c r="AK30" s="25">
        <v>100</v>
      </c>
      <c r="AL30" s="15">
        <f t="shared" si="18"/>
        <v>51</v>
      </c>
      <c r="AM30" s="4">
        <f>VLOOKUP(AL30,Punktezuordnung!$A$2:$B$52,2,FALSE)</f>
        <v>0</v>
      </c>
      <c r="AN30" s="30">
        <v>0</v>
      </c>
      <c r="AO30" s="15">
        <f t="shared" si="19"/>
        <v>51</v>
      </c>
      <c r="AP30" s="4">
        <f>VLOOKUP(AO30,Punktezuordnung!$A$2:$B$52,2,FALSE)</f>
        <v>0</v>
      </c>
      <c r="AQ30" s="30">
        <v>0</v>
      </c>
      <c r="AR30" s="15">
        <f t="shared" si="20"/>
        <v>51</v>
      </c>
      <c r="AS30" s="4">
        <f>VLOOKUP(AR30,Punktezuordnung!$A$2:$B$52,2,FALSE)</f>
        <v>0</v>
      </c>
      <c r="AT30" s="24">
        <v>0</v>
      </c>
      <c r="AU30" s="15">
        <f t="shared" si="21"/>
        <v>51</v>
      </c>
      <c r="AV30" s="2">
        <f>VLOOKUP(AU30,Punktezuordnung!$A$2:$B$52,2,FALSE)</f>
        <v>0</v>
      </c>
    </row>
    <row r="31" spans="1:48" x14ac:dyDescent="0.25">
      <c r="A31" s="21" t="s">
        <v>122</v>
      </c>
      <c r="B31" s="21" t="s">
        <v>123</v>
      </c>
      <c r="C31" s="21" t="s">
        <v>103</v>
      </c>
      <c r="D31" s="21">
        <v>2011</v>
      </c>
      <c r="E31" s="21" t="s">
        <v>59</v>
      </c>
      <c r="F31" s="15">
        <f t="shared" si="0"/>
        <v>28</v>
      </c>
      <c r="G31" s="4">
        <f>SUM(LARGE(I31:R31,{1;2;3;4;5;6;7}))</f>
        <v>65</v>
      </c>
      <c r="H31" s="26">
        <f t="shared" si="1"/>
        <v>2</v>
      </c>
      <c r="I31" s="7">
        <f t="shared" si="2"/>
        <v>32</v>
      </c>
      <c r="J31" s="4">
        <f t="shared" si="3"/>
        <v>33</v>
      </c>
      <c r="K31" s="14">
        <f t="shared" si="4"/>
        <v>0</v>
      </c>
      <c r="L31" s="7">
        <f t="shared" si="5"/>
        <v>0</v>
      </c>
      <c r="M31" s="4">
        <f t="shared" si="6"/>
        <v>0</v>
      </c>
      <c r="N31" s="14">
        <f t="shared" si="7"/>
        <v>0</v>
      </c>
      <c r="O31" s="7">
        <f t="shared" si="8"/>
        <v>0</v>
      </c>
      <c r="P31" s="4">
        <f t="shared" si="9"/>
        <v>0</v>
      </c>
      <c r="Q31" s="7">
        <f t="shared" si="10"/>
        <v>0</v>
      </c>
      <c r="R31" s="4">
        <f t="shared" si="11"/>
        <v>0</v>
      </c>
      <c r="S31" s="23">
        <v>10.029999999999999</v>
      </c>
      <c r="T31" s="15">
        <f t="shared" si="12"/>
        <v>19</v>
      </c>
      <c r="U31" s="4">
        <f>VLOOKUP(T31,Punktezuordnung!$A$2:$B$52,2,FALSE)</f>
        <v>32</v>
      </c>
      <c r="V31" s="24">
        <v>10.5</v>
      </c>
      <c r="W31" s="15">
        <f t="shared" si="13"/>
        <v>18</v>
      </c>
      <c r="X31" s="4">
        <f>VLOOKUP(W31,Punktezuordnung!$A$2:$B$52,2,FALSE)</f>
        <v>33</v>
      </c>
      <c r="Y31" s="25">
        <v>100</v>
      </c>
      <c r="Z31" s="15">
        <f t="shared" si="14"/>
        <v>51</v>
      </c>
      <c r="AA31" s="4">
        <f>VLOOKUP(Z31,Punktezuordnung!$A$2:$B$52,2,FALSE)</f>
        <v>0</v>
      </c>
      <c r="AB31" s="25">
        <v>100</v>
      </c>
      <c r="AC31" s="15">
        <f t="shared" si="15"/>
        <v>51</v>
      </c>
      <c r="AD31" s="4">
        <f>VLOOKUP(AC31,Punktezuordnung!$A$2:$B$52,2,FALSE)</f>
        <v>0</v>
      </c>
      <c r="AE31" s="24">
        <v>100</v>
      </c>
      <c r="AF31" s="15">
        <f t="shared" si="16"/>
        <v>51</v>
      </c>
      <c r="AG31" s="4">
        <f>VLOOKUP(AF31,Punktezuordnung!$A$2:$B$52,2,FALSE)</f>
        <v>0</v>
      </c>
      <c r="AH31" s="25">
        <v>100</v>
      </c>
      <c r="AI31" s="15">
        <f t="shared" si="17"/>
        <v>51</v>
      </c>
      <c r="AJ31" s="4">
        <f>VLOOKUP(AI31,Punktezuordnung!$A$2:$B$52,2,FALSE)</f>
        <v>0</v>
      </c>
      <c r="AK31" s="25">
        <v>100</v>
      </c>
      <c r="AL31" s="15">
        <f t="shared" si="18"/>
        <v>51</v>
      </c>
      <c r="AM31" s="4">
        <f>VLOOKUP(AL31,Punktezuordnung!$A$2:$B$52,2,FALSE)</f>
        <v>0</v>
      </c>
      <c r="AN31" s="30">
        <v>0</v>
      </c>
      <c r="AO31" s="15">
        <f t="shared" si="19"/>
        <v>51</v>
      </c>
      <c r="AP31" s="4">
        <f>VLOOKUP(AO31,Punktezuordnung!$A$2:$B$52,2,FALSE)</f>
        <v>0</v>
      </c>
      <c r="AQ31" s="30">
        <v>0</v>
      </c>
      <c r="AR31" s="15">
        <f t="shared" si="20"/>
        <v>51</v>
      </c>
      <c r="AS31" s="4">
        <f>VLOOKUP(AR31,Punktezuordnung!$A$2:$B$52,2,FALSE)</f>
        <v>0</v>
      </c>
      <c r="AT31" s="24">
        <v>0</v>
      </c>
      <c r="AU31" s="15">
        <f t="shared" si="21"/>
        <v>51</v>
      </c>
      <c r="AV31" s="2">
        <f>VLOOKUP(AU31,Punktezuordnung!$A$2:$B$52,2,FALSE)</f>
        <v>0</v>
      </c>
    </row>
    <row r="32" spans="1:48" x14ac:dyDescent="0.25">
      <c r="A32" s="21" t="s">
        <v>154</v>
      </c>
      <c r="B32" s="21" t="s">
        <v>153</v>
      </c>
      <c r="C32" s="21" t="s">
        <v>103</v>
      </c>
      <c r="D32" s="21">
        <v>2011</v>
      </c>
      <c r="E32" s="21" t="s">
        <v>157</v>
      </c>
      <c r="F32" s="15">
        <f t="shared" si="0"/>
        <v>29</v>
      </c>
      <c r="G32" s="4">
        <f>SUM(LARGE(I32:R32,{1;2;3;4;5;6;7}))</f>
        <v>50</v>
      </c>
      <c r="H32" s="26">
        <f t="shared" si="1"/>
        <v>1</v>
      </c>
      <c r="I32" s="7">
        <f t="shared" si="2"/>
        <v>0</v>
      </c>
      <c r="J32" s="4">
        <f t="shared" si="3"/>
        <v>0</v>
      </c>
      <c r="K32" s="14">
        <f t="shared" si="4"/>
        <v>50</v>
      </c>
      <c r="L32" s="7">
        <f t="shared" si="5"/>
        <v>0</v>
      </c>
      <c r="M32" s="4">
        <f t="shared" si="6"/>
        <v>0</v>
      </c>
      <c r="N32" s="14">
        <f t="shared" si="7"/>
        <v>0</v>
      </c>
      <c r="O32" s="7">
        <f t="shared" si="8"/>
        <v>0</v>
      </c>
      <c r="P32" s="4">
        <f t="shared" si="9"/>
        <v>0</v>
      </c>
      <c r="Q32" s="7">
        <f t="shared" si="10"/>
        <v>0</v>
      </c>
      <c r="R32" s="4">
        <f t="shared" si="11"/>
        <v>0</v>
      </c>
      <c r="S32" s="23">
        <v>100</v>
      </c>
      <c r="T32" s="15">
        <f t="shared" si="12"/>
        <v>51</v>
      </c>
      <c r="U32" s="4">
        <f>VLOOKUP(T32,Punktezuordnung!$A$2:$B$52,2,FALSE)</f>
        <v>0</v>
      </c>
      <c r="V32" s="24">
        <v>0</v>
      </c>
      <c r="W32" s="15">
        <f t="shared" si="13"/>
        <v>51</v>
      </c>
      <c r="X32" s="4">
        <f>VLOOKUP(W32,Punktezuordnung!$A$2:$B$52,2,FALSE)</f>
        <v>0</v>
      </c>
      <c r="Y32" s="25">
        <v>9.5</v>
      </c>
      <c r="Z32" s="15">
        <f t="shared" si="14"/>
        <v>1</v>
      </c>
      <c r="AA32" s="4">
        <f>VLOOKUP(Z32,Punktezuordnung!$A$2:$B$52,2,FALSE)</f>
        <v>50</v>
      </c>
      <c r="AB32" s="25">
        <v>100</v>
      </c>
      <c r="AC32" s="15">
        <f t="shared" si="15"/>
        <v>51</v>
      </c>
      <c r="AD32" s="4">
        <f>VLOOKUP(AC32,Punktezuordnung!$A$2:$B$52,2,FALSE)</f>
        <v>0</v>
      </c>
      <c r="AE32" s="24">
        <v>100</v>
      </c>
      <c r="AF32" s="15">
        <f t="shared" si="16"/>
        <v>51</v>
      </c>
      <c r="AG32" s="4">
        <f>VLOOKUP(AF32,Punktezuordnung!$A$2:$B$52,2,FALSE)</f>
        <v>0</v>
      </c>
      <c r="AH32" s="25">
        <v>100</v>
      </c>
      <c r="AI32" s="15">
        <f t="shared" si="17"/>
        <v>51</v>
      </c>
      <c r="AJ32" s="4">
        <f>VLOOKUP(AI32,Punktezuordnung!$A$2:$B$52,2,FALSE)</f>
        <v>0</v>
      </c>
      <c r="AK32" s="25">
        <v>100</v>
      </c>
      <c r="AL32" s="15">
        <f t="shared" si="18"/>
        <v>51</v>
      </c>
      <c r="AM32" s="4">
        <f>VLOOKUP(AL32,Punktezuordnung!$A$2:$B$52,2,FALSE)</f>
        <v>0</v>
      </c>
      <c r="AN32" s="30">
        <v>0</v>
      </c>
      <c r="AO32" s="15">
        <f t="shared" si="19"/>
        <v>51</v>
      </c>
      <c r="AP32" s="4">
        <f>VLOOKUP(AO32,Punktezuordnung!$A$2:$B$52,2,FALSE)</f>
        <v>0</v>
      </c>
      <c r="AQ32" s="30">
        <v>0</v>
      </c>
      <c r="AR32" s="15">
        <f t="shared" si="20"/>
        <v>51</v>
      </c>
      <c r="AS32" s="4">
        <f>VLOOKUP(AR32,Punktezuordnung!$A$2:$B$52,2,FALSE)</f>
        <v>0</v>
      </c>
      <c r="AT32" s="24">
        <v>0</v>
      </c>
      <c r="AU32" s="15">
        <f t="shared" si="21"/>
        <v>51</v>
      </c>
      <c r="AV32" s="2">
        <f>VLOOKUP(AU32,Punktezuordnung!$A$2:$B$52,2,FALSE)</f>
        <v>0</v>
      </c>
    </row>
    <row r="33" spans="1:48" x14ac:dyDescent="0.25">
      <c r="A33" s="21" t="s">
        <v>156</v>
      </c>
      <c r="B33" s="21" t="s">
        <v>155</v>
      </c>
      <c r="C33" s="21" t="s">
        <v>103</v>
      </c>
      <c r="D33" s="21">
        <v>2011</v>
      </c>
      <c r="E33" s="21" t="s">
        <v>157</v>
      </c>
      <c r="F33" s="15">
        <f t="shared" si="0"/>
        <v>30</v>
      </c>
      <c r="G33" s="4">
        <f>SUM(LARGE(I33:R33,{1;2;3;4;5;6;7}))</f>
        <v>49</v>
      </c>
      <c r="H33" s="26">
        <f t="shared" si="1"/>
        <v>1</v>
      </c>
      <c r="I33" s="7">
        <f t="shared" si="2"/>
        <v>0</v>
      </c>
      <c r="J33" s="4">
        <f t="shared" si="3"/>
        <v>0</v>
      </c>
      <c r="K33" s="14">
        <f t="shared" si="4"/>
        <v>49</v>
      </c>
      <c r="L33" s="7">
        <f t="shared" si="5"/>
        <v>0</v>
      </c>
      <c r="M33" s="4">
        <f t="shared" si="6"/>
        <v>0</v>
      </c>
      <c r="N33" s="14">
        <f t="shared" si="7"/>
        <v>0</v>
      </c>
      <c r="O33" s="7">
        <f t="shared" si="8"/>
        <v>0</v>
      </c>
      <c r="P33" s="4">
        <f t="shared" si="9"/>
        <v>0</v>
      </c>
      <c r="Q33" s="7">
        <f t="shared" si="10"/>
        <v>0</v>
      </c>
      <c r="R33" s="4">
        <f t="shared" si="11"/>
        <v>0</v>
      </c>
      <c r="S33" s="23">
        <v>100</v>
      </c>
      <c r="T33" s="15">
        <f t="shared" si="12"/>
        <v>51</v>
      </c>
      <c r="U33" s="4">
        <f>VLOOKUP(T33,Punktezuordnung!$A$2:$B$52,2,FALSE)</f>
        <v>0</v>
      </c>
      <c r="V33" s="24">
        <v>0</v>
      </c>
      <c r="W33" s="15">
        <f t="shared" si="13"/>
        <v>51</v>
      </c>
      <c r="X33" s="4">
        <f>VLOOKUP(W33,Punktezuordnung!$A$2:$B$52,2,FALSE)</f>
        <v>0</v>
      </c>
      <c r="Y33" s="25">
        <v>9.6999999999999993</v>
      </c>
      <c r="Z33" s="15">
        <f t="shared" si="14"/>
        <v>2</v>
      </c>
      <c r="AA33" s="4">
        <f>VLOOKUP(Z33,Punktezuordnung!$A$2:$B$52,2,FALSE)</f>
        <v>49</v>
      </c>
      <c r="AB33" s="25">
        <v>100</v>
      </c>
      <c r="AC33" s="15">
        <f t="shared" si="15"/>
        <v>51</v>
      </c>
      <c r="AD33" s="4">
        <f>VLOOKUP(AC33,Punktezuordnung!$A$2:$B$52,2,FALSE)</f>
        <v>0</v>
      </c>
      <c r="AE33" s="24">
        <v>100</v>
      </c>
      <c r="AF33" s="15">
        <f t="shared" si="16"/>
        <v>51</v>
      </c>
      <c r="AG33" s="4">
        <f>VLOOKUP(AF33,Punktezuordnung!$A$2:$B$52,2,FALSE)</f>
        <v>0</v>
      </c>
      <c r="AH33" s="25">
        <v>100</v>
      </c>
      <c r="AI33" s="15">
        <f t="shared" si="17"/>
        <v>51</v>
      </c>
      <c r="AJ33" s="4">
        <f>VLOOKUP(AI33,Punktezuordnung!$A$2:$B$52,2,FALSE)</f>
        <v>0</v>
      </c>
      <c r="AK33" s="25">
        <v>100</v>
      </c>
      <c r="AL33" s="15">
        <f t="shared" si="18"/>
        <v>51</v>
      </c>
      <c r="AM33" s="4">
        <f>VLOOKUP(AL33,Punktezuordnung!$A$2:$B$52,2,FALSE)</f>
        <v>0</v>
      </c>
      <c r="AN33" s="30">
        <v>0</v>
      </c>
      <c r="AO33" s="15">
        <f t="shared" si="19"/>
        <v>51</v>
      </c>
      <c r="AP33" s="4">
        <f>VLOOKUP(AO33,Punktezuordnung!$A$2:$B$52,2,FALSE)</f>
        <v>0</v>
      </c>
      <c r="AQ33" s="30">
        <v>0</v>
      </c>
      <c r="AR33" s="15">
        <f t="shared" si="20"/>
        <v>51</v>
      </c>
      <c r="AS33" s="4">
        <f>VLOOKUP(AR33,Punktezuordnung!$A$2:$B$52,2,FALSE)</f>
        <v>0</v>
      </c>
      <c r="AT33" s="24">
        <v>0</v>
      </c>
      <c r="AU33" s="15">
        <f t="shared" si="21"/>
        <v>51</v>
      </c>
      <c r="AV33" s="2">
        <f>VLOOKUP(AU33,Punktezuordnung!$A$2:$B$52,2,FALSE)</f>
        <v>0</v>
      </c>
    </row>
    <row r="34" spans="1:48" x14ac:dyDescent="0.25">
      <c r="A34" s="33" t="s">
        <v>116</v>
      </c>
      <c r="B34" s="33" t="s">
        <v>200</v>
      </c>
      <c r="C34" s="33" t="s">
        <v>103</v>
      </c>
      <c r="D34" s="33">
        <v>2011</v>
      </c>
      <c r="E34" s="33" t="s">
        <v>201</v>
      </c>
      <c r="F34" s="15">
        <f t="shared" si="0"/>
        <v>31</v>
      </c>
      <c r="G34" s="4">
        <f>SUM(LARGE(I34:R34,{1;2;3;4;5;6;7}))</f>
        <v>48</v>
      </c>
      <c r="H34" s="26">
        <f t="shared" si="1"/>
        <v>1</v>
      </c>
      <c r="I34" s="7">
        <f t="shared" si="2"/>
        <v>0</v>
      </c>
      <c r="J34" s="4">
        <f t="shared" si="3"/>
        <v>0</v>
      </c>
      <c r="K34" s="14">
        <f t="shared" si="4"/>
        <v>0</v>
      </c>
      <c r="L34" s="7">
        <f t="shared" si="5"/>
        <v>0</v>
      </c>
      <c r="M34" s="4">
        <f t="shared" si="6"/>
        <v>0</v>
      </c>
      <c r="N34" s="14">
        <f t="shared" si="7"/>
        <v>48</v>
      </c>
      <c r="O34" s="7">
        <f t="shared" si="8"/>
        <v>0</v>
      </c>
      <c r="P34" s="4">
        <f t="shared" si="9"/>
        <v>0</v>
      </c>
      <c r="Q34" s="7">
        <f t="shared" si="10"/>
        <v>0</v>
      </c>
      <c r="R34" s="4">
        <f t="shared" si="11"/>
        <v>0</v>
      </c>
      <c r="S34" s="23">
        <v>100</v>
      </c>
      <c r="T34" s="15">
        <f t="shared" si="12"/>
        <v>51</v>
      </c>
      <c r="U34" s="4">
        <f>VLOOKUP(T34,Punktezuordnung!$A$2:$B$52,2,FALSE)</f>
        <v>0</v>
      </c>
      <c r="V34" s="24">
        <v>0</v>
      </c>
      <c r="W34" s="15">
        <f t="shared" si="13"/>
        <v>51</v>
      </c>
      <c r="X34" s="4">
        <f>VLOOKUP(W34,Punktezuordnung!$A$2:$B$52,2,FALSE)</f>
        <v>0</v>
      </c>
      <c r="Y34" s="25">
        <v>100</v>
      </c>
      <c r="Z34" s="15">
        <f t="shared" si="14"/>
        <v>51</v>
      </c>
      <c r="AA34" s="4">
        <f>VLOOKUP(Z34,Punktezuordnung!$A$2:$B$52,2,FALSE)</f>
        <v>0</v>
      </c>
      <c r="AB34" s="25">
        <v>100</v>
      </c>
      <c r="AC34" s="15">
        <f t="shared" si="15"/>
        <v>51</v>
      </c>
      <c r="AD34" s="4">
        <f>VLOOKUP(AC34,Punktezuordnung!$A$2:$B$52,2,FALSE)</f>
        <v>0</v>
      </c>
      <c r="AE34" s="24">
        <v>100</v>
      </c>
      <c r="AF34" s="15">
        <f t="shared" si="16"/>
        <v>51</v>
      </c>
      <c r="AG34" s="4">
        <f>VLOOKUP(AF34,Punktezuordnung!$A$2:$B$52,2,FALSE)</f>
        <v>0</v>
      </c>
      <c r="AH34" s="35">
        <v>4.8263888888888887E-3</v>
      </c>
      <c r="AI34" s="16">
        <f t="shared" si="17"/>
        <v>3</v>
      </c>
      <c r="AJ34" s="4">
        <f>VLOOKUP(AI34,Punktezuordnung!$A$2:$B$52,2,FALSE)</f>
        <v>48</v>
      </c>
      <c r="AK34" s="34">
        <v>100</v>
      </c>
      <c r="AL34" s="16">
        <f t="shared" si="18"/>
        <v>51</v>
      </c>
      <c r="AM34" s="4">
        <f>VLOOKUP(AL34,Punktezuordnung!$A$2:$B$52,2,FALSE)</f>
        <v>0</v>
      </c>
      <c r="AN34" s="30">
        <v>0</v>
      </c>
      <c r="AO34" s="15">
        <f t="shared" si="19"/>
        <v>51</v>
      </c>
      <c r="AP34" s="4">
        <f>VLOOKUP(AO34,Punktezuordnung!$A$2:$B$52,2,FALSE)</f>
        <v>0</v>
      </c>
      <c r="AQ34" s="30">
        <v>0</v>
      </c>
      <c r="AR34" s="15">
        <f t="shared" si="20"/>
        <v>51</v>
      </c>
      <c r="AS34" s="4">
        <f>VLOOKUP(AR34,Punktezuordnung!$A$2:$B$52,2,FALSE)</f>
        <v>0</v>
      </c>
      <c r="AT34" s="24">
        <v>0</v>
      </c>
      <c r="AU34" s="15">
        <f t="shared" si="21"/>
        <v>51</v>
      </c>
      <c r="AV34" s="2">
        <f>VLOOKUP(AU34,Punktezuordnung!$A$2:$B$52,2,FALSE)</f>
        <v>0</v>
      </c>
    </row>
    <row r="35" spans="1:48" x14ac:dyDescent="0.25">
      <c r="A35" s="33" t="s">
        <v>51</v>
      </c>
      <c r="B35" s="33" t="s">
        <v>158</v>
      </c>
      <c r="C35" s="33" t="s">
        <v>103</v>
      </c>
      <c r="D35" s="33">
        <v>2011</v>
      </c>
      <c r="E35" s="33" t="s">
        <v>157</v>
      </c>
      <c r="F35" s="15">
        <f t="shared" si="0"/>
        <v>32</v>
      </c>
      <c r="G35" s="4">
        <f>SUM(LARGE(I35:R35,{1;2;3;4;5;6;7}))</f>
        <v>45</v>
      </c>
      <c r="H35" s="26">
        <f t="shared" si="1"/>
        <v>1</v>
      </c>
      <c r="I35" s="7">
        <f t="shared" si="2"/>
        <v>0</v>
      </c>
      <c r="J35" s="4">
        <f t="shared" si="3"/>
        <v>0</v>
      </c>
      <c r="K35" s="14">
        <f t="shared" si="4"/>
        <v>45</v>
      </c>
      <c r="L35" s="7">
        <f t="shared" si="5"/>
        <v>0</v>
      </c>
      <c r="M35" s="4">
        <f t="shared" si="6"/>
        <v>0</v>
      </c>
      <c r="N35" s="14">
        <f t="shared" si="7"/>
        <v>0</v>
      </c>
      <c r="O35" s="7">
        <f t="shared" si="8"/>
        <v>0</v>
      </c>
      <c r="P35" s="4">
        <f t="shared" si="9"/>
        <v>0</v>
      </c>
      <c r="Q35" s="7">
        <f t="shared" si="10"/>
        <v>0</v>
      </c>
      <c r="R35" s="4">
        <f t="shared" si="11"/>
        <v>0</v>
      </c>
      <c r="S35" s="23">
        <v>100</v>
      </c>
      <c r="T35" s="15">
        <f t="shared" si="12"/>
        <v>51</v>
      </c>
      <c r="U35" s="4">
        <f>VLOOKUP(T35,Punktezuordnung!$A$2:$B$52,2,FALSE)</f>
        <v>0</v>
      </c>
      <c r="V35" s="24">
        <v>0</v>
      </c>
      <c r="W35" s="15">
        <f t="shared" si="13"/>
        <v>51</v>
      </c>
      <c r="X35" s="4">
        <f>VLOOKUP(W35,Punktezuordnung!$A$2:$B$52,2,FALSE)</f>
        <v>0</v>
      </c>
      <c r="Y35" s="25">
        <v>10.92</v>
      </c>
      <c r="Z35" s="15">
        <f t="shared" si="14"/>
        <v>6</v>
      </c>
      <c r="AA35" s="4">
        <f>VLOOKUP(Z35,Punktezuordnung!$A$2:$B$52,2,FALSE)</f>
        <v>45</v>
      </c>
      <c r="AB35" s="25">
        <v>100</v>
      </c>
      <c r="AC35" s="15">
        <f t="shared" si="15"/>
        <v>51</v>
      </c>
      <c r="AD35" s="4">
        <f>VLOOKUP(AC35,Punktezuordnung!$A$2:$B$52,2,FALSE)</f>
        <v>0</v>
      </c>
      <c r="AE35" s="24">
        <v>100</v>
      </c>
      <c r="AF35" s="15">
        <f t="shared" si="16"/>
        <v>51</v>
      </c>
      <c r="AG35" s="4">
        <f>VLOOKUP(AF35,Punktezuordnung!$A$2:$B$52,2,FALSE)</f>
        <v>0</v>
      </c>
      <c r="AH35" s="34">
        <v>100</v>
      </c>
      <c r="AI35" s="15">
        <f t="shared" si="17"/>
        <v>51</v>
      </c>
      <c r="AJ35" s="4">
        <f>VLOOKUP(AI35,Punktezuordnung!$A$2:$B$52,2,FALSE)</f>
        <v>0</v>
      </c>
      <c r="AK35" s="34">
        <v>100</v>
      </c>
      <c r="AL35" s="16">
        <f t="shared" si="18"/>
        <v>51</v>
      </c>
      <c r="AM35" s="4">
        <f>VLOOKUP(AL35,Punktezuordnung!$A$2:$B$52,2,FALSE)</f>
        <v>0</v>
      </c>
      <c r="AN35" s="30">
        <v>0</v>
      </c>
      <c r="AO35" s="15">
        <f t="shared" si="19"/>
        <v>51</v>
      </c>
      <c r="AP35" s="4">
        <f>VLOOKUP(AO35,Punktezuordnung!$A$2:$B$52,2,FALSE)</f>
        <v>0</v>
      </c>
      <c r="AQ35" s="30">
        <v>0</v>
      </c>
      <c r="AR35" s="15">
        <f t="shared" si="20"/>
        <v>51</v>
      </c>
      <c r="AS35" s="4">
        <f>VLOOKUP(AR35,Punktezuordnung!$A$2:$B$52,2,FALSE)</f>
        <v>0</v>
      </c>
      <c r="AT35" s="24">
        <v>0</v>
      </c>
      <c r="AU35" s="15">
        <f t="shared" si="21"/>
        <v>51</v>
      </c>
      <c r="AV35" s="2">
        <f>VLOOKUP(AU35,Punktezuordnung!$A$2:$B$52,2,FALSE)</f>
        <v>0</v>
      </c>
    </row>
    <row r="36" spans="1:48" x14ac:dyDescent="0.25">
      <c r="A36" s="33" t="s">
        <v>202</v>
      </c>
      <c r="B36" s="33" t="s">
        <v>203</v>
      </c>
      <c r="C36" s="33" t="s">
        <v>103</v>
      </c>
      <c r="D36" s="33">
        <v>2011</v>
      </c>
      <c r="E36" s="33" t="s">
        <v>40</v>
      </c>
      <c r="F36" s="15">
        <f t="shared" si="0"/>
        <v>33</v>
      </c>
      <c r="G36" s="4">
        <f>SUM(LARGE(I36:R36,{1;2;3;4;5;6;7}))</f>
        <v>42</v>
      </c>
      <c r="H36" s="26">
        <f t="shared" si="1"/>
        <v>1</v>
      </c>
      <c r="I36" s="7">
        <f t="shared" si="2"/>
        <v>0</v>
      </c>
      <c r="J36" s="4">
        <f t="shared" si="3"/>
        <v>0</v>
      </c>
      <c r="K36" s="14">
        <f t="shared" si="4"/>
        <v>0</v>
      </c>
      <c r="L36" s="7">
        <f t="shared" si="5"/>
        <v>0</v>
      </c>
      <c r="M36" s="4">
        <f t="shared" si="6"/>
        <v>0</v>
      </c>
      <c r="N36" s="14">
        <f t="shared" si="7"/>
        <v>42</v>
      </c>
      <c r="O36" s="7">
        <f t="shared" si="8"/>
        <v>0</v>
      </c>
      <c r="P36" s="4">
        <f t="shared" si="9"/>
        <v>0</v>
      </c>
      <c r="Q36" s="7">
        <f t="shared" si="10"/>
        <v>0</v>
      </c>
      <c r="R36" s="4">
        <f t="shared" si="11"/>
        <v>0</v>
      </c>
      <c r="S36" s="23">
        <v>100</v>
      </c>
      <c r="T36" s="15">
        <f t="shared" si="12"/>
        <v>51</v>
      </c>
      <c r="U36" s="4">
        <f>VLOOKUP(T36,Punktezuordnung!$A$2:$B$52,2,FALSE)</f>
        <v>0</v>
      </c>
      <c r="V36" s="24">
        <v>0</v>
      </c>
      <c r="W36" s="15">
        <f t="shared" si="13"/>
        <v>51</v>
      </c>
      <c r="X36" s="4">
        <f>VLOOKUP(W36,Punktezuordnung!$A$2:$B$52,2,FALSE)</f>
        <v>0</v>
      </c>
      <c r="Y36" s="25">
        <v>100</v>
      </c>
      <c r="Z36" s="15">
        <f t="shared" si="14"/>
        <v>51</v>
      </c>
      <c r="AA36" s="4">
        <f>VLOOKUP(Z36,Punktezuordnung!$A$2:$B$52,2,FALSE)</f>
        <v>0</v>
      </c>
      <c r="AB36" s="25">
        <v>100</v>
      </c>
      <c r="AC36" s="15">
        <f t="shared" si="15"/>
        <v>51</v>
      </c>
      <c r="AD36" s="4">
        <f>VLOOKUP(AC36,Punktezuordnung!$A$2:$B$52,2,FALSE)</f>
        <v>0</v>
      </c>
      <c r="AE36" s="24">
        <v>100</v>
      </c>
      <c r="AF36" s="15">
        <f t="shared" si="16"/>
        <v>51</v>
      </c>
      <c r="AG36" s="4">
        <f>VLOOKUP(AF36,Punktezuordnung!$A$2:$B$52,2,FALSE)</f>
        <v>0</v>
      </c>
      <c r="AH36" s="35">
        <v>5.185185185185185E-3</v>
      </c>
      <c r="AI36" s="16">
        <f t="shared" si="17"/>
        <v>9</v>
      </c>
      <c r="AJ36" s="4">
        <f>VLOOKUP(AI36,Punktezuordnung!$A$2:$B$52,2,FALSE)</f>
        <v>42</v>
      </c>
      <c r="AK36" s="34">
        <v>100</v>
      </c>
      <c r="AL36" s="16">
        <f t="shared" si="18"/>
        <v>51</v>
      </c>
      <c r="AM36" s="4">
        <f>VLOOKUP(AL36,Punktezuordnung!$A$2:$B$52,2,FALSE)</f>
        <v>0</v>
      </c>
      <c r="AN36" s="30">
        <v>0</v>
      </c>
      <c r="AO36" s="15">
        <f t="shared" si="19"/>
        <v>51</v>
      </c>
      <c r="AP36" s="4">
        <f>VLOOKUP(AO36,Punktezuordnung!$A$2:$B$52,2,FALSE)</f>
        <v>0</v>
      </c>
      <c r="AQ36" s="30">
        <v>0</v>
      </c>
      <c r="AR36" s="15">
        <f t="shared" si="20"/>
        <v>51</v>
      </c>
      <c r="AS36" s="4">
        <f>VLOOKUP(AR36,Punktezuordnung!$A$2:$B$52,2,FALSE)</f>
        <v>0</v>
      </c>
      <c r="AT36" s="24">
        <v>0</v>
      </c>
      <c r="AU36" s="15">
        <f t="shared" si="21"/>
        <v>51</v>
      </c>
      <c r="AV36" s="2">
        <f>VLOOKUP(AU36,Punktezuordnung!$A$2:$B$52,2,FALSE)</f>
        <v>0</v>
      </c>
    </row>
    <row r="37" spans="1:48" x14ac:dyDescent="0.25">
      <c r="AN37" s="31"/>
    </row>
    <row r="38" spans="1:48" x14ac:dyDescent="0.25">
      <c r="AN38" s="31"/>
    </row>
  </sheetData>
  <sheetProtection sheet="1" objects="1" scenarios="1"/>
  <sortState ref="A4:AU36">
    <sortCondition ref="F4:F36"/>
    <sortCondition ref="B4:B36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baseColWidth="10" defaultColWidth="11.42578125" defaultRowHeight="15" x14ac:dyDescent="0.25"/>
  <cols>
    <col min="5" max="5" width="17.42578125" customWidth="1"/>
    <col min="43" max="43" width="11.42578125" style="31"/>
  </cols>
  <sheetData>
    <row r="1" spans="1:48" x14ac:dyDescent="0.25">
      <c r="I1" s="6" t="s">
        <v>29</v>
      </c>
      <c r="K1" s="6" t="s">
        <v>15</v>
      </c>
      <c r="L1" s="6" t="s">
        <v>13</v>
      </c>
      <c r="N1" s="6" t="s">
        <v>31</v>
      </c>
      <c r="O1" s="6" t="s">
        <v>32</v>
      </c>
      <c r="Q1" s="6" t="s">
        <v>15</v>
      </c>
      <c r="S1" s="6" t="s">
        <v>20</v>
      </c>
      <c r="Y1" s="6" t="s">
        <v>19</v>
      </c>
      <c r="AB1" s="6" t="s">
        <v>21</v>
      </c>
      <c r="AH1" s="6" t="s">
        <v>22</v>
      </c>
      <c r="AK1" s="6" t="s">
        <v>23</v>
      </c>
      <c r="AQ1" s="36" t="s">
        <v>24</v>
      </c>
    </row>
    <row r="2" spans="1:48" x14ac:dyDescent="0.25">
      <c r="F2" s="8" t="s">
        <v>16</v>
      </c>
      <c r="G2" s="9"/>
      <c r="H2" s="9"/>
      <c r="I2" s="7" t="s">
        <v>10</v>
      </c>
      <c r="J2" s="4" t="s">
        <v>11</v>
      </c>
      <c r="K2" s="14" t="s">
        <v>30</v>
      </c>
      <c r="L2" s="7" t="s">
        <v>10</v>
      </c>
      <c r="M2" s="4" t="s">
        <v>184</v>
      </c>
      <c r="N2" s="14" t="s">
        <v>12</v>
      </c>
      <c r="O2" s="7" t="s">
        <v>30</v>
      </c>
      <c r="P2" s="4" t="s">
        <v>14</v>
      </c>
      <c r="Q2" s="7" t="s">
        <v>9</v>
      </c>
      <c r="R2" s="4" t="s">
        <v>33</v>
      </c>
      <c r="S2" s="10" t="s">
        <v>10</v>
      </c>
      <c r="T2" s="11"/>
      <c r="U2" s="11"/>
      <c r="V2" s="11" t="s">
        <v>18</v>
      </c>
      <c r="W2" s="11"/>
      <c r="X2" s="8"/>
      <c r="Y2" s="6" t="s">
        <v>25</v>
      </c>
      <c r="AB2" s="6" t="s">
        <v>10</v>
      </c>
      <c r="AE2" t="s">
        <v>184</v>
      </c>
      <c r="AH2" s="6" t="s">
        <v>26</v>
      </c>
      <c r="AK2" s="6" t="s">
        <v>25</v>
      </c>
      <c r="AN2" t="s">
        <v>27</v>
      </c>
      <c r="AQ2" s="36" t="s">
        <v>0</v>
      </c>
      <c r="AT2" t="s">
        <v>28</v>
      </c>
    </row>
    <row r="3" spans="1:48" x14ac:dyDescent="0.25">
      <c r="A3" s="1" t="s">
        <v>3</v>
      </c>
      <c r="B3" s="1" t="s">
        <v>4</v>
      </c>
      <c r="C3" s="1" t="s">
        <v>6</v>
      </c>
      <c r="D3" s="1" t="s">
        <v>7</v>
      </c>
      <c r="E3" s="1" t="s">
        <v>5</v>
      </c>
      <c r="F3" s="3" t="s">
        <v>8</v>
      </c>
      <c r="G3" s="5" t="s">
        <v>2</v>
      </c>
      <c r="H3" s="27" t="s">
        <v>183</v>
      </c>
      <c r="I3" s="12" t="s">
        <v>2</v>
      </c>
      <c r="J3" s="5" t="s">
        <v>2</v>
      </c>
      <c r="K3" s="13" t="s">
        <v>2</v>
      </c>
      <c r="L3" s="12" t="s">
        <v>2</v>
      </c>
      <c r="M3" s="5" t="s">
        <v>2</v>
      </c>
      <c r="N3" s="13" t="s">
        <v>2</v>
      </c>
      <c r="O3" s="12" t="s">
        <v>2</v>
      </c>
      <c r="P3" s="5" t="s">
        <v>2</v>
      </c>
      <c r="Q3" s="12" t="s">
        <v>2</v>
      </c>
      <c r="R3" s="5" t="s">
        <v>2</v>
      </c>
      <c r="S3" s="22" t="s">
        <v>17</v>
      </c>
      <c r="T3" s="17" t="s">
        <v>1</v>
      </c>
      <c r="U3" s="5" t="s">
        <v>2</v>
      </c>
      <c r="V3" s="18" t="s">
        <v>17</v>
      </c>
      <c r="W3" s="17" t="s">
        <v>1</v>
      </c>
      <c r="X3" s="5" t="s">
        <v>2</v>
      </c>
      <c r="Y3" s="18" t="s">
        <v>17</v>
      </c>
      <c r="Z3" s="17" t="s">
        <v>1</v>
      </c>
      <c r="AA3" s="5" t="s">
        <v>2</v>
      </c>
      <c r="AB3" s="18" t="s">
        <v>17</v>
      </c>
      <c r="AC3" s="17" t="s">
        <v>1</v>
      </c>
      <c r="AD3" s="5" t="s">
        <v>2</v>
      </c>
      <c r="AE3" s="18" t="s">
        <v>17</v>
      </c>
      <c r="AF3" s="17" t="s">
        <v>1</v>
      </c>
      <c r="AG3" s="5" t="s">
        <v>2</v>
      </c>
      <c r="AH3" s="18" t="s">
        <v>17</v>
      </c>
      <c r="AI3" s="17" t="s">
        <v>1</v>
      </c>
      <c r="AJ3" s="5" t="s">
        <v>2</v>
      </c>
      <c r="AK3" s="18" t="s">
        <v>17</v>
      </c>
      <c r="AL3" s="17" t="s">
        <v>1</v>
      </c>
      <c r="AM3" s="5" t="s">
        <v>2</v>
      </c>
      <c r="AN3" s="18" t="s">
        <v>17</v>
      </c>
      <c r="AO3" s="17" t="s">
        <v>1</v>
      </c>
      <c r="AP3" s="5" t="s">
        <v>2</v>
      </c>
      <c r="AQ3" s="37" t="s">
        <v>17</v>
      </c>
      <c r="AR3" s="17" t="s">
        <v>1</v>
      </c>
      <c r="AS3" s="5" t="s">
        <v>2</v>
      </c>
      <c r="AT3" s="18" t="s">
        <v>17</v>
      </c>
      <c r="AU3" s="17" t="s">
        <v>1</v>
      </c>
      <c r="AV3" s="3" t="s">
        <v>2</v>
      </c>
    </row>
    <row r="4" spans="1:48" x14ac:dyDescent="0.25">
      <c r="A4" s="21" t="s">
        <v>101</v>
      </c>
      <c r="B4" s="21" t="s">
        <v>139</v>
      </c>
      <c r="C4" s="21" t="s">
        <v>103</v>
      </c>
      <c r="D4" s="21">
        <v>2012</v>
      </c>
      <c r="E4" s="21" t="s">
        <v>37</v>
      </c>
      <c r="F4" s="15">
        <f t="shared" ref="F4:F32" si="0">IF(G4=0,"",RANK(G4,$G$4:$G$49,0))</f>
        <v>1</v>
      </c>
      <c r="G4" s="4">
        <f>SUM(LARGE(I4:R4,{1;2;3;4;5;6;7}))</f>
        <v>350</v>
      </c>
      <c r="H4" s="26">
        <f t="shared" ref="H4:H26" si="1">COUNTIF(I4:R4,"&gt;0")</f>
        <v>10</v>
      </c>
      <c r="I4" s="7">
        <f t="shared" ref="I4:I26" si="2">U4</f>
        <v>49</v>
      </c>
      <c r="J4" s="4">
        <f t="shared" ref="J4:J26" si="3">X4</f>
        <v>50</v>
      </c>
      <c r="K4" s="14">
        <f t="shared" ref="K4:K26" si="4">AA4</f>
        <v>48</v>
      </c>
      <c r="L4" s="7">
        <f t="shared" ref="L4:L26" si="5">AD4</f>
        <v>50</v>
      </c>
      <c r="M4" s="4">
        <f t="shared" ref="M4:M26" si="6">AG4</f>
        <v>50</v>
      </c>
      <c r="N4" s="14">
        <f t="shared" ref="N4:N26" si="7">AJ4</f>
        <v>50</v>
      </c>
      <c r="O4" s="7">
        <f t="shared" ref="O4:O26" si="8">AM4</f>
        <v>50</v>
      </c>
      <c r="P4" s="4">
        <f t="shared" ref="P4:P26" si="9">AP4</f>
        <v>50</v>
      </c>
      <c r="Q4" s="7">
        <f t="shared" ref="Q4:Q26" si="10">AS4</f>
        <v>50</v>
      </c>
      <c r="R4" s="4">
        <f t="shared" ref="R4:R26" si="11">AV4</f>
        <v>48</v>
      </c>
      <c r="S4" s="20">
        <v>8.6999999999999993</v>
      </c>
      <c r="T4" s="15">
        <f t="shared" ref="T4:T32" si="12">IF(S4&gt;=100,51,RANK(S4,$S$4:$S$49,1))</f>
        <v>2</v>
      </c>
      <c r="U4" s="4">
        <f>VLOOKUP(T4,Punktezuordnung!$A$2:$B$52,2,FALSE)</f>
        <v>49</v>
      </c>
      <c r="V4" s="24">
        <v>21.5</v>
      </c>
      <c r="W4" s="15">
        <f t="shared" ref="W4:W32" si="13">IF(V4&lt;=0,51,RANK(V4,$V$4:$V$48,0))</f>
        <v>1</v>
      </c>
      <c r="X4" s="4">
        <f>VLOOKUP(W4,Punktezuordnung!$A$2:$B$52,2,FALSE)</f>
        <v>50</v>
      </c>
      <c r="Y4" s="25">
        <v>10.77</v>
      </c>
      <c r="Z4" s="15">
        <f t="shared" ref="Z4:Z32" si="14">IF(Y4&gt;=100,51,RANK(Y4,$Y$4:$Y$49,1))</f>
        <v>3</v>
      </c>
      <c r="AA4" s="4">
        <f>VLOOKUP(Z4,Punktezuordnung!$A$2:$B$52,2,FALSE)</f>
        <v>48</v>
      </c>
      <c r="AB4" s="25">
        <v>8.4</v>
      </c>
      <c r="AC4" s="15">
        <f t="shared" ref="AC4:AC32" si="15">IF(AB4&gt;=100,51,RANK(AB4,$AB$4:$AB$49,1))</f>
        <v>1</v>
      </c>
      <c r="AD4" s="4">
        <f>VLOOKUP(AC4,Punktezuordnung!$A$2:$B$52,2,FALSE)</f>
        <v>50</v>
      </c>
      <c r="AE4" s="28">
        <v>4.8564814814814816E-3</v>
      </c>
      <c r="AF4" s="15">
        <f t="shared" ref="AF4:AF32" si="16">IF(AE4&gt;=100,51,RANK(AE4,$AE$4:$AE$49,1))</f>
        <v>1</v>
      </c>
      <c r="AG4" s="4">
        <f>VLOOKUP(AF4,Punktezuordnung!$A$2:$B$52,2,FALSE)</f>
        <v>50</v>
      </c>
      <c r="AH4" s="29">
        <v>4.5833333333333334E-3</v>
      </c>
      <c r="AI4" s="15">
        <f t="shared" ref="AI4:AI32" si="17">IF(AH4&gt;=100,51,RANK(AH4,$AH$4:$AH$49,1))</f>
        <v>1</v>
      </c>
      <c r="AJ4" s="4">
        <f>VLOOKUP(AI4,Punktezuordnung!$A$2:$B$52,2,FALSE)</f>
        <v>50</v>
      </c>
      <c r="AK4" s="25">
        <v>8.8000000000000007</v>
      </c>
      <c r="AL4" s="15">
        <f t="shared" ref="AL4:AL32" si="18">IF(AK4&gt;=100,51,RANK(AK4,$AK$4:$AK$49,1))</f>
        <v>1</v>
      </c>
      <c r="AM4" s="4">
        <f>VLOOKUP(AL4,Punktezuordnung!$A$2:$B$52,2,FALSE)</f>
        <v>50</v>
      </c>
      <c r="AN4" s="30">
        <v>10.9</v>
      </c>
      <c r="AO4" s="15">
        <f t="shared" ref="AO4:AO32" si="19">IF(AN4&lt;=0,51,RANK(AN4,$AN$4:$AN$49,0))</f>
        <v>1</v>
      </c>
      <c r="AP4" s="4">
        <f>VLOOKUP(AO4,Punktezuordnung!$A$2:$B$52,2,FALSE)</f>
        <v>50</v>
      </c>
      <c r="AQ4" s="30">
        <v>1.1499999999999999</v>
      </c>
      <c r="AR4" s="15">
        <f t="shared" ref="AR4:AR32" si="20">IF(AQ4&lt;=0,51,RANK(AQ4,$AQ$4:$AQ$49,0))</f>
        <v>1</v>
      </c>
      <c r="AS4" s="4">
        <f>VLOOKUP(AR4,Punktezuordnung!$A$2:$B$52,2,FALSE)</f>
        <v>50</v>
      </c>
      <c r="AT4" s="24">
        <v>19</v>
      </c>
      <c r="AU4" s="15">
        <f t="shared" ref="AU4:AU32" si="21">IF(AT4&lt;=0,51,RANK(AT4,$AT$4:$AT$49,0))</f>
        <v>3</v>
      </c>
      <c r="AV4" s="2">
        <f>VLOOKUP(AU4,Punktezuordnung!$A$2:$B$52,2,FALSE)</f>
        <v>48</v>
      </c>
    </row>
    <row r="5" spans="1:48" x14ac:dyDescent="0.25">
      <c r="A5" s="21" t="s">
        <v>135</v>
      </c>
      <c r="B5" s="21" t="s">
        <v>136</v>
      </c>
      <c r="C5" s="21" t="s">
        <v>103</v>
      </c>
      <c r="D5" s="21">
        <v>2012</v>
      </c>
      <c r="E5" s="21" t="s">
        <v>79</v>
      </c>
      <c r="F5" s="15">
        <f t="shared" si="0"/>
        <v>2</v>
      </c>
      <c r="G5" s="4">
        <f>SUM(LARGE(I5:R5,{1;2;3;4;5;6;7}))</f>
        <v>337</v>
      </c>
      <c r="H5" s="26">
        <f t="shared" si="1"/>
        <v>10</v>
      </c>
      <c r="I5" s="7">
        <f t="shared" si="2"/>
        <v>46</v>
      </c>
      <c r="J5" s="4">
        <f t="shared" si="3"/>
        <v>47</v>
      </c>
      <c r="K5" s="14">
        <f t="shared" si="4"/>
        <v>44</v>
      </c>
      <c r="L5" s="7">
        <f t="shared" si="5"/>
        <v>49</v>
      </c>
      <c r="M5" s="4">
        <f t="shared" si="6"/>
        <v>44</v>
      </c>
      <c r="N5" s="14">
        <f t="shared" si="7"/>
        <v>48</v>
      </c>
      <c r="O5" s="7">
        <f t="shared" si="8"/>
        <v>49</v>
      </c>
      <c r="P5" s="4">
        <f t="shared" si="9"/>
        <v>47</v>
      </c>
      <c r="Q5" s="7">
        <f t="shared" si="10"/>
        <v>48</v>
      </c>
      <c r="R5" s="4">
        <f t="shared" si="11"/>
        <v>49</v>
      </c>
      <c r="S5" s="20">
        <v>8.8699999999999992</v>
      </c>
      <c r="T5" s="15">
        <f t="shared" si="12"/>
        <v>5</v>
      </c>
      <c r="U5" s="4">
        <f>VLOOKUP(T5,Punktezuordnung!$A$2:$B$52,2,FALSE)</f>
        <v>46</v>
      </c>
      <c r="V5" s="24">
        <v>18.5</v>
      </c>
      <c r="W5" s="15">
        <f t="shared" si="13"/>
        <v>4</v>
      </c>
      <c r="X5" s="4">
        <f>VLOOKUP(W5,Punktezuordnung!$A$2:$B$52,2,FALSE)</f>
        <v>47</v>
      </c>
      <c r="Y5" s="25">
        <v>11.85</v>
      </c>
      <c r="Z5" s="15">
        <f t="shared" si="14"/>
        <v>7</v>
      </c>
      <c r="AA5" s="4">
        <f>VLOOKUP(Z5,Punktezuordnung!$A$2:$B$52,2,FALSE)</f>
        <v>44</v>
      </c>
      <c r="AB5" s="25">
        <v>8.6</v>
      </c>
      <c r="AC5" s="15">
        <f t="shared" si="15"/>
        <v>2</v>
      </c>
      <c r="AD5" s="4">
        <f>VLOOKUP(AC5,Punktezuordnung!$A$2:$B$52,2,FALSE)</f>
        <v>49</v>
      </c>
      <c r="AE5" s="28">
        <v>6.3298611111111116E-3</v>
      </c>
      <c r="AF5" s="15">
        <f t="shared" si="16"/>
        <v>7</v>
      </c>
      <c r="AG5" s="4">
        <f>VLOOKUP(AF5,Punktezuordnung!$A$2:$B$52,2,FALSE)</f>
        <v>44</v>
      </c>
      <c r="AH5" s="29">
        <v>5.162037037037037E-3</v>
      </c>
      <c r="AI5" s="15">
        <f t="shared" si="17"/>
        <v>3</v>
      </c>
      <c r="AJ5" s="4">
        <f>VLOOKUP(AI5,Punktezuordnung!$A$2:$B$52,2,FALSE)</f>
        <v>48</v>
      </c>
      <c r="AK5" s="25">
        <v>9.6999999999999993</v>
      </c>
      <c r="AL5" s="15">
        <f t="shared" si="18"/>
        <v>2</v>
      </c>
      <c r="AM5" s="4">
        <f>VLOOKUP(AL5,Punktezuordnung!$A$2:$B$52,2,FALSE)</f>
        <v>49</v>
      </c>
      <c r="AN5" s="30">
        <v>9.14</v>
      </c>
      <c r="AO5" s="15">
        <f t="shared" si="19"/>
        <v>4</v>
      </c>
      <c r="AP5" s="4">
        <f>VLOOKUP(AO5,Punktezuordnung!$A$2:$B$52,2,FALSE)</f>
        <v>47</v>
      </c>
      <c r="AQ5" s="30">
        <v>1</v>
      </c>
      <c r="AR5" s="15">
        <f t="shared" si="20"/>
        <v>3</v>
      </c>
      <c r="AS5" s="4">
        <f>VLOOKUP(AR5,Punktezuordnung!$A$2:$B$52,2,FALSE)</f>
        <v>48</v>
      </c>
      <c r="AT5" s="24">
        <v>20</v>
      </c>
      <c r="AU5" s="15">
        <f t="shared" si="21"/>
        <v>2</v>
      </c>
      <c r="AV5" s="2">
        <f>VLOOKUP(AU5,Punktezuordnung!$A$2:$B$52,2,FALSE)</f>
        <v>49</v>
      </c>
    </row>
    <row r="6" spans="1:48" x14ac:dyDescent="0.25">
      <c r="A6" s="21" t="s">
        <v>140</v>
      </c>
      <c r="B6" s="21" t="s">
        <v>150</v>
      </c>
      <c r="C6" s="21" t="s">
        <v>103</v>
      </c>
      <c r="D6" s="21">
        <v>2012</v>
      </c>
      <c r="E6" s="21" t="s">
        <v>59</v>
      </c>
      <c r="F6" s="15">
        <f t="shared" si="0"/>
        <v>3</v>
      </c>
      <c r="G6" s="4">
        <f>SUM(LARGE(I6:R6,{1;2;3;4;5;6;7}))</f>
        <v>336</v>
      </c>
      <c r="H6" s="26">
        <f t="shared" si="1"/>
        <v>9</v>
      </c>
      <c r="I6" s="7">
        <f t="shared" si="2"/>
        <v>45</v>
      </c>
      <c r="J6" s="4">
        <f t="shared" si="3"/>
        <v>46</v>
      </c>
      <c r="K6" s="14">
        <f t="shared" si="4"/>
        <v>46</v>
      </c>
      <c r="L6" s="7">
        <f t="shared" si="5"/>
        <v>47</v>
      </c>
      <c r="M6" s="4">
        <f t="shared" si="6"/>
        <v>48</v>
      </c>
      <c r="N6" s="14">
        <f t="shared" si="7"/>
        <v>0</v>
      </c>
      <c r="O6" s="7">
        <f t="shared" si="8"/>
        <v>48</v>
      </c>
      <c r="P6" s="4">
        <f t="shared" si="9"/>
        <v>49</v>
      </c>
      <c r="Q6" s="7">
        <f t="shared" si="10"/>
        <v>48</v>
      </c>
      <c r="R6" s="4">
        <f t="shared" si="11"/>
        <v>50</v>
      </c>
      <c r="S6" s="23">
        <v>8.99</v>
      </c>
      <c r="T6" s="15">
        <f t="shared" si="12"/>
        <v>6</v>
      </c>
      <c r="U6" s="4">
        <f>VLOOKUP(T6,Punktezuordnung!$A$2:$B$52,2,FALSE)</f>
        <v>45</v>
      </c>
      <c r="V6" s="24">
        <v>17.5</v>
      </c>
      <c r="W6" s="15">
        <f t="shared" si="13"/>
        <v>5</v>
      </c>
      <c r="X6" s="4">
        <f>VLOOKUP(W6,Punktezuordnung!$A$2:$B$52,2,FALSE)</f>
        <v>46</v>
      </c>
      <c r="Y6" s="25">
        <v>11.56</v>
      </c>
      <c r="Z6" s="15">
        <f t="shared" si="14"/>
        <v>5</v>
      </c>
      <c r="AA6" s="4">
        <f>VLOOKUP(Z6,Punktezuordnung!$A$2:$B$52,2,FALSE)</f>
        <v>46</v>
      </c>
      <c r="AB6" s="25">
        <v>8.9</v>
      </c>
      <c r="AC6" s="15">
        <f t="shared" si="15"/>
        <v>4</v>
      </c>
      <c r="AD6" s="4">
        <f>VLOOKUP(AC6,Punktezuordnung!$A$2:$B$52,2,FALSE)</f>
        <v>47</v>
      </c>
      <c r="AE6" s="28">
        <v>5.4884259259259252E-3</v>
      </c>
      <c r="AF6" s="15">
        <f t="shared" si="16"/>
        <v>3</v>
      </c>
      <c r="AG6" s="4">
        <f>VLOOKUP(AF6,Punktezuordnung!$A$2:$B$52,2,FALSE)</f>
        <v>48</v>
      </c>
      <c r="AH6" s="25">
        <v>100</v>
      </c>
      <c r="AI6" s="15">
        <f t="shared" si="17"/>
        <v>51</v>
      </c>
      <c r="AJ6" s="4">
        <f>VLOOKUP(AI6,Punktezuordnung!$A$2:$B$52,2,FALSE)</f>
        <v>0</v>
      </c>
      <c r="AK6" s="25">
        <v>9.8000000000000007</v>
      </c>
      <c r="AL6" s="15">
        <f t="shared" si="18"/>
        <v>3</v>
      </c>
      <c r="AM6" s="4">
        <f>VLOOKUP(AL6,Punktezuordnung!$A$2:$B$52,2,FALSE)</f>
        <v>48</v>
      </c>
      <c r="AN6" s="30">
        <v>9.48</v>
      </c>
      <c r="AO6" s="15">
        <f t="shared" si="19"/>
        <v>2</v>
      </c>
      <c r="AP6" s="4">
        <f>VLOOKUP(AO6,Punktezuordnung!$A$2:$B$52,2,FALSE)</f>
        <v>49</v>
      </c>
      <c r="AQ6" s="30">
        <v>1</v>
      </c>
      <c r="AR6" s="15">
        <f t="shared" si="20"/>
        <v>3</v>
      </c>
      <c r="AS6" s="4">
        <f>VLOOKUP(AR6,Punktezuordnung!$A$2:$B$52,2,FALSE)</f>
        <v>48</v>
      </c>
      <c r="AT6" s="24">
        <v>21</v>
      </c>
      <c r="AU6" s="15">
        <f t="shared" si="21"/>
        <v>1</v>
      </c>
      <c r="AV6" s="2">
        <f>VLOOKUP(AU6,Punktezuordnung!$A$2:$B$52,2,FALSE)</f>
        <v>50</v>
      </c>
    </row>
    <row r="7" spans="1:48" x14ac:dyDescent="0.25">
      <c r="A7" s="21" t="s">
        <v>143</v>
      </c>
      <c r="B7" s="21" t="s">
        <v>144</v>
      </c>
      <c r="C7" s="21" t="s">
        <v>103</v>
      </c>
      <c r="D7" s="21">
        <v>2012</v>
      </c>
      <c r="E7" s="21" t="s">
        <v>44</v>
      </c>
      <c r="F7" s="15">
        <f t="shared" si="0"/>
        <v>4</v>
      </c>
      <c r="G7" s="4">
        <f>SUM(LARGE(I7:R7,{1;2;3;4;5;6;7}))</f>
        <v>329</v>
      </c>
      <c r="H7" s="26">
        <f t="shared" si="1"/>
        <v>9</v>
      </c>
      <c r="I7" s="7">
        <f t="shared" si="2"/>
        <v>47</v>
      </c>
      <c r="J7" s="4">
        <f t="shared" si="3"/>
        <v>44</v>
      </c>
      <c r="K7" s="14">
        <f t="shared" si="4"/>
        <v>45</v>
      </c>
      <c r="L7" s="7">
        <f t="shared" si="5"/>
        <v>48</v>
      </c>
      <c r="M7" s="4">
        <f t="shared" si="6"/>
        <v>49</v>
      </c>
      <c r="N7" s="14">
        <f t="shared" si="7"/>
        <v>0</v>
      </c>
      <c r="O7" s="7">
        <f t="shared" si="8"/>
        <v>47</v>
      </c>
      <c r="P7" s="4">
        <f t="shared" si="9"/>
        <v>48</v>
      </c>
      <c r="Q7" s="7">
        <f t="shared" si="10"/>
        <v>45</v>
      </c>
      <c r="R7" s="4">
        <f t="shared" si="11"/>
        <v>43</v>
      </c>
      <c r="S7" s="20">
        <v>8.75</v>
      </c>
      <c r="T7" s="15">
        <f t="shared" si="12"/>
        <v>4</v>
      </c>
      <c r="U7" s="4">
        <f>VLOOKUP(T7,Punktezuordnung!$A$2:$B$52,2,FALSE)</f>
        <v>47</v>
      </c>
      <c r="V7" s="24">
        <v>13</v>
      </c>
      <c r="W7" s="15">
        <f t="shared" si="13"/>
        <v>7</v>
      </c>
      <c r="X7" s="4">
        <f>VLOOKUP(W7,Punktezuordnung!$A$2:$B$52,2,FALSE)</f>
        <v>44</v>
      </c>
      <c r="Y7" s="25">
        <v>11.73</v>
      </c>
      <c r="Z7" s="15">
        <f t="shared" si="14"/>
        <v>6</v>
      </c>
      <c r="AA7" s="4">
        <f>VLOOKUP(Z7,Punktezuordnung!$A$2:$B$52,2,FALSE)</f>
        <v>45</v>
      </c>
      <c r="AB7" s="25">
        <v>8.6999999999999993</v>
      </c>
      <c r="AC7" s="15">
        <f t="shared" si="15"/>
        <v>3</v>
      </c>
      <c r="AD7" s="4">
        <f>VLOOKUP(AC7,Punktezuordnung!$A$2:$B$52,2,FALSE)</f>
        <v>48</v>
      </c>
      <c r="AE7" s="28">
        <v>5.3831018518518516E-3</v>
      </c>
      <c r="AF7" s="15">
        <f t="shared" si="16"/>
        <v>2</v>
      </c>
      <c r="AG7" s="4">
        <f>VLOOKUP(AF7,Punktezuordnung!$A$2:$B$52,2,FALSE)</f>
        <v>49</v>
      </c>
      <c r="AH7" s="25">
        <v>100</v>
      </c>
      <c r="AI7" s="15">
        <f t="shared" si="17"/>
        <v>51</v>
      </c>
      <c r="AJ7" s="4">
        <f>VLOOKUP(AI7,Punktezuordnung!$A$2:$B$52,2,FALSE)</f>
        <v>0</v>
      </c>
      <c r="AK7" s="25">
        <v>10.1</v>
      </c>
      <c r="AL7" s="15">
        <f t="shared" si="18"/>
        <v>4</v>
      </c>
      <c r="AM7" s="4">
        <f>VLOOKUP(AL7,Punktezuordnung!$A$2:$B$52,2,FALSE)</f>
        <v>47</v>
      </c>
      <c r="AN7" s="30">
        <v>9.2799999999999994</v>
      </c>
      <c r="AO7" s="15">
        <f t="shared" si="19"/>
        <v>3</v>
      </c>
      <c r="AP7" s="4">
        <f>VLOOKUP(AO7,Punktezuordnung!$A$2:$B$52,2,FALSE)</f>
        <v>48</v>
      </c>
      <c r="AQ7" s="30">
        <v>0.95</v>
      </c>
      <c r="AR7" s="15">
        <f t="shared" si="20"/>
        <v>6</v>
      </c>
      <c r="AS7" s="4">
        <f>VLOOKUP(AR7,Punktezuordnung!$A$2:$B$52,2,FALSE)</f>
        <v>45</v>
      </c>
      <c r="AT7" s="24">
        <v>12</v>
      </c>
      <c r="AU7" s="15">
        <f t="shared" si="21"/>
        <v>8</v>
      </c>
      <c r="AV7" s="2">
        <f>VLOOKUP(AU7,Punktezuordnung!$A$2:$B$52,2,FALSE)</f>
        <v>43</v>
      </c>
    </row>
    <row r="8" spans="1:48" x14ac:dyDescent="0.25">
      <c r="A8" s="21" t="s">
        <v>140</v>
      </c>
      <c r="B8" s="21" t="s">
        <v>141</v>
      </c>
      <c r="C8" s="21" t="s">
        <v>103</v>
      </c>
      <c r="D8" s="21">
        <v>2012</v>
      </c>
      <c r="E8" s="21" t="s">
        <v>59</v>
      </c>
      <c r="F8" s="15">
        <f t="shared" si="0"/>
        <v>5</v>
      </c>
      <c r="G8" s="4">
        <f>SUM(LARGE(I8:R8,{1;2;3;4;5;6;7}))</f>
        <v>310</v>
      </c>
      <c r="H8" s="26">
        <f t="shared" si="1"/>
        <v>10</v>
      </c>
      <c r="I8" s="7">
        <f t="shared" si="2"/>
        <v>40</v>
      </c>
      <c r="J8" s="4">
        <f t="shared" si="3"/>
        <v>40</v>
      </c>
      <c r="K8" s="14">
        <f t="shared" si="4"/>
        <v>39</v>
      </c>
      <c r="L8" s="7">
        <f t="shared" si="5"/>
        <v>44</v>
      </c>
      <c r="M8" s="4">
        <f t="shared" si="6"/>
        <v>46</v>
      </c>
      <c r="N8" s="14">
        <f t="shared" si="7"/>
        <v>46</v>
      </c>
      <c r="O8" s="7">
        <f t="shared" si="8"/>
        <v>44</v>
      </c>
      <c r="P8" s="4">
        <f t="shared" si="9"/>
        <v>43</v>
      </c>
      <c r="Q8" s="7">
        <f t="shared" si="10"/>
        <v>42</v>
      </c>
      <c r="R8" s="4">
        <f t="shared" si="11"/>
        <v>45</v>
      </c>
      <c r="S8" s="20">
        <v>10.86</v>
      </c>
      <c r="T8" s="15">
        <f t="shared" si="12"/>
        <v>11</v>
      </c>
      <c r="U8" s="4">
        <f>VLOOKUP(T8,Punktezuordnung!$A$2:$B$52,2,FALSE)</f>
        <v>40</v>
      </c>
      <c r="V8" s="24">
        <v>11.5</v>
      </c>
      <c r="W8" s="15">
        <f t="shared" si="13"/>
        <v>11</v>
      </c>
      <c r="X8" s="4">
        <f>VLOOKUP(W8,Punktezuordnung!$A$2:$B$52,2,FALSE)</f>
        <v>40</v>
      </c>
      <c r="Y8" s="25">
        <v>13.8</v>
      </c>
      <c r="Z8" s="15">
        <f t="shared" si="14"/>
        <v>12</v>
      </c>
      <c r="AA8" s="4">
        <f>VLOOKUP(Z8,Punktezuordnung!$A$2:$B$52,2,FALSE)</f>
        <v>39</v>
      </c>
      <c r="AB8" s="25">
        <v>10.6</v>
      </c>
      <c r="AC8" s="15">
        <f t="shared" si="15"/>
        <v>7</v>
      </c>
      <c r="AD8" s="4">
        <f>VLOOKUP(AC8,Punktezuordnung!$A$2:$B$52,2,FALSE)</f>
        <v>44</v>
      </c>
      <c r="AE8" s="28">
        <v>6.0474537037037042E-3</v>
      </c>
      <c r="AF8" s="15">
        <f t="shared" si="16"/>
        <v>5</v>
      </c>
      <c r="AG8" s="4">
        <f>VLOOKUP(AF8,Punktezuordnung!$A$2:$B$52,2,FALSE)</f>
        <v>46</v>
      </c>
      <c r="AH8" s="29">
        <v>5.2199074074074066E-3</v>
      </c>
      <c r="AI8" s="15">
        <f t="shared" si="17"/>
        <v>5</v>
      </c>
      <c r="AJ8" s="4">
        <f>VLOOKUP(AI8,Punktezuordnung!$A$2:$B$52,2,FALSE)</f>
        <v>46</v>
      </c>
      <c r="AK8" s="25">
        <v>12</v>
      </c>
      <c r="AL8" s="15">
        <f t="shared" si="18"/>
        <v>7</v>
      </c>
      <c r="AM8" s="4">
        <f>VLOOKUP(AL8,Punktezuordnung!$A$2:$B$52,2,FALSE)</f>
        <v>44</v>
      </c>
      <c r="AN8" s="30">
        <v>7.62</v>
      </c>
      <c r="AO8" s="15">
        <f t="shared" si="19"/>
        <v>8</v>
      </c>
      <c r="AP8" s="4">
        <f>VLOOKUP(AO8,Punktezuordnung!$A$2:$B$52,2,FALSE)</f>
        <v>43</v>
      </c>
      <c r="AQ8" s="30">
        <v>0.8</v>
      </c>
      <c r="AR8" s="15">
        <f t="shared" si="20"/>
        <v>9</v>
      </c>
      <c r="AS8" s="4">
        <f>VLOOKUP(AR8,Punktezuordnung!$A$2:$B$52,2,FALSE)</f>
        <v>42</v>
      </c>
      <c r="AT8" s="24">
        <v>14</v>
      </c>
      <c r="AU8" s="15">
        <f t="shared" si="21"/>
        <v>6</v>
      </c>
      <c r="AV8" s="2">
        <f>VLOOKUP(AU8,Punktezuordnung!$A$2:$B$52,2,FALSE)</f>
        <v>45</v>
      </c>
    </row>
    <row r="9" spans="1:48" x14ac:dyDescent="0.25">
      <c r="A9" s="21" t="s">
        <v>114</v>
      </c>
      <c r="B9" s="21" t="s">
        <v>142</v>
      </c>
      <c r="C9" s="21" t="s">
        <v>103</v>
      </c>
      <c r="D9" s="21">
        <v>2012</v>
      </c>
      <c r="E9" s="21" t="s">
        <v>43</v>
      </c>
      <c r="F9" s="15">
        <f t="shared" si="0"/>
        <v>6</v>
      </c>
      <c r="G9" s="4">
        <f>SUM(LARGE(I9:R9,{1;2;3;4;5;6;7}))</f>
        <v>267</v>
      </c>
      <c r="H9" s="26">
        <f t="shared" si="1"/>
        <v>6</v>
      </c>
      <c r="I9" s="7">
        <f t="shared" si="2"/>
        <v>41</v>
      </c>
      <c r="J9" s="4">
        <f t="shared" si="3"/>
        <v>44</v>
      </c>
      <c r="K9" s="14">
        <f t="shared" si="4"/>
        <v>41</v>
      </c>
      <c r="L9" s="7">
        <f t="shared" si="5"/>
        <v>46</v>
      </c>
      <c r="M9" s="4">
        <f t="shared" si="6"/>
        <v>47</v>
      </c>
      <c r="N9" s="14">
        <f t="shared" si="7"/>
        <v>48</v>
      </c>
      <c r="O9" s="7">
        <f t="shared" si="8"/>
        <v>0</v>
      </c>
      <c r="P9" s="4">
        <f t="shared" si="9"/>
        <v>0</v>
      </c>
      <c r="Q9" s="7">
        <f t="shared" si="10"/>
        <v>0</v>
      </c>
      <c r="R9" s="4">
        <f t="shared" si="11"/>
        <v>0</v>
      </c>
      <c r="S9" s="20">
        <v>9.31</v>
      </c>
      <c r="T9" s="15">
        <f t="shared" si="12"/>
        <v>10</v>
      </c>
      <c r="U9" s="4">
        <f>VLOOKUP(T9,Punktezuordnung!$A$2:$B$52,2,FALSE)</f>
        <v>41</v>
      </c>
      <c r="V9" s="24">
        <v>13</v>
      </c>
      <c r="W9" s="15">
        <f t="shared" si="13"/>
        <v>7</v>
      </c>
      <c r="X9" s="4">
        <f>VLOOKUP(W9,Punktezuordnung!$A$2:$B$52,2,FALSE)</f>
        <v>44</v>
      </c>
      <c r="Y9" s="25">
        <v>12.96</v>
      </c>
      <c r="Z9" s="15">
        <f t="shared" si="14"/>
        <v>10</v>
      </c>
      <c r="AA9" s="4">
        <f>VLOOKUP(Z9,Punktezuordnung!$A$2:$B$52,2,FALSE)</f>
        <v>41</v>
      </c>
      <c r="AB9" s="25">
        <v>9</v>
      </c>
      <c r="AC9" s="15">
        <f t="shared" si="15"/>
        <v>5</v>
      </c>
      <c r="AD9" s="4">
        <f>VLOOKUP(AC9,Punktezuordnung!$A$2:$B$52,2,FALSE)</f>
        <v>46</v>
      </c>
      <c r="AE9" s="28">
        <v>6.0439814814814809E-3</v>
      </c>
      <c r="AF9" s="15">
        <f t="shared" si="16"/>
        <v>4</v>
      </c>
      <c r="AG9" s="4">
        <f>VLOOKUP(AF9,Punktezuordnung!$A$2:$B$52,2,FALSE)</f>
        <v>47</v>
      </c>
      <c r="AH9" s="29">
        <v>5.162037037037037E-3</v>
      </c>
      <c r="AI9" s="15">
        <f t="shared" si="17"/>
        <v>3</v>
      </c>
      <c r="AJ9" s="4">
        <f>VLOOKUP(AI9,Punktezuordnung!$A$2:$B$52,2,FALSE)</f>
        <v>48</v>
      </c>
      <c r="AK9" s="25">
        <v>100</v>
      </c>
      <c r="AL9" s="15">
        <f t="shared" si="18"/>
        <v>51</v>
      </c>
      <c r="AM9" s="4">
        <f>VLOOKUP(AL9,Punktezuordnung!$A$2:$B$52,2,FALSE)</f>
        <v>0</v>
      </c>
      <c r="AN9" s="30">
        <v>0</v>
      </c>
      <c r="AO9" s="15">
        <f t="shared" si="19"/>
        <v>51</v>
      </c>
      <c r="AP9" s="4">
        <f>VLOOKUP(AO9,Punktezuordnung!$A$2:$B$52,2,FALSE)</f>
        <v>0</v>
      </c>
      <c r="AQ9" s="30">
        <v>0</v>
      </c>
      <c r="AR9" s="15">
        <f t="shared" si="20"/>
        <v>51</v>
      </c>
      <c r="AS9" s="4">
        <f>VLOOKUP(AR9,Punktezuordnung!$A$2:$B$52,2,FALSE)</f>
        <v>0</v>
      </c>
      <c r="AT9" s="24">
        <v>0</v>
      </c>
      <c r="AU9" s="15">
        <f t="shared" si="21"/>
        <v>51</v>
      </c>
      <c r="AV9" s="2">
        <f>VLOOKUP(AU9,Punktezuordnung!$A$2:$B$52,2,FALSE)</f>
        <v>0</v>
      </c>
    </row>
    <row r="10" spans="1:48" x14ac:dyDescent="0.25">
      <c r="A10" s="21" t="s">
        <v>169</v>
      </c>
      <c r="B10" s="21" t="s">
        <v>208</v>
      </c>
      <c r="C10" s="21" t="s">
        <v>103</v>
      </c>
      <c r="D10" s="21">
        <v>2012</v>
      </c>
      <c r="E10" s="21" t="s">
        <v>37</v>
      </c>
      <c r="F10" s="15">
        <f t="shared" si="0"/>
        <v>7</v>
      </c>
      <c r="G10" s="4">
        <f>SUM(LARGE(I10:R10,{1;2;3;4;5;6;7}))</f>
        <v>215</v>
      </c>
      <c r="H10" s="26">
        <f t="shared" si="1"/>
        <v>5</v>
      </c>
      <c r="I10" s="7">
        <f t="shared" si="2"/>
        <v>0</v>
      </c>
      <c r="J10" s="4">
        <f t="shared" si="3"/>
        <v>0</v>
      </c>
      <c r="K10" s="14">
        <f t="shared" si="4"/>
        <v>0</v>
      </c>
      <c r="L10" s="7">
        <f t="shared" si="5"/>
        <v>0</v>
      </c>
      <c r="M10" s="4">
        <f t="shared" si="6"/>
        <v>0</v>
      </c>
      <c r="N10" s="14">
        <f t="shared" si="7"/>
        <v>43</v>
      </c>
      <c r="O10" s="7">
        <f t="shared" si="8"/>
        <v>42</v>
      </c>
      <c r="P10" s="4">
        <f t="shared" si="9"/>
        <v>42</v>
      </c>
      <c r="Q10" s="7">
        <f t="shared" si="10"/>
        <v>44</v>
      </c>
      <c r="R10" s="4">
        <f t="shared" si="11"/>
        <v>44</v>
      </c>
      <c r="S10" s="23">
        <v>100</v>
      </c>
      <c r="T10" s="15">
        <f t="shared" si="12"/>
        <v>51</v>
      </c>
      <c r="U10" s="4">
        <f>VLOOKUP(T10,Punktezuordnung!$A$2:$B$52,2,FALSE)</f>
        <v>0</v>
      </c>
      <c r="V10" s="24">
        <v>0</v>
      </c>
      <c r="W10" s="15">
        <f t="shared" si="13"/>
        <v>51</v>
      </c>
      <c r="X10" s="4">
        <f>VLOOKUP(W10,Punktezuordnung!$A$2:$B$52,2,FALSE)</f>
        <v>0</v>
      </c>
      <c r="Y10" s="25">
        <v>100</v>
      </c>
      <c r="Z10" s="15">
        <f t="shared" si="14"/>
        <v>51</v>
      </c>
      <c r="AA10" s="4">
        <f>VLOOKUP(Z10,Punktezuordnung!$A$2:$B$52,2,FALSE)</f>
        <v>0</v>
      </c>
      <c r="AB10" s="25">
        <v>100</v>
      </c>
      <c r="AC10" s="15">
        <f t="shared" si="15"/>
        <v>51</v>
      </c>
      <c r="AD10" s="4">
        <f>VLOOKUP(AC10,Punktezuordnung!$A$2:$B$52,2,FALSE)</f>
        <v>0</v>
      </c>
      <c r="AE10" s="24">
        <v>100</v>
      </c>
      <c r="AF10" s="15">
        <f t="shared" si="16"/>
        <v>51</v>
      </c>
      <c r="AG10" s="4">
        <f>VLOOKUP(AF10,Punktezuordnung!$A$2:$B$52,2,FALSE)</f>
        <v>0</v>
      </c>
      <c r="AH10" s="29">
        <v>5.8564814814814825E-3</v>
      </c>
      <c r="AI10" s="15">
        <f t="shared" si="17"/>
        <v>8</v>
      </c>
      <c r="AJ10" s="4">
        <f>VLOOKUP(AI10,Punktezuordnung!$A$2:$B$52,2,FALSE)</f>
        <v>43</v>
      </c>
      <c r="AK10" s="25">
        <v>12.4</v>
      </c>
      <c r="AL10" s="15">
        <f t="shared" si="18"/>
        <v>9</v>
      </c>
      <c r="AM10" s="4">
        <f>VLOOKUP(AL10,Punktezuordnung!$A$2:$B$52,2,FALSE)</f>
        <v>42</v>
      </c>
      <c r="AN10" s="30">
        <v>6.86</v>
      </c>
      <c r="AO10" s="15">
        <f t="shared" si="19"/>
        <v>9</v>
      </c>
      <c r="AP10" s="4">
        <f>VLOOKUP(AO10,Punktezuordnung!$A$2:$B$52,2,FALSE)</f>
        <v>42</v>
      </c>
      <c r="AQ10" s="30">
        <v>0.85</v>
      </c>
      <c r="AR10" s="15">
        <f t="shared" si="20"/>
        <v>7</v>
      </c>
      <c r="AS10" s="4">
        <f>VLOOKUP(AR10,Punktezuordnung!$A$2:$B$52,2,FALSE)</f>
        <v>44</v>
      </c>
      <c r="AT10" s="24">
        <v>13</v>
      </c>
      <c r="AU10" s="15">
        <f t="shared" si="21"/>
        <v>7</v>
      </c>
      <c r="AV10" s="2">
        <f>VLOOKUP(AU10,Punktezuordnung!$A$2:$B$52,2,FALSE)</f>
        <v>44</v>
      </c>
    </row>
    <row r="11" spans="1:48" x14ac:dyDescent="0.25">
      <c r="A11" s="21" t="s">
        <v>134</v>
      </c>
      <c r="B11" s="21" t="s">
        <v>102</v>
      </c>
      <c r="C11" s="21" t="s">
        <v>103</v>
      </c>
      <c r="D11" s="21">
        <v>2012</v>
      </c>
      <c r="E11" s="21" t="s">
        <v>37</v>
      </c>
      <c r="F11" s="15">
        <f t="shared" si="0"/>
        <v>8</v>
      </c>
      <c r="G11" s="4">
        <f>SUM(LARGE(I11:R11,{1;2;3;4;5;6;7}))</f>
        <v>192</v>
      </c>
      <c r="H11" s="26">
        <f t="shared" si="1"/>
        <v>4</v>
      </c>
      <c r="I11" s="7">
        <f t="shared" si="2"/>
        <v>50</v>
      </c>
      <c r="J11" s="4">
        <f t="shared" si="3"/>
        <v>45</v>
      </c>
      <c r="K11" s="14">
        <f t="shared" si="4"/>
        <v>0</v>
      </c>
      <c r="L11" s="7">
        <f t="shared" si="5"/>
        <v>0</v>
      </c>
      <c r="M11" s="4">
        <f t="shared" si="6"/>
        <v>0</v>
      </c>
      <c r="N11" s="14">
        <f t="shared" si="7"/>
        <v>0</v>
      </c>
      <c r="O11" s="7">
        <f t="shared" si="8"/>
        <v>0</v>
      </c>
      <c r="P11" s="4">
        <f t="shared" si="9"/>
        <v>0</v>
      </c>
      <c r="Q11" s="7">
        <f t="shared" si="10"/>
        <v>50</v>
      </c>
      <c r="R11" s="4">
        <f t="shared" si="11"/>
        <v>47</v>
      </c>
      <c r="S11" s="20">
        <v>8.3800000000000008</v>
      </c>
      <c r="T11" s="15">
        <f t="shared" si="12"/>
        <v>1</v>
      </c>
      <c r="U11" s="4">
        <f>VLOOKUP(T11,Punktezuordnung!$A$2:$B$52,2,FALSE)</f>
        <v>50</v>
      </c>
      <c r="V11" s="24">
        <v>16.5</v>
      </c>
      <c r="W11" s="15">
        <f t="shared" si="13"/>
        <v>6</v>
      </c>
      <c r="X11" s="4">
        <f>VLOOKUP(W11,Punktezuordnung!$A$2:$B$52,2,FALSE)</f>
        <v>45</v>
      </c>
      <c r="Y11" s="25">
        <v>100</v>
      </c>
      <c r="Z11" s="15">
        <f t="shared" si="14"/>
        <v>51</v>
      </c>
      <c r="AA11" s="4">
        <f>VLOOKUP(Z11,Punktezuordnung!$A$2:$B$52,2,FALSE)</f>
        <v>0</v>
      </c>
      <c r="AB11" s="25">
        <v>100</v>
      </c>
      <c r="AC11" s="15">
        <f t="shared" si="15"/>
        <v>51</v>
      </c>
      <c r="AD11" s="4">
        <f>VLOOKUP(AC11,Punktezuordnung!$A$2:$B$52,2,FALSE)</f>
        <v>0</v>
      </c>
      <c r="AE11" s="24">
        <v>100</v>
      </c>
      <c r="AF11" s="15">
        <f t="shared" si="16"/>
        <v>51</v>
      </c>
      <c r="AG11" s="4">
        <f>VLOOKUP(AF11,Punktezuordnung!$A$2:$B$52,2,FALSE)</f>
        <v>0</v>
      </c>
      <c r="AH11" s="25">
        <v>100</v>
      </c>
      <c r="AI11" s="15">
        <f t="shared" si="17"/>
        <v>51</v>
      </c>
      <c r="AJ11" s="4">
        <f>VLOOKUP(AI11,Punktezuordnung!$A$2:$B$52,2,FALSE)</f>
        <v>0</v>
      </c>
      <c r="AK11" s="25">
        <v>100</v>
      </c>
      <c r="AL11" s="15">
        <f t="shared" si="18"/>
        <v>51</v>
      </c>
      <c r="AM11" s="4">
        <f>VLOOKUP(AL11,Punktezuordnung!$A$2:$B$52,2,FALSE)</f>
        <v>0</v>
      </c>
      <c r="AN11" s="30">
        <v>0</v>
      </c>
      <c r="AO11" s="15">
        <f t="shared" si="19"/>
        <v>51</v>
      </c>
      <c r="AP11" s="4">
        <f>VLOOKUP(AO11,Punktezuordnung!$A$2:$B$52,2,FALSE)</f>
        <v>0</v>
      </c>
      <c r="AQ11" s="30">
        <v>1.1499999999999999</v>
      </c>
      <c r="AR11" s="15">
        <f t="shared" si="20"/>
        <v>1</v>
      </c>
      <c r="AS11" s="4">
        <f>VLOOKUP(AR11,Punktezuordnung!$A$2:$B$52,2,FALSE)</f>
        <v>50</v>
      </c>
      <c r="AT11" s="24">
        <v>15</v>
      </c>
      <c r="AU11" s="15">
        <f t="shared" si="21"/>
        <v>4</v>
      </c>
      <c r="AV11" s="2">
        <f>VLOOKUP(AU11,Punktezuordnung!$A$2:$B$52,2,FALSE)</f>
        <v>47</v>
      </c>
    </row>
    <row r="12" spans="1:48" x14ac:dyDescent="0.25">
      <c r="A12" s="21" t="s">
        <v>147</v>
      </c>
      <c r="B12" s="21" t="s">
        <v>148</v>
      </c>
      <c r="C12" s="21" t="s">
        <v>103</v>
      </c>
      <c r="D12" s="21">
        <v>2012</v>
      </c>
      <c r="E12" s="21" t="s">
        <v>40</v>
      </c>
      <c r="F12" s="15">
        <f t="shared" si="0"/>
        <v>9</v>
      </c>
      <c r="G12" s="4">
        <f>SUM(LARGE(I12:R12,{1;2;3;4;5;6;7}))</f>
        <v>175</v>
      </c>
      <c r="H12" s="26">
        <f t="shared" si="1"/>
        <v>4</v>
      </c>
      <c r="I12" s="7">
        <f t="shared" si="2"/>
        <v>42</v>
      </c>
      <c r="J12" s="4">
        <f t="shared" si="3"/>
        <v>42</v>
      </c>
      <c r="K12" s="14">
        <f t="shared" si="4"/>
        <v>42</v>
      </c>
      <c r="L12" s="7">
        <f t="shared" si="5"/>
        <v>0</v>
      </c>
      <c r="M12" s="4">
        <f t="shared" si="6"/>
        <v>0</v>
      </c>
      <c r="N12" s="14">
        <f t="shared" si="7"/>
        <v>49</v>
      </c>
      <c r="O12" s="7">
        <f t="shared" si="8"/>
        <v>0</v>
      </c>
      <c r="P12" s="4">
        <f t="shared" si="9"/>
        <v>0</v>
      </c>
      <c r="Q12" s="7">
        <f t="shared" si="10"/>
        <v>0</v>
      </c>
      <c r="R12" s="4">
        <f t="shared" si="11"/>
        <v>0</v>
      </c>
      <c r="S12" s="20">
        <v>9.3000000000000007</v>
      </c>
      <c r="T12" s="15">
        <f t="shared" si="12"/>
        <v>9</v>
      </c>
      <c r="U12" s="4">
        <f>VLOOKUP(T12,Punktezuordnung!$A$2:$B$52,2,FALSE)</f>
        <v>42</v>
      </c>
      <c r="V12" s="24">
        <v>12</v>
      </c>
      <c r="W12" s="15">
        <f t="shared" si="13"/>
        <v>9</v>
      </c>
      <c r="X12" s="4">
        <f>VLOOKUP(W12,Punktezuordnung!$A$2:$B$52,2,FALSE)</f>
        <v>42</v>
      </c>
      <c r="Y12" s="25">
        <v>12.21</v>
      </c>
      <c r="Z12" s="15">
        <f t="shared" si="14"/>
        <v>9</v>
      </c>
      <c r="AA12" s="4">
        <f>VLOOKUP(Z12,Punktezuordnung!$A$2:$B$52,2,FALSE)</f>
        <v>42</v>
      </c>
      <c r="AB12" s="25">
        <v>100</v>
      </c>
      <c r="AC12" s="15">
        <f t="shared" si="15"/>
        <v>51</v>
      </c>
      <c r="AD12" s="4">
        <f>VLOOKUP(AC12,Punktezuordnung!$A$2:$B$52,2,FALSE)</f>
        <v>0</v>
      </c>
      <c r="AE12" s="24">
        <v>100</v>
      </c>
      <c r="AF12" s="15">
        <f t="shared" si="16"/>
        <v>51</v>
      </c>
      <c r="AG12" s="4">
        <f>VLOOKUP(AF12,Punktezuordnung!$A$2:$B$52,2,FALSE)</f>
        <v>0</v>
      </c>
      <c r="AH12" s="29">
        <v>4.8379629629629632E-3</v>
      </c>
      <c r="AI12" s="15">
        <f t="shared" si="17"/>
        <v>2</v>
      </c>
      <c r="AJ12" s="4">
        <f>VLOOKUP(AI12,Punktezuordnung!$A$2:$B$52,2,FALSE)</f>
        <v>49</v>
      </c>
      <c r="AK12" s="25">
        <v>100</v>
      </c>
      <c r="AL12" s="15">
        <f t="shared" si="18"/>
        <v>51</v>
      </c>
      <c r="AM12" s="4">
        <f>VLOOKUP(AL12,Punktezuordnung!$A$2:$B$52,2,FALSE)</f>
        <v>0</v>
      </c>
      <c r="AN12" s="30">
        <v>0</v>
      </c>
      <c r="AO12" s="15">
        <f t="shared" si="19"/>
        <v>51</v>
      </c>
      <c r="AP12" s="4">
        <f>VLOOKUP(AO12,Punktezuordnung!$A$2:$B$52,2,FALSE)</f>
        <v>0</v>
      </c>
      <c r="AQ12" s="30">
        <v>0</v>
      </c>
      <c r="AR12" s="15">
        <f t="shared" si="20"/>
        <v>51</v>
      </c>
      <c r="AS12" s="4">
        <f>VLOOKUP(AR12,Punktezuordnung!$A$2:$B$52,2,FALSE)</f>
        <v>0</v>
      </c>
      <c r="AT12" s="24">
        <v>0</v>
      </c>
      <c r="AU12" s="15">
        <f t="shared" si="21"/>
        <v>51</v>
      </c>
      <c r="AV12" s="2">
        <f>VLOOKUP(AU12,Punktezuordnung!$A$2:$B$52,2,FALSE)</f>
        <v>0</v>
      </c>
    </row>
    <row r="13" spans="1:48" x14ac:dyDescent="0.25">
      <c r="A13" s="21" t="s">
        <v>114</v>
      </c>
      <c r="B13" s="21" t="s">
        <v>204</v>
      </c>
      <c r="C13" s="21" t="s">
        <v>103</v>
      </c>
      <c r="D13" s="21">
        <v>2012</v>
      </c>
      <c r="E13" s="21" t="s">
        <v>37</v>
      </c>
      <c r="F13" s="15">
        <f t="shared" si="0"/>
        <v>10</v>
      </c>
      <c r="G13" s="4">
        <f>SUM(LARGE(I13:R13,{1;2;3;4;5;6;7}))</f>
        <v>140</v>
      </c>
      <c r="H13" s="26">
        <f t="shared" si="1"/>
        <v>3</v>
      </c>
      <c r="I13" s="7">
        <f t="shared" si="2"/>
        <v>0</v>
      </c>
      <c r="J13" s="4">
        <f t="shared" si="3"/>
        <v>0</v>
      </c>
      <c r="K13" s="14">
        <f t="shared" si="4"/>
        <v>0</v>
      </c>
      <c r="L13" s="7">
        <f t="shared" si="5"/>
        <v>0</v>
      </c>
      <c r="M13" s="4">
        <f t="shared" si="6"/>
        <v>0</v>
      </c>
      <c r="N13" s="14">
        <f t="shared" si="7"/>
        <v>45</v>
      </c>
      <c r="O13" s="7">
        <f t="shared" si="8"/>
        <v>0</v>
      </c>
      <c r="P13" s="4">
        <f t="shared" si="9"/>
        <v>0</v>
      </c>
      <c r="Q13" s="7">
        <f t="shared" si="10"/>
        <v>48</v>
      </c>
      <c r="R13" s="4">
        <f t="shared" si="11"/>
        <v>47</v>
      </c>
      <c r="S13" s="23">
        <v>100</v>
      </c>
      <c r="T13" s="15">
        <f t="shared" si="12"/>
        <v>51</v>
      </c>
      <c r="U13" s="4">
        <f>VLOOKUP(T13,Punktezuordnung!$A$2:$B$52,2,FALSE)</f>
        <v>0</v>
      </c>
      <c r="V13" s="24">
        <v>0</v>
      </c>
      <c r="W13" s="15">
        <f t="shared" si="13"/>
        <v>51</v>
      </c>
      <c r="X13" s="4">
        <f>VLOOKUP(W13,Punktezuordnung!$A$2:$B$52,2,FALSE)</f>
        <v>0</v>
      </c>
      <c r="Y13" s="25">
        <v>100</v>
      </c>
      <c r="Z13" s="15">
        <f t="shared" si="14"/>
        <v>51</v>
      </c>
      <c r="AA13" s="4">
        <f>VLOOKUP(Z13,Punktezuordnung!$A$2:$B$52,2,FALSE)</f>
        <v>0</v>
      </c>
      <c r="AB13" s="25">
        <v>100</v>
      </c>
      <c r="AC13" s="15">
        <f t="shared" si="15"/>
        <v>51</v>
      </c>
      <c r="AD13" s="4">
        <f>VLOOKUP(AC13,Punktezuordnung!$A$2:$B$52,2,FALSE)</f>
        <v>0</v>
      </c>
      <c r="AE13" s="24">
        <v>100</v>
      </c>
      <c r="AF13" s="15">
        <f t="shared" si="16"/>
        <v>51</v>
      </c>
      <c r="AG13" s="4">
        <f>VLOOKUP(AF13,Punktezuordnung!$A$2:$B$52,2,FALSE)</f>
        <v>0</v>
      </c>
      <c r="AH13" s="29">
        <v>5.7754629629629623E-3</v>
      </c>
      <c r="AI13" s="15">
        <f t="shared" si="17"/>
        <v>6</v>
      </c>
      <c r="AJ13" s="4">
        <f>VLOOKUP(AI13,Punktezuordnung!$A$2:$B$52,2,FALSE)</f>
        <v>45</v>
      </c>
      <c r="AK13" s="25">
        <v>100</v>
      </c>
      <c r="AL13" s="15">
        <f t="shared" si="18"/>
        <v>51</v>
      </c>
      <c r="AM13" s="4">
        <f>VLOOKUP(AL13,Punktezuordnung!$A$2:$B$52,2,FALSE)</f>
        <v>0</v>
      </c>
      <c r="AN13" s="30">
        <v>0</v>
      </c>
      <c r="AO13" s="15">
        <f t="shared" si="19"/>
        <v>51</v>
      </c>
      <c r="AP13" s="4">
        <f>VLOOKUP(AO13,Punktezuordnung!$A$2:$B$52,2,FALSE)</f>
        <v>0</v>
      </c>
      <c r="AQ13" s="30">
        <v>1</v>
      </c>
      <c r="AR13" s="15">
        <f t="shared" si="20"/>
        <v>3</v>
      </c>
      <c r="AS13" s="4">
        <f>VLOOKUP(AR13,Punktezuordnung!$A$2:$B$52,2,FALSE)</f>
        <v>48</v>
      </c>
      <c r="AT13" s="24">
        <v>15</v>
      </c>
      <c r="AU13" s="15">
        <f t="shared" si="21"/>
        <v>4</v>
      </c>
      <c r="AV13" s="2">
        <f>VLOOKUP(AU13,Punktezuordnung!$A$2:$B$52,2,FALSE)</f>
        <v>47</v>
      </c>
    </row>
    <row r="14" spans="1:48" x14ac:dyDescent="0.25">
      <c r="A14" s="21" t="s">
        <v>209</v>
      </c>
      <c r="B14" s="21" t="s">
        <v>132</v>
      </c>
      <c r="C14" s="21" t="s">
        <v>103</v>
      </c>
      <c r="D14" s="21">
        <v>2012</v>
      </c>
      <c r="E14" s="21" t="s">
        <v>162</v>
      </c>
      <c r="F14" s="15">
        <f t="shared" si="0"/>
        <v>11</v>
      </c>
      <c r="G14" s="4">
        <f>SUM(LARGE(I14:R14,{1;2;3;4;5;6;7}))</f>
        <v>131</v>
      </c>
      <c r="H14" s="26">
        <f t="shared" si="1"/>
        <v>3</v>
      </c>
      <c r="I14" s="7">
        <f t="shared" si="2"/>
        <v>0</v>
      </c>
      <c r="J14" s="4">
        <f t="shared" si="3"/>
        <v>0</v>
      </c>
      <c r="K14" s="14">
        <f t="shared" si="4"/>
        <v>0</v>
      </c>
      <c r="L14" s="7">
        <f t="shared" si="5"/>
        <v>0</v>
      </c>
      <c r="M14" s="4">
        <f t="shared" si="6"/>
        <v>0</v>
      </c>
      <c r="N14" s="14">
        <f t="shared" si="7"/>
        <v>42</v>
      </c>
      <c r="O14" s="7">
        <f t="shared" si="8"/>
        <v>44</v>
      </c>
      <c r="P14" s="4">
        <f t="shared" si="9"/>
        <v>45</v>
      </c>
      <c r="Q14" s="7">
        <f t="shared" si="10"/>
        <v>0</v>
      </c>
      <c r="R14" s="4">
        <f t="shared" si="11"/>
        <v>0</v>
      </c>
      <c r="S14" s="23">
        <v>100</v>
      </c>
      <c r="T14" s="15">
        <f t="shared" si="12"/>
        <v>51</v>
      </c>
      <c r="U14" s="4">
        <f>VLOOKUP(T14,Punktezuordnung!$A$2:$B$52,2,FALSE)</f>
        <v>0</v>
      </c>
      <c r="V14" s="24">
        <v>0</v>
      </c>
      <c r="W14" s="15">
        <f t="shared" si="13"/>
        <v>51</v>
      </c>
      <c r="X14" s="4">
        <f>VLOOKUP(W14,Punktezuordnung!$A$2:$B$52,2,FALSE)</f>
        <v>0</v>
      </c>
      <c r="Y14" s="25">
        <v>100</v>
      </c>
      <c r="Z14" s="15">
        <f t="shared" si="14"/>
        <v>51</v>
      </c>
      <c r="AA14" s="4">
        <f>VLOOKUP(Z14,Punktezuordnung!$A$2:$B$52,2,FALSE)</f>
        <v>0</v>
      </c>
      <c r="AB14" s="25">
        <v>100</v>
      </c>
      <c r="AC14" s="15">
        <f t="shared" si="15"/>
        <v>51</v>
      </c>
      <c r="AD14" s="4">
        <f>VLOOKUP(AC14,Punktezuordnung!$A$2:$B$52,2,FALSE)</f>
        <v>0</v>
      </c>
      <c r="AE14" s="24">
        <v>100</v>
      </c>
      <c r="AF14" s="15">
        <f t="shared" si="16"/>
        <v>51</v>
      </c>
      <c r="AG14" s="4">
        <f>VLOOKUP(AF14,Punktezuordnung!$A$2:$B$52,2,FALSE)</f>
        <v>0</v>
      </c>
      <c r="AH14" s="29">
        <v>6.0879629629629643E-3</v>
      </c>
      <c r="AI14" s="15">
        <f t="shared" si="17"/>
        <v>9</v>
      </c>
      <c r="AJ14" s="4">
        <f>VLOOKUP(AI14,Punktezuordnung!$A$2:$B$52,2,FALSE)</f>
        <v>42</v>
      </c>
      <c r="AK14" s="25">
        <v>12</v>
      </c>
      <c r="AL14" s="15">
        <f t="shared" si="18"/>
        <v>7</v>
      </c>
      <c r="AM14" s="4">
        <f>VLOOKUP(AL14,Punktezuordnung!$A$2:$B$52,2,FALSE)</f>
        <v>44</v>
      </c>
      <c r="AN14" s="30">
        <v>8.32</v>
      </c>
      <c r="AO14" s="15">
        <f t="shared" si="19"/>
        <v>6</v>
      </c>
      <c r="AP14" s="4">
        <f>VLOOKUP(AO14,Punktezuordnung!$A$2:$B$52,2,FALSE)</f>
        <v>45</v>
      </c>
      <c r="AQ14" s="30">
        <v>0</v>
      </c>
      <c r="AR14" s="15">
        <f t="shared" si="20"/>
        <v>51</v>
      </c>
      <c r="AS14" s="4">
        <f>VLOOKUP(AR14,Punktezuordnung!$A$2:$B$52,2,FALSE)</f>
        <v>0</v>
      </c>
      <c r="AT14" s="24">
        <v>0</v>
      </c>
      <c r="AU14" s="15">
        <f t="shared" si="21"/>
        <v>51</v>
      </c>
      <c r="AV14" s="2">
        <f>VLOOKUP(AU14,Punktezuordnung!$A$2:$B$52,2,FALSE)</f>
        <v>0</v>
      </c>
    </row>
    <row r="15" spans="1:48" x14ac:dyDescent="0.25">
      <c r="A15" s="21" t="s">
        <v>149</v>
      </c>
      <c r="B15" s="21" t="s">
        <v>98</v>
      </c>
      <c r="C15" s="21" t="s">
        <v>103</v>
      </c>
      <c r="D15" s="21">
        <v>2012</v>
      </c>
      <c r="E15" s="21" t="s">
        <v>44</v>
      </c>
      <c r="F15" s="15">
        <f t="shared" si="0"/>
        <v>12</v>
      </c>
      <c r="G15" s="4">
        <f>SUM(LARGE(I15:R15,{1;2;3;4;5;6;7}))</f>
        <v>128</v>
      </c>
      <c r="H15" s="26">
        <f t="shared" si="1"/>
        <v>3</v>
      </c>
      <c r="I15" s="7">
        <f t="shared" si="2"/>
        <v>43</v>
      </c>
      <c r="J15" s="4">
        <f t="shared" si="3"/>
        <v>42</v>
      </c>
      <c r="K15" s="14">
        <f t="shared" si="4"/>
        <v>43</v>
      </c>
      <c r="L15" s="7">
        <f t="shared" si="5"/>
        <v>0</v>
      </c>
      <c r="M15" s="4">
        <f t="shared" si="6"/>
        <v>0</v>
      </c>
      <c r="N15" s="14">
        <f t="shared" si="7"/>
        <v>0</v>
      </c>
      <c r="O15" s="7">
        <f t="shared" si="8"/>
        <v>0</v>
      </c>
      <c r="P15" s="4">
        <f t="shared" si="9"/>
        <v>0</v>
      </c>
      <c r="Q15" s="7">
        <f t="shared" si="10"/>
        <v>0</v>
      </c>
      <c r="R15" s="4">
        <f t="shared" si="11"/>
        <v>0</v>
      </c>
      <c r="S15" s="23">
        <v>9.23</v>
      </c>
      <c r="T15" s="15">
        <f t="shared" si="12"/>
        <v>8</v>
      </c>
      <c r="U15" s="4">
        <f>VLOOKUP(T15,Punktezuordnung!$A$2:$B$52,2,FALSE)</f>
        <v>43</v>
      </c>
      <c r="V15" s="24">
        <v>12</v>
      </c>
      <c r="W15" s="15">
        <f t="shared" si="13"/>
        <v>9</v>
      </c>
      <c r="X15" s="4">
        <f>VLOOKUP(W15,Punktezuordnung!$A$2:$B$52,2,FALSE)</f>
        <v>42</v>
      </c>
      <c r="Y15" s="25">
        <v>12.13</v>
      </c>
      <c r="Z15" s="15">
        <f t="shared" si="14"/>
        <v>8</v>
      </c>
      <c r="AA15" s="4">
        <f>VLOOKUP(Z15,Punktezuordnung!$A$2:$B$52,2,FALSE)</f>
        <v>43</v>
      </c>
      <c r="AB15" s="25">
        <v>100</v>
      </c>
      <c r="AC15" s="15">
        <f t="shared" si="15"/>
        <v>51</v>
      </c>
      <c r="AD15" s="4">
        <f>VLOOKUP(AC15,Punktezuordnung!$A$2:$B$52,2,FALSE)</f>
        <v>0</v>
      </c>
      <c r="AE15" s="24">
        <v>100</v>
      </c>
      <c r="AF15" s="15">
        <f t="shared" si="16"/>
        <v>51</v>
      </c>
      <c r="AG15" s="4">
        <f>VLOOKUP(AF15,Punktezuordnung!$A$2:$B$52,2,FALSE)</f>
        <v>0</v>
      </c>
      <c r="AH15" s="25">
        <v>100</v>
      </c>
      <c r="AI15" s="15">
        <f t="shared" si="17"/>
        <v>51</v>
      </c>
      <c r="AJ15" s="4">
        <f>VLOOKUP(AI15,Punktezuordnung!$A$2:$B$52,2,FALSE)</f>
        <v>0</v>
      </c>
      <c r="AK15" s="25">
        <v>100</v>
      </c>
      <c r="AL15" s="15">
        <f t="shared" si="18"/>
        <v>51</v>
      </c>
      <c r="AM15" s="4">
        <f>VLOOKUP(AL15,Punktezuordnung!$A$2:$B$52,2,FALSE)</f>
        <v>0</v>
      </c>
      <c r="AN15" s="30">
        <v>0</v>
      </c>
      <c r="AO15" s="15">
        <f t="shared" si="19"/>
        <v>51</v>
      </c>
      <c r="AP15" s="4">
        <f>VLOOKUP(AO15,Punktezuordnung!$A$2:$B$52,2,FALSE)</f>
        <v>0</v>
      </c>
      <c r="AQ15" s="30">
        <v>0</v>
      </c>
      <c r="AR15" s="15">
        <f t="shared" si="20"/>
        <v>51</v>
      </c>
      <c r="AS15" s="4">
        <f>VLOOKUP(AR15,Punktezuordnung!$A$2:$B$52,2,FALSE)</f>
        <v>0</v>
      </c>
      <c r="AT15" s="24">
        <v>0</v>
      </c>
      <c r="AU15" s="15">
        <f t="shared" si="21"/>
        <v>51</v>
      </c>
      <c r="AV15" s="2">
        <f>VLOOKUP(AU15,Punktezuordnung!$A$2:$B$52,2,FALSE)</f>
        <v>0</v>
      </c>
    </row>
    <row r="16" spans="1:48" x14ac:dyDescent="0.25">
      <c r="A16" s="21" t="s">
        <v>145</v>
      </c>
      <c r="B16" s="21" t="s">
        <v>146</v>
      </c>
      <c r="C16" s="21" t="s">
        <v>103</v>
      </c>
      <c r="D16" s="21">
        <v>2012</v>
      </c>
      <c r="E16" s="21" t="s">
        <v>40</v>
      </c>
      <c r="F16" s="15">
        <f t="shared" si="0"/>
        <v>13</v>
      </c>
      <c r="G16" s="4">
        <f>SUM(LARGE(I16:R16,{1;2;3;4;5;6;7}))</f>
        <v>98</v>
      </c>
      <c r="H16" s="26">
        <f t="shared" si="1"/>
        <v>2</v>
      </c>
      <c r="I16" s="7">
        <f t="shared" si="2"/>
        <v>49</v>
      </c>
      <c r="J16" s="4">
        <f t="shared" si="3"/>
        <v>49</v>
      </c>
      <c r="K16" s="14">
        <f t="shared" si="4"/>
        <v>0</v>
      </c>
      <c r="L16" s="7">
        <f t="shared" si="5"/>
        <v>0</v>
      </c>
      <c r="M16" s="4">
        <f t="shared" si="6"/>
        <v>0</v>
      </c>
      <c r="N16" s="14">
        <f t="shared" si="7"/>
        <v>0</v>
      </c>
      <c r="O16" s="7">
        <f t="shared" si="8"/>
        <v>0</v>
      </c>
      <c r="P16" s="4">
        <f t="shared" si="9"/>
        <v>0</v>
      </c>
      <c r="Q16" s="7">
        <f t="shared" si="10"/>
        <v>0</v>
      </c>
      <c r="R16" s="4">
        <f t="shared" si="11"/>
        <v>0</v>
      </c>
      <c r="S16" s="20">
        <v>8.6999999999999993</v>
      </c>
      <c r="T16" s="15">
        <f t="shared" si="12"/>
        <v>2</v>
      </c>
      <c r="U16" s="4">
        <f>VLOOKUP(T16,Punktezuordnung!$A$2:$B$52,2,FALSE)</f>
        <v>49</v>
      </c>
      <c r="V16" s="24">
        <v>20</v>
      </c>
      <c r="W16" s="15">
        <f t="shared" si="13"/>
        <v>2</v>
      </c>
      <c r="X16" s="4">
        <f>VLOOKUP(W16,Punktezuordnung!$A$2:$B$52,2,FALSE)</f>
        <v>49</v>
      </c>
      <c r="Y16" s="25">
        <v>100</v>
      </c>
      <c r="Z16" s="15">
        <f t="shared" si="14"/>
        <v>51</v>
      </c>
      <c r="AA16" s="4">
        <f>VLOOKUP(Z16,Punktezuordnung!$A$2:$B$52,2,FALSE)</f>
        <v>0</v>
      </c>
      <c r="AB16" s="25">
        <v>100</v>
      </c>
      <c r="AC16" s="15">
        <f t="shared" si="15"/>
        <v>51</v>
      </c>
      <c r="AD16" s="4">
        <f>VLOOKUP(AC16,Punktezuordnung!$A$2:$B$52,2,FALSE)</f>
        <v>0</v>
      </c>
      <c r="AE16" s="24">
        <v>100</v>
      </c>
      <c r="AF16" s="15">
        <f t="shared" si="16"/>
        <v>51</v>
      </c>
      <c r="AG16" s="4">
        <f>VLOOKUP(AF16,Punktezuordnung!$A$2:$B$52,2,FALSE)</f>
        <v>0</v>
      </c>
      <c r="AH16" s="25">
        <v>100</v>
      </c>
      <c r="AI16" s="15">
        <f t="shared" si="17"/>
        <v>51</v>
      </c>
      <c r="AJ16" s="4">
        <f>VLOOKUP(AI16,Punktezuordnung!$A$2:$B$52,2,FALSE)</f>
        <v>0</v>
      </c>
      <c r="AK16" s="25">
        <v>100</v>
      </c>
      <c r="AL16" s="15">
        <f t="shared" si="18"/>
        <v>51</v>
      </c>
      <c r="AM16" s="4">
        <f>VLOOKUP(AL16,Punktezuordnung!$A$2:$B$52,2,FALSE)</f>
        <v>0</v>
      </c>
      <c r="AN16" s="30">
        <v>0</v>
      </c>
      <c r="AO16" s="15">
        <f t="shared" si="19"/>
        <v>51</v>
      </c>
      <c r="AP16" s="4">
        <f>VLOOKUP(AO16,Punktezuordnung!$A$2:$B$52,2,FALSE)</f>
        <v>0</v>
      </c>
      <c r="AQ16" s="30">
        <v>0</v>
      </c>
      <c r="AR16" s="15">
        <f t="shared" si="20"/>
        <v>51</v>
      </c>
      <c r="AS16" s="4">
        <f>VLOOKUP(AR16,Punktezuordnung!$A$2:$B$52,2,FALSE)</f>
        <v>0</v>
      </c>
      <c r="AT16" s="24">
        <v>0</v>
      </c>
      <c r="AU16" s="15">
        <f t="shared" si="21"/>
        <v>51</v>
      </c>
      <c r="AV16" s="2">
        <f>VLOOKUP(AU16,Punktezuordnung!$A$2:$B$52,2,FALSE)</f>
        <v>0</v>
      </c>
    </row>
    <row r="17" spans="1:48" x14ac:dyDescent="0.25">
      <c r="A17" s="21" t="s">
        <v>137</v>
      </c>
      <c r="B17" s="21" t="s">
        <v>138</v>
      </c>
      <c r="C17" s="21" t="s">
        <v>103</v>
      </c>
      <c r="D17" s="21">
        <v>2012</v>
      </c>
      <c r="E17" s="21" t="s">
        <v>66</v>
      </c>
      <c r="F17" s="15">
        <f t="shared" si="0"/>
        <v>14</v>
      </c>
      <c r="G17" s="4">
        <f>SUM(LARGE(I17:R17,{1;2;3;4;5;6;7}))</f>
        <v>93</v>
      </c>
      <c r="H17" s="26">
        <f t="shared" si="1"/>
        <v>2</v>
      </c>
      <c r="I17" s="7">
        <f t="shared" si="2"/>
        <v>44</v>
      </c>
      <c r="J17" s="4">
        <f t="shared" si="3"/>
        <v>49</v>
      </c>
      <c r="K17" s="14">
        <f t="shared" si="4"/>
        <v>0</v>
      </c>
      <c r="L17" s="7">
        <f t="shared" si="5"/>
        <v>0</v>
      </c>
      <c r="M17" s="4">
        <f t="shared" si="6"/>
        <v>0</v>
      </c>
      <c r="N17" s="14">
        <f t="shared" si="7"/>
        <v>0</v>
      </c>
      <c r="O17" s="7">
        <f t="shared" si="8"/>
        <v>0</v>
      </c>
      <c r="P17" s="4">
        <f t="shared" si="9"/>
        <v>0</v>
      </c>
      <c r="Q17" s="7">
        <f t="shared" si="10"/>
        <v>0</v>
      </c>
      <c r="R17" s="4">
        <f t="shared" si="11"/>
        <v>0</v>
      </c>
      <c r="S17" s="20">
        <v>9.01</v>
      </c>
      <c r="T17" s="15">
        <f t="shared" si="12"/>
        <v>7</v>
      </c>
      <c r="U17" s="4">
        <f>VLOOKUP(T17,Punktezuordnung!$A$2:$B$52,2,FALSE)</f>
        <v>44</v>
      </c>
      <c r="V17" s="24">
        <v>20</v>
      </c>
      <c r="W17" s="15">
        <f t="shared" si="13"/>
        <v>2</v>
      </c>
      <c r="X17" s="4">
        <f>VLOOKUP(W17,Punktezuordnung!$A$2:$B$52,2,FALSE)</f>
        <v>49</v>
      </c>
      <c r="Y17" s="25">
        <v>100</v>
      </c>
      <c r="Z17" s="15">
        <f t="shared" si="14"/>
        <v>51</v>
      </c>
      <c r="AA17" s="4">
        <f>VLOOKUP(Z17,Punktezuordnung!$A$2:$B$52,2,FALSE)</f>
        <v>0</v>
      </c>
      <c r="AB17" s="25">
        <v>100</v>
      </c>
      <c r="AC17" s="15">
        <f t="shared" si="15"/>
        <v>51</v>
      </c>
      <c r="AD17" s="4">
        <f>VLOOKUP(AC17,Punktezuordnung!$A$2:$B$52,2,FALSE)</f>
        <v>0</v>
      </c>
      <c r="AE17" s="24">
        <v>100</v>
      </c>
      <c r="AF17" s="15">
        <f t="shared" si="16"/>
        <v>51</v>
      </c>
      <c r="AG17" s="4">
        <f>VLOOKUP(AF17,Punktezuordnung!$A$2:$B$52,2,FALSE)</f>
        <v>0</v>
      </c>
      <c r="AH17" s="25">
        <v>100</v>
      </c>
      <c r="AI17" s="15">
        <f t="shared" si="17"/>
        <v>51</v>
      </c>
      <c r="AJ17" s="4">
        <f>VLOOKUP(AI17,Punktezuordnung!$A$2:$B$52,2,FALSE)</f>
        <v>0</v>
      </c>
      <c r="AK17" s="25">
        <v>100</v>
      </c>
      <c r="AL17" s="15">
        <f t="shared" si="18"/>
        <v>51</v>
      </c>
      <c r="AM17" s="4">
        <f>VLOOKUP(AL17,Punktezuordnung!$A$2:$B$52,2,FALSE)</f>
        <v>0</v>
      </c>
      <c r="AN17" s="30">
        <v>0</v>
      </c>
      <c r="AO17" s="15">
        <f t="shared" si="19"/>
        <v>51</v>
      </c>
      <c r="AP17" s="4">
        <f>VLOOKUP(AO17,Punktezuordnung!$A$2:$B$52,2,FALSE)</f>
        <v>0</v>
      </c>
      <c r="AQ17" s="30">
        <v>0</v>
      </c>
      <c r="AR17" s="15">
        <f t="shared" si="20"/>
        <v>51</v>
      </c>
      <c r="AS17" s="4">
        <f>VLOOKUP(AR17,Punktezuordnung!$A$2:$B$52,2,FALSE)</f>
        <v>0</v>
      </c>
      <c r="AT17" s="24">
        <v>0</v>
      </c>
      <c r="AU17" s="15">
        <f t="shared" si="21"/>
        <v>51</v>
      </c>
      <c r="AV17" s="2">
        <f>VLOOKUP(AU17,Punktezuordnung!$A$2:$B$52,2,FALSE)</f>
        <v>0</v>
      </c>
    </row>
    <row r="18" spans="1:48" x14ac:dyDescent="0.25">
      <c r="A18" s="21" t="s">
        <v>101</v>
      </c>
      <c r="B18" s="21" t="s">
        <v>214</v>
      </c>
      <c r="C18" s="21" t="s">
        <v>103</v>
      </c>
      <c r="D18" s="21">
        <v>2012</v>
      </c>
      <c r="E18" s="21" t="s">
        <v>162</v>
      </c>
      <c r="F18" s="15">
        <f t="shared" si="0"/>
        <v>15</v>
      </c>
      <c r="G18" s="4">
        <f>SUM(LARGE(I18:R18,{1;2;3;4;5;6;7}))</f>
        <v>92</v>
      </c>
      <c r="H18" s="26">
        <f t="shared" si="1"/>
        <v>2</v>
      </c>
      <c r="I18" s="7">
        <f t="shared" si="2"/>
        <v>0</v>
      </c>
      <c r="J18" s="4">
        <f t="shared" si="3"/>
        <v>0</v>
      </c>
      <c r="K18" s="14">
        <f t="shared" si="4"/>
        <v>0</v>
      </c>
      <c r="L18" s="7">
        <f t="shared" si="5"/>
        <v>0</v>
      </c>
      <c r="M18" s="4">
        <f t="shared" si="6"/>
        <v>0</v>
      </c>
      <c r="N18" s="14">
        <f t="shared" si="7"/>
        <v>0</v>
      </c>
      <c r="O18" s="7">
        <f t="shared" si="8"/>
        <v>46</v>
      </c>
      <c r="P18" s="4">
        <f t="shared" si="9"/>
        <v>46</v>
      </c>
      <c r="Q18" s="7">
        <f t="shared" si="10"/>
        <v>0</v>
      </c>
      <c r="R18" s="4">
        <f t="shared" si="11"/>
        <v>0</v>
      </c>
      <c r="S18" s="23">
        <v>100</v>
      </c>
      <c r="T18" s="15">
        <f t="shared" si="12"/>
        <v>51</v>
      </c>
      <c r="U18" s="4">
        <f>VLOOKUP(T18,Punktezuordnung!$A$2:$B$52,2,FALSE)</f>
        <v>0</v>
      </c>
      <c r="V18" s="24">
        <v>0</v>
      </c>
      <c r="W18" s="15">
        <f t="shared" si="13"/>
        <v>51</v>
      </c>
      <c r="X18" s="4">
        <f>VLOOKUP(W18,Punktezuordnung!$A$2:$B$52,2,FALSE)</f>
        <v>0</v>
      </c>
      <c r="Y18" s="25">
        <v>100</v>
      </c>
      <c r="Z18" s="15">
        <f t="shared" si="14"/>
        <v>51</v>
      </c>
      <c r="AA18" s="4">
        <f>VLOOKUP(Z18,Punktezuordnung!$A$2:$B$52,2,FALSE)</f>
        <v>0</v>
      </c>
      <c r="AB18" s="25">
        <v>100</v>
      </c>
      <c r="AC18" s="15">
        <f t="shared" si="15"/>
        <v>51</v>
      </c>
      <c r="AD18" s="4">
        <f>VLOOKUP(AC18,Punktezuordnung!$A$2:$B$52,2,FALSE)</f>
        <v>0</v>
      </c>
      <c r="AE18" s="24">
        <v>100</v>
      </c>
      <c r="AF18" s="15">
        <f t="shared" si="16"/>
        <v>51</v>
      </c>
      <c r="AG18" s="4">
        <f>VLOOKUP(AF18,Punktezuordnung!$A$2:$B$52,2,FALSE)</f>
        <v>0</v>
      </c>
      <c r="AH18" s="25">
        <v>100</v>
      </c>
      <c r="AI18" s="15">
        <f t="shared" si="17"/>
        <v>51</v>
      </c>
      <c r="AJ18" s="4">
        <f>VLOOKUP(AI18,Punktezuordnung!$A$2:$B$52,2,FALSE)</f>
        <v>0</v>
      </c>
      <c r="AK18" s="25">
        <v>11</v>
      </c>
      <c r="AL18" s="15">
        <f t="shared" si="18"/>
        <v>5</v>
      </c>
      <c r="AM18" s="4">
        <f>VLOOKUP(AL18,Punktezuordnung!$A$2:$B$52,2,FALSE)</f>
        <v>46</v>
      </c>
      <c r="AN18" s="30">
        <v>8.39</v>
      </c>
      <c r="AO18" s="15">
        <f t="shared" si="19"/>
        <v>5</v>
      </c>
      <c r="AP18" s="4">
        <f>VLOOKUP(AO18,Punktezuordnung!$A$2:$B$52,2,FALSE)</f>
        <v>46</v>
      </c>
      <c r="AQ18" s="30">
        <v>0</v>
      </c>
      <c r="AR18" s="15">
        <f t="shared" si="20"/>
        <v>51</v>
      </c>
      <c r="AS18" s="4">
        <f>VLOOKUP(AR18,Punktezuordnung!$A$2:$B$52,2,FALSE)</f>
        <v>0</v>
      </c>
      <c r="AT18" s="24">
        <v>0</v>
      </c>
      <c r="AU18" s="15">
        <f t="shared" si="21"/>
        <v>51</v>
      </c>
      <c r="AV18" s="2">
        <f>VLOOKUP(AU18,Punktezuordnung!$A$2:$B$52,2,FALSE)</f>
        <v>0</v>
      </c>
    </row>
    <row r="19" spans="1:48" x14ac:dyDescent="0.25">
      <c r="A19" s="21" t="s">
        <v>114</v>
      </c>
      <c r="B19" s="21" t="s">
        <v>190</v>
      </c>
      <c r="C19" s="21" t="s">
        <v>103</v>
      </c>
      <c r="D19" s="21">
        <v>2012</v>
      </c>
      <c r="E19" s="21" t="s">
        <v>59</v>
      </c>
      <c r="F19" s="15">
        <f t="shared" si="0"/>
        <v>16</v>
      </c>
      <c r="G19" s="4">
        <f>SUM(LARGE(I19:R19,{1;2;3;4;5;6;7}))</f>
        <v>90</v>
      </c>
      <c r="H19" s="26">
        <f t="shared" si="1"/>
        <v>2</v>
      </c>
      <c r="I19" s="7">
        <f t="shared" si="2"/>
        <v>0</v>
      </c>
      <c r="J19" s="4">
        <f t="shared" si="3"/>
        <v>0</v>
      </c>
      <c r="K19" s="14">
        <f t="shared" si="4"/>
        <v>0</v>
      </c>
      <c r="L19" s="7">
        <f t="shared" si="5"/>
        <v>45</v>
      </c>
      <c r="M19" s="4">
        <f t="shared" si="6"/>
        <v>45</v>
      </c>
      <c r="N19" s="14">
        <f t="shared" si="7"/>
        <v>0</v>
      </c>
      <c r="O19" s="7">
        <f t="shared" si="8"/>
        <v>0</v>
      </c>
      <c r="P19" s="4">
        <f t="shared" si="9"/>
        <v>0</v>
      </c>
      <c r="Q19" s="7">
        <f t="shared" si="10"/>
        <v>0</v>
      </c>
      <c r="R19" s="4">
        <f t="shared" si="11"/>
        <v>0</v>
      </c>
      <c r="S19" s="23">
        <v>100</v>
      </c>
      <c r="T19" s="15">
        <f t="shared" si="12"/>
        <v>51</v>
      </c>
      <c r="U19" s="4">
        <f>VLOOKUP(T19,Punktezuordnung!$A$2:$B$52,2,FALSE)</f>
        <v>0</v>
      </c>
      <c r="V19" s="24">
        <v>0</v>
      </c>
      <c r="W19" s="15">
        <f t="shared" si="13"/>
        <v>51</v>
      </c>
      <c r="X19" s="4">
        <f>VLOOKUP(W19,Punktezuordnung!$A$2:$B$52,2,FALSE)</f>
        <v>0</v>
      </c>
      <c r="Y19" s="25">
        <v>100</v>
      </c>
      <c r="Z19" s="15">
        <f t="shared" si="14"/>
        <v>51</v>
      </c>
      <c r="AA19" s="4">
        <f>VLOOKUP(Z19,Punktezuordnung!$A$2:$B$52,2,FALSE)</f>
        <v>0</v>
      </c>
      <c r="AB19" s="25">
        <v>10</v>
      </c>
      <c r="AC19" s="15">
        <f t="shared" si="15"/>
        <v>6</v>
      </c>
      <c r="AD19" s="4">
        <f>VLOOKUP(AC19,Punktezuordnung!$A$2:$B$52,2,FALSE)</f>
        <v>45</v>
      </c>
      <c r="AE19" s="28">
        <v>6.2314814814814811E-3</v>
      </c>
      <c r="AF19" s="15">
        <f t="shared" si="16"/>
        <v>6</v>
      </c>
      <c r="AG19" s="4">
        <f>VLOOKUP(AF19,Punktezuordnung!$A$2:$B$52,2,FALSE)</f>
        <v>45</v>
      </c>
      <c r="AH19" s="25">
        <v>100</v>
      </c>
      <c r="AI19" s="15">
        <f t="shared" si="17"/>
        <v>51</v>
      </c>
      <c r="AJ19" s="4">
        <f>VLOOKUP(AI19,Punktezuordnung!$A$2:$B$52,2,FALSE)</f>
        <v>0</v>
      </c>
      <c r="AK19" s="25">
        <v>100</v>
      </c>
      <c r="AL19" s="15">
        <f t="shared" si="18"/>
        <v>51</v>
      </c>
      <c r="AM19" s="4">
        <f>VLOOKUP(AL19,Punktezuordnung!$A$2:$B$52,2,FALSE)</f>
        <v>0</v>
      </c>
      <c r="AN19" s="30">
        <v>0</v>
      </c>
      <c r="AO19" s="15">
        <f t="shared" si="19"/>
        <v>51</v>
      </c>
      <c r="AP19" s="4">
        <f>VLOOKUP(AO19,Punktezuordnung!$A$2:$B$52,2,FALSE)</f>
        <v>0</v>
      </c>
      <c r="AQ19" s="30">
        <v>0</v>
      </c>
      <c r="AR19" s="15">
        <f t="shared" si="20"/>
        <v>51</v>
      </c>
      <c r="AS19" s="4">
        <f>VLOOKUP(AR19,Punktezuordnung!$A$2:$B$52,2,FALSE)</f>
        <v>0</v>
      </c>
      <c r="AT19" s="24">
        <v>0</v>
      </c>
      <c r="AU19" s="15">
        <f t="shared" si="21"/>
        <v>51</v>
      </c>
      <c r="AV19" s="2">
        <f>VLOOKUP(AU19,Punktezuordnung!$A$2:$B$52,2,FALSE)</f>
        <v>0</v>
      </c>
    </row>
    <row r="20" spans="1:48" x14ac:dyDescent="0.25">
      <c r="A20" s="21" t="s">
        <v>215</v>
      </c>
      <c r="B20" s="21" t="s">
        <v>216</v>
      </c>
      <c r="C20" s="21" t="s">
        <v>103</v>
      </c>
      <c r="D20" s="21">
        <v>2012</v>
      </c>
      <c r="E20" s="21" t="s">
        <v>162</v>
      </c>
      <c r="F20" s="15">
        <f t="shared" si="0"/>
        <v>17</v>
      </c>
      <c r="G20" s="4">
        <f>SUM(LARGE(I20:R20,{1;2;3;4;5;6;7}))</f>
        <v>89</v>
      </c>
      <c r="H20" s="26">
        <f t="shared" si="1"/>
        <v>2</v>
      </c>
      <c r="I20" s="7">
        <f t="shared" si="2"/>
        <v>0</v>
      </c>
      <c r="J20" s="4">
        <f t="shared" si="3"/>
        <v>0</v>
      </c>
      <c r="K20" s="14">
        <f t="shared" si="4"/>
        <v>0</v>
      </c>
      <c r="L20" s="7">
        <f t="shared" si="5"/>
        <v>0</v>
      </c>
      <c r="M20" s="4">
        <f t="shared" si="6"/>
        <v>0</v>
      </c>
      <c r="N20" s="14">
        <f t="shared" si="7"/>
        <v>0</v>
      </c>
      <c r="O20" s="7">
        <f t="shared" si="8"/>
        <v>45</v>
      </c>
      <c r="P20" s="4">
        <f t="shared" si="9"/>
        <v>44</v>
      </c>
      <c r="Q20" s="7">
        <f t="shared" si="10"/>
        <v>0</v>
      </c>
      <c r="R20" s="4">
        <f t="shared" si="11"/>
        <v>0</v>
      </c>
      <c r="S20" s="23">
        <v>100</v>
      </c>
      <c r="T20" s="15">
        <f t="shared" si="12"/>
        <v>51</v>
      </c>
      <c r="U20" s="4">
        <f>VLOOKUP(T20,Punktezuordnung!$A$2:$B$52,2,FALSE)</f>
        <v>0</v>
      </c>
      <c r="V20" s="24">
        <v>0</v>
      </c>
      <c r="W20" s="15">
        <f t="shared" si="13"/>
        <v>51</v>
      </c>
      <c r="X20" s="4">
        <f>VLOOKUP(W20,Punktezuordnung!$A$2:$B$52,2,FALSE)</f>
        <v>0</v>
      </c>
      <c r="Y20" s="25">
        <v>100</v>
      </c>
      <c r="Z20" s="15">
        <f t="shared" si="14"/>
        <v>51</v>
      </c>
      <c r="AA20" s="4">
        <f>VLOOKUP(Z20,Punktezuordnung!$A$2:$B$52,2,FALSE)</f>
        <v>0</v>
      </c>
      <c r="AB20" s="25">
        <v>100</v>
      </c>
      <c r="AC20" s="15">
        <f t="shared" si="15"/>
        <v>51</v>
      </c>
      <c r="AD20" s="4">
        <f>VLOOKUP(AC20,Punktezuordnung!$A$2:$B$52,2,FALSE)</f>
        <v>0</v>
      </c>
      <c r="AE20" s="24">
        <v>100</v>
      </c>
      <c r="AF20" s="15">
        <f t="shared" si="16"/>
        <v>51</v>
      </c>
      <c r="AG20" s="4">
        <f>VLOOKUP(AF20,Punktezuordnung!$A$2:$B$52,2,FALSE)</f>
        <v>0</v>
      </c>
      <c r="AH20" s="25">
        <v>100</v>
      </c>
      <c r="AI20" s="15">
        <f t="shared" si="17"/>
        <v>51</v>
      </c>
      <c r="AJ20" s="4">
        <f>VLOOKUP(AI20,Punktezuordnung!$A$2:$B$52,2,FALSE)</f>
        <v>0</v>
      </c>
      <c r="AK20" s="25">
        <v>11.1</v>
      </c>
      <c r="AL20" s="15">
        <f t="shared" si="18"/>
        <v>6</v>
      </c>
      <c r="AM20" s="4">
        <f>VLOOKUP(AL20,Punktezuordnung!$A$2:$B$52,2,FALSE)</f>
        <v>45</v>
      </c>
      <c r="AN20" s="30">
        <v>8</v>
      </c>
      <c r="AO20" s="15">
        <f t="shared" si="19"/>
        <v>7</v>
      </c>
      <c r="AP20" s="4">
        <f>VLOOKUP(AO20,Punktezuordnung!$A$2:$B$52,2,FALSE)</f>
        <v>44</v>
      </c>
      <c r="AQ20" s="30">
        <v>0</v>
      </c>
      <c r="AR20" s="15">
        <f t="shared" si="20"/>
        <v>51</v>
      </c>
      <c r="AS20" s="4">
        <f>VLOOKUP(AR20,Punktezuordnung!$A$2:$B$52,2,FALSE)</f>
        <v>0</v>
      </c>
      <c r="AT20" s="24">
        <v>0</v>
      </c>
      <c r="AU20" s="15">
        <f t="shared" si="21"/>
        <v>51</v>
      </c>
      <c r="AV20" s="2">
        <f>VLOOKUP(AU20,Punktezuordnung!$A$2:$B$52,2,FALSE)</f>
        <v>0</v>
      </c>
    </row>
    <row r="21" spans="1:48" x14ac:dyDescent="0.25">
      <c r="A21" s="21" t="s">
        <v>131</v>
      </c>
      <c r="B21" s="21" t="s">
        <v>224</v>
      </c>
      <c r="C21" s="21" t="s">
        <v>103</v>
      </c>
      <c r="D21" s="21">
        <v>2012</v>
      </c>
      <c r="E21" s="21" t="s">
        <v>37</v>
      </c>
      <c r="F21" s="15">
        <f t="shared" si="0"/>
        <v>18</v>
      </c>
      <c r="G21" s="4">
        <f>SUM(LARGE(I21:R21,{1;2;3;4;5;6;7}))</f>
        <v>87</v>
      </c>
      <c r="H21" s="26">
        <f t="shared" si="1"/>
        <v>2</v>
      </c>
      <c r="I21" s="7">
        <f t="shared" si="2"/>
        <v>0</v>
      </c>
      <c r="J21" s="4">
        <f t="shared" si="3"/>
        <v>0</v>
      </c>
      <c r="K21" s="14">
        <f t="shared" si="4"/>
        <v>0</v>
      </c>
      <c r="L21" s="7">
        <f t="shared" si="5"/>
        <v>0</v>
      </c>
      <c r="M21" s="4">
        <f t="shared" si="6"/>
        <v>0</v>
      </c>
      <c r="N21" s="14">
        <f t="shared" si="7"/>
        <v>0</v>
      </c>
      <c r="O21" s="7">
        <f t="shared" si="8"/>
        <v>0</v>
      </c>
      <c r="P21" s="4">
        <f t="shared" si="9"/>
        <v>0</v>
      </c>
      <c r="Q21" s="7">
        <f t="shared" si="10"/>
        <v>44</v>
      </c>
      <c r="R21" s="4">
        <f t="shared" si="11"/>
        <v>43</v>
      </c>
      <c r="S21" s="23">
        <v>100</v>
      </c>
      <c r="T21" s="15">
        <f t="shared" si="12"/>
        <v>51</v>
      </c>
      <c r="U21" s="4">
        <f>VLOOKUP(T21,Punktezuordnung!$A$2:$B$52,2,FALSE)</f>
        <v>0</v>
      </c>
      <c r="V21" s="24">
        <v>0</v>
      </c>
      <c r="W21" s="15">
        <f t="shared" si="13"/>
        <v>51</v>
      </c>
      <c r="X21" s="4">
        <f>VLOOKUP(W21,Punktezuordnung!$A$2:$B$52,2,FALSE)</f>
        <v>0</v>
      </c>
      <c r="Y21" s="25">
        <v>100</v>
      </c>
      <c r="Z21" s="15">
        <f t="shared" si="14"/>
        <v>51</v>
      </c>
      <c r="AA21" s="4">
        <f>VLOOKUP(Z21,Punktezuordnung!$A$2:$B$52,2,FALSE)</f>
        <v>0</v>
      </c>
      <c r="AB21" s="25">
        <v>100</v>
      </c>
      <c r="AC21" s="15">
        <f t="shared" si="15"/>
        <v>51</v>
      </c>
      <c r="AD21" s="4">
        <f>VLOOKUP(AC21,Punktezuordnung!$A$2:$B$52,2,FALSE)</f>
        <v>0</v>
      </c>
      <c r="AE21" s="24">
        <v>100</v>
      </c>
      <c r="AF21" s="15">
        <f t="shared" si="16"/>
        <v>51</v>
      </c>
      <c r="AG21" s="4">
        <f>VLOOKUP(AF21,Punktezuordnung!$A$2:$B$52,2,FALSE)</f>
        <v>0</v>
      </c>
      <c r="AH21" s="25">
        <v>100</v>
      </c>
      <c r="AI21" s="15">
        <f t="shared" si="17"/>
        <v>51</v>
      </c>
      <c r="AJ21" s="4">
        <f>VLOOKUP(AI21,Punktezuordnung!$A$2:$B$52,2,FALSE)</f>
        <v>0</v>
      </c>
      <c r="AK21" s="25">
        <v>100</v>
      </c>
      <c r="AL21" s="15">
        <f t="shared" si="18"/>
        <v>51</v>
      </c>
      <c r="AM21" s="4">
        <f>VLOOKUP(AL21,Punktezuordnung!$A$2:$B$52,2,FALSE)</f>
        <v>0</v>
      </c>
      <c r="AN21" s="30">
        <v>0</v>
      </c>
      <c r="AO21" s="15">
        <f t="shared" si="19"/>
        <v>51</v>
      </c>
      <c r="AP21" s="4">
        <f>VLOOKUP(AO21,Punktezuordnung!$A$2:$B$52,2,FALSE)</f>
        <v>0</v>
      </c>
      <c r="AQ21" s="30">
        <v>0.85</v>
      </c>
      <c r="AR21" s="15">
        <f t="shared" si="20"/>
        <v>7</v>
      </c>
      <c r="AS21" s="4">
        <f>VLOOKUP(AR21,Punktezuordnung!$A$2:$B$52,2,FALSE)</f>
        <v>44</v>
      </c>
      <c r="AT21" s="24">
        <v>12</v>
      </c>
      <c r="AU21" s="15">
        <f t="shared" si="21"/>
        <v>8</v>
      </c>
      <c r="AV21" s="2">
        <f>VLOOKUP(AU21,Punktezuordnung!$A$2:$B$52,2,FALSE)</f>
        <v>43</v>
      </c>
    </row>
    <row r="22" spans="1:48" x14ac:dyDescent="0.25">
      <c r="A22" s="21" t="s">
        <v>165</v>
      </c>
      <c r="B22" s="21" t="s">
        <v>166</v>
      </c>
      <c r="C22" s="21" t="s">
        <v>103</v>
      </c>
      <c r="D22" s="21">
        <v>2012</v>
      </c>
      <c r="E22" s="21" t="s">
        <v>157</v>
      </c>
      <c r="F22" s="15">
        <f t="shared" si="0"/>
        <v>19</v>
      </c>
      <c r="G22" s="4">
        <f>SUM(LARGE(I22:R22,{1;2;3;4;5;6;7}))</f>
        <v>50</v>
      </c>
      <c r="H22" s="26">
        <f t="shared" si="1"/>
        <v>1</v>
      </c>
      <c r="I22" s="7">
        <f t="shared" si="2"/>
        <v>0</v>
      </c>
      <c r="J22" s="4">
        <f t="shared" si="3"/>
        <v>0</v>
      </c>
      <c r="K22" s="14">
        <f t="shared" si="4"/>
        <v>50</v>
      </c>
      <c r="L22" s="7">
        <f t="shared" si="5"/>
        <v>0</v>
      </c>
      <c r="M22" s="4">
        <f t="shared" si="6"/>
        <v>0</v>
      </c>
      <c r="N22" s="14">
        <f t="shared" si="7"/>
        <v>0</v>
      </c>
      <c r="O22" s="7">
        <f t="shared" si="8"/>
        <v>0</v>
      </c>
      <c r="P22" s="4">
        <f t="shared" si="9"/>
        <v>0</v>
      </c>
      <c r="Q22" s="7">
        <f t="shared" si="10"/>
        <v>0</v>
      </c>
      <c r="R22" s="4">
        <f t="shared" si="11"/>
        <v>0</v>
      </c>
      <c r="S22" s="23">
        <v>100</v>
      </c>
      <c r="T22" s="15">
        <f t="shared" si="12"/>
        <v>51</v>
      </c>
      <c r="U22" s="4">
        <f>VLOOKUP(T22,Punktezuordnung!$A$2:$B$52,2,FALSE)</f>
        <v>0</v>
      </c>
      <c r="V22" s="24">
        <v>0</v>
      </c>
      <c r="W22" s="15">
        <f t="shared" si="13"/>
        <v>51</v>
      </c>
      <c r="X22" s="4">
        <f>VLOOKUP(W22,Punktezuordnung!$A$2:$B$52,2,FALSE)</f>
        <v>0</v>
      </c>
      <c r="Y22" s="25">
        <v>10.039999999999999</v>
      </c>
      <c r="Z22" s="15">
        <f t="shared" si="14"/>
        <v>1</v>
      </c>
      <c r="AA22" s="4">
        <f>VLOOKUP(Z22,Punktezuordnung!$A$2:$B$52,2,FALSE)</f>
        <v>50</v>
      </c>
      <c r="AB22" s="25">
        <v>100</v>
      </c>
      <c r="AC22" s="15">
        <f t="shared" si="15"/>
        <v>51</v>
      </c>
      <c r="AD22" s="4">
        <f>VLOOKUP(AC22,Punktezuordnung!$A$2:$B$52,2,FALSE)</f>
        <v>0</v>
      </c>
      <c r="AE22" s="24">
        <v>100</v>
      </c>
      <c r="AF22" s="15">
        <f t="shared" si="16"/>
        <v>51</v>
      </c>
      <c r="AG22" s="4">
        <f>VLOOKUP(AF22,Punktezuordnung!$A$2:$B$52,2,FALSE)</f>
        <v>0</v>
      </c>
      <c r="AH22" s="25">
        <v>100</v>
      </c>
      <c r="AI22" s="15">
        <f t="shared" si="17"/>
        <v>51</v>
      </c>
      <c r="AJ22" s="4">
        <f>VLOOKUP(AI22,Punktezuordnung!$A$2:$B$52,2,FALSE)</f>
        <v>0</v>
      </c>
      <c r="AK22" s="25">
        <v>100</v>
      </c>
      <c r="AL22" s="15">
        <f t="shared" si="18"/>
        <v>51</v>
      </c>
      <c r="AM22" s="4">
        <f>VLOOKUP(AL22,Punktezuordnung!$A$2:$B$52,2,FALSE)</f>
        <v>0</v>
      </c>
      <c r="AN22" s="30">
        <v>0</v>
      </c>
      <c r="AO22" s="15">
        <f t="shared" si="19"/>
        <v>51</v>
      </c>
      <c r="AP22" s="4">
        <f>VLOOKUP(AO22,Punktezuordnung!$A$2:$B$52,2,FALSE)</f>
        <v>0</v>
      </c>
      <c r="AQ22" s="30">
        <v>0</v>
      </c>
      <c r="AR22" s="15">
        <f t="shared" si="20"/>
        <v>51</v>
      </c>
      <c r="AS22" s="4">
        <f>VLOOKUP(AR22,Punktezuordnung!$A$2:$B$52,2,FALSE)</f>
        <v>0</v>
      </c>
      <c r="AT22" s="24">
        <v>0</v>
      </c>
      <c r="AU22" s="15">
        <f t="shared" si="21"/>
        <v>51</v>
      </c>
      <c r="AV22" s="2">
        <f>VLOOKUP(AU22,Punktezuordnung!$A$2:$B$52,2,FALSE)</f>
        <v>0</v>
      </c>
    </row>
    <row r="23" spans="1:48" x14ac:dyDescent="0.25">
      <c r="A23" s="21" t="s">
        <v>167</v>
      </c>
      <c r="B23" s="21" t="s">
        <v>168</v>
      </c>
      <c r="C23" s="21" t="s">
        <v>103</v>
      </c>
      <c r="D23" s="21">
        <v>2012</v>
      </c>
      <c r="E23" s="21" t="s">
        <v>157</v>
      </c>
      <c r="F23" s="15">
        <f t="shared" si="0"/>
        <v>20</v>
      </c>
      <c r="G23" s="4">
        <f>SUM(LARGE(I23:R23,{1;2;3;4;5;6;7}))</f>
        <v>49</v>
      </c>
      <c r="H23" s="26">
        <f t="shared" si="1"/>
        <v>1</v>
      </c>
      <c r="I23" s="7">
        <f t="shared" si="2"/>
        <v>0</v>
      </c>
      <c r="J23" s="4">
        <f t="shared" si="3"/>
        <v>0</v>
      </c>
      <c r="K23" s="14">
        <f t="shared" si="4"/>
        <v>49</v>
      </c>
      <c r="L23" s="7">
        <f t="shared" si="5"/>
        <v>0</v>
      </c>
      <c r="M23" s="4">
        <f t="shared" si="6"/>
        <v>0</v>
      </c>
      <c r="N23" s="14">
        <f t="shared" si="7"/>
        <v>0</v>
      </c>
      <c r="O23" s="7">
        <f t="shared" si="8"/>
        <v>0</v>
      </c>
      <c r="P23" s="4">
        <f t="shared" si="9"/>
        <v>0</v>
      </c>
      <c r="Q23" s="7">
        <f t="shared" si="10"/>
        <v>0</v>
      </c>
      <c r="R23" s="4">
        <f t="shared" si="11"/>
        <v>0</v>
      </c>
      <c r="S23" s="23">
        <v>100</v>
      </c>
      <c r="T23" s="15">
        <f t="shared" si="12"/>
        <v>51</v>
      </c>
      <c r="U23" s="4">
        <f>VLOOKUP(T23,Punktezuordnung!$A$2:$B$52,2,FALSE)</f>
        <v>0</v>
      </c>
      <c r="V23" s="24">
        <v>0</v>
      </c>
      <c r="W23" s="15">
        <f t="shared" si="13"/>
        <v>51</v>
      </c>
      <c r="X23" s="4">
        <f>VLOOKUP(W23,Punktezuordnung!$A$2:$B$52,2,FALSE)</f>
        <v>0</v>
      </c>
      <c r="Y23" s="25">
        <v>10.48</v>
      </c>
      <c r="Z23" s="15">
        <f t="shared" si="14"/>
        <v>2</v>
      </c>
      <c r="AA23" s="4">
        <f>VLOOKUP(Z23,Punktezuordnung!$A$2:$B$52,2,FALSE)</f>
        <v>49</v>
      </c>
      <c r="AB23" s="25">
        <v>100</v>
      </c>
      <c r="AC23" s="15">
        <f t="shared" si="15"/>
        <v>51</v>
      </c>
      <c r="AD23" s="4">
        <f>VLOOKUP(AC23,Punktezuordnung!$A$2:$B$52,2,FALSE)</f>
        <v>0</v>
      </c>
      <c r="AE23" s="24">
        <v>100</v>
      </c>
      <c r="AF23" s="15">
        <f t="shared" si="16"/>
        <v>51</v>
      </c>
      <c r="AG23" s="4">
        <f>VLOOKUP(AF23,Punktezuordnung!$A$2:$B$52,2,FALSE)</f>
        <v>0</v>
      </c>
      <c r="AH23" s="25">
        <v>100</v>
      </c>
      <c r="AI23" s="15">
        <f t="shared" si="17"/>
        <v>51</v>
      </c>
      <c r="AJ23" s="4">
        <f>VLOOKUP(AI23,Punktezuordnung!$A$2:$B$52,2,FALSE)</f>
        <v>0</v>
      </c>
      <c r="AK23" s="25">
        <v>100</v>
      </c>
      <c r="AL23" s="15">
        <f t="shared" si="18"/>
        <v>51</v>
      </c>
      <c r="AM23" s="4">
        <f>VLOOKUP(AL23,Punktezuordnung!$A$2:$B$52,2,FALSE)</f>
        <v>0</v>
      </c>
      <c r="AN23" s="30">
        <v>0</v>
      </c>
      <c r="AO23" s="15">
        <f t="shared" si="19"/>
        <v>51</v>
      </c>
      <c r="AP23" s="4">
        <f>VLOOKUP(AO23,Punktezuordnung!$A$2:$B$52,2,FALSE)</f>
        <v>0</v>
      </c>
      <c r="AQ23" s="30">
        <v>0</v>
      </c>
      <c r="AR23" s="15">
        <f t="shared" si="20"/>
        <v>51</v>
      </c>
      <c r="AS23" s="4">
        <f>VLOOKUP(AR23,Punktezuordnung!$A$2:$B$52,2,FALSE)</f>
        <v>0</v>
      </c>
      <c r="AT23" s="24">
        <v>0</v>
      </c>
      <c r="AU23" s="15">
        <f t="shared" si="21"/>
        <v>51</v>
      </c>
      <c r="AV23" s="2">
        <f>VLOOKUP(AU23,Punktezuordnung!$A$2:$B$52,2,FALSE)</f>
        <v>0</v>
      </c>
    </row>
    <row r="24" spans="1:48" x14ac:dyDescent="0.25">
      <c r="A24" s="21" t="s">
        <v>169</v>
      </c>
      <c r="B24" s="21" t="s">
        <v>170</v>
      </c>
      <c r="C24" s="21" t="s">
        <v>103</v>
      </c>
      <c r="D24" s="21">
        <v>2012</v>
      </c>
      <c r="E24" s="21" t="s">
        <v>37</v>
      </c>
      <c r="F24" s="15">
        <f t="shared" si="0"/>
        <v>21</v>
      </c>
      <c r="G24" s="4">
        <f>SUM(LARGE(I24:R24,{1;2;3;4;5;6;7}))</f>
        <v>47</v>
      </c>
      <c r="H24" s="26">
        <f t="shared" si="1"/>
        <v>1</v>
      </c>
      <c r="I24" s="7">
        <f t="shared" si="2"/>
        <v>0</v>
      </c>
      <c r="J24" s="4">
        <f t="shared" si="3"/>
        <v>0</v>
      </c>
      <c r="K24" s="14">
        <f t="shared" si="4"/>
        <v>47</v>
      </c>
      <c r="L24" s="7">
        <f t="shared" si="5"/>
        <v>0</v>
      </c>
      <c r="M24" s="4">
        <f t="shared" si="6"/>
        <v>0</v>
      </c>
      <c r="N24" s="14">
        <f t="shared" si="7"/>
        <v>0</v>
      </c>
      <c r="O24" s="7">
        <f t="shared" si="8"/>
        <v>0</v>
      </c>
      <c r="P24" s="4">
        <f t="shared" si="9"/>
        <v>0</v>
      </c>
      <c r="Q24" s="7">
        <f t="shared" si="10"/>
        <v>0</v>
      </c>
      <c r="R24" s="4">
        <f t="shared" si="11"/>
        <v>0</v>
      </c>
      <c r="S24" s="23">
        <v>100</v>
      </c>
      <c r="T24" s="15">
        <f t="shared" si="12"/>
        <v>51</v>
      </c>
      <c r="U24" s="4">
        <f>VLOOKUP(T24,Punktezuordnung!$A$2:$B$52,2,FALSE)</f>
        <v>0</v>
      </c>
      <c r="V24" s="24">
        <v>0</v>
      </c>
      <c r="W24" s="15">
        <f t="shared" si="13"/>
        <v>51</v>
      </c>
      <c r="X24" s="4">
        <f>VLOOKUP(W24,Punktezuordnung!$A$2:$B$52,2,FALSE)</f>
        <v>0</v>
      </c>
      <c r="Y24" s="25">
        <v>11.09</v>
      </c>
      <c r="Z24" s="15">
        <f t="shared" si="14"/>
        <v>4</v>
      </c>
      <c r="AA24" s="4">
        <f>VLOOKUP(Z24,Punktezuordnung!$A$2:$B$52,2,FALSE)</f>
        <v>47</v>
      </c>
      <c r="AB24" s="25">
        <v>100</v>
      </c>
      <c r="AC24" s="15">
        <f t="shared" si="15"/>
        <v>51</v>
      </c>
      <c r="AD24" s="4">
        <f>VLOOKUP(AC24,Punktezuordnung!$A$2:$B$52,2,FALSE)</f>
        <v>0</v>
      </c>
      <c r="AE24" s="24">
        <v>100</v>
      </c>
      <c r="AF24" s="15">
        <f t="shared" si="16"/>
        <v>51</v>
      </c>
      <c r="AG24" s="4">
        <f>VLOOKUP(AF24,Punktezuordnung!$A$2:$B$52,2,FALSE)</f>
        <v>0</v>
      </c>
      <c r="AH24" s="25">
        <v>100</v>
      </c>
      <c r="AI24" s="15">
        <f t="shared" si="17"/>
        <v>51</v>
      </c>
      <c r="AJ24" s="4">
        <f>VLOOKUP(AI24,Punktezuordnung!$A$2:$B$52,2,FALSE)</f>
        <v>0</v>
      </c>
      <c r="AK24" s="25">
        <v>100</v>
      </c>
      <c r="AL24" s="15">
        <f t="shared" si="18"/>
        <v>51</v>
      </c>
      <c r="AM24" s="4">
        <f>VLOOKUP(AL24,Punktezuordnung!$A$2:$B$52,2,FALSE)</f>
        <v>0</v>
      </c>
      <c r="AN24" s="30">
        <v>0</v>
      </c>
      <c r="AO24" s="15">
        <f t="shared" si="19"/>
        <v>51</v>
      </c>
      <c r="AP24" s="4">
        <f>VLOOKUP(AO24,Punktezuordnung!$A$2:$B$52,2,FALSE)</f>
        <v>0</v>
      </c>
      <c r="AQ24" s="30">
        <v>0</v>
      </c>
      <c r="AR24" s="15">
        <f t="shared" si="20"/>
        <v>51</v>
      </c>
      <c r="AS24" s="4">
        <f>VLOOKUP(AR24,Punktezuordnung!$A$2:$B$52,2,FALSE)</f>
        <v>0</v>
      </c>
      <c r="AT24" s="24">
        <v>0</v>
      </c>
      <c r="AU24" s="15">
        <f t="shared" si="21"/>
        <v>51</v>
      </c>
      <c r="AV24" s="2">
        <f>VLOOKUP(AU24,Punktezuordnung!$A$2:$B$52,2,FALSE)</f>
        <v>0</v>
      </c>
    </row>
    <row r="25" spans="1:48" x14ac:dyDescent="0.25">
      <c r="A25" s="21" t="s">
        <v>205</v>
      </c>
      <c r="B25" s="21" t="s">
        <v>206</v>
      </c>
      <c r="C25" s="21" t="s">
        <v>103</v>
      </c>
      <c r="D25" s="21">
        <v>2012</v>
      </c>
      <c r="E25" s="21" t="s">
        <v>207</v>
      </c>
      <c r="F25" s="15">
        <f t="shared" si="0"/>
        <v>22</v>
      </c>
      <c r="G25" s="4">
        <f>SUM(LARGE(I25:R25,{1;2;3;4;5;6;7}))</f>
        <v>44</v>
      </c>
      <c r="H25" s="26">
        <f t="shared" si="1"/>
        <v>1</v>
      </c>
      <c r="I25" s="7">
        <f t="shared" si="2"/>
        <v>0</v>
      </c>
      <c r="J25" s="4">
        <f t="shared" si="3"/>
        <v>0</v>
      </c>
      <c r="K25" s="14">
        <f t="shared" si="4"/>
        <v>0</v>
      </c>
      <c r="L25" s="7">
        <f t="shared" si="5"/>
        <v>0</v>
      </c>
      <c r="M25" s="4">
        <f t="shared" si="6"/>
        <v>0</v>
      </c>
      <c r="N25" s="14">
        <f t="shared" si="7"/>
        <v>44</v>
      </c>
      <c r="O25" s="7">
        <f t="shared" si="8"/>
        <v>0</v>
      </c>
      <c r="P25" s="4">
        <f t="shared" si="9"/>
        <v>0</v>
      </c>
      <c r="Q25" s="7">
        <f t="shared" si="10"/>
        <v>0</v>
      </c>
      <c r="R25" s="4">
        <f t="shared" si="11"/>
        <v>0</v>
      </c>
      <c r="S25" s="23">
        <v>100</v>
      </c>
      <c r="T25" s="15">
        <f t="shared" si="12"/>
        <v>51</v>
      </c>
      <c r="U25" s="4">
        <f>VLOOKUP(T25,Punktezuordnung!$A$2:$B$52,2,FALSE)</f>
        <v>0</v>
      </c>
      <c r="V25" s="24">
        <v>0</v>
      </c>
      <c r="W25" s="15">
        <f t="shared" si="13"/>
        <v>51</v>
      </c>
      <c r="X25" s="4">
        <f>VLOOKUP(W25,Punktezuordnung!$A$2:$B$52,2,FALSE)</f>
        <v>0</v>
      </c>
      <c r="Y25" s="25">
        <v>100</v>
      </c>
      <c r="Z25" s="15">
        <f t="shared" si="14"/>
        <v>51</v>
      </c>
      <c r="AA25" s="4">
        <f>VLOOKUP(Z25,Punktezuordnung!$A$2:$B$52,2,FALSE)</f>
        <v>0</v>
      </c>
      <c r="AB25" s="25">
        <v>100</v>
      </c>
      <c r="AC25" s="15">
        <f t="shared" si="15"/>
        <v>51</v>
      </c>
      <c r="AD25" s="4">
        <f>VLOOKUP(AC25,Punktezuordnung!$A$2:$B$52,2,FALSE)</f>
        <v>0</v>
      </c>
      <c r="AE25" s="24">
        <v>100</v>
      </c>
      <c r="AF25" s="15">
        <f t="shared" si="16"/>
        <v>51</v>
      </c>
      <c r="AG25" s="4">
        <f>VLOOKUP(AF25,Punktezuordnung!$A$2:$B$52,2,FALSE)</f>
        <v>0</v>
      </c>
      <c r="AH25" s="29">
        <v>5.7870370370370376E-3</v>
      </c>
      <c r="AI25" s="15">
        <f t="shared" si="17"/>
        <v>7</v>
      </c>
      <c r="AJ25" s="4">
        <f>VLOOKUP(AI25,Punktezuordnung!$A$2:$B$52,2,FALSE)</f>
        <v>44</v>
      </c>
      <c r="AK25" s="25">
        <v>100</v>
      </c>
      <c r="AL25" s="15">
        <f t="shared" si="18"/>
        <v>51</v>
      </c>
      <c r="AM25" s="4">
        <f>VLOOKUP(AL25,Punktezuordnung!$A$2:$B$52,2,FALSE)</f>
        <v>0</v>
      </c>
      <c r="AN25" s="30">
        <v>0</v>
      </c>
      <c r="AO25" s="15">
        <f t="shared" si="19"/>
        <v>51</v>
      </c>
      <c r="AP25" s="4">
        <f>VLOOKUP(AO25,Punktezuordnung!$A$2:$B$52,2,FALSE)</f>
        <v>0</v>
      </c>
      <c r="AQ25" s="30">
        <v>0</v>
      </c>
      <c r="AR25" s="15">
        <f t="shared" si="20"/>
        <v>51</v>
      </c>
      <c r="AS25" s="4">
        <f>VLOOKUP(AR25,Punktezuordnung!$A$2:$B$52,2,FALSE)</f>
        <v>0</v>
      </c>
      <c r="AT25" s="24">
        <v>0</v>
      </c>
      <c r="AU25" s="15">
        <f t="shared" si="21"/>
        <v>51</v>
      </c>
      <c r="AV25" s="2">
        <f>VLOOKUP(AU25,Punktezuordnung!$A$2:$B$52,2,FALSE)</f>
        <v>0</v>
      </c>
    </row>
    <row r="26" spans="1:48" x14ac:dyDescent="0.25">
      <c r="A26" s="21" t="s">
        <v>171</v>
      </c>
      <c r="B26" s="21" t="s">
        <v>172</v>
      </c>
      <c r="C26" s="21" t="s">
        <v>103</v>
      </c>
      <c r="D26" s="21">
        <v>2012</v>
      </c>
      <c r="E26" s="21" t="s">
        <v>43</v>
      </c>
      <c r="F26" s="15">
        <f t="shared" si="0"/>
        <v>23</v>
      </c>
      <c r="G26" s="4">
        <f>SUM(LARGE(I26:R26,{1;2;3;4;5;6;7}))</f>
        <v>40</v>
      </c>
      <c r="H26" s="26">
        <f t="shared" si="1"/>
        <v>1</v>
      </c>
      <c r="I26" s="7">
        <f t="shared" si="2"/>
        <v>0</v>
      </c>
      <c r="J26" s="4">
        <f t="shared" si="3"/>
        <v>0</v>
      </c>
      <c r="K26" s="14">
        <f t="shared" si="4"/>
        <v>40</v>
      </c>
      <c r="L26" s="7">
        <f t="shared" si="5"/>
        <v>0</v>
      </c>
      <c r="M26" s="4">
        <f t="shared" si="6"/>
        <v>0</v>
      </c>
      <c r="N26" s="14">
        <f t="shared" si="7"/>
        <v>0</v>
      </c>
      <c r="O26" s="7">
        <f t="shared" si="8"/>
        <v>0</v>
      </c>
      <c r="P26" s="4">
        <f t="shared" si="9"/>
        <v>0</v>
      </c>
      <c r="Q26" s="7">
        <f t="shared" si="10"/>
        <v>0</v>
      </c>
      <c r="R26" s="4">
        <f t="shared" si="11"/>
        <v>0</v>
      </c>
      <c r="S26" s="23">
        <v>100</v>
      </c>
      <c r="T26" s="15">
        <f t="shared" si="12"/>
        <v>51</v>
      </c>
      <c r="U26" s="4">
        <f>VLOOKUP(T26,Punktezuordnung!$A$2:$B$52,2,FALSE)</f>
        <v>0</v>
      </c>
      <c r="V26" s="24">
        <v>0</v>
      </c>
      <c r="W26" s="15">
        <f t="shared" si="13"/>
        <v>51</v>
      </c>
      <c r="X26" s="4">
        <f>VLOOKUP(W26,Punktezuordnung!$A$2:$B$52,2,FALSE)</f>
        <v>0</v>
      </c>
      <c r="Y26" s="25">
        <v>13.05</v>
      </c>
      <c r="Z26" s="15">
        <f t="shared" si="14"/>
        <v>11</v>
      </c>
      <c r="AA26" s="4">
        <f>VLOOKUP(Z26,Punktezuordnung!$A$2:$B$52,2,FALSE)</f>
        <v>40</v>
      </c>
      <c r="AB26" s="25">
        <v>100</v>
      </c>
      <c r="AC26" s="15">
        <f t="shared" si="15"/>
        <v>51</v>
      </c>
      <c r="AD26" s="4">
        <f>VLOOKUP(AC26,Punktezuordnung!$A$2:$B$52,2,FALSE)</f>
        <v>0</v>
      </c>
      <c r="AE26" s="24">
        <v>100</v>
      </c>
      <c r="AF26" s="15">
        <f t="shared" si="16"/>
        <v>51</v>
      </c>
      <c r="AG26" s="4">
        <f>VLOOKUP(AF26,Punktezuordnung!$A$2:$B$52,2,FALSE)</f>
        <v>0</v>
      </c>
      <c r="AH26" s="25">
        <v>100</v>
      </c>
      <c r="AI26" s="15">
        <f t="shared" si="17"/>
        <v>51</v>
      </c>
      <c r="AJ26" s="4">
        <f>VLOOKUP(AI26,Punktezuordnung!$A$2:$B$52,2,FALSE)</f>
        <v>0</v>
      </c>
      <c r="AK26" s="25">
        <v>100</v>
      </c>
      <c r="AL26" s="15">
        <f t="shared" si="18"/>
        <v>51</v>
      </c>
      <c r="AM26" s="4">
        <f>VLOOKUP(AL26,Punktezuordnung!$A$2:$B$52,2,FALSE)</f>
        <v>0</v>
      </c>
      <c r="AN26" s="30">
        <v>0</v>
      </c>
      <c r="AO26" s="15">
        <f t="shared" si="19"/>
        <v>51</v>
      </c>
      <c r="AP26" s="4">
        <f>VLOOKUP(AO26,Punktezuordnung!$A$2:$B$52,2,FALSE)</f>
        <v>0</v>
      </c>
      <c r="AQ26" s="30">
        <v>0</v>
      </c>
      <c r="AR26" s="15">
        <f t="shared" si="20"/>
        <v>51</v>
      </c>
      <c r="AS26" s="4">
        <f>VLOOKUP(AR26,Punktezuordnung!$A$2:$B$52,2,FALSE)</f>
        <v>0</v>
      </c>
      <c r="AT26" s="24">
        <v>0</v>
      </c>
      <c r="AU26" s="15">
        <f t="shared" si="21"/>
        <v>51</v>
      </c>
      <c r="AV26" s="2">
        <f>VLOOKUP(AU26,Punktezuordnung!$A$2:$B$52,2,FALSE)</f>
        <v>0</v>
      </c>
    </row>
    <row r="27" spans="1:48" x14ac:dyDescent="0.25">
      <c r="A27" s="21"/>
      <c r="B27" s="21"/>
      <c r="C27" s="21"/>
      <c r="D27" s="21"/>
      <c r="E27" s="21"/>
      <c r="F27" s="15" t="str">
        <f t="shared" si="0"/>
        <v/>
      </c>
      <c r="G27" s="4">
        <f>SUM(LARGE(I27:R27,{1;2;3;4;5;6;7}))</f>
        <v>0</v>
      </c>
      <c r="H27" s="26">
        <f t="shared" ref="H27:H32" si="22">COUNTIF(I27:R27,"&gt;0")</f>
        <v>0</v>
      </c>
      <c r="I27" s="7">
        <f t="shared" ref="I27:I32" si="23">U27</f>
        <v>0</v>
      </c>
      <c r="J27" s="4">
        <f t="shared" ref="J27:J32" si="24">X27</f>
        <v>0</v>
      </c>
      <c r="K27" s="14">
        <f t="shared" ref="K27:K32" si="25">AA27</f>
        <v>0</v>
      </c>
      <c r="L27" s="7">
        <f t="shared" ref="L27:L32" si="26">AD27</f>
        <v>0</v>
      </c>
      <c r="M27" s="4">
        <f t="shared" ref="M27:M32" si="27">AG27</f>
        <v>0</v>
      </c>
      <c r="N27" s="14">
        <f t="shared" ref="N27:N32" si="28">AJ27</f>
        <v>0</v>
      </c>
      <c r="O27" s="7">
        <f t="shared" ref="O27:O32" si="29">AM27</f>
        <v>0</v>
      </c>
      <c r="P27" s="4">
        <f t="shared" ref="P27:P32" si="30">AP27</f>
        <v>0</v>
      </c>
      <c r="Q27" s="7">
        <f t="shared" ref="Q27:Q32" si="31">AS27</f>
        <v>0</v>
      </c>
      <c r="R27" s="4">
        <f t="shared" ref="R27:R32" si="32">AV27</f>
        <v>0</v>
      </c>
      <c r="S27" s="23">
        <v>100</v>
      </c>
      <c r="T27" s="15">
        <f t="shared" si="12"/>
        <v>51</v>
      </c>
      <c r="U27" s="4">
        <f>VLOOKUP(T27,Punktezuordnung!$A$2:$B$52,2,FALSE)</f>
        <v>0</v>
      </c>
      <c r="V27" s="24">
        <v>0</v>
      </c>
      <c r="W27" s="15">
        <f t="shared" si="13"/>
        <v>51</v>
      </c>
      <c r="X27" s="4">
        <f>VLOOKUP(W27,Punktezuordnung!$A$2:$B$52,2,FALSE)</f>
        <v>0</v>
      </c>
      <c r="Y27" s="25">
        <v>100</v>
      </c>
      <c r="Z27" s="15">
        <f t="shared" si="14"/>
        <v>51</v>
      </c>
      <c r="AA27" s="4">
        <f>VLOOKUP(Z27,Punktezuordnung!$A$2:$B$52,2,FALSE)</f>
        <v>0</v>
      </c>
      <c r="AB27" s="25">
        <v>100</v>
      </c>
      <c r="AC27" s="15">
        <f t="shared" si="15"/>
        <v>51</v>
      </c>
      <c r="AD27" s="4">
        <f>VLOOKUP(AC27,Punktezuordnung!$A$2:$B$52,2,FALSE)</f>
        <v>0</v>
      </c>
      <c r="AE27" s="24">
        <v>100</v>
      </c>
      <c r="AF27" s="15">
        <f t="shared" si="16"/>
        <v>51</v>
      </c>
      <c r="AG27" s="4">
        <f>VLOOKUP(AF27,Punktezuordnung!$A$2:$B$52,2,FALSE)</f>
        <v>0</v>
      </c>
      <c r="AH27" s="25">
        <v>100</v>
      </c>
      <c r="AI27" s="15">
        <f t="shared" si="17"/>
        <v>51</v>
      </c>
      <c r="AJ27" s="4">
        <f>VLOOKUP(AI27,Punktezuordnung!$A$2:$B$52,2,FALSE)</f>
        <v>0</v>
      </c>
      <c r="AK27" s="25">
        <v>100</v>
      </c>
      <c r="AL27" s="15">
        <f t="shared" si="18"/>
        <v>51</v>
      </c>
      <c r="AM27" s="4">
        <f>VLOOKUP(AL27,Punktezuordnung!$A$2:$B$52,2,FALSE)</f>
        <v>0</v>
      </c>
      <c r="AN27" s="30">
        <v>0</v>
      </c>
      <c r="AO27" s="15">
        <f t="shared" si="19"/>
        <v>51</v>
      </c>
      <c r="AP27" s="4">
        <f>VLOOKUP(AO27,Punktezuordnung!$A$2:$B$52,2,FALSE)</f>
        <v>0</v>
      </c>
      <c r="AQ27" s="30">
        <v>0</v>
      </c>
      <c r="AR27" s="15">
        <f t="shared" si="20"/>
        <v>51</v>
      </c>
      <c r="AS27" s="4">
        <f>VLOOKUP(AR27,Punktezuordnung!$A$2:$B$52,2,FALSE)</f>
        <v>0</v>
      </c>
      <c r="AT27" s="24">
        <v>0</v>
      </c>
      <c r="AU27" s="15">
        <f t="shared" si="21"/>
        <v>51</v>
      </c>
      <c r="AV27" s="2">
        <f>VLOOKUP(AU27,Punktezuordnung!$A$2:$B$52,2,FALSE)</f>
        <v>0</v>
      </c>
    </row>
    <row r="28" spans="1:48" x14ac:dyDescent="0.25">
      <c r="A28" s="21"/>
      <c r="B28" s="21"/>
      <c r="C28" s="21"/>
      <c r="D28" s="21"/>
      <c r="E28" s="21"/>
      <c r="F28" s="15" t="str">
        <f t="shared" si="0"/>
        <v/>
      </c>
      <c r="G28" s="4">
        <f>SUM(LARGE(I28:R28,{1;2;3;4;5;6;7}))</f>
        <v>0</v>
      </c>
      <c r="H28" s="26">
        <f t="shared" si="22"/>
        <v>0</v>
      </c>
      <c r="I28" s="7">
        <f t="shared" si="23"/>
        <v>0</v>
      </c>
      <c r="J28" s="4">
        <f t="shared" si="24"/>
        <v>0</v>
      </c>
      <c r="K28" s="14">
        <f t="shared" si="25"/>
        <v>0</v>
      </c>
      <c r="L28" s="7">
        <f t="shared" si="26"/>
        <v>0</v>
      </c>
      <c r="M28" s="4">
        <f t="shared" si="27"/>
        <v>0</v>
      </c>
      <c r="N28" s="14">
        <f t="shared" si="28"/>
        <v>0</v>
      </c>
      <c r="O28" s="7">
        <f t="shared" si="29"/>
        <v>0</v>
      </c>
      <c r="P28" s="4">
        <f t="shared" si="30"/>
        <v>0</v>
      </c>
      <c r="Q28" s="7">
        <f t="shared" si="31"/>
        <v>0</v>
      </c>
      <c r="R28" s="4">
        <f t="shared" si="32"/>
        <v>0</v>
      </c>
      <c r="S28" s="23">
        <v>100</v>
      </c>
      <c r="T28" s="15">
        <f t="shared" si="12"/>
        <v>51</v>
      </c>
      <c r="U28" s="4">
        <f>VLOOKUP(T28,Punktezuordnung!$A$2:$B$52,2,FALSE)</f>
        <v>0</v>
      </c>
      <c r="V28" s="24">
        <v>0</v>
      </c>
      <c r="W28" s="15">
        <f t="shared" si="13"/>
        <v>51</v>
      </c>
      <c r="X28" s="4">
        <f>VLOOKUP(W28,Punktezuordnung!$A$2:$B$52,2,FALSE)</f>
        <v>0</v>
      </c>
      <c r="Y28" s="25">
        <v>100</v>
      </c>
      <c r="Z28" s="15">
        <f t="shared" si="14"/>
        <v>51</v>
      </c>
      <c r="AA28" s="4">
        <f>VLOOKUP(Z28,Punktezuordnung!$A$2:$B$52,2,FALSE)</f>
        <v>0</v>
      </c>
      <c r="AB28" s="25">
        <v>100</v>
      </c>
      <c r="AC28" s="15">
        <f t="shared" si="15"/>
        <v>51</v>
      </c>
      <c r="AD28" s="4">
        <f>VLOOKUP(AC28,Punktezuordnung!$A$2:$B$52,2,FALSE)</f>
        <v>0</v>
      </c>
      <c r="AE28" s="24">
        <v>100</v>
      </c>
      <c r="AF28" s="15">
        <f t="shared" si="16"/>
        <v>51</v>
      </c>
      <c r="AG28" s="4">
        <f>VLOOKUP(AF28,Punktezuordnung!$A$2:$B$52,2,FALSE)</f>
        <v>0</v>
      </c>
      <c r="AH28" s="25">
        <v>100</v>
      </c>
      <c r="AI28" s="15">
        <f t="shared" si="17"/>
        <v>51</v>
      </c>
      <c r="AJ28" s="4">
        <f>VLOOKUP(AI28,Punktezuordnung!$A$2:$B$52,2,FALSE)</f>
        <v>0</v>
      </c>
      <c r="AK28" s="25">
        <v>100</v>
      </c>
      <c r="AL28" s="15">
        <f t="shared" si="18"/>
        <v>51</v>
      </c>
      <c r="AM28" s="4">
        <f>VLOOKUP(AL28,Punktezuordnung!$A$2:$B$52,2,FALSE)</f>
        <v>0</v>
      </c>
      <c r="AN28" s="30">
        <v>0</v>
      </c>
      <c r="AO28" s="15">
        <f t="shared" si="19"/>
        <v>51</v>
      </c>
      <c r="AP28" s="4">
        <f>VLOOKUP(AO28,Punktezuordnung!$A$2:$B$52,2,FALSE)</f>
        <v>0</v>
      </c>
      <c r="AQ28" s="30">
        <v>0</v>
      </c>
      <c r="AR28" s="15">
        <f t="shared" si="20"/>
        <v>51</v>
      </c>
      <c r="AS28" s="4">
        <f>VLOOKUP(AR28,Punktezuordnung!$A$2:$B$52,2,FALSE)</f>
        <v>0</v>
      </c>
      <c r="AT28" s="24">
        <v>0</v>
      </c>
      <c r="AU28" s="15">
        <f t="shared" si="21"/>
        <v>51</v>
      </c>
      <c r="AV28" s="2">
        <f>VLOOKUP(AU28,Punktezuordnung!$A$2:$B$52,2,FALSE)</f>
        <v>0</v>
      </c>
    </row>
    <row r="29" spans="1:48" x14ac:dyDescent="0.25">
      <c r="A29" s="21"/>
      <c r="B29" s="21"/>
      <c r="C29" s="21"/>
      <c r="D29" s="21"/>
      <c r="E29" s="21"/>
      <c r="F29" s="15" t="str">
        <f t="shared" si="0"/>
        <v/>
      </c>
      <c r="G29" s="4">
        <f>SUM(LARGE(I29:R29,{1;2;3;4;5;6;7}))</f>
        <v>0</v>
      </c>
      <c r="H29" s="26">
        <f t="shared" si="22"/>
        <v>0</v>
      </c>
      <c r="I29" s="7">
        <f t="shared" si="23"/>
        <v>0</v>
      </c>
      <c r="J29" s="4">
        <f t="shared" si="24"/>
        <v>0</v>
      </c>
      <c r="K29" s="14">
        <f t="shared" si="25"/>
        <v>0</v>
      </c>
      <c r="L29" s="7">
        <f t="shared" si="26"/>
        <v>0</v>
      </c>
      <c r="M29" s="4">
        <f t="shared" si="27"/>
        <v>0</v>
      </c>
      <c r="N29" s="14">
        <f t="shared" si="28"/>
        <v>0</v>
      </c>
      <c r="O29" s="7">
        <f t="shared" si="29"/>
        <v>0</v>
      </c>
      <c r="P29" s="4">
        <f t="shared" si="30"/>
        <v>0</v>
      </c>
      <c r="Q29" s="7">
        <f t="shared" si="31"/>
        <v>0</v>
      </c>
      <c r="R29" s="4">
        <f t="shared" si="32"/>
        <v>0</v>
      </c>
      <c r="S29" s="23">
        <v>100</v>
      </c>
      <c r="T29" s="15">
        <f t="shared" si="12"/>
        <v>51</v>
      </c>
      <c r="U29" s="4">
        <f>VLOOKUP(T29,Punktezuordnung!$A$2:$B$52,2,FALSE)</f>
        <v>0</v>
      </c>
      <c r="V29" s="24">
        <v>0</v>
      </c>
      <c r="W29" s="15">
        <f t="shared" si="13"/>
        <v>51</v>
      </c>
      <c r="X29" s="4">
        <f>VLOOKUP(W29,Punktezuordnung!$A$2:$B$52,2,FALSE)</f>
        <v>0</v>
      </c>
      <c r="Y29" s="25">
        <v>100</v>
      </c>
      <c r="Z29" s="15">
        <f t="shared" si="14"/>
        <v>51</v>
      </c>
      <c r="AA29" s="4">
        <f>VLOOKUP(Z29,Punktezuordnung!$A$2:$B$52,2,FALSE)</f>
        <v>0</v>
      </c>
      <c r="AB29" s="25">
        <v>100</v>
      </c>
      <c r="AC29" s="15">
        <f t="shared" si="15"/>
        <v>51</v>
      </c>
      <c r="AD29" s="4">
        <f>VLOOKUP(AC29,Punktezuordnung!$A$2:$B$52,2,FALSE)</f>
        <v>0</v>
      </c>
      <c r="AE29" s="24">
        <v>100</v>
      </c>
      <c r="AF29" s="15">
        <f t="shared" si="16"/>
        <v>51</v>
      </c>
      <c r="AG29" s="4">
        <f>VLOOKUP(AF29,Punktezuordnung!$A$2:$B$52,2,FALSE)</f>
        <v>0</v>
      </c>
      <c r="AH29" s="25">
        <v>100</v>
      </c>
      <c r="AI29" s="15">
        <f t="shared" si="17"/>
        <v>51</v>
      </c>
      <c r="AJ29" s="4">
        <f>VLOOKUP(AI29,Punktezuordnung!$A$2:$B$52,2,FALSE)</f>
        <v>0</v>
      </c>
      <c r="AK29" s="25">
        <v>100</v>
      </c>
      <c r="AL29" s="15">
        <f t="shared" si="18"/>
        <v>51</v>
      </c>
      <c r="AM29" s="4">
        <f>VLOOKUP(AL29,Punktezuordnung!$A$2:$B$52,2,FALSE)</f>
        <v>0</v>
      </c>
      <c r="AN29" s="30">
        <v>0</v>
      </c>
      <c r="AO29" s="15">
        <f t="shared" si="19"/>
        <v>51</v>
      </c>
      <c r="AP29" s="4">
        <f>VLOOKUP(AO29,Punktezuordnung!$A$2:$B$52,2,FALSE)</f>
        <v>0</v>
      </c>
      <c r="AQ29" s="30">
        <v>0</v>
      </c>
      <c r="AR29" s="15">
        <f t="shared" si="20"/>
        <v>51</v>
      </c>
      <c r="AS29" s="4">
        <f>VLOOKUP(AR29,Punktezuordnung!$A$2:$B$52,2,FALSE)</f>
        <v>0</v>
      </c>
      <c r="AT29" s="24">
        <v>0</v>
      </c>
      <c r="AU29" s="15">
        <f t="shared" si="21"/>
        <v>51</v>
      </c>
      <c r="AV29" s="2">
        <f>VLOOKUP(AU29,Punktezuordnung!$A$2:$B$52,2,FALSE)</f>
        <v>0</v>
      </c>
    </row>
    <row r="30" spans="1:48" x14ac:dyDescent="0.25">
      <c r="A30" s="21"/>
      <c r="B30" s="21"/>
      <c r="C30" s="21"/>
      <c r="D30" s="21"/>
      <c r="E30" s="21"/>
      <c r="F30" s="15" t="str">
        <f t="shared" si="0"/>
        <v/>
      </c>
      <c r="G30" s="4">
        <f>SUM(LARGE(I30:R30,{1;2;3;4;5;6;7}))</f>
        <v>0</v>
      </c>
      <c r="H30" s="26">
        <f t="shared" si="22"/>
        <v>0</v>
      </c>
      <c r="I30" s="7">
        <f t="shared" si="23"/>
        <v>0</v>
      </c>
      <c r="J30" s="4">
        <f t="shared" si="24"/>
        <v>0</v>
      </c>
      <c r="K30" s="14">
        <f t="shared" si="25"/>
        <v>0</v>
      </c>
      <c r="L30" s="7">
        <f t="shared" si="26"/>
        <v>0</v>
      </c>
      <c r="M30" s="4">
        <f t="shared" si="27"/>
        <v>0</v>
      </c>
      <c r="N30" s="14">
        <f t="shared" si="28"/>
        <v>0</v>
      </c>
      <c r="O30" s="7">
        <f t="shared" si="29"/>
        <v>0</v>
      </c>
      <c r="P30" s="4">
        <f t="shared" si="30"/>
        <v>0</v>
      </c>
      <c r="Q30" s="7">
        <f t="shared" si="31"/>
        <v>0</v>
      </c>
      <c r="R30" s="4">
        <f t="shared" si="32"/>
        <v>0</v>
      </c>
      <c r="S30" s="23">
        <v>100</v>
      </c>
      <c r="T30" s="15">
        <f t="shared" si="12"/>
        <v>51</v>
      </c>
      <c r="U30" s="4">
        <f>VLOOKUP(T30,Punktezuordnung!$A$2:$B$52,2,FALSE)</f>
        <v>0</v>
      </c>
      <c r="V30" s="24">
        <v>0</v>
      </c>
      <c r="W30" s="15">
        <f t="shared" si="13"/>
        <v>51</v>
      </c>
      <c r="X30" s="4">
        <f>VLOOKUP(W30,Punktezuordnung!$A$2:$B$52,2,FALSE)</f>
        <v>0</v>
      </c>
      <c r="Y30" s="25">
        <v>100</v>
      </c>
      <c r="Z30" s="15">
        <f t="shared" si="14"/>
        <v>51</v>
      </c>
      <c r="AA30" s="4">
        <f>VLOOKUP(Z30,Punktezuordnung!$A$2:$B$52,2,FALSE)</f>
        <v>0</v>
      </c>
      <c r="AB30" s="25">
        <v>100</v>
      </c>
      <c r="AC30" s="15">
        <f t="shared" si="15"/>
        <v>51</v>
      </c>
      <c r="AD30" s="4">
        <f>VLOOKUP(AC30,Punktezuordnung!$A$2:$B$52,2,FALSE)</f>
        <v>0</v>
      </c>
      <c r="AE30" s="24">
        <v>100</v>
      </c>
      <c r="AF30" s="15">
        <f t="shared" si="16"/>
        <v>51</v>
      </c>
      <c r="AG30" s="4">
        <f>VLOOKUP(AF30,Punktezuordnung!$A$2:$B$52,2,FALSE)</f>
        <v>0</v>
      </c>
      <c r="AH30" s="25">
        <v>100</v>
      </c>
      <c r="AI30" s="15">
        <f t="shared" si="17"/>
        <v>51</v>
      </c>
      <c r="AJ30" s="4">
        <f>VLOOKUP(AI30,Punktezuordnung!$A$2:$B$52,2,FALSE)</f>
        <v>0</v>
      </c>
      <c r="AK30" s="25">
        <v>100</v>
      </c>
      <c r="AL30" s="15">
        <f t="shared" si="18"/>
        <v>51</v>
      </c>
      <c r="AM30" s="4">
        <f>VLOOKUP(AL30,Punktezuordnung!$A$2:$B$52,2,FALSE)</f>
        <v>0</v>
      </c>
      <c r="AN30" s="30">
        <v>0</v>
      </c>
      <c r="AO30" s="15">
        <f t="shared" si="19"/>
        <v>51</v>
      </c>
      <c r="AP30" s="4">
        <f>VLOOKUP(AO30,Punktezuordnung!$A$2:$B$52,2,FALSE)</f>
        <v>0</v>
      </c>
      <c r="AQ30" s="30">
        <v>0</v>
      </c>
      <c r="AR30" s="15">
        <f t="shared" si="20"/>
        <v>51</v>
      </c>
      <c r="AS30" s="4">
        <f>VLOOKUP(AR30,Punktezuordnung!$A$2:$B$52,2,FALSE)</f>
        <v>0</v>
      </c>
      <c r="AT30" s="24">
        <v>0</v>
      </c>
      <c r="AU30" s="15">
        <f t="shared" si="21"/>
        <v>51</v>
      </c>
      <c r="AV30" s="2">
        <f>VLOOKUP(AU30,Punktezuordnung!$A$2:$B$52,2,FALSE)</f>
        <v>0</v>
      </c>
    </row>
    <row r="31" spans="1:48" x14ac:dyDescent="0.25">
      <c r="A31" s="21"/>
      <c r="B31" s="21"/>
      <c r="C31" s="21"/>
      <c r="D31" s="21"/>
      <c r="E31" s="21"/>
      <c r="F31" s="15" t="str">
        <f t="shared" si="0"/>
        <v/>
      </c>
      <c r="G31" s="4">
        <f>SUM(LARGE(I31:R31,{1;2;3;4;5;6;7}))</f>
        <v>0</v>
      </c>
      <c r="H31" s="26">
        <f t="shared" si="22"/>
        <v>0</v>
      </c>
      <c r="I31" s="7">
        <f t="shared" si="23"/>
        <v>0</v>
      </c>
      <c r="J31" s="4">
        <f t="shared" si="24"/>
        <v>0</v>
      </c>
      <c r="K31" s="14">
        <f t="shared" si="25"/>
        <v>0</v>
      </c>
      <c r="L31" s="7">
        <f t="shared" si="26"/>
        <v>0</v>
      </c>
      <c r="M31" s="4">
        <f t="shared" si="27"/>
        <v>0</v>
      </c>
      <c r="N31" s="14">
        <f t="shared" si="28"/>
        <v>0</v>
      </c>
      <c r="O31" s="7">
        <f t="shared" si="29"/>
        <v>0</v>
      </c>
      <c r="P31" s="4">
        <f t="shared" si="30"/>
        <v>0</v>
      </c>
      <c r="Q31" s="7">
        <f t="shared" si="31"/>
        <v>0</v>
      </c>
      <c r="R31" s="4">
        <f t="shared" si="32"/>
        <v>0</v>
      </c>
      <c r="S31" s="23">
        <v>100</v>
      </c>
      <c r="T31" s="15">
        <f t="shared" si="12"/>
        <v>51</v>
      </c>
      <c r="U31" s="4">
        <f>VLOOKUP(T31,Punktezuordnung!$A$2:$B$52,2,FALSE)</f>
        <v>0</v>
      </c>
      <c r="V31" s="24">
        <v>0</v>
      </c>
      <c r="W31" s="15">
        <f t="shared" si="13"/>
        <v>51</v>
      </c>
      <c r="X31" s="4">
        <f>VLOOKUP(W31,Punktezuordnung!$A$2:$B$52,2,FALSE)</f>
        <v>0</v>
      </c>
      <c r="Y31" s="25">
        <v>100</v>
      </c>
      <c r="Z31" s="15">
        <f t="shared" si="14"/>
        <v>51</v>
      </c>
      <c r="AA31" s="4">
        <f>VLOOKUP(Z31,Punktezuordnung!$A$2:$B$52,2,FALSE)</f>
        <v>0</v>
      </c>
      <c r="AB31" s="25">
        <v>100</v>
      </c>
      <c r="AC31" s="15">
        <f t="shared" si="15"/>
        <v>51</v>
      </c>
      <c r="AD31" s="4">
        <f>VLOOKUP(AC31,Punktezuordnung!$A$2:$B$52,2,FALSE)</f>
        <v>0</v>
      </c>
      <c r="AE31" s="24">
        <v>100</v>
      </c>
      <c r="AF31" s="15">
        <f t="shared" si="16"/>
        <v>51</v>
      </c>
      <c r="AG31" s="4">
        <f>VLOOKUP(AF31,Punktezuordnung!$A$2:$B$52,2,FALSE)</f>
        <v>0</v>
      </c>
      <c r="AH31" s="25">
        <v>100</v>
      </c>
      <c r="AI31" s="15">
        <f t="shared" si="17"/>
        <v>51</v>
      </c>
      <c r="AJ31" s="4">
        <f>VLOOKUP(AI31,Punktezuordnung!$A$2:$B$52,2,FALSE)</f>
        <v>0</v>
      </c>
      <c r="AK31" s="25">
        <v>100</v>
      </c>
      <c r="AL31" s="15">
        <f t="shared" si="18"/>
        <v>51</v>
      </c>
      <c r="AM31" s="4">
        <f>VLOOKUP(AL31,Punktezuordnung!$A$2:$B$52,2,FALSE)</f>
        <v>0</v>
      </c>
      <c r="AN31" s="30">
        <v>0</v>
      </c>
      <c r="AO31" s="15">
        <f t="shared" si="19"/>
        <v>51</v>
      </c>
      <c r="AP31" s="4">
        <f>VLOOKUP(AO31,Punktezuordnung!$A$2:$B$52,2,FALSE)</f>
        <v>0</v>
      </c>
      <c r="AQ31" s="30">
        <v>0</v>
      </c>
      <c r="AR31" s="15">
        <f t="shared" si="20"/>
        <v>51</v>
      </c>
      <c r="AS31" s="4">
        <f>VLOOKUP(AR31,Punktezuordnung!$A$2:$B$52,2,FALSE)</f>
        <v>0</v>
      </c>
      <c r="AT31" s="24">
        <v>0</v>
      </c>
      <c r="AU31" s="15">
        <f t="shared" si="21"/>
        <v>51</v>
      </c>
      <c r="AV31" s="2">
        <f>VLOOKUP(AU31,Punktezuordnung!$A$2:$B$52,2,FALSE)</f>
        <v>0</v>
      </c>
    </row>
    <row r="32" spans="1:48" x14ac:dyDescent="0.25">
      <c r="A32" s="21"/>
      <c r="B32" s="21"/>
      <c r="C32" s="21"/>
      <c r="D32" s="21"/>
      <c r="E32" s="21"/>
      <c r="F32" s="15" t="str">
        <f t="shared" si="0"/>
        <v/>
      </c>
      <c r="G32" s="4">
        <f>SUM(LARGE(I32:R32,{1;2;3;4;5;6;7}))</f>
        <v>0</v>
      </c>
      <c r="H32" s="26">
        <f t="shared" si="22"/>
        <v>0</v>
      </c>
      <c r="I32" s="7">
        <f t="shared" si="23"/>
        <v>0</v>
      </c>
      <c r="J32" s="4">
        <f t="shared" si="24"/>
        <v>0</v>
      </c>
      <c r="K32" s="14">
        <f t="shared" si="25"/>
        <v>0</v>
      </c>
      <c r="L32" s="7">
        <f t="shared" si="26"/>
        <v>0</v>
      </c>
      <c r="M32" s="4">
        <f t="shared" si="27"/>
        <v>0</v>
      </c>
      <c r="N32" s="14">
        <f t="shared" si="28"/>
        <v>0</v>
      </c>
      <c r="O32" s="7">
        <f t="shared" si="29"/>
        <v>0</v>
      </c>
      <c r="P32" s="4">
        <f t="shared" si="30"/>
        <v>0</v>
      </c>
      <c r="Q32" s="7">
        <f t="shared" si="31"/>
        <v>0</v>
      </c>
      <c r="R32" s="4">
        <f t="shared" si="32"/>
        <v>0</v>
      </c>
      <c r="S32" s="23">
        <v>100</v>
      </c>
      <c r="T32" s="15">
        <f t="shared" si="12"/>
        <v>51</v>
      </c>
      <c r="U32" s="4">
        <f>VLOOKUP(T32,Punktezuordnung!$A$2:$B$52,2,FALSE)</f>
        <v>0</v>
      </c>
      <c r="V32" s="24">
        <v>0</v>
      </c>
      <c r="W32" s="15">
        <f t="shared" si="13"/>
        <v>51</v>
      </c>
      <c r="X32" s="4">
        <f>VLOOKUP(W32,Punktezuordnung!$A$2:$B$52,2,FALSE)</f>
        <v>0</v>
      </c>
      <c r="Y32" s="25">
        <v>100</v>
      </c>
      <c r="Z32" s="15">
        <f t="shared" si="14"/>
        <v>51</v>
      </c>
      <c r="AA32" s="4">
        <f>VLOOKUP(Z32,Punktezuordnung!$A$2:$B$52,2,FALSE)</f>
        <v>0</v>
      </c>
      <c r="AB32" s="25">
        <v>100</v>
      </c>
      <c r="AC32" s="15">
        <f t="shared" si="15"/>
        <v>51</v>
      </c>
      <c r="AD32" s="4">
        <f>VLOOKUP(AC32,Punktezuordnung!$A$2:$B$52,2,FALSE)</f>
        <v>0</v>
      </c>
      <c r="AE32" s="24">
        <v>100</v>
      </c>
      <c r="AF32" s="15">
        <f t="shared" si="16"/>
        <v>51</v>
      </c>
      <c r="AG32" s="4">
        <f>VLOOKUP(AF32,Punktezuordnung!$A$2:$B$52,2,FALSE)</f>
        <v>0</v>
      </c>
      <c r="AH32" s="25">
        <v>100</v>
      </c>
      <c r="AI32" s="15">
        <f t="shared" si="17"/>
        <v>51</v>
      </c>
      <c r="AJ32" s="4">
        <f>VLOOKUP(AI32,Punktezuordnung!$A$2:$B$52,2,FALSE)</f>
        <v>0</v>
      </c>
      <c r="AK32" s="25">
        <v>100</v>
      </c>
      <c r="AL32" s="15">
        <f t="shared" si="18"/>
        <v>51</v>
      </c>
      <c r="AM32" s="4">
        <f>VLOOKUP(AL32,Punktezuordnung!$A$2:$B$52,2,FALSE)</f>
        <v>0</v>
      </c>
      <c r="AN32" s="30">
        <v>0</v>
      </c>
      <c r="AO32" s="15">
        <f t="shared" si="19"/>
        <v>51</v>
      </c>
      <c r="AP32" s="4">
        <f>VLOOKUP(AO32,Punktezuordnung!$A$2:$B$52,2,FALSE)</f>
        <v>0</v>
      </c>
      <c r="AQ32" s="30">
        <v>0</v>
      </c>
      <c r="AR32" s="15">
        <f t="shared" si="20"/>
        <v>51</v>
      </c>
      <c r="AS32" s="4">
        <f>VLOOKUP(AR32,Punktezuordnung!$A$2:$B$52,2,FALSE)</f>
        <v>0</v>
      </c>
      <c r="AT32" s="24">
        <v>0</v>
      </c>
      <c r="AU32" s="15">
        <f t="shared" si="21"/>
        <v>51</v>
      </c>
      <c r="AV32" s="2">
        <f>VLOOKUP(AU32,Punktezuordnung!$A$2:$B$52,2,FALSE)</f>
        <v>0</v>
      </c>
    </row>
    <row r="33" spans="22:44" x14ac:dyDescent="0.25">
      <c r="V33" s="19"/>
      <c r="AR33" s="16"/>
    </row>
  </sheetData>
  <sheetProtection sheet="1" objects="1" scenarios="1"/>
  <sortState ref="A4:AU26">
    <sortCondition ref="F4:F26"/>
    <sortCondition ref="B4:B26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1" workbookViewId="0">
      <selection activeCell="A35" sqref="A35"/>
    </sheetView>
  </sheetViews>
  <sheetFormatPr baseColWidth="10" defaultRowHeight="15" x14ac:dyDescent="0.25"/>
  <sheetData>
    <row r="1" spans="1:2" x14ac:dyDescent="0.25">
      <c r="A1" t="s">
        <v>8</v>
      </c>
      <c r="B1" t="s">
        <v>2</v>
      </c>
    </row>
    <row r="2" spans="1:2" x14ac:dyDescent="0.25">
      <c r="A2">
        <v>1</v>
      </c>
      <c r="B2">
        <v>50</v>
      </c>
    </row>
    <row r="3" spans="1:2" x14ac:dyDescent="0.25">
      <c r="A3">
        <v>2</v>
      </c>
      <c r="B3">
        <v>49</v>
      </c>
    </row>
    <row r="4" spans="1:2" x14ac:dyDescent="0.25">
      <c r="A4">
        <v>3</v>
      </c>
      <c r="B4">
        <v>48</v>
      </c>
    </row>
    <row r="5" spans="1:2" x14ac:dyDescent="0.25">
      <c r="A5">
        <v>4</v>
      </c>
      <c r="B5">
        <v>47</v>
      </c>
    </row>
    <row r="6" spans="1:2" x14ac:dyDescent="0.25">
      <c r="A6">
        <v>5</v>
      </c>
      <c r="B6">
        <v>46</v>
      </c>
    </row>
    <row r="7" spans="1:2" x14ac:dyDescent="0.25">
      <c r="A7">
        <v>6</v>
      </c>
      <c r="B7">
        <v>45</v>
      </c>
    </row>
    <row r="8" spans="1:2" x14ac:dyDescent="0.25">
      <c r="A8">
        <v>7</v>
      </c>
      <c r="B8">
        <v>44</v>
      </c>
    </row>
    <row r="9" spans="1:2" x14ac:dyDescent="0.25">
      <c r="A9">
        <v>8</v>
      </c>
      <c r="B9">
        <v>43</v>
      </c>
    </row>
    <row r="10" spans="1:2" x14ac:dyDescent="0.25">
      <c r="A10">
        <v>9</v>
      </c>
      <c r="B10">
        <v>42</v>
      </c>
    </row>
    <row r="11" spans="1:2" x14ac:dyDescent="0.25">
      <c r="A11">
        <v>10</v>
      </c>
      <c r="B11">
        <v>41</v>
      </c>
    </row>
    <row r="12" spans="1:2" x14ac:dyDescent="0.25">
      <c r="A12">
        <v>11</v>
      </c>
      <c r="B12">
        <v>40</v>
      </c>
    </row>
    <row r="13" spans="1:2" x14ac:dyDescent="0.25">
      <c r="A13">
        <v>12</v>
      </c>
      <c r="B13">
        <v>39</v>
      </c>
    </row>
    <row r="14" spans="1:2" x14ac:dyDescent="0.25">
      <c r="A14">
        <v>13</v>
      </c>
      <c r="B14">
        <v>38</v>
      </c>
    </row>
    <row r="15" spans="1:2" x14ac:dyDescent="0.25">
      <c r="A15">
        <v>14</v>
      </c>
      <c r="B15">
        <v>37</v>
      </c>
    </row>
    <row r="16" spans="1:2" x14ac:dyDescent="0.25">
      <c r="A16">
        <v>15</v>
      </c>
      <c r="B16">
        <v>36</v>
      </c>
    </row>
    <row r="17" spans="1:2" x14ac:dyDescent="0.25">
      <c r="A17">
        <v>16</v>
      </c>
      <c r="B17">
        <v>35</v>
      </c>
    </row>
    <row r="18" spans="1:2" x14ac:dyDescent="0.25">
      <c r="A18">
        <v>17</v>
      </c>
      <c r="B18">
        <v>34</v>
      </c>
    </row>
    <row r="19" spans="1:2" x14ac:dyDescent="0.25">
      <c r="A19">
        <v>18</v>
      </c>
      <c r="B19">
        <v>33</v>
      </c>
    </row>
    <row r="20" spans="1:2" x14ac:dyDescent="0.25">
      <c r="A20">
        <v>19</v>
      </c>
      <c r="B20">
        <v>32</v>
      </c>
    </row>
    <row r="21" spans="1:2" x14ac:dyDescent="0.25">
      <c r="A21">
        <v>20</v>
      </c>
      <c r="B21">
        <v>31</v>
      </c>
    </row>
    <row r="22" spans="1:2" x14ac:dyDescent="0.25">
      <c r="A22">
        <v>21</v>
      </c>
      <c r="B22">
        <v>30</v>
      </c>
    </row>
    <row r="23" spans="1:2" x14ac:dyDescent="0.25">
      <c r="A23">
        <v>22</v>
      </c>
      <c r="B23">
        <v>29</v>
      </c>
    </row>
    <row r="24" spans="1:2" x14ac:dyDescent="0.25">
      <c r="A24">
        <v>23</v>
      </c>
      <c r="B24">
        <v>28</v>
      </c>
    </row>
    <row r="25" spans="1:2" x14ac:dyDescent="0.25">
      <c r="A25">
        <v>24</v>
      </c>
      <c r="B25">
        <v>27</v>
      </c>
    </row>
    <row r="26" spans="1:2" x14ac:dyDescent="0.25">
      <c r="A26">
        <v>25</v>
      </c>
      <c r="B26">
        <v>26</v>
      </c>
    </row>
    <row r="27" spans="1:2" x14ac:dyDescent="0.25">
      <c r="A27">
        <v>26</v>
      </c>
      <c r="B27">
        <v>25</v>
      </c>
    </row>
    <row r="28" spans="1:2" x14ac:dyDescent="0.25">
      <c r="A28">
        <v>27</v>
      </c>
      <c r="B28">
        <v>24</v>
      </c>
    </row>
    <row r="29" spans="1:2" x14ac:dyDescent="0.25">
      <c r="A29">
        <v>28</v>
      </c>
      <c r="B29">
        <v>23</v>
      </c>
    </row>
    <row r="30" spans="1:2" x14ac:dyDescent="0.25">
      <c r="A30">
        <v>29</v>
      </c>
      <c r="B30">
        <v>22</v>
      </c>
    </row>
    <row r="31" spans="1:2" x14ac:dyDescent="0.25">
      <c r="A31">
        <v>30</v>
      </c>
      <c r="B31">
        <v>21</v>
      </c>
    </row>
    <row r="32" spans="1:2" x14ac:dyDescent="0.25">
      <c r="A32">
        <v>31</v>
      </c>
      <c r="B32">
        <v>20</v>
      </c>
    </row>
    <row r="33" spans="1:2" x14ac:dyDescent="0.25">
      <c r="A33">
        <v>32</v>
      </c>
      <c r="B33">
        <v>19</v>
      </c>
    </row>
    <row r="34" spans="1:2" x14ac:dyDescent="0.25">
      <c r="A34">
        <v>33</v>
      </c>
      <c r="B34">
        <v>18</v>
      </c>
    </row>
    <row r="35" spans="1:2" x14ac:dyDescent="0.25">
      <c r="A35">
        <v>34</v>
      </c>
      <c r="B35">
        <v>17</v>
      </c>
    </row>
    <row r="36" spans="1:2" x14ac:dyDescent="0.25">
      <c r="A36">
        <v>35</v>
      </c>
      <c r="B36">
        <v>16</v>
      </c>
    </row>
    <row r="37" spans="1:2" x14ac:dyDescent="0.25">
      <c r="A37">
        <v>36</v>
      </c>
      <c r="B37">
        <v>15</v>
      </c>
    </row>
    <row r="38" spans="1:2" x14ac:dyDescent="0.25">
      <c r="A38">
        <v>37</v>
      </c>
      <c r="B38">
        <v>14</v>
      </c>
    </row>
    <row r="39" spans="1:2" x14ac:dyDescent="0.25">
      <c r="A39">
        <v>38</v>
      </c>
      <c r="B39">
        <v>13</v>
      </c>
    </row>
    <row r="40" spans="1:2" x14ac:dyDescent="0.25">
      <c r="A40">
        <v>39</v>
      </c>
      <c r="B40">
        <v>12</v>
      </c>
    </row>
    <row r="41" spans="1:2" x14ac:dyDescent="0.25">
      <c r="A41">
        <v>40</v>
      </c>
      <c r="B41">
        <v>11</v>
      </c>
    </row>
    <row r="42" spans="1:2" x14ac:dyDescent="0.25">
      <c r="A42">
        <v>41</v>
      </c>
      <c r="B42">
        <v>10</v>
      </c>
    </row>
    <row r="43" spans="1:2" x14ac:dyDescent="0.25">
      <c r="A43">
        <v>42</v>
      </c>
      <c r="B43">
        <v>9</v>
      </c>
    </row>
    <row r="44" spans="1:2" x14ac:dyDescent="0.25">
      <c r="A44">
        <v>43</v>
      </c>
      <c r="B44">
        <v>8</v>
      </c>
    </row>
    <row r="45" spans="1:2" x14ac:dyDescent="0.25">
      <c r="A45">
        <v>44</v>
      </c>
      <c r="B45">
        <v>7</v>
      </c>
    </row>
    <row r="46" spans="1:2" x14ac:dyDescent="0.25">
      <c r="A46">
        <v>45</v>
      </c>
      <c r="B46">
        <v>6</v>
      </c>
    </row>
    <row r="47" spans="1:2" x14ac:dyDescent="0.25">
      <c r="A47">
        <v>46</v>
      </c>
      <c r="B47">
        <v>5</v>
      </c>
    </row>
    <row r="48" spans="1:2" x14ac:dyDescent="0.25">
      <c r="A48">
        <v>47</v>
      </c>
      <c r="B48">
        <v>4</v>
      </c>
    </row>
    <row r="49" spans="1:2" x14ac:dyDescent="0.25">
      <c r="A49">
        <v>48</v>
      </c>
      <c r="B49">
        <v>3</v>
      </c>
    </row>
    <row r="50" spans="1:2" x14ac:dyDescent="0.25">
      <c r="A50">
        <v>49</v>
      </c>
      <c r="B50">
        <v>2</v>
      </c>
    </row>
    <row r="51" spans="1:2" x14ac:dyDescent="0.25">
      <c r="A51">
        <v>50</v>
      </c>
      <c r="B51">
        <v>1</v>
      </c>
    </row>
    <row r="52" spans="1:2" x14ac:dyDescent="0.25">
      <c r="A52">
        <v>51</v>
      </c>
      <c r="B52">
        <v>0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M11</vt:lpstr>
      <vt:lpstr>M10</vt:lpstr>
      <vt:lpstr>W11</vt:lpstr>
      <vt:lpstr>W10</vt:lpstr>
      <vt:lpstr>Punktezuordnung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</dc:creator>
  <cp:lastModifiedBy>Falk</cp:lastModifiedBy>
  <cp:lastPrinted>2022-04-20T19:12:18Z</cp:lastPrinted>
  <dcterms:created xsi:type="dcterms:W3CDTF">2020-03-10T10:37:25Z</dcterms:created>
  <dcterms:modified xsi:type="dcterms:W3CDTF">2022-09-18T19:57:19Z</dcterms:modified>
</cp:coreProperties>
</file>