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5/"/>
    </mc:Choice>
  </mc:AlternateContent>
  <xr:revisionPtr revIDLastSave="7" documentId="8_{A3E3CDB7-2363-4CE5-8C4A-D041F6ECAC16}" xr6:coauthVersionLast="47" xr6:coauthVersionMax="47" xr10:uidLastSave="{A45D7851-4BAF-4778-BE02-770D1F810AE8}"/>
  <bookViews>
    <workbookView xWindow="-108" yWindow="-108" windowWidth="23256" windowHeight="12456" tabRatio="500" firstSheet="1" activeTab="1" xr2:uid="{00000000-000D-0000-FFFF-FFFF00000000}"/>
  </bookViews>
  <sheets>
    <sheet name="Punktezuordnung" sheetId="1" state="hidden" r:id="rId1"/>
    <sheet name="M11" sheetId="2" r:id="rId2"/>
    <sheet name="M10" sheetId="3" r:id="rId3"/>
    <sheet name="W11" sheetId="4" r:id="rId4"/>
    <sheet name="W10" sheetId="5" r:id="rId5"/>
    <sheet name="Teilnehmer" sheetId="6" state="hidden" r:id="rId6"/>
    <sheet name="ALS_Sprint" sheetId="7" state="hidden" r:id="rId7"/>
    <sheet name="ALS_Wurf" sheetId="8" state="hidden" r:id="rId8"/>
    <sheet name="FRI_Sprint" sheetId="9" state="hidden" r:id="rId9"/>
    <sheet name="NIA_Cross" sheetId="10" state="hidden" r:id="rId10"/>
    <sheet name="NIA_Weit" sheetId="11" state="hidden" r:id="rId11"/>
    <sheet name="STO_Weit" sheetId="12" state="hidden" r:id="rId12"/>
    <sheet name="STO_Schlagwurf" sheetId="13" state="hidden" r:id="rId13"/>
    <sheet name="ANG_Hindernissprint" sheetId="14" state="hidden" r:id="rId14"/>
    <sheet name="ANG_Hoch" sheetId="15" state="hidden" r:id="rId15"/>
    <sheet name="FRI_Weit" sheetId="16" state="hidden" r:id="rId16"/>
    <sheet name="LAT_Stab" sheetId="17" state="hidden" r:id="rId17"/>
    <sheet name="LAT_Stoß" sheetId="18" state="hidden" r:id="rId18"/>
  </sheets>
  <externalReferences>
    <externalReference r:id="rId19"/>
  </externalReferences>
  <definedNames>
    <definedName name="_xlnm._FilterDatabase" localSheetId="6" hidden="1">ALS_Sprint!$A$1:$G$56</definedName>
    <definedName name="_xlnm._FilterDatabase" localSheetId="7" hidden="1">ALS_Wurf!$H$1:$H$56</definedName>
    <definedName name="_xlnm._FilterDatabase" localSheetId="13" hidden="1">ANG_Hindernissprint!$A$1:$F$30</definedName>
    <definedName name="_xlnm._FilterDatabase" localSheetId="14" hidden="1">ANG_Hoch!$A$1:$H$49</definedName>
    <definedName name="_xlnm._FilterDatabase" localSheetId="8" hidden="1">FRI_Sprint!$A$1:$F$30</definedName>
    <definedName name="_xlnm._FilterDatabase" localSheetId="15" hidden="1">FRI_Weit!$H$1:$H$51</definedName>
    <definedName name="_xlnm._FilterDatabase" localSheetId="16" hidden="1">LAT_Stab!$H$1:$H$47</definedName>
    <definedName name="_xlnm._FilterDatabase" localSheetId="17" hidden="1">LAT_Stoß!$H$1:$H$47</definedName>
    <definedName name="_xlnm._FilterDatabase" localSheetId="9" hidden="1">NIA_Cross!$A$1:$F$30</definedName>
    <definedName name="_xlnm._FilterDatabase" localSheetId="10" hidden="1">NIA_Weit!$A$1:$H$51</definedName>
    <definedName name="_xlnm._FilterDatabase" localSheetId="12" hidden="1">STO_Schlagwurf!$A$1:$H$53</definedName>
    <definedName name="_xlnm._FilterDatabase" localSheetId="11" hidden="1">STO_Weit!$A$1:$H$54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" i="15" l="1"/>
  <c r="C3" i="15"/>
  <c r="C4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BA2" i="5"/>
  <c r="BA2" i="4"/>
  <c r="BA2" i="3"/>
  <c r="BA2" i="2"/>
  <c r="AX2" i="2"/>
  <c r="AX2" i="3"/>
  <c r="AX2" i="4"/>
  <c r="AX2" i="5"/>
  <c r="AM21" i="3"/>
  <c r="AL19" i="3" a="1"/>
  <c r="AL19" i="3" s="1"/>
  <c r="AM19" i="3" s="1"/>
  <c r="AU27" i="5" a="1"/>
  <c r="AU27" i="5" s="1"/>
  <c r="AV27" i="5" s="1"/>
  <c r="AU22" i="5" a="1"/>
  <c r="AU22" i="5" s="1"/>
  <c r="AV22" i="5" s="1"/>
  <c r="AU26" i="5" a="1"/>
  <c r="AU26" i="5" s="1"/>
  <c r="AV26" i="5" s="1"/>
  <c r="AU17" i="5" a="1"/>
  <c r="AU17" i="5" s="1"/>
  <c r="AU29" i="5" a="1"/>
  <c r="AU29" i="5" s="1"/>
  <c r="AV29" i="5" s="1"/>
  <c r="AU21" i="5" a="1"/>
  <c r="AU21" i="5" s="1"/>
  <c r="AU30" i="5" a="1"/>
  <c r="AU30" i="5" s="1"/>
  <c r="AV30" i="5" s="1"/>
  <c r="AU28" i="5" a="1"/>
  <c r="AU28" i="5" s="1"/>
  <c r="AU31" i="5" a="1"/>
  <c r="AU31" i="5" s="1"/>
  <c r="AV31" i="5" s="1"/>
  <c r="AU24" i="5" a="1"/>
  <c r="AU24" i="5" s="1"/>
  <c r="AU32" i="5" a="1"/>
  <c r="AU32" i="5" s="1"/>
  <c r="AV32" i="5" s="1"/>
  <c r="AU33" i="5" a="1"/>
  <c r="AU33" i="5" s="1"/>
  <c r="AV33" i="5" s="1"/>
  <c r="AU34" i="5" a="1"/>
  <c r="AU34" i="5" s="1"/>
  <c r="AV34" i="5" s="1"/>
  <c r="AU25" i="5" a="1"/>
  <c r="AU25" i="5" s="1"/>
  <c r="AU35" i="5" a="1"/>
  <c r="AU35" i="5" s="1"/>
  <c r="AV35" i="5" s="1"/>
  <c r="AU36" i="5" a="1"/>
  <c r="AU36" i="5" s="1"/>
  <c r="AV36" i="5" s="1"/>
  <c r="AU37" i="5" a="1"/>
  <c r="AU37" i="5" s="1"/>
  <c r="AV37" i="5" s="1"/>
  <c r="AU38" i="5" a="1"/>
  <c r="AU38" i="5" s="1"/>
  <c r="AV38" i="5" s="1"/>
  <c r="AU39" i="5" a="1"/>
  <c r="AU39" i="5" s="1"/>
  <c r="AV39" i="5" s="1"/>
  <c r="AU40" i="5" a="1"/>
  <c r="AU40" i="5" s="1"/>
  <c r="AU41" i="5" a="1"/>
  <c r="AU41" i="5" s="1"/>
  <c r="AV41" i="5" s="1"/>
  <c r="AU42" i="5" a="1"/>
  <c r="AU42" i="5" s="1"/>
  <c r="AV42" i="5" s="1"/>
  <c r="AU43" i="5" a="1"/>
  <c r="AU43" i="5" s="1"/>
  <c r="AV43" i="5" s="1"/>
  <c r="AU44" i="5" a="1"/>
  <c r="AU44" i="5" s="1"/>
  <c r="AV44" i="5" s="1"/>
  <c r="AU45" i="5" a="1"/>
  <c r="AU45" i="5" s="1"/>
  <c r="AV45" i="5" s="1"/>
  <c r="AU46" i="5" a="1"/>
  <c r="AU46" i="5" s="1"/>
  <c r="AV46" i="5" s="1"/>
  <c r="AU47" i="5" a="1"/>
  <c r="AU47" i="5" s="1"/>
  <c r="AV47" i="5" s="1"/>
  <c r="AU48" i="5" a="1"/>
  <c r="AU48" i="5" s="1"/>
  <c r="AV48" i="5" s="1"/>
  <c r="AU49" i="5" a="1"/>
  <c r="AU49" i="5" s="1"/>
  <c r="AV49" i="5" s="1"/>
  <c r="AU50" i="5" a="1"/>
  <c r="AU50" i="5" s="1"/>
  <c r="AV50" i="5" s="1"/>
  <c r="AU51" i="5" a="1"/>
  <c r="AU51" i="5" s="1"/>
  <c r="AV51" i="5" s="1"/>
  <c r="AU52" i="5" a="1"/>
  <c r="AU52" i="5" s="1"/>
  <c r="AV52" i="5" s="1"/>
  <c r="AU53" i="5" a="1"/>
  <c r="AU53" i="5" s="1"/>
  <c r="AV53" i="5" s="1"/>
  <c r="AU54" i="5" a="1"/>
  <c r="AU54" i="5" s="1"/>
  <c r="AV54" i="5" s="1"/>
  <c r="AU55" i="5" a="1"/>
  <c r="AU55" i="5" s="1"/>
  <c r="AV55" i="5" s="1"/>
  <c r="AU56" i="5" a="1"/>
  <c r="AU56" i="5" s="1"/>
  <c r="AV56" i="5" s="1"/>
  <c r="AU57" i="5" a="1"/>
  <c r="AU57" i="5" s="1"/>
  <c r="AV57" i="5" s="1"/>
  <c r="AU58" i="5" a="1"/>
  <c r="AU58" i="5" s="1"/>
  <c r="AV58" i="5" s="1"/>
  <c r="AU59" i="5" a="1"/>
  <c r="AU59" i="5" s="1"/>
  <c r="AV59" i="5" s="1"/>
  <c r="AU60" i="5" a="1"/>
  <c r="AU60" i="5" s="1"/>
  <c r="AV60" i="5" s="1"/>
  <c r="C2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C2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H53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AU2" i="5"/>
  <c r="AU2" i="4"/>
  <c r="AU2" i="3"/>
  <c r="AU2" i="2"/>
  <c r="AR2" i="5"/>
  <c r="AR2" i="4"/>
  <c r="AR2" i="3"/>
  <c r="AR2" i="2"/>
  <c r="AO4" i="4" a="1"/>
  <c r="AO4" i="4" s="1"/>
  <c r="AL34" i="5" a="1"/>
  <c r="AL34" i="5" s="1"/>
  <c r="AL33" i="5" a="1"/>
  <c r="AL33" i="5" s="1"/>
  <c r="AL16" i="3" a="1"/>
  <c r="AL16" i="3" s="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C2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16" i="2"/>
  <c r="AM17" i="2"/>
  <c r="AM18" i="2"/>
  <c r="AM19" i="2"/>
  <c r="AM20" i="2"/>
  <c r="AM21" i="2"/>
  <c r="AM22" i="2"/>
  <c r="AM23" i="2"/>
  <c r="AM24" i="2"/>
  <c r="AM25" i="2"/>
  <c r="AM26" i="2"/>
  <c r="AM27" i="2"/>
  <c r="AM28" i="2"/>
  <c r="AM29" i="2"/>
  <c r="AM30" i="2"/>
  <c r="AM31" i="2"/>
  <c r="AM32" i="2"/>
  <c r="AM33" i="2"/>
  <c r="AM34" i="2"/>
  <c r="AM35" i="2"/>
  <c r="AM36" i="2"/>
  <c r="AM37" i="2"/>
  <c r="AM38" i="2"/>
  <c r="AM39" i="2"/>
  <c r="AM40" i="2"/>
  <c r="AM41" i="2"/>
  <c r="AM42" i="2"/>
  <c r="AM43" i="2"/>
  <c r="AM44" i="2"/>
  <c r="AM45" i="2"/>
  <c r="AM46" i="2"/>
  <c r="AM47" i="2"/>
  <c r="AM48" i="2"/>
  <c r="AM49" i="2"/>
  <c r="AM50" i="2"/>
  <c r="AM51" i="2"/>
  <c r="AM52" i="2"/>
  <c r="AM53" i="2"/>
  <c r="AM54" i="2"/>
  <c r="AM55" i="2"/>
  <c r="AM56" i="2"/>
  <c r="AM57" i="2"/>
  <c r="AM58" i="2"/>
  <c r="AM59" i="2"/>
  <c r="AM60" i="2"/>
  <c r="C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AI5" i="5" a="1"/>
  <c r="AI5" i="5" s="1"/>
  <c r="AI6" i="5" a="1"/>
  <c r="AI6" i="5" s="1"/>
  <c r="AI8" i="5" a="1"/>
  <c r="AI8" i="5" s="1"/>
  <c r="AI9" i="5" a="1"/>
  <c r="AI9" i="5" s="1"/>
  <c r="AI23" i="5" a="1"/>
  <c r="AI23" i="5" s="1"/>
  <c r="AI11" i="5" a="1"/>
  <c r="AI11" i="5" s="1"/>
  <c r="AI16" i="5" a="1"/>
  <c r="AI16" i="5" s="1"/>
  <c r="AI19" i="5" a="1"/>
  <c r="AI19" i="5" s="1"/>
  <c r="AI14" i="5" a="1"/>
  <c r="AI14" i="5" s="1"/>
  <c r="AI12" i="5" a="1"/>
  <c r="AI12" i="5" s="1"/>
  <c r="AI7" i="5" a="1"/>
  <c r="AI7" i="5" s="1"/>
  <c r="AI10" i="5" a="1"/>
  <c r="AI10" i="5" s="1"/>
  <c r="AJ10" i="5" s="1"/>
  <c r="AI20" i="5" a="1"/>
  <c r="AI20" i="5" s="1"/>
  <c r="AI13" i="5" a="1"/>
  <c r="AI13" i="5" s="1"/>
  <c r="AI26" i="5" a="1"/>
  <c r="AI26" i="5" s="1"/>
  <c r="AJ26" i="5" s="1"/>
  <c r="AI17" i="5" a="1"/>
  <c r="AI17" i="5" s="1"/>
  <c r="AI15" i="5" a="1"/>
  <c r="AI15" i="5" s="1"/>
  <c r="AI18" i="5" a="1"/>
  <c r="AI18" i="5" s="1"/>
  <c r="AJ18" i="5" s="1"/>
  <c r="AI21" i="5" a="1"/>
  <c r="AI21" i="5" s="1"/>
  <c r="AJ21" i="5" s="1"/>
  <c r="AI22" i="5" a="1"/>
  <c r="AI22" i="5" s="1"/>
  <c r="AJ22" i="5" s="1"/>
  <c r="AI30" i="5" a="1"/>
  <c r="AI30" i="5" s="1"/>
  <c r="AJ30" i="5" s="1"/>
  <c r="AI28" i="5" a="1"/>
  <c r="AI28" i="5" s="1"/>
  <c r="AJ28" i="5" s="1"/>
  <c r="AI27" i="5" a="1"/>
  <c r="AI27" i="5" s="1"/>
  <c r="AI31" i="5" a="1"/>
  <c r="AI31" i="5" s="1"/>
  <c r="AJ31" i="5" s="1"/>
  <c r="AI32" i="5" a="1"/>
  <c r="AI32" i="5" s="1"/>
  <c r="AJ32" i="5" s="1"/>
  <c r="AI36" i="5" a="1"/>
  <c r="AI36" i="5" s="1"/>
  <c r="AJ36" i="5" s="1"/>
  <c r="AI29" i="5" a="1"/>
  <c r="AI29" i="5" s="1"/>
  <c r="AJ29" i="5" s="1"/>
  <c r="AI38" i="5" a="1"/>
  <c r="AI38" i="5" s="1"/>
  <c r="AJ38" i="5" s="1"/>
  <c r="AI39" i="5" a="1"/>
  <c r="AI39" i="5" s="1"/>
  <c r="AJ39" i="5" s="1"/>
  <c r="AF5" i="5" a="1"/>
  <c r="AF5" i="5" s="1"/>
  <c r="AF6" i="5" a="1"/>
  <c r="AF6" i="5" s="1"/>
  <c r="AF8" i="5" a="1"/>
  <c r="AF8" i="5" s="1"/>
  <c r="AF9" i="5" a="1"/>
  <c r="AF9" i="5" s="1"/>
  <c r="AF23" i="5" a="1"/>
  <c r="AF23" i="5" s="1"/>
  <c r="AF11" i="5" a="1"/>
  <c r="AF11" i="5" s="1"/>
  <c r="AF16" i="5" a="1"/>
  <c r="AF16" i="5" s="1"/>
  <c r="AF19" i="5" a="1"/>
  <c r="AF19" i="5" s="1"/>
  <c r="AF14" i="5" a="1"/>
  <c r="AF14" i="5" s="1"/>
  <c r="AF12" i="5" a="1"/>
  <c r="AF12" i="5" s="1"/>
  <c r="AF7" i="5" a="1"/>
  <c r="AF7" i="5" s="1"/>
  <c r="AF10" i="5" a="1"/>
  <c r="AF10" i="5" s="1"/>
  <c r="AG10" i="5" s="1"/>
  <c r="AF20" i="5" a="1"/>
  <c r="AF20" i="5" s="1"/>
  <c r="AF13" i="5" a="1"/>
  <c r="AF13" i="5" s="1"/>
  <c r="AF26" i="5" a="1"/>
  <c r="AF26" i="5" s="1"/>
  <c r="AG26" i="5" s="1"/>
  <c r="AF17" i="5" a="1"/>
  <c r="AF17" i="5" s="1"/>
  <c r="AF15" i="5" a="1"/>
  <c r="AF15" i="5" s="1"/>
  <c r="AF18" i="5" a="1"/>
  <c r="AF18" i="5" s="1"/>
  <c r="AG18" i="5" s="1"/>
  <c r="AF21" i="5" a="1"/>
  <c r="AF21" i="5" s="1"/>
  <c r="AG21" i="5" s="1"/>
  <c r="AF22" i="5" a="1"/>
  <c r="AF22" i="5" s="1"/>
  <c r="AG22" i="5" s="1"/>
  <c r="AF30" i="5" a="1"/>
  <c r="AF30" i="5" s="1"/>
  <c r="AG30" i="5" s="1"/>
  <c r="AF28" i="5" a="1"/>
  <c r="AF28" i="5" s="1"/>
  <c r="AG28" i="5" s="1"/>
  <c r="AF27" i="5" a="1"/>
  <c r="AF27" i="5" s="1"/>
  <c r="AF31" i="5" a="1"/>
  <c r="AF31" i="5" s="1"/>
  <c r="AG31" i="5" s="1"/>
  <c r="AF32" i="5" a="1"/>
  <c r="AF32" i="5" s="1"/>
  <c r="AG32" i="5" s="1"/>
  <c r="AF36" i="5" a="1"/>
  <c r="AF36" i="5" s="1"/>
  <c r="AG36" i="5" s="1"/>
  <c r="AF29" i="5" a="1"/>
  <c r="AF29" i="5" s="1"/>
  <c r="AG29" i="5" s="1"/>
  <c r="AF38" i="5" a="1"/>
  <c r="AF38" i="5" s="1"/>
  <c r="AG38" i="5" s="1"/>
  <c r="AF39" i="5" a="1"/>
  <c r="AF39" i="5" s="1"/>
  <c r="AG39" i="5" s="1"/>
  <c r="AC5" i="5" a="1"/>
  <c r="AC5" i="5" s="1"/>
  <c r="AC6" i="5" a="1"/>
  <c r="AC6" i="5" s="1"/>
  <c r="AC8" i="5" a="1"/>
  <c r="AC8" i="5" s="1"/>
  <c r="AC9" i="5" a="1"/>
  <c r="AC9" i="5" s="1"/>
  <c r="AC23" i="5" a="1"/>
  <c r="AC23" i="5" s="1"/>
  <c r="AC11" i="5" a="1"/>
  <c r="AC11" i="5" s="1"/>
  <c r="AC16" i="5" a="1"/>
  <c r="AC16" i="5" s="1"/>
  <c r="AC19" i="5" a="1"/>
  <c r="AC19" i="5" s="1"/>
  <c r="AC14" i="5" a="1"/>
  <c r="AC14" i="5" s="1"/>
  <c r="AC12" i="5" a="1"/>
  <c r="AC12" i="5" s="1"/>
  <c r="AC7" i="5" a="1"/>
  <c r="AC7" i="5" s="1"/>
  <c r="AC10" i="5" a="1"/>
  <c r="AC10" i="5" s="1"/>
  <c r="AC20" i="5" a="1"/>
  <c r="AC20" i="5" s="1"/>
  <c r="AC13" i="5" a="1"/>
  <c r="AC13" i="5" s="1"/>
  <c r="AD13" i="5" s="1"/>
  <c r="AC26" i="5" a="1"/>
  <c r="AC26" i="5" s="1"/>
  <c r="AC17" i="5" a="1"/>
  <c r="AC17" i="5" s="1"/>
  <c r="AC15" i="5" a="1"/>
  <c r="AC15" i="5" s="1"/>
  <c r="AC18" i="5" a="1"/>
  <c r="AC18" i="5" s="1"/>
  <c r="AC21" i="5" a="1"/>
  <c r="AC21" i="5" s="1"/>
  <c r="AC22" i="5" a="1"/>
  <c r="AC22" i="5" s="1"/>
  <c r="AC30" i="5" a="1"/>
  <c r="AC30" i="5" s="1"/>
  <c r="AD30" i="5" s="1"/>
  <c r="AC28" i="5" a="1"/>
  <c r="AC28" i="5" s="1"/>
  <c r="AD28" i="5" s="1"/>
  <c r="AC27" i="5" a="1"/>
  <c r="AC27" i="5" s="1"/>
  <c r="AD27" i="5" s="1"/>
  <c r="AC31" i="5" a="1"/>
  <c r="AC31" i="5" s="1"/>
  <c r="AD31" i="5" s="1"/>
  <c r="AC32" i="5" a="1"/>
  <c r="AC32" i="5" s="1"/>
  <c r="AD32" i="5" s="1"/>
  <c r="AC36" i="5" a="1"/>
  <c r="AC36" i="5" s="1"/>
  <c r="AD36" i="5" s="1"/>
  <c r="AC29" i="5" a="1"/>
  <c r="AC29" i="5" s="1"/>
  <c r="AC38" i="5" a="1"/>
  <c r="AC38" i="5" s="1"/>
  <c r="AD38" i="5" s="1"/>
  <c r="AC39" i="5" a="1"/>
  <c r="AC39" i="5" s="1"/>
  <c r="AD39" i="5" s="1"/>
  <c r="Z5" i="5" a="1"/>
  <c r="Z5" i="5" s="1"/>
  <c r="Z6" i="5" a="1"/>
  <c r="Z6" i="5" s="1"/>
  <c r="Z8" i="5" a="1"/>
  <c r="Z8" i="5" s="1"/>
  <c r="Z9" i="5" a="1"/>
  <c r="Z9" i="5" s="1"/>
  <c r="Z23" i="5" a="1"/>
  <c r="Z23" i="5" s="1"/>
  <c r="Z11" i="5" a="1"/>
  <c r="Z11" i="5" s="1"/>
  <c r="Z16" i="5" a="1"/>
  <c r="Z16" i="5" s="1"/>
  <c r="Z19" i="5" a="1"/>
  <c r="Z19" i="5" s="1"/>
  <c r="Z14" i="5" a="1"/>
  <c r="Z14" i="5" s="1"/>
  <c r="Z12" i="5" a="1"/>
  <c r="Z12" i="5" s="1"/>
  <c r="Z7" i="5" a="1"/>
  <c r="Z7" i="5" s="1"/>
  <c r="Z10" i="5" a="1"/>
  <c r="Z10" i="5" s="1"/>
  <c r="Z20" i="5" a="1"/>
  <c r="Z20" i="5" s="1"/>
  <c r="Z13" i="5" a="1"/>
  <c r="Z13" i="5" s="1"/>
  <c r="AA13" i="5" s="1"/>
  <c r="Z26" i="5" a="1"/>
  <c r="Z26" i="5" s="1"/>
  <c r="Z17" i="5" a="1"/>
  <c r="Z17" i="5" s="1"/>
  <c r="Z15" i="5" a="1"/>
  <c r="Z15" i="5" s="1"/>
  <c r="Z18" i="5" a="1"/>
  <c r="Z18" i="5" s="1"/>
  <c r="Z21" i="5" a="1"/>
  <c r="Z21" i="5" s="1"/>
  <c r="Z22" i="5" a="1"/>
  <c r="Z22" i="5" s="1"/>
  <c r="Z30" i="5" a="1"/>
  <c r="Z30" i="5" s="1"/>
  <c r="AA30" i="5" s="1"/>
  <c r="Z28" i="5" a="1"/>
  <c r="Z28" i="5" s="1"/>
  <c r="AA28" i="5" s="1"/>
  <c r="Z27" i="5" a="1"/>
  <c r="Z27" i="5" s="1"/>
  <c r="AA27" i="5" s="1"/>
  <c r="Z31" i="5" a="1"/>
  <c r="Z31" i="5" s="1"/>
  <c r="AA31" i="5" s="1"/>
  <c r="Z32" i="5" a="1"/>
  <c r="Z32" i="5" s="1"/>
  <c r="AA32" i="5" s="1"/>
  <c r="Z36" i="5" a="1"/>
  <c r="Z36" i="5" s="1"/>
  <c r="AA36" i="5" s="1"/>
  <c r="Z29" i="5" a="1"/>
  <c r="Z29" i="5" s="1"/>
  <c r="Z38" i="5" a="1"/>
  <c r="Z38" i="5" s="1"/>
  <c r="AA38" i="5" s="1"/>
  <c r="Z39" i="5" a="1"/>
  <c r="Z39" i="5" s="1"/>
  <c r="AA39" i="5" s="1"/>
  <c r="W5" i="5" a="1"/>
  <c r="W5" i="5" s="1"/>
  <c r="W6" i="5" a="1"/>
  <c r="W6" i="5" s="1"/>
  <c r="W8" i="5" a="1"/>
  <c r="W8" i="5" s="1"/>
  <c r="W9" i="5" a="1"/>
  <c r="W9" i="5" s="1"/>
  <c r="W23" i="5" a="1"/>
  <c r="W23" i="5" s="1"/>
  <c r="W11" i="5" a="1"/>
  <c r="W11" i="5" s="1"/>
  <c r="W16" i="5" a="1"/>
  <c r="W16" i="5" s="1"/>
  <c r="W19" i="5" a="1"/>
  <c r="W19" i="5" s="1"/>
  <c r="W14" i="5" a="1"/>
  <c r="W14" i="5" s="1"/>
  <c r="W12" i="5" a="1"/>
  <c r="W12" i="5" s="1"/>
  <c r="X12" i="5" s="1"/>
  <c r="W7" i="5" a="1"/>
  <c r="W7" i="5" s="1"/>
  <c r="X7" i="5" s="1"/>
  <c r="W10" i="5" a="1"/>
  <c r="W10" i="5" s="1"/>
  <c r="W20" i="5" a="1"/>
  <c r="W20" i="5" s="1"/>
  <c r="X20" i="5" s="1"/>
  <c r="W13" i="5" a="1"/>
  <c r="W13" i="5" s="1"/>
  <c r="W26" i="5" a="1"/>
  <c r="W26" i="5" s="1"/>
  <c r="W17" i="5" a="1"/>
  <c r="W17" i="5" s="1"/>
  <c r="X17" i="5" s="1"/>
  <c r="W15" i="5" a="1"/>
  <c r="W15" i="5" s="1"/>
  <c r="X15" i="5" s="1"/>
  <c r="W18" i="5" a="1"/>
  <c r="W18" i="5" s="1"/>
  <c r="W21" i="5" a="1"/>
  <c r="W21" i="5" s="1"/>
  <c r="W22" i="5" a="1"/>
  <c r="W22" i="5" s="1"/>
  <c r="X22" i="5" s="1"/>
  <c r="W30" i="5" a="1"/>
  <c r="W30" i="5" s="1"/>
  <c r="W28" i="5" a="1"/>
  <c r="W28" i="5" s="1"/>
  <c r="W27" i="5" a="1"/>
  <c r="W27" i="5" s="1"/>
  <c r="X27" i="5" s="1"/>
  <c r="W31" i="5" a="1"/>
  <c r="W31" i="5" s="1"/>
  <c r="W32" i="5" a="1"/>
  <c r="W32" i="5" s="1"/>
  <c r="W36" i="5" a="1"/>
  <c r="W36" i="5" s="1"/>
  <c r="W29" i="5" a="1"/>
  <c r="W29" i="5" s="1"/>
  <c r="X29" i="5" s="1"/>
  <c r="W38" i="5" a="1"/>
  <c r="W38" i="5" s="1"/>
  <c r="W39" i="5" a="1"/>
  <c r="W39" i="5" s="1"/>
  <c r="T5" i="5" a="1"/>
  <c r="T5" i="5" s="1"/>
  <c r="T6" i="5" a="1"/>
  <c r="T6" i="5" s="1"/>
  <c r="T8" i="5" a="1"/>
  <c r="T8" i="5" s="1"/>
  <c r="T9" i="5" a="1"/>
  <c r="T9" i="5" s="1"/>
  <c r="T23" i="5" a="1"/>
  <c r="T23" i="5" s="1"/>
  <c r="T11" i="5" a="1"/>
  <c r="T11" i="5" s="1"/>
  <c r="T16" i="5" a="1"/>
  <c r="T16" i="5" s="1"/>
  <c r="T19" i="5" a="1"/>
  <c r="T19" i="5" s="1"/>
  <c r="T14" i="5" a="1"/>
  <c r="T14" i="5" s="1"/>
  <c r="T12" i="5" a="1"/>
  <c r="T12" i="5" s="1"/>
  <c r="U12" i="5" s="1"/>
  <c r="T7" i="5" a="1"/>
  <c r="T7" i="5" s="1"/>
  <c r="U7" i="5" s="1"/>
  <c r="T10" i="5" a="1"/>
  <c r="T10" i="5" s="1"/>
  <c r="T20" i="5" a="1"/>
  <c r="T20" i="5" s="1"/>
  <c r="U20" i="5" s="1"/>
  <c r="T13" i="5" a="1"/>
  <c r="T13" i="5" s="1"/>
  <c r="T26" i="5" a="1"/>
  <c r="T26" i="5" s="1"/>
  <c r="T17" i="5" a="1"/>
  <c r="T17" i="5" s="1"/>
  <c r="U17" i="5" s="1"/>
  <c r="T15" i="5" a="1"/>
  <c r="T15" i="5" s="1"/>
  <c r="U15" i="5" s="1"/>
  <c r="T18" i="5" a="1"/>
  <c r="T18" i="5" s="1"/>
  <c r="T21" i="5" a="1"/>
  <c r="T21" i="5" s="1"/>
  <c r="T22" i="5" a="1"/>
  <c r="T22" i="5" s="1"/>
  <c r="U22" i="5" s="1"/>
  <c r="T30" i="5" a="1"/>
  <c r="T30" i="5" s="1"/>
  <c r="T28" i="5" a="1"/>
  <c r="T28" i="5" s="1"/>
  <c r="T27" i="5" a="1"/>
  <c r="T27" i="5" s="1"/>
  <c r="U27" i="5" s="1"/>
  <c r="T31" i="5" a="1"/>
  <c r="T31" i="5" s="1"/>
  <c r="T32" i="5" a="1"/>
  <c r="T32" i="5" s="1"/>
  <c r="T36" i="5" a="1"/>
  <c r="T36" i="5" s="1"/>
  <c r="T29" i="5" a="1"/>
  <c r="T29" i="5" s="1"/>
  <c r="U29" i="5" s="1"/>
  <c r="T38" i="5" a="1"/>
  <c r="T38" i="5" s="1"/>
  <c r="T39" i="5" a="1"/>
  <c r="T39" i="5" s="1"/>
  <c r="AI13" i="4" a="1"/>
  <c r="AI13" i="4" s="1"/>
  <c r="AJ13" i="4" s="1"/>
  <c r="AI11" i="4" a="1"/>
  <c r="AI11" i="4" s="1"/>
  <c r="AI15" i="4" a="1"/>
  <c r="AI15" i="4" s="1"/>
  <c r="AI14" i="4" a="1"/>
  <c r="AI14" i="4" s="1"/>
  <c r="AJ14" i="4" s="1"/>
  <c r="AI16" i="4" a="1"/>
  <c r="AI16" i="4" s="1"/>
  <c r="AJ16" i="4" s="1"/>
  <c r="AI17" i="4" a="1"/>
  <c r="AI17" i="4" s="1"/>
  <c r="AJ17" i="4" s="1"/>
  <c r="AF13" i="4" a="1"/>
  <c r="AF13" i="4" s="1"/>
  <c r="AG13" i="4" s="1"/>
  <c r="AF11" i="4" a="1"/>
  <c r="AF11" i="4" s="1"/>
  <c r="AF15" i="4" a="1"/>
  <c r="AF15" i="4" s="1"/>
  <c r="AF14" i="4" a="1"/>
  <c r="AF14" i="4" s="1"/>
  <c r="AG14" i="4" s="1"/>
  <c r="AF16" i="4" a="1"/>
  <c r="AF16" i="4" s="1"/>
  <c r="AG16" i="4" s="1"/>
  <c r="AF17" i="4" a="1"/>
  <c r="AF17" i="4" s="1"/>
  <c r="AG17" i="4" s="1"/>
  <c r="AC10" i="4" a="1"/>
  <c r="AC10" i="4" s="1"/>
  <c r="AC12" i="4" a="1"/>
  <c r="AC12" i="4" s="1"/>
  <c r="AC13" i="4" a="1"/>
  <c r="AC13" i="4" s="1"/>
  <c r="AC11" i="4" a="1"/>
  <c r="AC11" i="4" s="1"/>
  <c r="AD11" i="4" s="1"/>
  <c r="AC15" i="4" a="1"/>
  <c r="AC15" i="4" s="1"/>
  <c r="AD15" i="4" s="1"/>
  <c r="AC14" i="4" a="1"/>
  <c r="AC14" i="4" s="1"/>
  <c r="AC16" i="4" a="1"/>
  <c r="AC16" i="4" s="1"/>
  <c r="AD16" i="4" s="1"/>
  <c r="AC17" i="4" a="1"/>
  <c r="AC17" i="4" s="1"/>
  <c r="AD17" i="4" s="1"/>
  <c r="Z11" i="4" a="1"/>
  <c r="Z11" i="4" s="1"/>
  <c r="AA11" i="4" s="1"/>
  <c r="Z15" i="4" a="1"/>
  <c r="Z15" i="4" s="1"/>
  <c r="AA15" i="4" s="1"/>
  <c r="Z14" i="4" a="1"/>
  <c r="Z14" i="4" s="1"/>
  <c r="Z16" i="4" a="1"/>
  <c r="Z16" i="4" s="1"/>
  <c r="AA16" i="4" s="1"/>
  <c r="Z17" i="4" a="1"/>
  <c r="Z17" i="4" s="1"/>
  <c r="AA17" i="4" s="1"/>
  <c r="W15" i="4" a="1"/>
  <c r="W15" i="4" s="1"/>
  <c r="X15" i="4" s="1"/>
  <c r="W14" i="4" a="1"/>
  <c r="W14" i="4" s="1"/>
  <c r="X14" i="4" s="1"/>
  <c r="W16" i="4" a="1"/>
  <c r="W16" i="4" s="1"/>
  <c r="W17" i="4" a="1"/>
  <c r="W17" i="4" s="1"/>
  <c r="T13" i="4" a="1"/>
  <c r="T13" i="4" s="1"/>
  <c r="T11" i="4" a="1"/>
  <c r="T11" i="4" s="1"/>
  <c r="T15" i="4" a="1"/>
  <c r="T15" i="4" s="1"/>
  <c r="U15" i="4" s="1"/>
  <c r="T14" i="4" a="1"/>
  <c r="T14" i="4" s="1"/>
  <c r="U14" i="4" s="1"/>
  <c r="T16" i="4" a="1"/>
  <c r="T16" i="4" s="1"/>
  <c r="T17" i="4" a="1"/>
  <c r="T17" i="4" s="1"/>
  <c r="AI5" i="3" a="1"/>
  <c r="AI5" i="3" s="1"/>
  <c r="AI7" i="3" a="1"/>
  <c r="AI7" i="3" s="1"/>
  <c r="AI9" i="3" a="1"/>
  <c r="AI9" i="3" s="1"/>
  <c r="AI18" i="3" a="1"/>
  <c r="AI18" i="3" s="1"/>
  <c r="AI13" i="3" a="1"/>
  <c r="AI13" i="3" s="1"/>
  <c r="AI11" i="3" a="1"/>
  <c r="AI11" i="3" s="1"/>
  <c r="AI6" i="3" a="1"/>
  <c r="AI6" i="3" s="1"/>
  <c r="AJ6" i="3" s="1"/>
  <c r="AI8" i="3" a="1"/>
  <c r="AI8" i="3" s="1"/>
  <c r="AI14" i="3" a="1"/>
  <c r="AI14" i="3" s="1"/>
  <c r="AI12" i="3" a="1"/>
  <c r="AI12" i="3" s="1"/>
  <c r="AI15" i="3" a="1"/>
  <c r="AI15" i="3" s="1"/>
  <c r="AI10" i="3" a="1"/>
  <c r="AI10" i="3" s="1"/>
  <c r="AJ10" i="3" s="1"/>
  <c r="AI20" i="3" a="1"/>
  <c r="AI20" i="3" s="1"/>
  <c r="AI17" i="3" a="1"/>
  <c r="AI17" i="3" s="1"/>
  <c r="AF5" i="3" a="1"/>
  <c r="AF5" i="3" s="1"/>
  <c r="AF7" i="3" a="1"/>
  <c r="AF7" i="3" s="1"/>
  <c r="AF9" i="3" a="1"/>
  <c r="AF9" i="3" s="1"/>
  <c r="AF18" i="3" a="1"/>
  <c r="AF18" i="3" s="1"/>
  <c r="AF13" i="3" a="1"/>
  <c r="AF13" i="3" s="1"/>
  <c r="AF11" i="3" a="1"/>
  <c r="AF11" i="3" s="1"/>
  <c r="AF6" i="3" a="1"/>
  <c r="AF6" i="3" s="1"/>
  <c r="AG6" i="3" s="1"/>
  <c r="AF8" i="3" a="1"/>
  <c r="AF8" i="3" s="1"/>
  <c r="AF14" i="3" a="1"/>
  <c r="AF14" i="3" s="1"/>
  <c r="AF12" i="3" a="1"/>
  <c r="AF12" i="3" s="1"/>
  <c r="AF15" i="3" a="1"/>
  <c r="AF15" i="3" s="1"/>
  <c r="AF10" i="3" a="1"/>
  <c r="AF10" i="3" s="1"/>
  <c r="AG10" i="3" s="1"/>
  <c r="AF20" i="3" a="1"/>
  <c r="AF20" i="3" s="1"/>
  <c r="AF17" i="3" a="1"/>
  <c r="AF17" i="3" s="1"/>
  <c r="AC5" i="3" a="1"/>
  <c r="AC5" i="3" s="1"/>
  <c r="AC7" i="3" a="1"/>
  <c r="AC7" i="3" s="1"/>
  <c r="AC9" i="3" a="1"/>
  <c r="AC9" i="3" s="1"/>
  <c r="AC18" i="3" a="1"/>
  <c r="AC18" i="3" s="1"/>
  <c r="AC13" i="3" a="1"/>
  <c r="AC13" i="3" s="1"/>
  <c r="AC11" i="3" a="1"/>
  <c r="AC11" i="3" s="1"/>
  <c r="AC6" i="3" a="1"/>
  <c r="AC6" i="3" s="1"/>
  <c r="AC8" i="3" a="1"/>
  <c r="AC8" i="3" s="1"/>
  <c r="AC14" i="3" a="1"/>
  <c r="AC14" i="3" s="1"/>
  <c r="AD14" i="3" s="1"/>
  <c r="AC12" i="3" a="1"/>
  <c r="AC12" i="3" s="1"/>
  <c r="AC15" i="3" a="1"/>
  <c r="AC15" i="3" s="1"/>
  <c r="AD15" i="3" s="1"/>
  <c r="AC10" i="3" a="1"/>
  <c r="AC10" i="3" s="1"/>
  <c r="AD10" i="3" s="1"/>
  <c r="AC20" i="3" a="1"/>
  <c r="AC20" i="3" s="1"/>
  <c r="AD20" i="3" s="1"/>
  <c r="AC17" i="3" a="1"/>
  <c r="AC17" i="3" s="1"/>
  <c r="AD17" i="3" s="1"/>
  <c r="Z5" i="3" a="1"/>
  <c r="Z5" i="3" s="1"/>
  <c r="Z7" i="3" a="1"/>
  <c r="Z7" i="3" s="1"/>
  <c r="Z9" i="3" a="1"/>
  <c r="Z9" i="3" s="1"/>
  <c r="Z18" i="3" a="1"/>
  <c r="Z18" i="3" s="1"/>
  <c r="Z13" i="3" a="1"/>
  <c r="Z13" i="3" s="1"/>
  <c r="Z11" i="3" a="1"/>
  <c r="Z11" i="3" s="1"/>
  <c r="Z6" i="3" a="1"/>
  <c r="Z6" i="3" s="1"/>
  <c r="Z8" i="3" a="1"/>
  <c r="Z8" i="3" s="1"/>
  <c r="Z14" i="3" a="1"/>
  <c r="Z14" i="3" s="1"/>
  <c r="AA14" i="3" s="1"/>
  <c r="Z12" i="3" a="1"/>
  <c r="Z12" i="3" s="1"/>
  <c r="Z15" i="3" a="1"/>
  <c r="Z15" i="3" s="1"/>
  <c r="AA15" i="3" s="1"/>
  <c r="Z10" i="3" a="1"/>
  <c r="Z10" i="3" s="1"/>
  <c r="AA10" i="3" s="1"/>
  <c r="Z20" i="3" a="1"/>
  <c r="Z20" i="3" s="1"/>
  <c r="AA20" i="3" s="1"/>
  <c r="Z17" i="3" a="1"/>
  <c r="Z17" i="3" s="1"/>
  <c r="AA17" i="3" s="1"/>
  <c r="W5" i="3" a="1"/>
  <c r="W5" i="3" s="1"/>
  <c r="W7" i="3" a="1"/>
  <c r="W7" i="3" s="1"/>
  <c r="W9" i="3" a="1"/>
  <c r="W9" i="3" s="1"/>
  <c r="W18" i="3" a="1"/>
  <c r="W18" i="3" s="1"/>
  <c r="W13" i="3" a="1"/>
  <c r="W13" i="3" s="1"/>
  <c r="W11" i="3" a="1"/>
  <c r="W11" i="3" s="1"/>
  <c r="W6" i="3" a="1"/>
  <c r="W6" i="3" s="1"/>
  <c r="W8" i="3" a="1"/>
  <c r="W8" i="3" s="1"/>
  <c r="X8" i="3" s="1"/>
  <c r="W14" i="3" a="1"/>
  <c r="W14" i="3" s="1"/>
  <c r="W12" i="3" a="1"/>
  <c r="W12" i="3" s="1"/>
  <c r="X12" i="3" s="1"/>
  <c r="W15" i="3" a="1"/>
  <c r="W15" i="3" s="1"/>
  <c r="W10" i="3" a="1"/>
  <c r="W10" i="3" s="1"/>
  <c r="W20" i="3" a="1"/>
  <c r="W20" i="3" s="1"/>
  <c r="X20" i="3" s="1"/>
  <c r="W17" i="3" a="1"/>
  <c r="W17" i="3" s="1"/>
  <c r="X17" i="3" s="1"/>
  <c r="T5" i="3" a="1"/>
  <c r="T5" i="3" s="1"/>
  <c r="T7" i="3" a="1"/>
  <c r="T7" i="3" s="1"/>
  <c r="T9" i="3" a="1"/>
  <c r="T9" i="3" s="1"/>
  <c r="T18" i="3" a="1"/>
  <c r="T18" i="3" s="1"/>
  <c r="T13" i="3" a="1"/>
  <c r="T13" i="3" s="1"/>
  <c r="T11" i="3" a="1"/>
  <c r="T11" i="3" s="1"/>
  <c r="T6" i="3" a="1"/>
  <c r="T6" i="3" s="1"/>
  <c r="T8" i="3" a="1"/>
  <c r="T8" i="3" s="1"/>
  <c r="U8" i="3" s="1"/>
  <c r="T14" i="3" a="1"/>
  <c r="T14" i="3" s="1"/>
  <c r="T12" i="3" a="1"/>
  <c r="T12" i="3" s="1"/>
  <c r="U12" i="3" s="1"/>
  <c r="T15" i="3" a="1"/>
  <c r="T15" i="3" s="1"/>
  <c r="T10" i="3" a="1"/>
  <c r="T10" i="3" s="1"/>
  <c r="T20" i="3" a="1"/>
  <c r="T20" i="3" s="1"/>
  <c r="U20" i="3" s="1"/>
  <c r="T17" i="3" a="1"/>
  <c r="T17" i="3" s="1"/>
  <c r="U17" i="3" s="1"/>
  <c r="AI6" i="2" a="1"/>
  <c r="AI6" i="2" s="1"/>
  <c r="AI7" i="2" a="1"/>
  <c r="AI7" i="2" s="1"/>
  <c r="AI9" i="2" a="1"/>
  <c r="AI9" i="2" s="1"/>
  <c r="AI4" i="2" a="1"/>
  <c r="AI4" i="2" s="1"/>
  <c r="AJ4" i="2" s="1"/>
  <c r="AI13" i="2" a="1"/>
  <c r="AI13" i="2" s="1"/>
  <c r="AI8" i="2" a="1"/>
  <c r="AI8" i="2" s="1"/>
  <c r="AJ8" i="2" s="1"/>
  <c r="AI11" i="2" a="1"/>
  <c r="AI11" i="2" s="1"/>
  <c r="AJ11" i="2" s="1"/>
  <c r="AI12" i="2" a="1"/>
  <c r="AI12" i="2" s="1"/>
  <c r="AI10" i="2" a="1"/>
  <c r="AI10" i="2" s="1"/>
  <c r="AJ10" i="2" s="1"/>
  <c r="AI14" i="2" a="1"/>
  <c r="AI14" i="2" s="1"/>
  <c r="AJ14" i="2" s="1"/>
  <c r="AI15" i="2" a="1"/>
  <c r="AI15" i="2" s="1"/>
  <c r="AJ15" i="2" s="1"/>
  <c r="AF6" i="2" a="1"/>
  <c r="AF6" i="2" s="1"/>
  <c r="AF7" i="2" a="1"/>
  <c r="AF7" i="2" s="1"/>
  <c r="AF9" i="2" a="1"/>
  <c r="AF9" i="2" s="1"/>
  <c r="AF4" i="2" a="1"/>
  <c r="AF4" i="2" s="1"/>
  <c r="AG4" i="2" s="1"/>
  <c r="AF13" i="2" a="1"/>
  <c r="AF13" i="2" s="1"/>
  <c r="AF8" i="2" a="1"/>
  <c r="AF8" i="2" s="1"/>
  <c r="AG8" i="2" s="1"/>
  <c r="AF11" i="2" a="1"/>
  <c r="AF11" i="2" s="1"/>
  <c r="AG11" i="2" s="1"/>
  <c r="AF12" i="2" a="1"/>
  <c r="AF12" i="2" s="1"/>
  <c r="AF10" i="2" a="1"/>
  <c r="AF10" i="2" s="1"/>
  <c r="AG10" i="2" s="1"/>
  <c r="AF14" i="2" a="1"/>
  <c r="AF14" i="2" s="1"/>
  <c r="AG14" i="2" s="1"/>
  <c r="AF15" i="2" a="1"/>
  <c r="AF15" i="2" s="1"/>
  <c r="AG15" i="2" s="1"/>
  <c r="AF16" i="2" a="1"/>
  <c r="AF16" i="2" s="1"/>
  <c r="AG16" i="2" s="1"/>
  <c r="AF17" i="2" a="1"/>
  <c r="AF17" i="2" s="1"/>
  <c r="AG17" i="2" s="1"/>
  <c r="AC13" i="2" a="1"/>
  <c r="AC13" i="2" s="1"/>
  <c r="AD13" i="2" s="1"/>
  <c r="AC8" i="2" a="1"/>
  <c r="AC8" i="2" s="1"/>
  <c r="AC11" i="2" a="1"/>
  <c r="AC11" i="2" s="1"/>
  <c r="AC12" i="2" a="1"/>
  <c r="AC12" i="2" s="1"/>
  <c r="AD12" i="2" s="1"/>
  <c r="AC10" i="2" a="1"/>
  <c r="AC10" i="2" s="1"/>
  <c r="AC14" i="2" a="1"/>
  <c r="AC14" i="2" s="1"/>
  <c r="AD14" i="2" s="1"/>
  <c r="AC15" i="2" a="1"/>
  <c r="AC15" i="2" s="1"/>
  <c r="Z13" i="2" a="1"/>
  <c r="Z13" i="2" s="1"/>
  <c r="AA13" i="2" s="1"/>
  <c r="Z8" i="2" a="1"/>
  <c r="Z8" i="2" s="1"/>
  <c r="Z11" i="2" a="1"/>
  <c r="Z11" i="2" s="1"/>
  <c r="Z12" i="2" a="1"/>
  <c r="Z12" i="2" s="1"/>
  <c r="AA12" i="2" s="1"/>
  <c r="Z10" i="2" a="1"/>
  <c r="Z10" i="2" s="1"/>
  <c r="Z14" i="2" a="1"/>
  <c r="Z14" i="2" s="1"/>
  <c r="AA14" i="2" s="1"/>
  <c r="X15" i="2"/>
  <c r="U15" i="2"/>
  <c r="W9" i="2" a="1"/>
  <c r="W9" i="2" s="1"/>
  <c r="X9" i="2" s="1"/>
  <c r="T9" i="2" a="1"/>
  <c r="T9" i="2" s="1"/>
  <c r="U9" i="2" s="1"/>
  <c r="C2" i="16" l="1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C2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S2" i="5"/>
  <c r="R2" i="5"/>
  <c r="Q2" i="5"/>
  <c r="P2" i="5"/>
  <c r="O2" i="5"/>
  <c r="N2" i="5"/>
  <c r="M2" i="5"/>
  <c r="L2" i="5"/>
  <c r="K2" i="5"/>
  <c r="J2" i="5"/>
  <c r="I2" i="5"/>
  <c r="H2" i="5"/>
  <c r="S2" i="4"/>
  <c r="R2" i="4"/>
  <c r="Q2" i="4"/>
  <c r="P2" i="4"/>
  <c r="O2" i="4"/>
  <c r="N2" i="4"/>
  <c r="M2" i="4"/>
  <c r="L2" i="4"/>
  <c r="K2" i="4"/>
  <c r="J2" i="4"/>
  <c r="I2" i="4"/>
  <c r="H2" i="4"/>
  <c r="S2" i="3"/>
  <c r="R2" i="3"/>
  <c r="Q2" i="3"/>
  <c r="P2" i="3"/>
  <c r="O2" i="3"/>
  <c r="N2" i="3"/>
  <c r="M2" i="3"/>
  <c r="L2" i="3"/>
  <c r="K2" i="3"/>
  <c r="J2" i="3"/>
  <c r="I2" i="3"/>
  <c r="H2" i="3"/>
  <c r="S2" i="2"/>
  <c r="R2" i="2"/>
  <c r="Q2" i="2"/>
  <c r="P2" i="2"/>
  <c r="O2" i="2"/>
  <c r="N2" i="2"/>
  <c r="M2" i="2"/>
  <c r="L2" i="2"/>
  <c r="K2" i="2"/>
  <c r="J2" i="2"/>
  <c r="I2" i="2"/>
  <c r="H2" i="2"/>
  <c r="C2" i="18" l="1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47" i="18"/>
  <c r="C31" i="17"/>
  <c r="C2" i="17"/>
  <c r="C3" i="17"/>
  <c r="C4" i="17"/>
  <c r="C21" i="17"/>
  <c r="C32" i="17"/>
  <c r="C8" i="17"/>
  <c r="C5" i="17"/>
  <c r="C33" i="17"/>
  <c r="C22" i="17"/>
  <c r="C9" i="17"/>
  <c r="C23" i="17"/>
  <c r="C34" i="17"/>
  <c r="C10" i="17"/>
  <c r="C24" i="17"/>
  <c r="C25" i="17"/>
  <c r="C26" i="17"/>
  <c r="C35" i="17"/>
  <c r="C36" i="17"/>
  <c r="C37" i="17"/>
  <c r="C27" i="17"/>
  <c r="C11" i="17"/>
  <c r="C28" i="17"/>
  <c r="C29" i="17"/>
  <c r="C12" i="17"/>
  <c r="C38" i="17"/>
  <c r="C13" i="17"/>
  <c r="C39" i="17"/>
  <c r="C6" i="17"/>
  <c r="C14" i="17"/>
  <c r="C15" i="17"/>
  <c r="C16" i="17"/>
  <c r="C40" i="17"/>
  <c r="C41" i="17"/>
  <c r="C17" i="17"/>
  <c r="C42" i="17"/>
  <c r="C7" i="17"/>
  <c r="C18" i="17"/>
  <c r="C43" i="17"/>
  <c r="C44" i="17"/>
  <c r="C19" i="17"/>
  <c r="C45" i="17"/>
  <c r="C46" i="17"/>
  <c r="C47" i="17"/>
  <c r="C30" i="17"/>
  <c r="C20" i="17"/>
  <c r="H36" i="17"/>
  <c r="H37" i="17"/>
  <c r="H27" i="17"/>
  <c r="H11" i="17"/>
  <c r="H28" i="17"/>
  <c r="H29" i="17"/>
  <c r="H12" i="17"/>
  <c r="H38" i="17"/>
  <c r="H13" i="17"/>
  <c r="H39" i="17"/>
  <c r="H6" i="17"/>
  <c r="H14" i="17"/>
  <c r="H15" i="17"/>
  <c r="H16" i="17"/>
  <c r="H40" i="17"/>
  <c r="H41" i="17"/>
  <c r="H17" i="17"/>
  <c r="H42" i="17"/>
  <c r="H7" i="17"/>
  <c r="H18" i="17"/>
  <c r="H43" i="17"/>
  <c r="H44" i="17"/>
  <c r="H19" i="17"/>
  <c r="H45" i="17"/>
  <c r="H46" i="17"/>
  <c r="H47" i="17"/>
  <c r="H30" i="17"/>
  <c r="H20" i="17"/>
  <c r="H19" i="18" l="1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H2" i="18"/>
  <c r="C1" i="18"/>
  <c r="H35" i="17"/>
  <c r="H26" i="17"/>
  <c r="H25" i="17"/>
  <c r="H24" i="17"/>
  <c r="H10" i="17"/>
  <c r="H34" i="17"/>
  <c r="H23" i="17"/>
  <c r="H9" i="17"/>
  <c r="H22" i="17"/>
  <c r="H33" i="17"/>
  <c r="H5" i="17"/>
  <c r="H8" i="17"/>
  <c r="H32" i="17"/>
  <c r="H21" i="17"/>
  <c r="H4" i="17"/>
  <c r="H3" i="17"/>
  <c r="H2" i="17"/>
  <c r="H31" i="17"/>
  <c r="C1" i="17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H6" i="16"/>
  <c r="H5" i="16"/>
  <c r="H4" i="16"/>
  <c r="H3" i="16"/>
  <c r="H2" i="16"/>
  <c r="C1" i="16"/>
  <c r="H20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H7" i="15"/>
  <c r="H6" i="15"/>
  <c r="H5" i="15"/>
  <c r="H4" i="15"/>
  <c r="H3" i="15"/>
  <c r="H2" i="15"/>
  <c r="C1" i="15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H6" i="14"/>
  <c r="H5" i="14"/>
  <c r="H4" i="14"/>
  <c r="H3" i="14"/>
  <c r="H2" i="14"/>
  <c r="C1" i="14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H3" i="13"/>
  <c r="H2" i="13"/>
  <c r="C1" i="13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H2" i="12"/>
  <c r="C1" i="12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H2" i="11"/>
  <c r="C1" i="11"/>
  <c r="H54" i="10"/>
  <c r="H53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H2" i="10"/>
  <c r="C1" i="10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C1" i="9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H56" i="8"/>
  <c r="C56" i="8"/>
  <c r="H55" i="8"/>
  <c r="C55" i="8"/>
  <c r="H54" i="8"/>
  <c r="C54" i="8"/>
  <c r="H53" i="8"/>
  <c r="C53" i="8"/>
  <c r="H52" i="8"/>
  <c r="C52" i="8"/>
  <c r="H51" i="8"/>
  <c r="C51" i="8"/>
  <c r="H50" i="8"/>
  <c r="C50" i="8"/>
  <c r="H49" i="8"/>
  <c r="C49" i="8"/>
  <c r="H48" i="8"/>
  <c r="C48" i="8"/>
  <c r="H47" i="8"/>
  <c r="C47" i="8"/>
  <c r="H46" i="8"/>
  <c r="C46" i="8"/>
  <c r="H45" i="8"/>
  <c r="C45" i="8"/>
  <c r="H44" i="8"/>
  <c r="C44" i="8"/>
  <c r="H43" i="8"/>
  <c r="C43" i="8"/>
  <c r="H42" i="8"/>
  <c r="C42" i="8"/>
  <c r="H41" i="8"/>
  <c r="C41" i="8"/>
  <c r="H40" i="8"/>
  <c r="C40" i="8"/>
  <c r="H39" i="8"/>
  <c r="C39" i="8"/>
  <c r="H38" i="8"/>
  <c r="C38" i="8"/>
  <c r="H37" i="8"/>
  <c r="C37" i="8"/>
  <c r="H36" i="8"/>
  <c r="C36" i="8"/>
  <c r="H35" i="8"/>
  <c r="C35" i="8"/>
  <c r="H34" i="8"/>
  <c r="C34" i="8"/>
  <c r="H33" i="8"/>
  <c r="C33" i="8"/>
  <c r="H32" i="8"/>
  <c r="C32" i="8"/>
  <c r="H31" i="8"/>
  <c r="C31" i="8"/>
  <c r="H30" i="8"/>
  <c r="C30" i="8"/>
  <c r="H29" i="8"/>
  <c r="C29" i="8"/>
  <c r="H28" i="8"/>
  <c r="C28" i="8"/>
  <c r="H27" i="8"/>
  <c r="C27" i="8"/>
  <c r="H26" i="8"/>
  <c r="C26" i="8"/>
  <c r="H25" i="8"/>
  <c r="C25" i="8"/>
  <c r="H24" i="8"/>
  <c r="C24" i="8"/>
  <c r="H23" i="8"/>
  <c r="C23" i="8"/>
  <c r="H22" i="8"/>
  <c r="C22" i="8"/>
  <c r="H21" i="8"/>
  <c r="C21" i="8"/>
  <c r="H20" i="8"/>
  <c r="C20" i="8"/>
  <c r="H19" i="8"/>
  <c r="C19" i="8"/>
  <c r="H18" i="8"/>
  <c r="C18" i="8"/>
  <c r="H17" i="8"/>
  <c r="C17" i="8"/>
  <c r="H16" i="8"/>
  <c r="C16" i="8"/>
  <c r="H15" i="8"/>
  <c r="C15" i="8"/>
  <c r="H14" i="8"/>
  <c r="C14" i="8"/>
  <c r="H13" i="8"/>
  <c r="C13" i="8"/>
  <c r="H12" i="8"/>
  <c r="C12" i="8"/>
  <c r="H11" i="8"/>
  <c r="C11" i="8"/>
  <c r="H10" i="8"/>
  <c r="C10" i="8"/>
  <c r="H9" i="8"/>
  <c r="C9" i="8"/>
  <c r="H8" i="8"/>
  <c r="C8" i="8"/>
  <c r="H7" i="8"/>
  <c r="C7" i="8"/>
  <c r="H6" i="8"/>
  <c r="C6" i="8"/>
  <c r="H5" i="8"/>
  <c r="C5" i="8"/>
  <c r="H4" i="8"/>
  <c r="C4" i="8"/>
  <c r="H3" i="8"/>
  <c r="C3" i="8"/>
  <c r="H2" i="8"/>
  <c r="C2" i="8"/>
  <c r="C1" i="8"/>
  <c r="H56" i="7"/>
  <c r="C56" i="7"/>
  <c r="C55" i="7"/>
  <c r="C54" i="7"/>
  <c r="H53" i="7"/>
  <c r="C53" i="7"/>
  <c r="H52" i="7"/>
  <c r="C52" i="7"/>
  <c r="H51" i="7"/>
  <c r="C51" i="7"/>
  <c r="H50" i="7"/>
  <c r="C50" i="7"/>
  <c r="H49" i="7"/>
  <c r="C49" i="7"/>
  <c r="H48" i="7"/>
  <c r="C48" i="7"/>
  <c r="H47" i="7"/>
  <c r="C47" i="7"/>
  <c r="H46" i="7"/>
  <c r="C46" i="7"/>
  <c r="H45" i="7"/>
  <c r="C45" i="7"/>
  <c r="H44" i="7"/>
  <c r="C44" i="7"/>
  <c r="H43" i="7"/>
  <c r="C43" i="7"/>
  <c r="H42" i="7"/>
  <c r="C42" i="7"/>
  <c r="H41" i="7"/>
  <c r="C41" i="7"/>
  <c r="H40" i="7"/>
  <c r="C40" i="7"/>
  <c r="H39" i="7"/>
  <c r="C39" i="7"/>
  <c r="H38" i="7"/>
  <c r="C38" i="7"/>
  <c r="H37" i="7"/>
  <c r="C37" i="7"/>
  <c r="H36" i="7"/>
  <c r="C36" i="7"/>
  <c r="H35" i="7"/>
  <c r="C35" i="7"/>
  <c r="H34" i="7"/>
  <c r="C34" i="7"/>
  <c r="H33" i="7"/>
  <c r="C33" i="7"/>
  <c r="H32" i="7"/>
  <c r="C32" i="7"/>
  <c r="H31" i="7"/>
  <c r="C31" i="7"/>
  <c r="H30" i="7"/>
  <c r="C30" i="7"/>
  <c r="H29" i="7"/>
  <c r="C29" i="7"/>
  <c r="H28" i="7"/>
  <c r="C28" i="7"/>
  <c r="H27" i="7"/>
  <c r="C27" i="7"/>
  <c r="H26" i="7"/>
  <c r="C26" i="7"/>
  <c r="H25" i="7"/>
  <c r="C25" i="7"/>
  <c r="H24" i="7"/>
  <c r="C24" i="7"/>
  <c r="H23" i="7"/>
  <c r="C23" i="7"/>
  <c r="H22" i="7"/>
  <c r="C22" i="7"/>
  <c r="H21" i="7"/>
  <c r="C21" i="7"/>
  <c r="H20" i="7"/>
  <c r="C20" i="7"/>
  <c r="H19" i="7"/>
  <c r="C19" i="7"/>
  <c r="H18" i="7"/>
  <c r="C18" i="7"/>
  <c r="H17" i="7"/>
  <c r="C17" i="7"/>
  <c r="H16" i="7"/>
  <c r="C16" i="7"/>
  <c r="H15" i="7"/>
  <c r="C15" i="7"/>
  <c r="H14" i="7"/>
  <c r="C14" i="7"/>
  <c r="H13" i="7"/>
  <c r="C13" i="7"/>
  <c r="H12" i="7"/>
  <c r="C12" i="7"/>
  <c r="H11" i="7"/>
  <c r="C11" i="7"/>
  <c r="H10" i="7"/>
  <c r="C10" i="7"/>
  <c r="H9" i="7"/>
  <c r="C9" i="7"/>
  <c r="H8" i="7"/>
  <c r="C8" i="7"/>
  <c r="H7" i="7"/>
  <c r="C7" i="7"/>
  <c r="H6" i="7"/>
  <c r="C6" i="7"/>
  <c r="H5" i="7"/>
  <c r="C5" i="7"/>
  <c r="H4" i="7"/>
  <c r="C4" i="7"/>
  <c r="H3" i="7"/>
  <c r="C3" i="7"/>
  <c r="H2" i="7"/>
  <c r="C2" i="7"/>
  <c r="C1" i="7"/>
  <c r="A200" i="6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1" i="6"/>
  <c r="BA60" i="5" a="1"/>
  <c r="BA60" i="5" s="1"/>
  <c r="AX60" i="5" a="1"/>
  <c r="AX60" i="5" s="1"/>
  <c r="AW60" i="5"/>
  <c r="Q60" i="5" s="1"/>
  <c r="AR60" i="5" a="1"/>
  <c r="AR60" i="5" s="1"/>
  <c r="AO60" i="5" a="1"/>
  <c r="AO60" i="5" s="1"/>
  <c r="AN60" i="5"/>
  <c r="N60" i="5" s="1"/>
  <c r="AI60" i="5" a="1"/>
  <c r="AI60" i="5" s="1"/>
  <c r="AF60" i="5" a="1"/>
  <c r="AF60" i="5" s="1"/>
  <c r="AC60" i="5" a="1"/>
  <c r="AC60" i="5" s="1"/>
  <c r="Z60" i="5" a="1"/>
  <c r="Z60" i="5" s="1"/>
  <c r="W60" i="5" a="1"/>
  <c r="W60" i="5" s="1"/>
  <c r="T60" i="5" a="1"/>
  <c r="T60" i="5" s="1"/>
  <c r="BA59" i="5" a="1"/>
  <c r="BA59" i="5" s="1"/>
  <c r="AX59" i="5" a="1"/>
  <c r="AX59" i="5" s="1"/>
  <c r="AW59" i="5"/>
  <c r="Q59" i="5" s="1"/>
  <c r="AR59" i="5" a="1"/>
  <c r="AR59" i="5" s="1"/>
  <c r="AO59" i="5" a="1"/>
  <c r="AO59" i="5" s="1"/>
  <c r="AN59" i="5"/>
  <c r="N59" i="5" s="1"/>
  <c r="AI59" i="5" a="1"/>
  <c r="AI59" i="5" s="1"/>
  <c r="AF59" i="5" a="1"/>
  <c r="AF59" i="5" s="1"/>
  <c r="AC59" i="5" a="1"/>
  <c r="AC59" i="5" s="1"/>
  <c r="Z59" i="5" a="1"/>
  <c r="Z59" i="5" s="1"/>
  <c r="W59" i="5" a="1"/>
  <c r="W59" i="5" s="1"/>
  <c r="T59" i="5" a="1"/>
  <c r="T59" i="5" s="1"/>
  <c r="BA58" i="5" a="1"/>
  <c r="BA58" i="5" s="1"/>
  <c r="AX58" i="5" a="1"/>
  <c r="AX58" i="5" s="1"/>
  <c r="AW58" i="5"/>
  <c r="Q58" i="5" s="1"/>
  <c r="AR58" i="5" a="1"/>
  <c r="AR58" i="5" s="1"/>
  <c r="AO58" i="5" a="1"/>
  <c r="AO58" i="5" s="1"/>
  <c r="AN58" i="5"/>
  <c r="N58" i="5" s="1"/>
  <c r="AI58" i="5" a="1"/>
  <c r="AI58" i="5" s="1"/>
  <c r="AF58" i="5" a="1"/>
  <c r="AF58" i="5" s="1"/>
  <c r="AC58" i="5" a="1"/>
  <c r="AC58" i="5" s="1"/>
  <c r="Z58" i="5" a="1"/>
  <c r="Z58" i="5" s="1"/>
  <c r="W58" i="5" a="1"/>
  <c r="W58" i="5" s="1"/>
  <c r="T58" i="5" a="1"/>
  <c r="T58" i="5" s="1"/>
  <c r="BA57" i="5" a="1"/>
  <c r="BA57" i="5" s="1"/>
  <c r="AX57" i="5" a="1"/>
  <c r="AX57" i="5" s="1"/>
  <c r="AW57" i="5"/>
  <c r="Q57" i="5" s="1"/>
  <c r="AR57" i="5" a="1"/>
  <c r="AR57" i="5" s="1"/>
  <c r="AO57" i="5" a="1"/>
  <c r="AO57" i="5" s="1"/>
  <c r="AN57" i="5"/>
  <c r="N57" i="5" s="1"/>
  <c r="AI57" i="5" a="1"/>
  <c r="AI57" i="5" s="1"/>
  <c r="AF57" i="5" a="1"/>
  <c r="AF57" i="5" s="1"/>
  <c r="AC57" i="5" a="1"/>
  <c r="AC57" i="5" s="1"/>
  <c r="Z57" i="5" a="1"/>
  <c r="Z57" i="5" s="1"/>
  <c r="W57" i="5" a="1"/>
  <c r="W57" i="5" s="1"/>
  <c r="T57" i="5" a="1"/>
  <c r="T57" i="5" s="1"/>
  <c r="BA56" i="5" a="1"/>
  <c r="BA56" i="5" s="1"/>
  <c r="AX56" i="5" a="1"/>
  <c r="AX56" i="5" s="1"/>
  <c r="AW56" i="5"/>
  <c r="Q56" i="5" s="1"/>
  <c r="AR56" i="5" a="1"/>
  <c r="AR56" i="5" s="1"/>
  <c r="AO56" i="5" a="1"/>
  <c r="AO56" i="5" s="1"/>
  <c r="AN56" i="5"/>
  <c r="N56" i="5" s="1"/>
  <c r="AI56" i="5" a="1"/>
  <c r="AI56" i="5" s="1"/>
  <c r="AF56" i="5" a="1"/>
  <c r="AF56" i="5" s="1"/>
  <c r="AC56" i="5" a="1"/>
  <c r="AC56" i="5" s="1"/>
  <c r="Z56" i="5" a="1"/>
  <c r="Z56" i="5" s="1"/>
  <c r="W56" i="5" a="1"/>
  <c r="W56" i="5" s="1"/>
  <c r="T56" i="5" a="1"/>
  <c r="T56" i="5" s="1"/>
  <c r="BA55" i="5" a="1"/>
  <c r="BA55" i="5" s="1"/>
  <c r="AX55" i="5" a="1"/>
  <c r="AX55" i="5" s="1"/>
  <c r="AW55" i="5"/>
  <c r="Q55" i="5" s="1"/>
  <c r="AR55" i="5" a="1"/>
  <c r="AR55" i="5" s="1"/>
  <c r="AO55" i="5" a="1"/>
  <c r="AO55" i="5" s="1"/>
  <c r="AN55" i="5"/>
  <c r="N55" i="5" s="1"/>
  <c r="AI55" i="5" a="1"/>
  <c r="AI55" i="5" s="1"/>
  <c r="AF55" i="5" a="1"/>
  <c r="AF55" i="5" s="1"/>
  <c r="AC55" i="5" a="1"/>
  <c r="AC55" i="5" s="1"/>
  <c r="Z55" i="5" a="1"/>
  <c r="Z55" i="5" s="1"/>
  <c r="W55" i="5" a="1"/>
  <c r="W55" i="5" s="1"/>
  <c r="T55" i="5" a="1"/>
  <c r="T55" i="5" s="1"/>
  <c r="BA54" i="5" a="1"/>
  <c r="BA54" i="5" s="1"/>
  <c r="AX54" i="5" a="1"/>
  <c r="AX54" i="5" s="1"/>
  <c r="AW54" i="5"/>
  <c r="Q54" i="5" s="1"/>
  <c r="AR54" i="5" a="1"/>
  <c r="AR54" i="5" s="1"/>
  <c r="AO54" i="5" a="1"/>
  <c r="AO54" i="5" s="1"/>
  <c r="AN54" i="5"/>
  <c r="N54" i="5" s="1"/>
  <c r="AI54" i="5" a="1"/>
  <c r="AI54" i="5" s="1"/>
  <c r="AF54" i="5" a="1"/>
  <c r="AF54" i="5" s="1"/>
  <c r="AC54" i="5" a="1"/>
  <c r="AC54" i="5" s="1"/>
  <c r="Z54" i="5" a="1"/>
  <c r="Z54" i="5" s="1"/>
  <c r="W54" i="5" a="1"/>
  <c r="W54" i="5" s="1"/>
  <c r="T54" i="5" a="1"/>
  <c r="T54" i="5" s="1"/>
  <c r="BA53" i="5" a="1"/>
  <c r="BA53" i="5" s="1"/>
  <c r="AX53" i="5" a="1"/>
  <c r="AX53" i="5" s="1"/>
  <c r="AW53" i="5"/>
  <c r="Q53" i="5" s="1"/>
  <c r="AR53" i="5" a="1"/>
  <c r="AR53" i="5" s="1"/>
  <c r="AO53" i="5" a="1"/>
  <c r="AO53" i="5" s="1"/>
  <c r="AN53" i="5"/>
  <c r="N53" i="5" s="1"/>
  <c r="AI53" i="5" a="1"/>
  <c r="AI53" i="5" s="1"/>
  <c r="AF53" i="5" a="1"/>
  <c r="AF53" i="5" s="1"/>
  <c r="AC53" i="5" a="1"/>
  <c r="AC53" i="5" s="1"/>
  <c r="Z53" i="5" a="1"/>
  <c r="Z53" i="5" s="1"/>
  <c r="W53" i="5" a="1"/>
  <c r="W53" i="5" s="1"/>
  <c r="T53" i="5" a="1"/>
  <c r="T53" i="5" s="1"/>
  <c r="BA52" i="5" a="1"/>
  <c r="BA52" i="5" s="1"/>
  <c r="AX52" i="5" a="1"/>
  <c r="AX52" i="5" s="1"/>
  <c r="AW52" i="5"/>
  <c r="Q52" i="5" s="1"/>
  <c r="AR52" i="5" a="1"/>
  <c r="AR52" i="5" s="1"/>
  <c r="AO52" i="5" a="1"/>
  <c r="AO52" i="5" s="1"/>
  <c r="AN52" i="5"/>
  <c r="N52" i="5" s="1"/>
  <c r="AI52" i="5" a="1"/>
  <c r="AI52" i="5" s="1"/>
  <c r="AF52" i="5" a="1"/>
  <c r="AF52" i="5" s="1"/>
  <c r="AC52" i="5" a="1"/>
  <c r="AC52" i="5" s="1"/>
  <c r="Z52" i="5" a="1"/>
  <c r="Z52" i="5" s="1"/>
  <c r="W52" i="5" a="1"/>
  <c r="W52" i="5" s="1"/>
  <c r="T52" i="5" a="1"/>
  <c r="T52" i="5" s="1"/>
  <c r="BA51" i="5" a="1"/>
  <c r="BA51" i="5" s="1"/>
  <c r="AX51" i="5" a="1"/>
  <c r="AX51" i="5" s="1"/>
  <c r="AW51" i="5"/>
  <c r="Q51" i="5" s="1"/>
  <c r="AR51" i="5" a="1"/>
  <c r="AR51" i="5" s="1"/>
  <c r="AO51" i="5" a="1"/>
  <c r="AO51" i="5" s="1"/>
  <c r="AN51" i="5"/>
  <c r="N51" i="5" s="1"/>
  <c r="AI51" i="5" a="1"/>
  <c r="AI51" i="5" s="1"/>
  <c r="AF51" i="5" a="1"/>
  <c r="AF51" i="5" s="1"/>
  <c r="AC51" i="5" a="1"/>
  <c r="AC51" i="5" s="1"/>
  <c r="Z51" i="5" a="1"/>
  <c r="Z51" i="5" s="1"/>
  <c r="W51" i="5" a="1"/>
  <c r="W51" i="5" s="1"/>
  <c r="T51" i="5" a="1"/>
  <c r="T51" i="5" s="1"/>
  <c r="BA50" i="5" a="1"/>
  <c r="BA50" i="5" s="1"/>
  <c r="AX50" i="5" a="1"/>
  <c r="AX50" i="5" s="1"/>
  <c r="AW50" i="5"/>
  <c r="Q50" i="5" s="1"/>
  <c r="AR50" i="5" a="1"/>
  <c r="AR50" i="5" s="1"/>
  <c r="AO50" i="5" a="1"/>
  <c r="AO50" i="5" s="1"/>
  <c r="AN50" i="5"/>
  <c r="N50" i="5" s="1"/>
  <c r="AI50" i="5" a="1"/>
  <c r="AI50" i="5" s="1"/>
  <c r="AF50" i="5" a="1"/>
  <c r="AF50" i="5" s="1"/>
  <c r="AC50" i="5" a="1"/>
  <c r="AC50" i="5" s="1"/>
  <c r="Z50" i="5" a="1"/>
  <c r="Z50" i="5" s="1"/>
  <c r="W50" i="5" a="1"/>
  <c r="W50" i="5" s="1"/>
  <c r="T50" i="5" a="1"/>
  <c r="T50" i="5" s="1"/>
  <c r="BA49" i="5" a="1"/>
  <c r="BA49" i="5" s="1"/>
  <c r="AX49" i="5" a="1"/>
  <c r="AX49" i="5" s="1"/>
  <c r="AW49" i="5"/>
  <c r="Q49" i="5" s="1"/>
  <c r="AR49" i="5" a="1"/>
  <c r="AR49" i="5" s="1"/>
  <c r="AO49" i="5" a="1"/>
  <c r="AO49" i="5" s="1"/>
  <c r="AN49" i="5"/>
  <c r="N49" i="5" s="1"/>
  <c r="AI49" i="5" a="1"/>
  <c r="AI49" i="5" s="1"/>
  <c r="AF49" i="5" a="1"/>
  <c r="AF49" i="5" s="1"/>
  <c r="AC49" i="5" a="1"/>
  <c r="AC49" i="5" s="1"/>
  <c r="Z49" i="5" a="1"/>
  <c r="Z49" i="5" s="1"/>
  <c r="W49" i="5" a="1"/>
  <c r="W49" i="5" s="1"/>
  <c r="T49" i="5" a="1"/>
  <c r="T49" i="5" s="1"/>
  <c r="BA48" i="5" a="1"/>
  <c r="BA48" i="5" s="1"/>
  <c r="AX48" i="5" a="1"/>
  <c r="AX48" i="5" s="1"/>
  <c r="AW48" i="5"/>
  <c r="Q48" i="5" s="1"/>
  <c r="AR48" i="5" a="1"/>
  <c r="AR48" i="5" s="1"/>
  <c r="AO48" i="5" a="1"/>
  <c r="AO48" i="5" s="1"/>
  <c r="AN48" i="5"/>
  <c r="N48" i="5" s="1"/>
  <c r="AI48" i="5" a="1"/>
  <c r="AI48" i="5" s="1"/>
  <c r="AF48" i="5" a="1"/>
  <c r="AF48" i="5" s="1"/>
  <c r="AC48" i="5" a="1"/>
  <c r="AC48" i="5" s="1"/>
  <c r="Z48" i="5" a="1"/>
  <c r="Z48" i="5" s="1"/>
  <c r="W48" i="5" a="1"/>
  <c r="W48" i="5" s="1"/>
  <c r="T48" i="5" a="1"/>
  <c r="T48" i="5" s="1"/>
  <c r="BA47" i="5" a="1"/>
  <c r="BA47" i="5" s="1"/>
  <c r="AX47" i="5" a="1"/>
  <c r="AX47" i="5" s="1"/>
  <c r="AW47" i="5"/>
  <c r="Q47" i="5" s="1"/>
  <c r="AR47" i="5" a="1"/>
  <c r="AR47" i="5" s="1"/>
  <c r="AO47" i="5" a="1"/>
  <c r="AO47" i="5" s="1"/>
  <c r="AN47" i="5"/>
  <c r="N47" i="5" s="1"/>
  <c r="AI47" i="5" a="1"/>
  <c r="AI47" i="5" s="1"/>
  <c r="AF47" i="5" a="1"/>
  <c r="AF47" i="5" s="1"/>
  <c r="AC47" i="5" a="1"/>
  <c r="AC47" i="5" s="1"/>
  <c r="Z47" i="5" a="1"/>
  <c r="Z47" i="5" s="1"/>
  <c r="W47" i="5" a="1"/>
  <c r="W47" i="5" s="1"/>
  <c r="T47" i="5" a="1"/>
  <c r="T47" i="5" s="1"/>
  <c r="BA46" i="5" a="1"/>
  <c r="BA46" i="5" s="1"/>
  <c r="AX46" i="5" a="1"/>
  <c r="AX46" i="5" s="1"/>
  <c r="AW46" i="5"/>
  <c r="Q46" i="5" s="1"/>
  <c r="AR46" i="5" a="1"/>
  <c r="AR46" i="5" s="1"/>
  <c r="AO46" i="5" a="1"/>
  <c r="AO46" i="5" s="1"/>
  <c r="AN46" i="5"/>
  <c r="N46" i="5" s="1"/>
  <c r="AI46" i="5" a="1"/>
  <c r="AI46" i="5" s="1"/>
  <c r="AF46" i="5" a="1"/>
  <c r="AF46" i="5" s="1"/>
  <c r="AC46" i="5" a="1"/>
  <c r="AC46" i="5" s="1"/>
  <c r="Z46" i="5" a="1"/>
  <c r="Z46" i="5" s="1"/>
  <c r="W46" i="5" a="1"/>
  <c r="W46" i="5" s="1"/>
  <c r="T46" i="5" a="1"/>
  <c r="T46" i="5" s="1"/>
  <c r="BA45" i="5" a="1"/>
  <c r="BA45" i="5" s="1"/>
  <c r="AX45" i="5" a="1"/>
  <c r="AX45" i="5" s="1"/>
  <c r="AW45" i="5"/>
  <c r="Q45" i="5" s="1"/>
  <c r="AR45" i="5" a="1"/>
  <c r="AR45" i="5" s="1"/>
  <c r="AO45" i="5" a="1"/>
  <c r="AO45" i="5" s="1"/>
  <c r="AN45" i="5"/>
  <c r="N45" i="5" s="1"/>
  <c r="AI45" i="5" a="1"/>
  <c r="AI45" i="5" s="1"/>
  <c r="AF45" i="5" a="1"/>
  <c r="AF45" i="5" s="1"/>
  <c r="AC45" i="5" a="1"/>
  <c r="AC45" i="5" s="1"/>
  <c r="Z45" i="5" a="1"/>
  <c r="Z45" i="5" s="1"/>
  <c r="W45" i="5" a="1"/>
  <c r="W45" i="5" s="1"/>
  <c r="T45" i="5" a="1"/>
  <c r="T45" i="5" s="1"/>
  <c r="BA44" i="5" a="1"/>
  <c r="BA44" i="5" s="1"/>
  <c r="AX44" i="5" a="1"/>
  <c r="AX44" i="5" s="1"/>
  <c r="AW44" i="5"/>
  <c r="Q44" i="5" s="1"/>
  <c r="AR44" i="5" a="1"/>
  <c r="AR44" i="5" s="1"/>
  <c r="AO44" i="5" a="1"/>
  <c r="AO44" i="5" s="1"/>
  <c r="AN44" i="5"/>
  <c r="N44" i="5" s="1"/>
  <c r="AI44" i="5" a="1"/>
  <c r="AI44" i="5" s="1"/>
  <c r="AF44" i="5" a="1"/>
  <c r="AF44" i="5" s="1"/>
  <c r="AC44" i="5" a="1"/>
  <c r="AC44" i="5" s="1"/>
  <c r="Z44" i="5" a="1"/>
  <c r="Z44" i="5" s="1"/>
  <c r="W44" i="5" a="1"/>
  <c r="W44" i="5" s="1"/>
  <c r="T44" i="5" a="1"/>
  <c r="T44" i="5" s="1"/>
  <c r="BA43" i="5" a="1"/>
  <c r="BA43" i="5" s="1"/>
  <c r="AX43" i="5" a="1"/>
  <c r="AX43" i="5" s="1"/>
  <c r="AW43" i="5"/>
  <c r="Q43" i="5" s="1"/>
  <c r="AR43" i="5" a="1"/>
  <c r="AR43" i="5" s="1"/>
  <c r="AO43" i="5" a="1"/>
  <c r="AO43" i="5" s="1"/>
  <c r="AN43" i="5"/>
  <c r="N43" i="5" s="1"/>
  <c r="AI43" i="5" a="1"/>
  <c r="AI43" i="5" s="1"/>
  <c r="AF43" i="5" a="1"/>
  <c r="AF43" i="5" s="1"/>
  <c r="AC43" i="5" a="1"/>
  <c r="AC43" i="5" s="1"/>
  <c r="Z43" i="5" a="1"/>
  <c r="Z43" i="5" s="1"/>
  <c r="W43" i="5" a="1"/>
  <c r="W43" i="5" s="1"/>
  <c r="T43" i="5" a="1"/>
  <c r="T43" i="5" s="1"/>
  <c r="BA42" i="5" a="1"/>
  <c r="BA42" i="5" s="1"/>
  <c r="AX42" i="5" a="1"/>
  <c r="AX42" i="5" s="1"/>
  <c r="AW42" i="5"/>
  <c r="Q42" i="5" s="1"/>
  <c r="AR42" i="5" a="1"/>
  <c r="AR42" i="5" s="1"/>
  <c r="AO42" i="5" a="1"/>
  <c r="AO42" i="5" s="1"/>
  <c r="AN42" i="5"/>
  <c r="N42" i="5" s="1"/>
  <c r="AI42" i="5" a="1"/>
  <c r="AI42" i="5" s="1"/>
  <c r="AF42" i="5" a="1"/>
  <c r="AF42" i="5" s="1"/>
  <c r="AC42" i="5" a="1"/>
  <c r="AC42" i="5" s="1"/>
  <c r="Z42" i="5" a="1"/>
  <c r="Z42" i="5" s="1"/>
  <c r="W42" i="5" a="1"/>
  <c r="W42" i="5" s="1"/>
  <c r="T42" i="5" a="1"/>
  <c r="T42" i="5" s="1"/>
  <c r="BA41" i="5" a="1"/>
  <c r="BA41" i="5" s="1"/>
  <c r="AX41" i="5" a="1"/>
  <c r="AX41" i="5" s="1"/>
  <c r="AW41" i="5"/>
  <c r="Q41" i="5" s="1"/>
  <c r="AR41" i="5" a="1"/>
  <c r="AR41" i="5" s="1"/>
  <c r="AO41" i="5" a="1"/>
  <c r="AO41" i="5" s="1"/>
  <c r="AN41" i="5"/>
  <c r="N41" i="5" s="1"/>
  <c r="AI41" i="5" a="1"/>
  <c r="AI41" i="5" s="1"/>
  <c r="AF41" i="5" a="1"/>
  <c r="AF41" i="5" s="1"/>
  <c r="AC41" i="5" a="1"/>
  <c r="AC41" i="5" s="1"/>
  <c r="Z41" i="5" a="1"/>
  <c r="Z41" i="5" s="1"/>
  <c r="W41" i="5" a="1"/>
  <c r="W41" i="5" s="1"/>
  <c r="T41" i="5" a="1"/>
  <c r="T41" i="5" s="1"/>
  <c r="BA40" i="5" a="1"/>
  <c r="BA40" i="5" s="1"/>
  <c r="AX40" i="5" a="1"/>
  <c r="AX40" i="5" s="1"/>
  <c r="AR40" i="5" a="1"/>
  <c r="AR40" i="5" s="1"/>
  <c r="AO40" i="5" a="1"/>
  <c r="AO40" i="5" s="1"/>
  <c r="AN40" i="5"/>
  <c r="N40" i="5" s="1"/>
  <c r="AI40" i="5" a="1"/>
  <c r="AI40" i="5" s="1"/>
  <c r="AF40" i="5" a="1"/>
  <c r="AF40" i="5" s="1"/>
  <c r="AC40" i="5" a="1"/>
  <c r="AC40" i="5" s="1"/>
  <c r="Z40" i="5" a="1"/>
  <c r="Z40" i="5" s="1"/>
  <c r="W40" i="5" a="1"/>
  <c r="W40" i="5" s="1"/>
  <c r="T40" i="5" a="1"/>
  <c r="T40" i="5" s="1"/>
  <c r="BA34" i="5" a="1"/>
  <c r="BA34" i="5" s="1"/>
  <c r="BB34" i="5" s="1"/>
  <c r="AX34" i="5" a="1"/>
  <c r="AX34" i="5" s="1"/>
  <c r="AR34" i="5" a="1"/>
  <c r="AR34" i="5" s="1"/>
  <c r="AS34" i="5" s="1"/>
  <c r="AO34" i="5" a="1"/>
  <c r="AO34" i="5" s="1"/>
  <c r="AI34" i="5" a="1"/>
  <c r="AI34" i="5" s="1"/>
  <c r="AF34" i="5" a="1"/>
  <c r="AF34" i="5" s="1"/>
  <c r="AC34" i="5" a="1"/>
  <c r="AC34" i="5" s="1"/>
  <c r="Z34" i="5" a="1"/>
  <c r="Z34" i="5" s="1"/>
  <c r="W34" i="5" a="1"/>
  <c r="W34" i="5" s="1"/>
  <c r="T34" i="5" a="1"/>
  <c r="T34" i="5" s="1"/>
  <c r="BA33" i="5" a="1"/>
  <c r="BA33" i="5" s="1"/>
  <c r="BB33" i="5" s="1"/>
  <c r="AX33" i="5" a="1"/>
  <c r="AX33" i="5" s="1"/>
  <c r="AR33" i="5" a="1"/>
  <c r="AR33" i="5" s="1"/>
  <c r="AS33" i="5" s="1"/>
  <c r="AO33" i="5" a="1"/>
  <c r="AO33" i="5" s="1"/>
  <c r="AI33" i="5" a="1"/>
  <c r="AI33" i="5" s="1"/>
  <c r="AF33" i="5" a="1"/>
  <c r="AF33" i="5" s="1"/>
  <c r="AC33" i="5" a="1"/>
  <c r="AC33" i="5" s="1"/>
  <c r="Z33" i="5" a="1"/>
  <c r="Z33" i="5" s="1"/>
  <c r="W33" i="5" a="1"/>
  <c r="W33" i="5" s="1"/>
  <c r="T33" i="5" a="1"/>
  <c r="T33" i="5" s="1"/>
  <c r="BA35" i="5" a="1"/>
  <c r="BA35" i="5" s="1"/>
  <c r="BB35" i="5" s="1"/>
  <c r="AX35" i="5" a="1"/>
  <c r="AX35" i="5" s="1"/>
  <c r="AR35" i="5" a="1"/>
  <c r="AR35" i="5" s="1"/>
  <c r="AS35" i="5" s="1"/>
  <c r="AO35" i="5" a="1"/>
  <c r="AO35" i="5" s="1"/>
  <c r="AL35" i="5" a="1"/>
  <c r="AL35" i="5" s="1"/>
  <c r="AI35" i="5" a="1"/>
  <c r="AI35" i="5" s="1"/>
  <c r="AF35" i="5" a="1"/>
  <c r="AF35" i="5" s="1"/>
  <c r="AC35" i="5" a="1"/>
  <c r="AC35" i="5" s="1"/>
  <c r="Z35" i="5" a="1"/>
  <c r="Z35" i="5" s="1"/>
  <c r="W35" i="5" a="1"/>
  <c r="W35" i="5" s="1"/>
  <c r="T35" i="5" a="1"/>
  <c r="T35" i="5" s="1"/>
  <c r="BA37" i="5" a="1"/>
  <c r="BA37" i="5" s="1"/>
  <c r="BB37" i="5" s="1"/>
  <c r="AX37" i="5" a="1"/>
  <c r="AX37" i="5" s="1"/>
  <c r="AR37" i="5" a="1"/>
  <c r="AR37" i="5" s="1"/>
  <c r="AS37" i="5" s="1"/>
  <c r="AO37" i="5" a="1"/>
  <c r="AO37" i="5" s="1"/>
  <c r="AL37" i="5" a="1"/>
  <c r="AL37" i="5" s="1"/>
  <c r="AI37" i="5" a="1"/>
  <c r="AI37" i="5" s="1"/>
  <c r="AF37" i="5" a="1"/>
  <c r="AF37" i="5" s="1"/>
  <c r="AC37" i="5" a="1"/>
  <c r="AC37" i="5" s="1"/>
  <c r="Z37" i="5" a="1"/>
  <c r="Z37" i="5" s="1"/>
  <c r="W37" i="5" a="1"/>
  <c r="W37" i="5" s="1"/>
  <c r="T37" i="5" a="1"/>
  <c r="T37" i="5" s="1"/>
  <c r="BA25" i="5" a="1"/>
  <c r="BA25" i="5" s="1"/>
  <c r="AX25" i="5" a="1"/>
  <c r="AX25" i="5" s="1"/>
  <c r="AR25" i="5" a="1"/>
  <c r="AR25" i="5" s="1"/>
  <c r="AO25" i="5" a="1"/>
  <c r="AO25" i="5" s="1"/>
  <c r="AL25" i="5" a="1"/>
  <c r="AL25" i="5" s="1"/>
  <c r="AI25" i="5" a="1"/>
  <c r="AI25" i="5" s="1"/>
  <c r="AF25" i="5" a="1"/>
  <c r="AF25" i="5" s="1"/>
  <c r="AC25" i="5" a="1"/>
  <c r="AC25" i="5" s="1"/>
  <c r="Z25" i="5" a="1"/>
  <c r="Z25" i="5" s="1"/>
  <c r="W25" i="5" a="1"/>
  <c r="W25" i="5" s="1"/>
  <c r="T25" i="5" a="1"/>
  <c r="T25" i="5" s="1"/>
  <c r="BA24" i="5" a="1"/>
  <c r="BA24" i="5" s="1"/>
  <c r="AX24" i="5" a="1"/>
  <c r="AX24" i="5" s="1"/>
  <c r="AR24" i="5" a="1"/>
  <c r="AR24" i="5" s="1"/>
  <c r="AO24" i="5" a="1"/>
  <c r="AO24" i="5" s="1"/>
  <c r="AL24" i="5" a="1"/>
  <c r="AL24" i="5" s="1"/>
  <c r="AI24" i="5" a="1"/>
  <c r="AI24" i="5" s="1"/>
  <c r="AF24" i="5" a="1"/>
  <c r="AF24" i="5" s="1"/>
  <c r="AC24" i="5" a="1"/>
  <c r="AC24" i="5" s="1"/>
  <c r="Z24" i="5" a="1"/>
  <c r="Z24" i="5" s="1"/>
  <c r="W24" i="5" a="1"/>
  <c r="W24" i="5" s="1"/>
  <c r="T24" i="5" a="1"/>
  <c r="T24" i="5" s="1"/>
  <c r="BA29" i="5" a="1"/>
  <c r="BA29" i="5" s="1"/>
  <c r="BB29" i="5" s="1"/>
  <c r="AX29" i="5" a="1"/>
  <c r="AX29" i="5" s="1"/>
  <c r="AR29" i="5" a="1"/>
  <c r="AR29" i="5" s="1"/>
  <c r="AS29" i="5" s="1"/>
  <c r="AO29" i="5" a="1"/>
  <c r="AO29" i="5" s="1"/>
  <c r="AL29" i="5" a="1"/>
  <c r="AL29" i="5" s="1"/>
  <c r="V29" i="5"/>
  <c r="H29" i="5" s="1"/>
  <c r="BA22" i="5" a="1"/>
  <c r="BA22" i="5" s="1"/>
  <c r="AX22" i="5" a="1"/>
  <c r="AX22" i="5" s="1"/>
  <c r="AR22" i="5" a="1"/>
  <c r="AR22" i="5" s="1"/>
  <c r="AS22" i="5" s="1"/>
  <c r="AO22" i="5" a="1"/>
  <c r="AO22" i="5" s="1"/>
  <c r="AL22" i="5" a="1"/>
  <c r="AL22" i="5" s="1"/>
  <c r="V22" i="5"/>
  <c r="H22" i="5" s="1"/>
  <c r="BA27" i="5" a="1"/>
  <c r="BA27" i="5" s="1"/>
  <c r="BB27" i="5" s="1"/>
  <c r="AX27" i="5" a="1"/>
  <c r="AX27" i="5" s="1"/>
  <c r="AR27" i="5" a="1"/>
  <c r="AR27" i="5" s="1"/>
  <c r="AS27" i="5" s="1"/>
  <c r="AO27" i="5" a="1"/>
  <c r="AO27" i="5" s="1"/>
  <c r="AL27" i="5" a="1"/>
  <c r="AL27" i="5" s="1"/>
  <c r="AB27" i="5"/>
  <c r="J27" i="5" s="1"/>
  <c r="V27" i="5"/>
  <c r="H27" i="5" s="1"/>
  <c r="BA7" i="5" a="1"/>
  <c r="BA7" i="5" s="1"/>
  <c r="AX7" i="5" a="1"/>
  <c r="AX7" i="5" s="1"/>
  <c r="AU7" i="5" a="1"/>
  <c r="AU7" i="5" s="1"/>
  <c r="AR7" i="5" a="1"/>
  <c r="AR7" i="5" s="1"/>
  <c r="AO7" i="5" a="1"/>
  <c r="AO7" i="5" s="1"/>
  <c r="AL7" i="5" a="1"/>
  <c r="AL7" i="5" s="1"/>
  <c r="V7" i="5"/>
  <c r="H7" i="5" s="1"/>
  <c r="BA20" i="5" a="1"/>
  <c r="BA20" i="5" s="1"/>
  <c r="BB20" i="5" s="1"/>
  <c r="AX20" i="5" a="1"/>
  <c r="AX20" i="5" s="1"/>
  <c r="AU20" i="5" a="1"/>
  <c r="AU20" i="5" s="1"/>
  <c r="AV20" i="5" s="1"/>
  <c r="AR20" i="5" a="1"/>
  <c r="AR20" i="5" s="1"/>
  <c r="AS20" i="5" s="1"/>
  <c r="AO20" i="5" a="1"/>
  <c r="AO20" i="5" s="1"/>
  <c r="AL20" i="5" a="1"/>
  <c r="AL20" i="5" s="1"/>
  <c r="V20" i="5"/>
  <c r="H20" i="5" s="1"/>
  <c r="BA15" i="5" a="1"/>
  <c r="BA15" i="5" s="1"/>
  <c r="AX15" i="5" a="1"/>
  <c r="AX15" i="5" s="1"/>
  <c r="AU15" i="5" a="1"/>
  <c r="AU15" i="5" s="1"/>
  <c r="AR15" i="5" a="1"/>
  <c r="AR15" i="5" s="1"/>
  <c r="AO15" i="5" a="1"/>
  <c r="AO15" i="5" s="1"/>
  <c r="AL15" i="5" a="1"/>
  <c r="AL15" i="5" s="1"/>
  <c r="V15" i="5"/>
  <c r="H15" i="5" s="1"/>
  <c r="BA17" i="5" a="1"/>
  <c r="BA17" i="5" s="1"/>
  <c r="AX17" i="5" a="1"/>
  <c r="AX17" i="5" s="1"/>
  <c r="AR17" i="5" a="1"/>
  <c r="AR17" i="5" s="1"/>
  <c r="AO17" i="5" a="1"/>
  <c r="AO17" i="5" s="1"/>
  <c r="AP17" i="5" s="1"/>
  <c r="AL17" i="5" a="1"/>
  <c r="AL17" i="5" s="1"/>
  <c r="AM17" i="5" s="1"/>
  <c r="V17" i="5"/>
  <c r="H17" i="5" s="1"/>
  <c r="BA12" i="5" a="1"/>
  <c r="BA12" i="5" s="1"/>
  <c r="AX12" i="5" a="1"/>
  <c r="AX12" i="5" s="1"/>
  <c r="AU12" i="5" a="1"/>
  <c r="AU12" i="5" s="1"/>
  <c r="AR12" i="5" a="1"/>
  <c r="AR12" i="5" s="1"/>
  <c r="AO12" i="5" a="1"/>
  <c r="AO12" i="5" s="1"/>
  <c r="AP12" i="5" s="1"/>
  <c r="AL12" i="5" a="1"/>
  <c r="AL12" i="5" s="1"/>
  <c r="AM12" i="5" s="1"/>
  <c r="V12" i="5"/>
  <c r="H12" i="5" s="1"/>
  <c r="BA39" i="5" a="1"/>
  <c r="BA39" i="5" s="1"/>
  <c r="BB39" i="5" s="1"/>
  <c r="AX39" i="5" a="1"/>
  <c r="AX39" i="5" s="1"/>
  <c r="AR39" i="5" a="1"/>
  <c r="AR39" i="5" s="1"/>
  <c r="AS39" i="5" s="1"/>
  <c r="AO39" i="5" a="1"/>
  <c r="AO39" i="5" s="1"/>
  <c r="AP39" i="5" s="1"/>
  <c r="AL39" i="5" a="1"/>
  <c r="AL39" i="5" s="1"/>
  <c r="AM39" i="5" s="1"/>
  <c r="AB39" i="5"/>
  <c r="J39" i="5" s="1"/>
  <c r="BA21" i="5" a="1"/>
  <c r="BA21" i="5" s="1"/>
  <c r="AX21" i="5" a="1"/>
  <c r="AX21" i="5" s="1"/>
  <c r="AR21" i="5" a="1"/>
  <c r="AR21" i="5" s="1"/>
  <c r="AO21" i="5" a="1"/>
  <c r="AO21" i="5" s="1"/>
  <c r="AP21" i="5" s="1"/>
  <c r="AL21" i="5" a="1"/>
  <c r="AL21" i="5" s="1"/>
  <c r="AM21" i="5" s="1"/>
  <c r="BA38" i="5" a="1"/>
  <c r="BA38" i="5" s="1"/>
  <c r="BB38" i="5" s="1"/>
  <c r="AX38" i="5" a="1"/>
  <c r="AX38" i="5" s="1"/>
  <c r="AR38" i="5" a="1"/>
  <c r="AR38" i="5" s="1"/>
  <c r="AS38" i="5" s="1"/>
  <c r="AO38" i="5" a="1"/>
  <c r="AO38" i="5" s="1"/>
  <c r="AP38" i="5" s="1"/>
  <c r="AL38" i="5" a="1"/>
  <c r="AL38" i="5" s="1"/>
  <c r="AM38" i="5" s="1"/>
  <c r="AB38" i="5"/>
  <c r="J38" i="5" s="1"/>
  <c r="BA36" i="5" a="1"/>
  <c r="BA36" i="5" s="1"/>
  <c r="BB36" i="5" s="1"/>
  <c r="AX36" i="5" a="1"/>
  <c r="AX36" i="5" s="1"/>
  <c r="AR36" i="5" a="1"/>
  <c r="AR36" i="5" s="1"/>
  <c r="AS36" i="5" s="1"/>
  <c r="AO36" i="5" a="1"/>
  <c r="AO36" i="5" s="1"/>
  <c r="AP36" i="5" s="1"/>
  <c r="AL36" i="5" a="1"/>
  <c r="AL36" i="5" s="1"/>
  <c r="AM36" i="5" s="1"/>
  <c r="AB36" i="5"/>
  <c r="J36" i="5" s="1"/>
  <c r="BA14" i="5" a="1"/>
  <c r="BA14" i="5" s="1"/>
  <c r="AX14" i="5" a="1"/>
  <c r="AX14" i="5" s="1"/>
  <c r="AU14" i="5" a="1"/>
  <c r="AU14" i="5" s="1"/>
  <c r="AR14" i="5" a="1"/>
  <c r="AR14" i="5" s="1"/>
  <c r="AO14" i="5" a="1"/>
  <c r="AO14" i="5" s="1"/>
  <c r="AL14" i="5" a="1"/>
  <c r="AL14" i="5" s="1"/>
  <c r="BA18" i="5" a="1"/>
  <c r="BA18" i="5" s="1"/>
  <c r="BB18" i="5" s="1"/>
  <c r="AX18" i="5" a="1"/>
  <c r="AX18" i="5" s="1"/>
  <c r="AU18" i="5" a="1"/>
  <c r="AU18" i="5" s="1"/>
  <c r="AR18" i="5" a="1"/>
  <c r="AR18" i="5" s="1"/>
  <c r="AO18" i="5" a="1"/>
  <c r="AO18" i="5" s="1"/>
  <c r="AL18" i="5" a="1"/>
  <c r="AL18" i="5" s="1"/>
  <c r="BA19" i="5" a="1"/>
  <c r="BA19" i="5" s="1"/>
  <c r="BB19" i="5" s="1"/>
  <c r="AX19" i="5" a="1"/>
  <c r="AX19" i="5" s="1"/>
  <c r="AU19" i="5" a="1"/>
  <c r="AU19" i="5" s="1"/>
  <c r="AV19" i="5" s="1"/>
  <c r="AR19" i="5" a="1"/>
  <c r="AR19" i="5" s="1"/>
  <c r="AS19" i="5" s="1"/>
  <c r="AO19" i="5" a="1"/>
  <c r="AO19" i="5" s="1"/>
  <c r="AL19" i="5" a="1"/>
  <c r="AL19" i="5" s="1"/>
  <c r="BA10" i="5" a="1"/>
  <c r="BA10" i="5" s="1"/>
  <c r="AX10" i="5" a="1"/>
  <c r="AX10" i="5" s="1"/>
  <c r="AU10" i="5" a="1"/>
  <c r="AU10" i="5" s="1"/>
  <c r="AR10" i="5" a="1"/>
  <c r="AR10" i="5" s="1"/>
  <c r="AO10" i="5" a="1"/>
  <c r="AO10" i="5" s="1"/>
  <c r="AL10" i="5" a="1"/>
  <c r="AL10" i="5" s="1"/>
  <c r="BA26" i="5" a="1"/>
  <c r="BA26" i="5" s="1"/>
  <c r="AX26" i="5" a="1"/>
  <c r="AX26" i="5" s="1"/>
  <c r="AR26" i="5" a="1"/>
  <c r="AR26" i="5" s="1"/>
  <c r="AS26" i="5" s="1"/>
  <c r="AO26" i="5" a="1"/>
  <c r="AO26" i="5" s="1"/>
  <c r="AP26" i="5" s="1"/>
  <c r="AL26" i="5" a="1"/>
  <c r="AL26" i="5" s="1"/>
  <c r="AM26" i="5" s="1"/>
  <c r="BA32" i="5" a="1"/>
  <c r="BA32" i="5" s="1"/>
  <c r="BB32" i="5" s="1"/>
  <c r="AX32" i="5" a="1"/>
  <c r="AX32" i="5" s="1"/>
  <c r="AR32" i="5" a="1"/>
  <c r="AR32" i="5" s="1"/>
  <c r="AS32" i="5" s="1"/>
  <c r="AO32" i="5" a="1"/>
  <c r="AO32" i="5" s="1"/>
  <c r="AP32" i="5" s="1"/>
  <c r="AL32" i="5" a="1"/>
  <c r="AL32" i="5" s="1"/>
  <c r="AM32" i="5" s="1"/>
  <c r="AB32" i="5"/>
  <c r="J32" i="5" s="1"/>
  <c r="BA31" i="5" a="1"/>
  <c r="BA31" i="5" s="1"/>
  <c r="BB31" i="5" s="1"/>
  <c r="AX31" i="5" a="1"/>
  <c r="AX31" i="5" s="1"/>
  <c r="AR31" i="5" a="1"/>
  <c r="AR31" i="5" s="1"/>
  <c r="AS31" i="5" s="1"/>
  <c r="AO31" i="5" a="1"/>
  <c r="AO31" i="5" s="1"/>
  <c r="AP31" i="5" s="1"/>
  <c r="AL31" i="5" a="1"/>
  <c r="AL31" i="5" s="1"/>
  <c r="AM31" i="5" s="1"/>
  <c r="AB31" i="5"/>
  <c r="J31" i="5" s="1"/>
  <c r="BA16" i="5" a="1"/>
  <c r="BA16" i="5" s="1"/>
  <c r="BB16" i="5" s="1"/>
  <c r="AX16" i="5" a="1"/>
  <c r="AX16" i="5" s="1"/>
  <c r="AU16" i="5" a="1"/>
  <c r="AU16" i="5" s="1"/>
  <c r="AR16" i="5" a="1"/>
  <c r="AR16" i="5" s="1"/>
  <c r="AO16" i="5" a="1"/>
  <c r="AO16" i="5" s="1"/>
  <c r="AP16" i="5" s="1"/>
  <c r="AL16" i="5" a="1"/>
  <c r="AL16" i="5" s="1"/>
  <c r="AM16" i="5" s="1"/>
  <c r="BA11" i="5" a="1"/>
  <c r="BA11" i="5" s="1"/>
  <c r="AX11" i="5" a="1"/>
  <c r="AX11" i="5" s="1"/>
  <c r="AU11" i="5" a="1"/>
  <c r="AU11" i="5" s="1"/>
  <c r="AR11" i="5" a="1"/>
  <c r="AR11" i="5" s="1"/>
  <c r="AO11" i="5" a="1"/>
  <c r="AO11" i="5" s="1"/>
  <c r="AL11" i="5" a="1"/>
  <c r="AL11" i="5" s="1"/>
  <c r="BA13" i="5" a="1"/>
  <c r="BA13" i="5" s="1"/>
  <c r="AX13" i="5" a="1"/>
  <c r="AX13" i="5" s="1"/>
  <c r="AU13" i="5" a="1"/>
  <c r="AU13" i="5" s="1"/>
  <c r="AR13" i="5" a="1"/>
  <c r="AR13" i="5" s="1"/>
  <c r="AO13" i="5" a="1"/>
  <c r="AO13" i="5" s="1"/>
  <c r="AL13" i="5" a="1"/>
  <c r="AL13" i="5" s="1"/>
  <c r="AB13" i="5"/>
  <c r="J13" i="5" s="1"/>
  <c r="BA28" i="5" a="1"/>
  <c r="BA28" i="5" s="1"/>
  <c r="BB28" i="5" s="1"/>
  <c r="AX28" i="5" a="1"/>
  <c r="AX28" i="5" s="1"/>
  <c r="AR28" i="5" a="1"/>
  <c r="AR28" i="5" s="1"/>
  <c r="AO28" i="5" a="1"/>
  <c r="AO28" i="5" s="1"/>
  <c r="AP28" i="5" s="1"/>
  <c r="AL28" i="5" a="1"/>
  <c r="AL28" i="5" s="1"/>
  <c r="AM28" i="5" s="1"/>
  <c r="AB28" i="5"/>
  <c r="J28" i="5" s="1"/>
  <c r="BA9" i="5" a="1"/>
  <c r="BA9" i="5" s="1"/>
  <c r="AX9" i="5" a="1"/>
  <c r="AX9" i="5" s="1"/>
  <c r="AU9" i="5" a="1"/>
  <c r="AU9" i="5" s="1"/>
  <c r="AR9" i="5" a="1"/>
  <c r="AR9" i="5" s="1"/>
  <c r="AO9" i="5" a="1"/>
  <c r="AO9" i="5" s="1"/>
  <c r="AL9" i="5" a="1"/>
  <c r="AL9" i="5" s="1"/>
  <c r="BA30" i="5" a="1"/>
  <c r="BA30" i="5" s="1"/>
  <c r="BB30" i="5" s="1"/>
  <c r="AX30" i="5" a="1"/>
  <c r="AX30" i="5" s="1"/>
  <c r="AR30" i="5" a="1"/>
  <c r="AR30" i="5" s="1"/>
  <c r="AS30" i="5" s="1"/>
  <c r="AO30" i="5" a="1"/>
  <c r="AO30" i="5" s="1"/>
  <c r="AP30" i="5" s="1"/>
  <c r="AL30" i="5" a="1"/>
  <c r="AL30" i="5" s="1"/>
  <c r="AM30" i="5" s="1"/>
  <c r="AB30" i="5"/>
  <c r="J30" i="5" s="1"/>
  <c r="BA23" i="5" a="1"/>
  <c r="BA23" i="5" s="1"/>
  <c r="BB23" i="5" s="1"/>
  <c r="AX23" i="5" a="1"/>
  <c r="AX23" i="5" s="1"/>
  <c r="AU23" i="5" a="1"/>
  <c r="AU23" i="5" s="1"/>
  <c r="AV23" i="5" s="1"/>
  <c r="AR23" i="5" a="1"/>
  <c r="AR23" i="5" s="1"/>
  <c r="AS23" i="5" s="1"/>
  <c r="AO23" i="5" a="1"/>
  <c r="AO23" i="5" s="1"/>
  <c r="AP23" i="5" s="1"/>
  <c r="AL23" i="5" a="1"/>
  <c r="AL23" i="5" s="1"/>
  <c r="AM23" i="5" s="1"/>
  <c r="BA6" i="5" a="1"/>
  <c r="BA6" i="5" s="1"/>
  <c r="AX6" i="5" a="1"/>
  <c r="AX6" i="5" s="1"/>
  <c r="AU6" i="5" a="1"/>
  <c r="AU6" i="5" s="1"/>
  <c r="AR6" i="5" a="1"/>
  <c r="AR6" i="5" s="1"/>
  <c r="AO6" i="5" a="1"/>
  <c r="AO6" i="5" s="1"/>
  <c r="AL6" i="5" a="1"/>
  <c r="AL6" i="5" s="1"/>
  <c r="BA8" i="5" a="1"/>
  <c r="BA8" i="5" s="1"/>
  <c r="AX8" i="5" a="1"/>
  <c r="AX8" i="5" s="1"/>
  <c r="AU8" i="5" a="1"/>
  <c r="AU8" i="5" s="1"/>
  <c r="AR8" i="5" a="1"/>
  <c r="AR8" i="5" s="1"/>
  <c r="AO8" i="5" a="1"/>
  <c r="AO8" i="5" s="1"/>
  <c r="AL8" i="5" a="1"/>
  <c r="AL8" i="5" s="1"/>
  <c r="BA5" i="5" a="1"/>
  <c r="BA5" i="5" s="1"/>
  <c r="AX5" i="5" a="1"/>
  <c r="AX5" i="5" s="1"/>
  <c r="AU5" i="5" a="1"/>
  <c r="AU5" i="5" s="1"/>
  <c r="AR5" i="5" a="1"/>
  <c r="AR5" i="5" s="1"/>
  <c r="AO5" i="5" a="1"/>
  <c r="AO5" i="5" s="1"/>
  <c r="AL5" i="5" a="1"/>
  <c r="AL5" i="5" s="1"/>
  <c r="BA4" i="5" a="1"/>
  <c r="BA4" i="5" s="1"/>
  <c r="BB4" i="5" s="1"/>
  <c r="AX4" i="5" a="1"/>
  <c r="AX4" i="5" s="1"/>
  <c r="AU4" i="5" a="1"/>
  <c r="AU4" i="5" s="1"/>
  <c r="AR4" i="5" a="1"/>
  <c r="AR4" i="5" s="1"/>
  <c r="AO4" i="5" a="1"/>
  <c r="AO4" i="5" s="1"/>
  <c r="AL4" i="5" a="1"/>
  <c r="AL4" i="5" s="1"/>
  <c r="AI4" i="5" a="1"/>
  <c r="AI4" i="5" s="1"/>
  <c r="AF4" i="5" a="1"/>
  <c r="AF4" i="5" s="1"/>
  <c r="AC4" i="5" a="1"/>
  <c r="AC4" i="5" s="1"/>
  <c r="Z4" i="5" a="1"/>
  <c r="Z4" i="5" s="1"/>
  <c r="W4" i="5" a="1"/>
  <c r="W4" i="5" s="1"/>
  <c r="T4" i="5" a="1"/>
  <c r="T4" i="5" s="1"/>
  <c r="BA60" i="4" a="1"/>
  <c r="BA60" i="4" s="1"/>
  <c r="AX60" i="4" a="1"/>
  <c r="AX60" i="4" s="1"/>
  <c r="AU60" i="4" a="1"/>
  <c r="AU60" i="4" s="1"/>
  <c r="AR60" i="4" a="1"/>
  <c r="AR60" i="4" s="1"/>
  <c r="AO60" i="4" a="1"/>
  <c r="AO60" i="4" s="1"/>
  <c r="AN60" i="4"/>
  <c r="N60" i="4" s="1"/>
  <c r="AI60" i="4" a="1"/>
  <c r="AI60" i="4" s="1"/>
  <c r="AF60" i="4" a="1"/>
  <c r="AF60" i="4" s="1"/>
  <c r="AC60" i="4" a="1"/>
  <c r="AC60" i="4" s="1"/>
  <c r="Z60" i="4" a="1"/>
  <c r="Z60" i="4" s="1"/>
  <c r="W60" i="4" a="1"/>
  <c r="W60" i="4" s="1"/>
  <c r="T60" i="4" a="1"/>
  <c r="T60" i="4" s="1"/>
  <c r="BA59" i="4" a="1"/>
  <c r="BA59" i="4" s="1"/>
  <c r="AX59" i="4" a="1"/>
  <c r="AX59" i="4" s="1"/>
  <c r="AU59" i="4" a="1"/>
  <c r="AU59" i="4" s="1"/>
  <c r="AR59" i="4" a="1"/>
  <c r="AR59" i="4" s="1"/>
  <c r="AO59" i="4" a="1"/>
  <c r="AO59" i="4" s="1"/>
  <c r="AN59" i="4"/>
  <c r="N59" i="4" s="1"/>
  <c r="AI59" i="4" a="1"/>
  <c r="AI59" i="4" s="1"/>
  <c r="AF59" i="4" a="1"/>
  <c r="AF59" i="4" s="1"/>
  <c r="AC59" i="4" a="1"/>
  <c r="AC59" i="4" s="1"/>
  <c r="Z59" i="4" a="1"/>
  <c r="Z59" i="4" s="1"/>
  <c r="W59" i="4" a="1"/>
  <c r="W59" i="4" s="1"/>
  <c r="T59" i="4" a="1"/>
  <c r="T59" i="4" s="1"/>
  <c r="BA58" i="4" a="1"/>
  <c r="BA58" i="4" s="1"/>
  <c r="AX58" i="4" a="1"/>
  <c r="AX58" i="4" s="1"/>
  <c r="AU58" i="4" a="1"/>
  <c r="AU58" i="4" s="1"/>
  <c r="AR58" i="4" a="1"/>
  <c r="AR58" i="4" s="1"/>
  <c r="AO58" i="4" a="1"/>
  <c r="AO58" i="4" s="1"/>
  <c r="AN58" i="4"/>
  <c r="N58" i="4" s="1"/>
  <c r="AI58" i="4" a="1"/>
  <c r="AI58" i="4" s="1"/>
  <c r="AF58" i="4" a="1"/>
  <c r="AF58" i="4" s="1"/>
  <c r="AC58" i="4" a="1"/>
  <c r="AC58" i="4" s="1"/>
  <c r="Z58" i="4" a="1"/>
  <c r="Z58" i="4" s="1"/>
  <c r="W58" i="4" a="1"/>
  <c r="W58" i="4" s="1"/>
  <c r="T58" i="4" a="1"/>
  <c r="T58" i="4" s="1"/>
  <c r="BA57" i="4" a="1"/>
  <c r="BA57" i="4" s="1"/>
  <c r="AX57" i="4" a="1"/>
  <c r="AX57" i="4" s="1"/>
  <c r="AU57" i="4" a="1"/>
  <c r="AU57" i="4" s="1"/>
  <c r="AR57" i="4" a="1"/>
  <c r="AR57" i="4" s="1"/>
  <c r="AO57" i="4" a="1"/>
  <c r="AO57" i="4" s="1"/>
  <c r="AN57" i="4"/>
  <c r="N57" i="4" s="1"/>
  <c r="AI57" i="4" a="1"/>
  <c r="AI57" i="4" s="1"/>
  <c r="AF57" i="4" a="1"/>
  <c r="AF57" i="4" s="1"/>
  <c r="AC57" i="4" a="1"/>
  <c r="AC57" i="4" s="1"/>
  <c r="Z57" i="4" a="1"/>
  <c r="Z57" i="4" s="1"/>
  <c r="W57" i="4" a="1"/>
  <c r="W57" i="4" s="1"/>
  <c r="T57" i="4" a="1"/>
  <c r="T57" i="4" s="1"/>
  <c r="BA56" i="4" a="1"/>
  <c r="BA56" i="4" s="1"/>
  <c r="AX56" i="4" a="1"/>
  <c r="AX56" i="4" s="1"/>
  <c r="AU56" i="4" a="1"/>
  <c r="AU56" i="4" s="1"/>
  <c r="AR56" i="4" a="1"/>
  <c r="AR56" i="4" s="1"/>
  <c r="AO56" i="4" a="1"/>
  <c r="AO56" i="4" s="1"/>
  <c r="AN56" i="4"/>
  <c r="N56" i="4" s="1"/>
  <c r="AI56" i="4" a="1"/>
  <c r="AI56" i="4" s="1"/>
  <c r="AF56" i="4" a="1"/>
  <c r="AF56" i="4" s="1"/>
  <c r="AC56" i="4" a="1"/>
  <c r="AC56" i="4" s="1"/>
  <c r="Z56" i="4" a="1"/>
  <c r="Z56" i="4" s="1"/>
  <c r="W56" i="4" a="1"/>
  <c r="W56" i="4" s="1"/>
  <c r="T56" i="4" a="1"/>
  <c r="T56" i="4" s="1"/>
  <c r="BA55" i="4" a="1"/>
  <c r="BA55" i="4" s="1"/>
  <c r="AX55" i="4" a="1"/>
  <c r="AX55" i="4" s="1"/>
  <c r="AU55" i="4" a="1"/>
  <c r="AU55" i="4" s="1"/>
  <c r="AR55" i="4" a="1"/>
  <c r="AR55" i="4" s="1"/>
  <c r="AO55" i="4" a="1"/>
  <c r="AO55" i="4" s="1"/>
  <c r="AN55" i="4"/>
  <c r="N55" i="4" s="1"/>
  <c r="AI55" i="4" a="1"/>
  <c r="AI55" i="4" s="1"/>
  <c r="AF55" i="4" a="1"/>
  <c r="AF55" i="4" s="1"/>
  <c r="AC55" i="4" a="1"/>
  <c r="AC55" i="4" s="1"/>
  <c r="Z55" i="4" a="1"/>
  <c r="Z55" i="4" s="1"/>
  <c r="W55" i="4" a="1"/>
  <c r="W55" i="4" s="1"/>
  <c r="T55" i="4" a="1"/>
  <c r="T55" i="4" s="1"/>
  <c r="BA54" i="4" a="1"/>
  <c r="BA54" i="4" s="1"/>
  <c r="AX54" i="4" a="1"/>
  <c r="AX54" i="4" s="1"/>
  <c r="AU54" i="4" a="1"/>
  <c r="AU54" i="4" s="1"/>
  <c r="AR54" i="4" a="1"/>
  <c r="AR54" i="4" s="1"/>
  <c r="AO54" i="4" a="1"/>
  <c r="AO54" i="4" s="1"/>
  <c r="AN54" i="4"/>
  <c r="N54" i="4" s="1"/>
  <c r="AI54" i="4" a="1"/>
  <c r="AI54" i="4" s="1"/>
  <c r="AF54" i="4" a="1"/>
  <c r="AF54" i="4" s="1"/>
  <c r="AC54" i="4" a="1"/>
  <c r="AC54" i="4" s="1"/>
  <c r="Z54" i="4" a="1"/>
  <c r="Z54" i="4" s="1"/>
  <c r="W54" i="4" a="1"/>
  <c r="W54" i="4" s="1"/>
  <c r="T54" i="4" a="1"/>
  <c r="T54" i="4" s="1"/>
  <c r="BA53" i="4" a="1"/>
  <c r="BA53" i="4" s="1"/>
  <c r="AX53" i="4" a="1"/>
  <c r="AX53" i="4" s="1"/>
  <c r="AU53" i="4" a="1"/>
  <c r="AU53" i="4" s="1"/>
  <c r="AR53" i="4" a="1"/>
  <c r="AR53" i="4" s="1"/>
  <c r="AO53" i="4" a="1"/>
  <c r="AO53" i="4" s="1"/>
  <c r="AN53" i="4"/>
  <c r="N53" i="4" s="1"/>
  <c r="AI53" i="4" a="1"/>
  <c r="AI53" i="4" s="1"/>
  <c r="AF53" i="4" a="1"/>
  <c r="AF53" i="4" s="1"/>
  <c r="AC53" i="4" a="1"/>
  <c r="AC53" i="4" s="1"/>
  <c r="Z53" i="4" a="1"/>
  <c r="Z53" i="4" s="1"/>
  <c r="W53" i="4" a="1"/>
  <c r="W53" i="4" s="1"/>
  <c r="T53" i="4" a="1"/>
  <c r="T53" i="4" s="1"/>
  <c r="BA52" i="4" a="1"/>
  <c r="BA52" i="4" s="1"/>
  <c r="AX52" i="4" a="1"/>
  <c r="AX52" i="4" s="1"/>
  <c r="AU52" i="4" a="1"/>
  <c r="AU52" i="4" s="1"/>
  <c r="AR52" i="4" a="1"/>
  <c r="AR52" i="4" s="1"/>
  <c r="AO52" i="4" a="1"/>
  <c r="AO52" i="4" s="1"/>
  <c r="AN52" i="4"/>
  <c r="N52" i="4" s="1"/>
  <c r="AI52" i="4" a="1"/>
  <c r="AI52" i="4" s="1"/>
  <c r="AF52" i="4" a="1"/>
  <c r="AF52" i="4" s="1"/>
  <c r="AC52" i="4" a="1"/>
  <c r="AC52" i="4" s="1"/>
  <c r="Z52" i="4" a="1"/>
  <c r="Z52" i="4" s="1"/>
  <c r="W52" i="4" a="1"/>
  <c r="W52" i="4" s="1"/>
  <c r="T52" i="4" a="1"/>
  <c r="T52" i="4" s="1"/>
  <c r="BA51" i="4" a="1"/>
  <c r="BA51" i="4" s="1"/>
  <c r="AX51" i="4" a="1"/>
  <c r="AX51" i="4" s="1"/>
  <c r="AU51" i="4" a="1"/>
  <c r="AU51" i="4" s="1"/>
  <c r="AR51" i="4" a="1"/>
  <c r="AR51" i="4" s="1"/>
  <c r="AO51" i="4" a="1"/>
  <c r="AO51" i="4" s="1"/>
  <c r="AN51" i="4"/>
  <c r="N51" i="4" s="1"/>
  <c r="AI51" i="4" a="1"/>
  <c r="AI51" i="4" s="1"/>
  <c r="AF51" i="4" a="1"/>
  <c r="AF51" i="4" s="1"/>
  <c r="AC51" i="4" a="1"/>
  <c r="AC51" i="4" s="1"/>
  <c r="Z51" i="4" a="1"/>
  <c r="Z51" i="4" s="1"/>
  <c r="W51" i="4" a="1"/>
  <c r="W51" i="4" s="1"/>
  <c r="T51" i="4" a="1"/>
  <c r="T51" i="4" s="1"/>
  <c r="BA50" i="4" a="1"/>
  <c r="BA50" i="4" s="1"/>
  <c r="AX50" i="4" a="1"/>
  <c r="AX50" i="4" s="1"/>
  <c r="AU50" i="4" a="1"/>
  <c r="AU50" i="4" s="1"/>
  <c r="AR50" i="4" a="1"/>
  <c r="AR50" i="4" s="1"/>
  <c r="AO50" i="4" a="1"/>
  <c r="AO50" i="4" s="1"/>
  <c r="AN50" i="4"/>
  <c r="N50" i="4" s="1"/>
  <c r="AI50" i="4" a="1"/>
  <c r="AI50" i="4" s="1"/>
  <c r="AF50" i="4" a="1"/>
  <c r="AF50" i="4" s="1"/>
  <c r="AC50" i="4" a="1"/>
  <c r="AC50" i="4" s="1"/>
  <c r="Z50" i="4" a="1"/>
  <c r="Z50" i="4" s="1"/>
  <c r="W50" i="4" a="1"/>
  <c r="W50" i="4" s="1"/>
  <c r="T50" i="4" a="1"/>
  <c r="T50" i="4" s="1"/>
  <c r="BA49" i="4" a="1"/>
  <c r="BA49" i="4" s="1"/>
  <c r="AX49" i="4" a="1"/>
  <c r="AX49" i="4" s="1"/>
  <c r="AU49" i="4" a="1"/>
  <c r="AU49" i="4" s="1"/>
  <c r="AR49" i="4" a="1"/>
  <c r="AR49" i="4" s="1"/>
  <c r="AO49" i="4" a="1"/>
  <c r="AO49" i="4" s="1"/>
  <c r="AN49" i="4"/>
  <c r="N49" i="4" s="1"/>
  <c r="AI49" i="4" a="1"/>
  <c r="AI49" i="4" s="1"/>
  <c r="AF49" i="4" a="1"/>
  <c r="AF49" i="4" s="1"/>
  <c r="AC49" i="4" a="1"/>
  <c r="AC49" i="4" s="1"/>
  <c r="Z49" i="4" a="1"/>
  <c r="Z49" i="4" s="1"/>
  <c r="W49" i="4" a="1"/>
  <c r="W49" i="4" s="1"/>
  <c r="T49" i="4" a="1"/>
  <c r="T49" i="4" s="1"/>
  <c r="BA48" i="4" a="1"/>
  <c r="BA48" i="4" s="1"/>
  <c r="AX48" i="4" a="1"/>
  <c r="AX48" i="4" s="1"/>
  <c r="AU48" i="4" a="1"/>
  <c r="AU48" i="4" s="1"/>
  <c r="AR48" i="4" a="1"/>
  <c r="AR48" i="4" s="1"/>
  <c r="AO48" i="4" a="1"/>
  <c r="AO48" i="4" s="1"/>
  <c r="AN48" i="4"/>
  <c r="N48" i="4" s="1"/>
  <c r="AI48" i="4" a="1"/>
  <c r="AI48" i="4" s="1"/>
  <c r="AF48" i="4" a="1"/>
  <c r="AF48" i="4" s="1"/>
  <c r="AC48" i="4" a="1"/>
  <c r="AC48" i="4" s="1"/>
  <c r="Z48" i="4" a="1"/>
  <c r="Z48" i="4" s="1"/>
  <c r="W48" i="4" a="1"/>
  <c r="W48" i="4" s="1"/>
  <c r="T48" i="4" a="1"/>
  <c r="T48" i="4" s="1"/>
  <c r="BA47" i="4" a="1"/>
  <c r="BA47" i="4" s="1"/>
  <c r="AX47" i="4" a="1"/>
  <c r="AX47" i="4" s="1"/>
  <c r="AU47" i="4" a="1"/>
  <c r="AU47" i="4" s="1"/>
  <c r="AR47" i="4" a="1"/>
  <c r="AR47" i="4" s="1"/>
  <c r="AO47" i="4" a="1"/>
  <c r="AO47" i="4" s="1"/>
  <c r="AN47" i="4"/>
  <c r="N47" i="4" s="1"/>
  <c r="AI47" i="4" a="1"/>
  <c r="AI47" i="4" s="1"/>
  <c r="AF47" i="4" a="1"/>
  <c r="AF47" i="4" s="1"/>
  <c r="AC47" i="4" a="1"/>
  <c r="AC47" i="4" s="1"/>
  <c r="Z47" i="4" a="1"/>
  <c r="Z47" i="4" s="1"/>
  <c r="W47" i="4" a="1"/>
  <c r="W47" i="4" s="1"/>
  <c r="T47" i="4" a="1"/>
  <c r="T47" i="4" s="1"/>
  <c r="BA46" i="4" a="1"/>
  <c r="BA46" i="4" s="1"/>
  <c r="AX46" i="4" a="1"/>
  <c r="AX46" i="4" s="1"/>
  <c r="AU46" i="4" a="1"/>
  <c r="AU46" i="4" s="1"/>
  <c r="AR46" i="4" a="1"/>
  <c r="AR46" i="4" s="1"/>
  <c r="AO46" i="4" a="1"/>
  <c r="AO46" i="4" s="1"/>
  <c r="AN46" i="4"/>
  <c r="N46" i="4" s="1"/>
  <c r="AI46" i="4" a="1"/>
  <c r="AI46" i="4" s="1"/>
  <c r="AF46" i="4" a="1"/>
  <c r="AF46" i="4" s="1"/>
  <c r="AC46" i="4" a="1"/>
  <c r="AC46" i="4" s="1"/>
  <c r="Z46" i="4" a="1"/>
  <c r="Z46" i="4" s="1"/>
  <c r="W46" i="4" a="1"/>
  <c r="W46" i="4" s="1"/>
  <c r="T46" i="4" a="1"/>
  <c r="T46" i="4" s="1"/>
  <c r="BA45" i="4" a="1"/>
  <c r="BA45" i="4" s="1"/>
  <c r="AX45" i="4" a="1"/>
  <c r="AX45" i="4" s="1"/>
  <c r="AU45" i="4" a="1"/>
  <c r="AU45" i="4" s="1"/>
  <c r="AR45" i="4" a="1"/>
  <c r="AR45" i="4" s="1"/>
  <c r="AO45" i="4" a="1"/>
  <c r="AO45" i="4" s="1"/>
  <c r="AN45" i="4"/>
  <c r="N45" i="4" s="1"/>
  <c r="AI45" i="4" a="1"/>
  <c r="AI45" i="4" s="1"/>
  <c r="AF45" i="4" a="1"/>
  <c r="AF45" i="4" s="1"/>
  <c r="AC45" i="4" a="1"/>
  <c r="AC45" i="4" s="1"/>
  <c r="Z45" i="4" a="1"/>
  <c r="Z45" i="4" s="1"/>
  <c r="W45" i="4" a="1"/>
  <c r="W45" i="4" s="1"/>
  <c r="T45" i="4" a="1"/>
  <c r="T45" i="4" s="1"/>
  <c r="BA44" i="4" a="1"/>
  <c r="BA44" i="4" s="1"/>
  <c r="AX44" i="4" a="1"/>
  <c r="AX44" i="4" s="1"/>
  <c r="AU44" i="4" a="1"/>
  <c r="AU44" i="4" s="1"/>
  <c r="AR44" i="4" a="1"/>
  <c r="AR44" i="4" s="1"/>
  <c r="AO44" i="4" a="1"/>
  <c r="AO44" i="4" s="1"/>
  <c r="AN44" i="4"/>
  <c r="N44" i="4" s="1"/>
  <c r="AI44" i="4" a="1"/>
  <c r="AI44" i="4" s="1"/>
  <c r="AF44" i="4" a="1"/>
  <c r="AF44" i="4" s="1"/>
  <c r="AC44" i="4" a="1"/>
  <c r="AC44" i="4" s="1"/>
  <c r="Z44" i="4" a="1"/>
  <c r="Z44" i="4" s="1"/>
  <c r="W44" i="4" a="1"/>
  <c r="W44" i="4" s="1"/>
  <c r="T44" i="4" a="1"/>
  <c r="T44" i="4" s="1"/>
  <c r="BA43" i="4" a="1"/>
  <c r="BA43" i="4" s="1"/>
  <c r="AX43" i="4" a="1"/>
  <c r="AX43" i="4" s="1"/>
  <c r="AU43" i="4" a="1"/>
  <c r="AU43" i="4" s="1"/>
  <c r="AR43" i="4" a="1"/>
  <c r="AR43" i="4" s="1"/>
  <c r="AO43" i="4" a="1"/>
  <c r="AO43" i="4" s="1"/>
  <c r="AN43" i="4"/>
  <c r="N43" i="4" s="1"/>
  <c r="AI43" i="4" a="1"/>
  <c r="AI43" i="4" s="1"/>
  <c r="AF43" i="4" a="1"/>
  <c r="AF43" i="4" s="1"/>
  <c r="AC43" i="4" a="1"/>
  <c r="AC43" i="4" s="1"/>
  <c r="Z43" i="4" a="1"/>
  <c r="Z43" i="4" s="1"/>
  <c r="W43" i="4" a="1"/>
  <c r="W43" i="4" s="1"/>
  <c r="T43" i="4" a="1"/>
  <c r="T43" i="4" s="1"/>
  <c r="BA42" i="4" a="1"/>
  <c r="BA42" i="4" s="1"/>
  <c r="AX42" i="4" a="1"/>
  <c r="AX42" i="4" s="1"/>
  <c r="AU42" i="4" a="1"/>
  <c r="AU42" i="4" s="1"/>
  <c r="AR42" i="4" a="1"/>
  <c r="AR42" i="4" s="1"/>
  <c r="AO42" i="4" a="1"/>
  <c r="AO42" i="4" s="1"/>
  <c r="AN42" i="4"/>
  <c r="N42" i="4" s="1"/>
  <c r="AI42" i="4" a="1"/>
  <c r="AI42" i="4" s="1"/>
  <c r="AF42" i="4" a="1"/>
  <c r="AF42" i="4" s="1"/>
  <c r="AC42" i="4" a="1"/>
  <c r="AC42" i="4" s="1"/>
  <c r="Z42" i="4" a="1"/>
  <c r="Z42" i="4" s="1"/>
  <c r="W42" i="4" a="1"/>
  <c r="W42" i="4" s="1"/>
  <c r="T42" i="4" a="1"/>
  <c r="T42" i="4" s="1"/>
  <c r="BA41" i="4" a="1"/>
  <c r="BA41" i="4" s="1"/>
  <c r="AX41" i="4" a="1"/>
  <c r="AX41" i="4" s="1"/>
  <c r="AU41" i="4" a="1"/>
  <c r="AU41" i="4" s="1"/>
  <c r="AR41" i="4" a="1"/>
  <c r="AR41" i="4" s="1"/>
  <c r="AO41" i="4" a="1"/>
  <c r="AO41" i="4" s="1"/>
  <c r="AN41" i="4"/>
  <c r="N41" i="4" s="1"/>
  <c r="AI41" i="4" a="1"/>
  <c r="AI41" i="4" s="1"/>
  <c r="AF41" i="4" a="1"/>
  <c r="AF41" i="4" s="1"/>
  <c r="AC41" i="4" a="1"/>
  <c r="AC41" i="4" s="1"/>
  <c r="Z41" i="4" a="1"/>
  <c r="Z41" i="4" s="1"/>
  <c r="W41" i="4" a="1"/>
  <c r="W41" i="4" s="1"/>
  <c r="T41" i="4" a="1"/>
  <c r="T41" i="4" s="1"/>
  <c r="BA40" i="4" a="1"/>
  <c r="BA40" i="4" s="1"/>
  <c r="AX40" i="4" a="1"/>
  <c r="AX40" i="4" s="1"/>
  <c r="AU40" i="4" a="1"/>
  <c r="AU40" i="4" s="1"/>
  <c r="AR40" i="4" a="1"/>
  <c r="AR40" i="4" s="1"/>
  <c r="AO40" i="4" a="1"/>
  <c r="AO40" i="4" s="1"/>
  <c r="AN40" i="4"/>
  <c r="N40" i="4" s="1"/>
  <c r="AI40" i="4" a="1"/>
  <c r="AI40" i="4" s="1"/>
  <c r="AF40" i="4" a="1"/>
  <c r="AF40" i="4" s="1"/>
  <c r="AC40" i="4" a="1"/>
  <c r="AC40" i="4" s="1"/>
  <c r="Z40" i="4" a="1"/>
  <c r="Z40" i="4" s="1"/>
  <c r="W40" i="4" a="1"/>
  <c r="W40" i="4" s="1"/>
  <c r="T40" i="4" a="1"/>
  <c r="T40" i="4" s="1"/>
  <c r="BA39" i="4" a="1"/>
  <c r="BA39" i="4" s="1"/>
  <c r="AX39" i="4" a="1"/>
  <c r="AX39" i="4" s="1"/>
  <c r="AU39" i="4" a="1"/>
  <c r="AU39" i="4" s="1"/>
  <c r="AR39" i="4" a="1"/>
  <c r="AR39" i="4" s="1"/>
  <c r="AO39" i="4" a="1"/>
  <c r="AO39" i="4" s="1"/>
  <c r="AN39" i="4"/>
  <c r="N39" i="4" s="1"/>
  <c r="AI39" i="4" a="1"/>
  <c r="AI39" i="4" s="1"/>
  <c r="AF39" i="4" a="1"/>
  <c r="AF39" i="4" s="1"/>
  <c r="AC39" i="4" a="1"/>
  <c r="AC39" i="4" s="1"/>
  <c r="Z39" i="4" a="1"/>
  <c r="Z39" i="4" s="1"/>
  <c r="W39" i="4" a="1"/>
  <c r="W39" i="4" s="1"/>
  <c r="T39" i="4" a="1"/>
  <c r="T39" i="4" s="1"/>
  <c r="BA38" i="4" a="1"/>
  <c r="BA38" i="4" s="1"/>
  <c r="AX38" i="4" a="1"/>
  <c r="AX38" i="4" s="1"/>
  <c r="AU38" i="4" a="1"/>
  <c r="AU38" i="4" s="1"/>
  <c r="AR38" i="4" a="1"/>
  <c r="AR38" i="4" s="1"/>
  <c r="AO38" i="4" a="1"/>
  <c r="AO38" i="4" s="1"/>
  <c r="AN38" i="4"/>
  <c r="N38" i="4" s="1"/>
  <c r="AI38" i="4" a="1"/>
  <c r="AI38" i="4" s="1"/>
  <c r="AF38" i="4" a="1"/>
  <c r="AF38" i="4" s="1"/>
  <c r="AC38" i="4" a="1"/>
  <c r="AC38" i="4" s="1"/>
  <c r="Z38" i="4" a="1"/>
  <c r="Z38" i="4" s="1"/>
  <c r="W38" i="4" a="1"/>
  <c r="W38" i="4" s="1"/>
  <c r="T38" i="4" a="1"/>
  <c r="T38" i="4" s="1"/>
  <c r="BA37" i="4" a="1"/>
  <c r="BA37" i="4" s="1"/>
  <c r="AX37" i="4" a="1"/>
  <c r="AX37" i="4" s="1"/>
  <c r="AU37" i="4" a="1"/>
  <c r="AU37" i="4" s="1"/>
  <c r="AR37" i="4" a="1"/>
  <c r="AR37" i="4" s="1"/>
  <c r="AO37" i="4" a="1"/>
  <c r="AO37" i="4" s="1"/>
  <c r="AN37" i="4"/>
  <c r="N37" i="4" s="1"/>
  <c r="AI37" i="4" a="1"/>
  <c r="AI37" i="4" s="1"/>
  <c r="AF37" i="4" a="1"/>
  <c r="AF37" i="4" s="1"/>
  <c r="AC37" i="4" a="1"/>
  <c r="AC37" i="4" s="1"/>
  <c r="Z37" i="4" a="1"/>
  <c r="Z37" i="4" s="1"/>
  <c r="W37" i="4" a="1"/>
  <c r="W37" i="4" s="1"/>
  <c r="T37" i="4" a="1"/>
  <c r="T37" i="4" s="1"/>
  <c r="BA36" i="4" a="1"/>
  <c r="BA36" i="4" s="1"/>
  <c r="AX36" i="4" a="1"/>
  <c r="AX36" i="4" s="1"/>
  <c r="AU36" i="4" a="1"/>
  <c r="AU36" i="4" s="1"/>
  <c r="AR36" i="4" a="1"/>
  <c r="AR36" i="4" s="1"/>
  <c r="AO36" i="4" a="1"/>
  <c r="AO36" i="4" s="1"/>
  <c r="AN36" i="4"/>
  <c r="N36" i="4" s="1"/>
  <c r="AI36" i="4" a="1"/>
  <c r="AI36" i="4" s="1"/>
  <c r="AF36" i="4" a="1"/>
  <c r="AF36" i="4" s="1"/>
  <c r="AC36" i="4" a="1"/>
  <c r="AC36" i="4" s="1"/>
  <c r="Z36" i="4" a="1"/>
  <c r="Z36" i="4" s="1"/>
  <c r="W36" i="4" a="1"/>
  <c r="W36" i="4" s="1"/>
  <c r="T36" i="4" a="1"/>
  <c r="T36" i="4" s="1"/>
  <c r="BA35" i="4" a="1"/>
  <c r="BA35" i="4" s="1"/>
  <c r="AX35" i="4" a="1"/>
  <c r="AX35" i="4" s="1"/>
  <c r="AU35" i="4" a="1"/>
  <c r="AU35" i="4" s="1"/>
  <c r="AR35" i="4" a="1"/>
  <c r="AR35" i="4" s="1"/>
  <c r="AO35" i="4" a="1"/>
  <c r="AO35" i="4" s="1"/>
  <c r="AN35" i="4"/>
  <c r="N35" i="4" s="1"/>
  <c r="AI35" i="4" a="1"/>
  <c r="AI35" i="4" s="1"/>
  <c r="AF35" i="4" a="1"/>
  <c r="AF35" i="4" s="1"/>
  <c r="AC35" i="4" a="1"/>
  <c r="AC35" i="4" s="1"/>
  <c r="Z35" i="4" a="1"/>
  <c r="Z35" i="4" s="1"/>
  <c r="W35" i="4" a="1"/>
  <c r="W35" i="4" s="1"/>
  <c r="T35" i="4" a="1"/>
  <c r="T35" i="4" s="1"/>
  <c r="BA34" i="4" a="1"/>
  <c r="BA34" i="4" s="1"/>
  <c r="AX34" i="4" a="1"/>
  <c r="AX34" i="4" s="1"/>
  <c r="AU34" i="4" a="1"/>
  <c r="AU34" i="4" s="1"/>
  <c r="AR34" i="4" a="1"/>
  <c r="AR34" i="4" s="1"/>
  <c r="AO34" i="4" a="1"/>
  <c r="AO34" i="4" s="1"/>
  <c r="AN34" i="4"/>
  <c r="N34" i="4" s="1"/>
  <c r="AI34" i="4" a="1"/>
  <c r="AI34" i="4" s="1"/>
  <c r="AF34" i="4" a="1"/>
  <c r="AF34" i="4" s="1"/>
  <c r="AC34" i="4" a="1"/>
  <c r="AC34" i="4" s="1"/>
  <c r="Z34" i="4" a="1"/>
  <c r="Z34" i="4" s="1"/>
  <c r="W34" i="4" a="1"/>
  <c r="W34" i="4" s="1"/>
  <c r="T34" i="4" a="1"/>
  <c r="T34" i="4" s="1"/>
  <c r="BA33" i="4" a="1"/>
  <c r="BA33" i="4" s="1"/>
  <c r="AX33" i="4" a="1"/>
  <c r="AX33" i="4" s="1"/>
  <c r="AU33" i="4" a="1"/>
  <c r="AU33" i="4" s="1"/>
  <c r="AR33" i="4" a="1"/>
  <c r="AR33" i="4" s="1"/>
  <c r="AO33" i="4" a="1"/>
  <c r="AO33" i="4" s="1"/>
  <c r="AN33" i="4"/>
  <c r="N33" i="4" s="1"/>
  <c r="AI33" i="4" a="1"/>
  <c r="AI33" i="4" s="1"/>
  <c r="AF33" i="4" a="1"/>
  <c r="AF33" i="4" s="1"/>
  <c r="AC33" i="4" a="1"/>
  <c r="AC33" i="4" s="1"/>
  <c r="Z33" i="4" a="1"/>
  <c r="Z33" i="4" s="1"/>
  <c r="W33" i="4" a="1"/>
  <c r="W33" i="4" s="1"/>
  <c r="T33" i="4" a="1"/>
  <c r="T33" i="4" s="1"/>
  <c r="BA32" i="4" a="1"/>
  <c r="BA32" i="4" s="1"/>
  <c r="AX32" i="4" a="1"/>
  <c r="AX32" i="4" s="1"/>
  <c r="AU32" i="4" a="1"/>
  <c r="AU32" i="4" s="1"/>
  <c r="AR32" i="4" a="1"/>
  <c r="AR32" i="4" s="1"/>
  <c r="AO32" i="4" a="1"/>
  <c r="AO32" i="4" s="1"/>
  <c r="AN32" i="4"/>
  <c r="N32" i="4" s="1"/>
  <c r="AI32" i="4" a="1"/>
  <c r="AI32" i="4" s="1"/>
  <c r="AF32" i="4" a="1"/>
  <c r="AF32" i="4" s="1"/>
  <c r="AC32" i="4" a="1"/>
  <c r="AC32" i="4" s="1"/>
  <c r="Z32" i="4" a="1"/>
  <c r="Z32" i="4" s="1"/>
  <c r="W32" i="4" a="1"/>
  <c r="W32" i="4" s="1"/>
  <c r="T32" i="4" a="1"/>
  <c r="T32" i="4" s="1"/>
  <c r="BA31" i="4" a="1"/>
  <c r="BA31" i="4" s="1"/>
  <c r="AX31" i="4" a="1"/>
  <c r="AX31" i="4" s="1"/>
  <c r="AU31" i="4" a="1"/>
  <c r="AU31" i="4" s="1"/>
  <c r="AR31" i="4" a="1"/>
  <c r="AR31" i="4" s="1"/>
  <c r="AO31" i="4" a="1"/>
  <c r="AO31" i="4" s="1"/>
  <c r="AN31" i="4"/>
  <c r="N31" i="4" s="1"/>
  <c r="AI31" i="4" a="1"/>
  <c r="AI31" i="4" s="1"/>
  <c r="AF31" i="4" a="1"/>
  <c r="AF31" i="4" s="1"/>
  <c r="AC31" i="4" a="1"/>
  <c r="AC31" i="4" s="1"/>
  <c r="Z31" i="4" a="1"/>
  <c r="Z31" i="4" s="1"/>
  <c r="W31" i="4" a="1"/>
  <c r="W31" i="4" s="1"/>
  <c r="T31" i="4" a="1"/>
  <c r="T31" i="4" s="1"/>
  <c r="BA30" i="4" a="1"/>
  <c r="BA30" i="4" s="1"/>
  <c r="AX30" i="4" a="1"/>
  <c r="AX30" i="4" s="1"/>
  <c r="AU30" i="4" a="1"/>
  <c r="AU30" i="4" s="1"/>
  <c r="AR30" i="4" a="1"/>
  <c r="AR30" i="4" s="1"/>
  <c r="AO30" i="4" a="1"/>
  <c r="AO30" i="4" s="1"/>
  <c r="AN30" i="4"/>
  <c r="N30" i="4" s="1"/>
  <c r="AI30" i="4" a="1"/>
  <c r="AI30" i="4" s="1"/>
  <c r="AF30" i="4" a="1"/>
  <c r="AF30" i="4" s="1"/>
  <c r="AC30" i="4" a="1"/>
  <c r="AC30" i="4" s="1"/>
  <c r="Z30" i="4" a="1"/>
  <c r="Z30" i="4" s="1"/>
  <c r="W30" i="4" a="1"/>
  <c r="W30" i="4" s="1"/>
  <c r="T30" i="4" a="1"/>
  <c r="T30" i="4" s="1"/>
  <c r="BA29" i="4" a="1"/>
  <c r="BA29" i="4" s="1"/>
  <c r="AX29" i="4" a="1"/>
  <c r="AX29" i="4" s="1"/>
  <c r="AU29" i="4" a="1"/>
  <c r="AU29" i="4" s="1"/>
  <c r="AR29" i="4" a="1"/>
  <c r="AR29" i="4" s="1"/>
  <c r="AO29" i="4" a="1"/>
  <c r="AO29" i="4" s="1"/>
  <c r="AN29" i="4"/>
  <c r="N29" i="4" s="1"/>
  <c r="AI29" i="4" a="1"/>
  <c r="AI29" i="4" s="1"/>
  <c r="AF29" i="4" a="1"/>
  <c r="AF29" i="4" s="1"/>
  <c r="AC29" i="4" a="1"/>
  <c r="AC29" i="4" s="1"/>
  <c r="Z29" i="4" a="1"/>
  <c r="Z29" i="4" s="1"/>
  <c r="W29" i="4" a="1"/>
  <c r="W29" i="4" s="1"/>
  <c r="T29" i="4" a="1"/>
  <c r="T29" i="4" s="1"/>
  <c r="BA28" i="4" a="1"/>
  <c r="BA28" i="4" s="1"/>
  <c r="AX28" i="4" a="1"/>
  <c r="AX28" i="4" s="1"/>
  <c r="AU28" i="4" a="1"/>
  <c r="AU28" i="4" s="1"/>
  <c r="AR28" i="4" a="1"/>
  <c r="AR28" i="4" s="1"/>
  <c r="AO28" i="4" a="1"/>
  <c r="AO28" i="4" s="1"/>
  <c r="AN28" i="4"/>
  <c r="N28" i="4" s="1"/>
  <c r="AI28" i="4" a="1"/>
  <c r="AI28" i="4" s="1"/>
  <c r="AF28" i="4" a="1"/>
  <c r="AF28" i="4" s="1"/>
  <c r="AC28" i="4" a="1"/>
  <c r="AC28" i="4" s="1"/>
  <c r="Z28" i="4" a="1"/>
  <c r="Z28" i="4" s="1"/>
  <c r="W28" i="4" a="1"/>
  <c r="W28" i="4" s="1"/>
  <c r="T28" i="4" a="1"/>
  <c r="T28" i="4" s="1"/>
  <c r="BA27" i="4" a="1"/>
  <c r="BA27" i="4" s="1"/>
  <c r="AX27" i="4" a="1"/>
  <c r="AX27" i="4" s="1"/>
  <c r="AU27" i="4" a="1"/>
  <c r="AU27" i="4" s="1"/>
  <c r="AR27" i="4" a="1"/>
  <c r="AR27" i="4" s="1"/>
  <c r="AO27" i="4" a="1"/>
  <c r="AO27" i="4" s="1"/>
  <c r="AN27" i="4"/>
  <c r="N27" i="4" s="1"/>
  <c r="AI27" i="4" a="1"/>
  <c r="AI27" i="4" s="1"/>
  <c r="AF27" i="4" a="1"/>
  <c r="AF27" i="4" s="1"/>
  <c r="AC27" i="4" a="1"/>
  <c r="AC27" i="4" s="1"/>
  <c r="Z27" i="4" a="1"/>
  <c r="Z27" i="4" s="1"/>
  <c r="W27" i="4" a="1"/>
  <c r="W27" i="4" s="1"/>
  <c r="T27" i="4" a="1"/>
  <c r="T27" i="4" s="1"/>
  <c r="BA26" i="4" a="1"/>
  <c r="BA26" i="4" s="1"/>
  <c r="AX26" i="4" a="1"/>
  <c r="AX26" i="4" s="1"/>
  <c r="AU26" i="4" a="1"/>
  <c r="AU26" i="4" s="1"/>
  <c r="AR26" i="4" a="1"/>
  <c r="AR26" i="4" s="1"/>
  <c r="AO26" i="4" a="1"/>
  <c r="AO26" i="4" s="1"/>
  <c r="AN26" i="4"/>
  <c r="N26" i="4" s="1"/>
  <c r="AI26" i="4" a="1"/>
  <c r="AI26" i="4" s="1"/>
  <c r="AF26" i="4" a="1"/>
  <c r="AF26" i="4" s="1"/>
  <c r="AC26" i="4" a="1"/>
  <c r="AC26" i="4" s="1"/>
  <c r="Z26" i="4" a="1"/>
  <c r="Z26" i="4" s="1"/>
  <c r="W26" i="4" a="1"/>
  <c r="W26" i="4" s="1"/>
  <c r="T26" i="4" a="1"/>
  <c r="T26" i="4" s="1"/>
  <c r="BA25" i="4" a="1"/>
  <c r="BA25" i="4" s="1"/>
  <c r="AX25" i="4" a="1"/>
  <c r="AX25" i="4" s="1"/>
  <c r="AU25" i="4" a="1"/>
  <c r="AU25" i="4" s="1"/>
  <c r="AR25" i="4" a="1"/>
  <c r="AR25" i="4" s="1"/>
  <c r="AO25" i="4" a="1"/>
  <c r="AO25" i="4" s="1"/>
  <c r="AN25" i="4"/>
  <c r="N25" i="4" s="1"/>
  <c r="AI25" i="4" a="1"/>
  <c r="AI25" i="4" s="1"/>
  <c r="AF25" i="4" a="1"/>
  <c r="AF25" i="4" s="1"/>
  <c r="AC25" i="4" a="1"/>
  <c r="AC25" i="4" s="1"/>
  <c r="Z25" i="4" a="1"/>
  <c r="Z25" i="4" s="1"/>
  <c r="W25" i="4" a="1"/>
  <c r="W25" i="4" s="1"/>
  <c r="T25" i="4" a="1"/>
  <c r="T25" i="4" s="1"/>
  <c r="BA24" i="4" a="1"/>
  <c r="BA24" i="4" s="1"/>
  <c r="AX24" i="4" a="1"/>
  <c r="AX24" i="4" s="1"/>
  <c r="AU24" i="4" a="1"/>
  <c r="AU24" i="4" s="1"/>
  <c r="AR24" i="4" a="1"/>
  <c r="AR24" i="4" s="1"/>
  <c r="AO24" i="4" a="1"/>
  <c r="AO24" i="4" s="1"/>
  <c r="AN24" i="4"/>
  <c r="N24" i="4" s="1"/>
  <c r="AI24" i="4" a="1"/>
  <c r="AI24" i="4" s="1"/>
  <c r="AF24" i="4" a="1"/>
  <c r="AF24" i="4" s="1"/>
  <c r="AC24" i="4" a="1"/>
  <c r="AC24" i="4" s="1"/>
  <c r="Z24" i="4" a="1"/>
  <c r="Z24" i="4" s="1"/>
  <c r="W24" i="4" a="1"/>
  <c r="W24" i="4" s="1"/>
  <c r="T24" i="4" a="1"/>
  <c r="T24" i="4" s="1"/>
  <c r="BA23" i="4" a="1"/>
  <c r="BA23" i="4" s="1"/>
  <c r="AX23" i="4" a="1"/>
  <c r="AX23" i="4" s="1"/>
  <c r="AU23" i="4" a="1"/>
  <c r="AU23" i="4" s="1"/>
  <c r="AR23" i="4" a="1"/>
  <c r="AR23" i="4" s="1"/>
  <c r="AO23" i="4" a="1"/>
  <c r="AO23" i="4" s="1"/>
  <c r="AN23" i="4"/>
  <c r="N23" i="4" s="1"/>
  <c r="AI23" i="4" a="1"/>
  <c r="AI23" i="4" s="1"/>
  <c r="AF23" i="4" a="1"/>
  <c r="AF23" i="4" s="1"/>
  <c r="AC23" i="4" a="1"/>
  <c r="AC23" i="4" s="1"/>
  <c r="Z23" i="4" a="1"/>
  <c r="Z23" i="4" s="1"/>
  <c r="W23" i="4" a="1"/>
  <c r="W23" i="4" s="1"/>
  <c r="T23" i="4" a="1"/>
  <c r="T23" i="4" s="1"/>
  <c r="BA22" i="4" a="1"/>
  <c r="BA22" i="4" s="1"/>
  <c r="AX22" i="4" a="1"/>
  <c r="AX22" i="4" s="1"/>
  <c r="AU22" i="4" a="1"/>
  <c r="AU22" i="4" s="1"/>
  <c r="AR22" i="4" a="1"/>
  <c r="AR22" i="4" s="1"/>
  <c r="AO22" i="4" a="1"/>
  <c r="AO22" i="4" s="1"/>
  <c r="AN22" i="4"/>
  <c r="N22" i="4" s="1"/>
  <c r="AI22" i="4" a="1"/>
  <c r="AI22" i="4" s="1"/>
  <c r="AF22" i="4" a="1"/>
  <c r="AF22" i="4" s="1"/>
  <c r="AC22" i="4" a="1"/>
  <c r="AC22" i="4" s="1"/>
  <c r="Z22" i="4" a="1"/>
  <c r="Z22" i="4" s="1"/>
  <c r="W22" i="4" a="1"/>
  <c r="W22" i="4" s="1"/>
  <c r="T22" i="4" a="1"/>
  <c r="T22" i="4" s="1"/>
  <c r="BA21" i="4" a="1"/>
  <c r="BA21" i="4" s="1"/>
  <c r="AX21" i="4" a="1"/>
  <c r="AX21" i="4" s="1"/>
  <c r="AU21" i="4" a="1"/>
  <c r="AU21" i="4" s="1"/>
  <c r="AR21" i="4" a="1"/>
  <c r="AR21" i="4" s="1"/>
  <c r="AO21" i="4" a="1"/>
  <c r="AO21" i="4" s="1"/>
  <c r="AN21" i="4"/>
  <c r="N21" i="4" s="1"/>
  <c r="AI21" i="4" a="1"/>
  <c r="AI21" i="4" s="1"/>
  <c r="AF21" i="4" a="1"/>
  <c r="AF21" i="4" s="1"/>
  <c r="AC21" i="4" a="1"/>
  <c r="AC21" i="4" s="1"/>
  <c r="Z21" i="4" a="1"/>
  <c r="Z21" i="4" s="1"/>
  <c r="W21" i="4" a="1"/>
  <c r="W21" i="4" s="1"/>
  <c r="T21" i="4" a="1"/>
  <c r="T21" i="4" s="1"/>
  <c r="BA20" i="4" a="1"/>
  <c r="BA20" i="4" s="1"/>
  <c r="AX20" i="4" a="1"/>
  <c r="AX20" i="4" s="1"/>
  <c r="AU20" i="4" a="1"/>
  <c r="AU20" i="4" s="1"/>
  <c r="AR20" i="4" a="1"/>
  <c r="AR20" i="4" s="1"/>
  <c r="AO20" i="4" a="1"/>
  <c r="AO20" i="4" s="1"/>
  <c r="AN20" i="4"/>
  <c r="N20" i="4" s="1"/>
  <c r="AI20" i="4" a="1"/>
  <c r="AI20" i="4" s="1"/>
  <c r="AF20" i="4" a="1"/>
  <c r="AF20" i="4" s="1"/>
  <c r="AC20" i="4" a="1"/>
  <c r="AC20" i="4" s="1"/>
  <c r="Z20" i="4" a="1"/>
  <c r="Z20" i="4" s="1"/>
  <c r="W20" i="4" a="1"/>
  <c r="W20" i="4" s="1"/>
  <c r="T20" i="4" a="1"/>
  <c r="T20" i="4" s="1"/>
  <c r="BA19" i="4" a="1"/>
  <c r="BA19" i="4" s="1"/>
  <c r="AX19" i="4" a="1"/>
  <c r="AX19" i="4" s="1"/>
  <c r="AU19" i="4" a="1"/>
  <c r="AU19" i="4" s="1"/>
  <c r="AR19" i="4" a="1"/>
  <c r="AR19" i="4" s="1"/>
  <c r="AO19" i="4" a="1"/>
  <c r="AO19" i="4" s="1"/>
  <c r="AN19" i="4"/>
  <c r="N19" i="4" s="1"/>
  <c r="AI19" i="4" a="1"/>
  <c r="AI19" i="4" s="1"/>
  <c r="AF19" i="4" a="1"/>
  <c r="AF19" i="4" s="1"/>
  <c r="AC19" i="4" a="1"/>
  <c r="AC19" i="4" s="1"/>
  <c r="Z19" i="4" a="1"/>
  <c r="Z19" i="4" s="1"/>
  <c r="W19" i="4" a="1"/>
  <c r="W19" i="4" s="1"/>
  <c r="T19" i="4" a="1"/>
  <c r="T19" i="4" s="1"/>
  <c r="BA18" i="4" a="1"/>
  <c r="BA18" i="4" s="1"/>
  <c r="AX18" i="4" a="1"/>
  <c r="AX18" i="4" s="1"/>
  <c r="AU18" i="4" a="1"/>
  <c r="AU18" i="4" s="1"/>
  <c r="AR18" i="4" a="1"/>
  <c r="AR18" i="4" s="1"/>
  <c r="AO18" i="4" a="1"/>
  <c r="AO18" i="4" s="1"/>
  <c r="AN18" i="4"/>
  <c r="N18" i="4" s="1"/>
  <c r="AI18" i="4" a="1"/>
  <c r="AI18" i="4" s="1"/>
  <c r="AF18" i="4" a="1"/>
  <c r="AF18" i="4" s="1"/>
  <c r="AC18" i="4" a="1"/>
  <c r="AC18" i="4" s="1"/>
  <c r="Z18" i="4" a="1"/>
  <c r="Z18" i="4" s="1"/>
  <c r="W18" i="4" a="1"/>
  <c r="W18" i="4" s="1"/>
  <c r="T18" i="4" a="1"/>
  <c r="T18" i="4" s="1"/>
  <c r="BA14" i="4" a="1"/>
  <c r="BA14" i="4" s="1"/>
  <c r="BB14" i="4" s="1"/>
  <c r="AX14" i="4" a="1"/>
  <c r="AX14" i="4" s="1"/>
  <c r="AU14" i="4" a="1"/>
  <c r="AU14" i="4" s="1"/>
  <c r="AV14" i="4" s="1"/>
  <c r="AR14" i="4" a="1"/>
  <c r="AR14" i="4" s="1"/>
  <c r="AS14" i="4" s="1"/>
  <c r="AO14" i="4" a="1"/>
  <c r="AO14" i="4" s="1"/>
  <c r="AL14" i="4" a="1"/>
  <c r="AL14" i="4" s="1"/>
  <c r="V14" i="4"/>
  <c r="H14" i="4" s="1"/>
  <c r="BA15" i="4" a="1"/>
  <c r="BA15" i="4" s="1"/>
  <c r="BB15" i="4" s="1"/>
  <c r="AX15" i="4" a="1"/>
  <c r="AX15" i="4" s="1"/>
  <c r="AU15" i="4" a="1"/>
  <c r="AU15" i="4" s="1"/>
  <c r="AV15" i="4" s="1"/>
  <c r="AR15" i="4" a="1"/>
  <c r="AR15" i="4" s="1"/>
  <c r="AS15" i="4" s="1"/>
  <c r="AO15" i="4" a="1"/>
  <c r="AO15" i="4" s="1"/>
  <c r="AP15" i="4" s="1"/>
  <c r="AL15" i="4" a="1"/>
  <c r="AL15" i="4" s="1"/>
  <c r="AM15" i="4" s="1"/>
  <c r="AB15" i="4"/>
  <c r="J15" i="4" s="1"/>
  <c r="V15" i="4"/>
  <c r="H15" i="4" s="1"/>
  <c r="BA17" i="4" a="1"/>
  <c r="BA17" i="4" s="1"/>
  <c r="BB17" i="4" s="1"/>
  <c r="AX17" i="4" a="1"/>
  <c r="AX17" i="4" s="1"/>
  <c r="AU17" i="4" a="1"/>
  <c r="AU17" i="4" s="1"/>
  <c r="AV17" i="4" s="1"/>
  <c r="AR17" i="4" a="1"/>
  <c r="AR17" i="4" s="1"/>
  <c r="AS17" i="4" s="1"/>
  <c r="AO17" i="4" a="1"/>
  <c r="AO17" i="4" s="1"/>
  <c r="AP17" i="4" s="1"/>
  <c r="AL17" i="4" a="1"/>
  <c r="AL17" i="4" s="1"/>
  <c r="AM17" i="4" s="1"/>
  <c r="AB17" i="4"/>
  <c r="J17" i="4" s="1"/>
  <c r="BA16" i="4" a="1"/>
  <c r="BA16" i="4" s="1"/>
  <c r="BB16" i="4" s="1"/>
  <c r="AX16" i="4" a="1"/>
  <c r="AX16" i="4" s="1"/>
  <c r="AU16" i="4" a="1"/>
  <c r="AU16" i="4" s="1"/>
  <c r="AV16" i="4" s="1"/>
  <c r="AR16" i="4" a="1"/>
  <c r="AR16" i="4" s="1"/>
  <c r="AS16" i="4" s="1"/>
  <c r="AO16" i="4" a="1"/>
  <c r="AO16" i="4" s="1"/>
  <c r="AP16" i="4" s="1"/>
  <c r="AL16" i="4" a="1"/>
  <c r="AL16" i="4" s="1"/>
  <c r="AM16" i="4" s="1"/>
  <c r="AB16" i="4"/>
  <c r="J16" i="4" s="1"/>
  <c r="BA12" i="4" a="1"/>
  <c r="BA12" i="4" s="1"/>
  <c r="AX12" i="4" a="1"/>
  <c r="AX12" i="4" s="1"/>
  <c r="AU12" i="4" a="1"/>
  <c r="AU12" i="4" s="1"/>
  <c r="AR12" i="4" a="1"/>
  <c r="AR12" i="4" s="1"/>
  <c r="AO12" i="4" a="1"/>
  <c r="AO12" i="4" s="1"/>
  <c r="AP12" i="4" s="1"/>
  <c r="AL12" i="4" a="1"/>
  <c r="AL12" i="4" s="1"/>
  <c r="AM12" i="4" s="1"/>
  <c r="AI12" i="4" a="1"/>
  <c r="AI12" i="4" s="1"/>
  <c r="AF12" i="4" a="1"/>
  <c r="AF12" i="4" s="1"/>
  <c r="Z12" i="4" a="1"/>
  <c r="Z12" i="4" s="1"/>
  <c r="W12" i="4" a="1"/>
  <c r="W12" i="4" s="1"/>
  <c r="T12" i="4" a="1"/>
  <c r="T12" i="4" s="1"/>
  <c r="BA11" i="4" a="1"/>
  <c r="BA11" i="4" s="1"/>
  <c r="AX11" i="4" a="1"/>
  <c r="AX11" i="4" s="1"/>
  <c r="AU11" i="4" a="1"/>
  <c r="AU11" i="4" s="1"/>
  <c r="AR11" i="4" a="1"/>
  <c r="AR11" i="4" s="1"/>
  <c r="AO11" i="4" a="1"/>
  <c r="AO11" i="4" s="1"/>
  <c r="AL11" i="4" a="1"/>
  <c r="AL11" i="4" s="1"/>
  <c r="AB11" i="4"/>
  <c r="J11" i="4" s="1"/>
  <c r="W11" i="4" a="1"/>
  <c r="W11" i="4" s="1"/>
  <c r="BA13" i="4" a="1"/>
  <c r="BA13" i="4" s="1"/>
  <c r="BB13" i="4" s="1"/>
  <c r="AX13" i="4" a="1"/>
  <c r="AX13" i="4" s="1"/>
  <c r="AU13" i="4" a="1"/>
  <c r="AU13" i="4" s="1"/>
  <c r="AR13" i="4" a="1"/>
  <c r="AR13" i="4" s="1"/>
  <c r="AO13" i="4" a="1"/>
  <c r="AO13" i="4" s="1"/>
  <c r="AP13" i="4" s="1"/>
  <c r="AL13" i="4" a="1"/>
  <c r="AL13" i="4" s="1"/>
  <c r="AM13" i="4" s="1"/>
  <c r="Z13" i="4" a="1"/>
  <c r="Z13" i="4" s="1"/>
  <c r="W13" i="4" a="1"/>
  <c r="W13" i="4" s="1"/>
  <c r="BA10" i="4" a="1"/>
  <c r="BA10" i="4" s="1"/>
  <c r="AX10" i="4" a="1"/>
  <c r="AX10" i="4" s="1"/>
  <c r="AU10" i="4" a="1"/>
  <c r="AU10" i="4" s="1"/>
  <c r="AR10" i="4" a="1"/>
  <c r="AR10" i="4" s="1"/>
  <c r="AO10" i="4" a="1"/>
  <c r="AO10" i="4" s="1"/>
  <c r="AL10" i="4" a="1"/>
  <c r="AL10" i="4" s="1"/>
  <c r="AI10" i="4" a="1"/>
  <c r="AI10" i="4" s="1"/>
  <c r="AF10" i="4" a="1"/>
  <c r="AF10" i="4" s="1"/>
  <c r="Z10" i="4" a="1"/>
  <c r="Z10" i="4" s="1"/>
  <c r="W10" i="4" a="1"/>
  <c r="W10" i="4" s="1"/>
  <c r="T10" i="4" a="1"/>
  <c r="T10" i="4" s="1"/>
  <c r="BA5" i="4" a="1"/>
  <c r="BA5" i="4" s="1"/>
  <c r="AX5" i="4" a="1"/>
  <c r="AX5" i="4" s="1"/>
  <c r="AU5" i="4" a="1"/>
  <c r="AU5" i="4" s="1"/>
  <c r="AR5" i="4" a="1"/>
  <c r="AR5" i="4" s="1"/>
  <c r="AO5" i="4" a="1"/>
  <c r="AO5" i="4" s="1"/>
  <c r="AL5" i="4" a="1"/>
  <c r="AL5" i="4" s="1"/>
  <c r="AI5" i="4" a="1"/>
  <c r="AI5" i="4" s="1"/>
  <c r="AF5" i="4" a="1"/>
  <c r="AF5" i="4" s="1"/>
  <c r="AC5" i="4" a="1"/>
  <c r="AC5" i="4" s="1"/>
  <c r="Z5" i="4" a="1"/>
  <c r="Z5" i="4" s="1"/>
  <c r="W5" i="4" a="1"/>
  <c r="W5" i="4" s="1"/>
  <c r="T5" i="4" a="1"/>
  <c r="T5" i="4" s="1"/>
  <c r="BA9" i="4" a="1"/>
  <c r="BA9" i="4" s="1"/>
  <c r="AX9" i="4" a="1"/>
  <c r="AX9" i="4" s="1"/>
  <c r="AU9" i="4" a="1"/>
  <c r="AU9" i="4" s="1"/>
  <c r="AR9" i="4" a="1"/>
  <c r="AR9" i="4" s="1"/>
  <c r="AO9" i="4" a="1"/>
  <c r="AO9" i="4" s="1"/>
  <c r="AL9" i="4" a="1"/>
  <c r="AL9" i="4" s="1"/>
  <c r="AI9" i="4" a="1"/>
  <c r="AI9" i="4" s="1"/>
  <c r="AF9" i="4" a="1"/>
  <c r="AF9" i="4" s="1"/>
  <c r="AC9" i="4" a="1"/>
  <c r="AC9" i="4" s="1"/>
  <c r="Z9" i="4" a="1"/>
  <c r="Z9" i="4" s="1"/>
  <c r="W9" i="4" a="1"/>
  <c r="W9" i="4" s="1"/>
  <c r="T9" i="4" a="1"/>
  <c r="T9" i="4" s="1"/>
  <c r="BA8" i="4" a="1"/>
  <c r="BA8" i="4" s="1"/>
  <c r="AX8" i="4" a="1"/>
  <c r="AX8" i="4" s="1"/>
  <c r="AU8" i="4" a="1"/>
  <c r="AU8" i="4" s="1"/>
  <c r="AR8" i="4" a="1"/>
  <c r="AR8" i="4" s="1"/>
  <c r="AO8" i="4" a="1"/>
  <c r="AO8" i="4" s="1"/>
  <c r="AL8" i="4" a="1"/>
  <c r="AL8" i="4" s="1"/>
  <c r="AI8" i="4" a="1"/>
  <c r="AI8" i="4" s="1"/>
  <c r="AF8" i="4" a="1"/>
  <c r="AF8" i="4" s="1"/>
  <c r="AC8" i="4" a="1"/>
  <c r="AC8" i="4" s="1"/>
  <c r="Z8" i="4" a="1"/>
  <c r="Z8" i="4" s="1"/>
  <c r="W8" i="4" a="1"/>
  <c r="W8" i="4" s="1"/>
  <c r="T8" i="4" a="1"/>
  <c r="T8" i="4" s="1"/>
  <c r="BA6" i="4" a="1"/>
  <c r="BA6" i="4" s="1"/>
  <c r="AX6" i="4" a="1"/>
  <c r="AX6" i="4" s="1"/>
  <c r="AU6" i="4" a="1"/>
  <c r="AU6" i="4" s="1"/>
  <c r="AR6" i="4" a="1"/>
  <c r="AR6" i="4" s="1"/>
  <c r="AO6" i="4" a="1"/>
  <c r="AO6" i="4" s="1"/>
  <c r="AP6" i="4" s="1"/>
  <c r="AL6" i="4" a="1"/>
  <c r="AL6" i="4" s="1"/>
  <c r="AM6" i="4" s="1"/>
  <c r="AI6" i="4" a="1"/>
  <c r="AI6" i="4" s="1"/>
  <c r="AF6" i="4" a="1"/>
  <c r="AF6" i="4" s="1"/>
  <c r="AC6" i="4" a="1"/>
  <c r="AC6" i="4" s="1"/>
  <c r="Z6" i="4" a="1"/>
  <c r="Z6" i="4" s="1"/>
  <c r="W6" i="4" a="1"/>
  <c r="W6" i="4" s="1"/>
  <c r="T6" i="4" a="1"/>
  <c r="T6" i="4" s="1"/>
  <c r="BA4" i="4" a="1"/>
  <c r="BA4" i="4" s="1"/>
  <c r="AX4" i="4" a="1"/>
  <c r="AX4" i="4" s="1"/>
  <c r="AU4" i="4" a="1"/>
  <c r="AU4" i="4" s="1"/>
  <c r="AR4" i="4" a="1"/>
  <c r="AR4" i="4" s="1"/>
  <c r="AL4" i="4" a="1"/>
  <c r="AL4" i="4" s="1"/>
  <c r="AI4" i="4" a="1"/>
  <c r="AI4" i="4" s="1"/>
  <c r="AF4" i="4" a="1"/>
  <c r="AF4" i="4" s="1"/>
  <c r="AC4" i="4" a="1"/>
  <c r="AC4" i="4" s="1"/>
  <c r="Z4" i="4" a="1"/>
  <c r="Z4" i="4" s="1"/>
  <c r="W4" i="4" a="1"/>
  <c r="W4" i="4" s="1"/>
  <c r="T4" i="4" a="1"/>
  <c r="T4" i="4" s="1"/>
  <c r="BA7" i="4" a="1"/>
  <c r="BA7" i="4" s="1"/>
  <c r="AX7" i="4" a="1"/>
  <c r="AX7" i="4" s="1"/>
  <c r="AU7" i="4" a="1"/>
  <c r="AU7" i="4" s="1"/>
  <c r="AR7" i="4" a="1"/>
  <c r="AR7" i="4" s="1"/>
  <c r="AO7" i="4" a="1"/>
  <c r="AO7" i="4" s="1"/>
  <c r="AP7" i="4" s="1"/>
  <c r="AL7" i="4" a="1"/>
  <c r="AL7" i="4" s="1"/>
  <c r="AM7" i="4" s="1"/>
  <c r="AI7" i="4" a="1"/>
  <c r="AI7" i="4" s="1"/>
  <c r="AF7" i="4" a="1"/>
  <c r="AF7" i="4" s="1"/>
  <c r="AC7" i="4" a="1"/>
  <c r="AC7" i="4" s="1"/>
  <c r="Z7" i="4" a="1"/>
  <c r="Z7" i="4" s="1"/>
  <c r="W7" i="4" a="1"/>
  <c r="W7" i="4" s="1"/>
  <c r="T7" i="4" a="1"/>
  <c r="T7" i="4" s="1"/>
  <c r="BA60" i="3" a="1"/>
  <c r="BA60" i="3" s="1"/>
  <c r="AX60" i="3" a="1"/>
  <c r="AX60" i="3" s="1"/>
  <c r="AU60" i="3" a="1"/>
  <c r="AU60" i="3" s="1"/>
  <c r="AR60" i="3" a="1"/>
  <c r="AR60" i="3" s="1"/>
  <c r="AO60" i="3" a="1"/>
  <c r="AO60" i="3" s="1"/>
  <c r="AN60" i="3"/>
  <c r="N60" i="3" s="1"/>
  <c r="AI60" i="3" a="1"/>
  <c r="AI60" i="3" s="1"/>
  <c r="AF60" i="3" a="1"/>
  <c r="AF60" i="3" s="1"/>
  <c r="AC60" i="3" a="1"/>
  <c r="AC60" i="3" s="1"/>
  <c r="Z60" i="3" a="1"/>
  <c r="Z60" i="3" s="1"/>
  <c r="W60" i="3" a="1"/>
  <c r="W60" i="3" s="1"/>
  <c r="T60" i="3" a="1"/>
  <c r="T60" i="3" s="1"/>
  <c r="BA59" i="3" a="1"/>
  <c r="BA59" i="3" s="1"/>
  <c r="AX59" i="3" a="1"/>
  <c r="AX59" i="3" s="1"/>
  <c r="AU59" i="3" a="1"/>
  <c r="AU59" i="3" s="1"/>
  <c r="AR59" i="3" a="1"/>
  <c r="AR59" i="3" s="1"/>
  <c r="AO59" i="3" a="1"/>
  <c r="AO59" i="3" s="1"/>
  <c r="AN59" i="3"/>
  <c r="N59" i="3" s="1"/>
  <c r="AI59" i="3" a="1"/>
  <c r="AI59" i="3" s="1"/>
  <c r="AF59" i="3" a="1"/>
  <c r="AF59" i="3" s="1"/>
  <c r="AC59" i="3" a="1"/>
  <c r="AC59" i="3" s="1"/>
  <c r="Z59" i="3" a="1"/>
  <c r="Z59" i="3" s="1"/>
  <c r="W59" i="3" a="1"/>
  <c r="W59" i="3" s="1"/>
  <c r="T59" i="3" a="1"/>
  <c r="T59" i="3" s="1"/>
  <c r="BA58" i="3" a="1"/>
  <c r="BA58" i="3" s="1"/>
  <c r="AX58" i="3" a="1"/>
  <c r="AX58" i="3" s="1"/>
  <c r="AU58" i="3" a="1"/>
  <c r="AU58" i="3" s="1"/>
  <c r="AR58" i="3" a="1"/>
  <c r="AR58" i="3" s="1"/>
  <c r="AO58" i="3" a="1"/>
  <c r="AO58" i="3" s="1"/>
  <c r="AN58" i="3"/>
  <c r="N58" i="3" s="1"/>
  <c r="AI58" i="3" a="1"/>
  <c r="AI58" i="3" s="1"/>
  <c r="AF58" i="3" a="1"/>
  <c r="AF58" i="3" s="1"/>
  <c r="AC58" i="3" a="1"/>
  <c r="AC58" i="3" s="1"/>
  <c r="Z58" i="3" a="1"/>
  <c r="Z58" i="3" s="1"/>
  <c r="W58" i="3" a="1"/>
  <c r="W58" i="3" s="1"/>
  <c r="T58" i="3" a="1"/>
  <c r="T58" i="3" s="1"/>
  <c r="BA57" i="3" a="1"/>
  <c r="BA57" i="3" s="1"/>
  <c r="AX57" i="3" a="1"/>
  <c r="AX57" i="3" s="1"/>
  <c r="AU57" i="3" a="1"/>
  <c r="AU57" i="3" s="1"/>
  <c r="AR57" i="3" a="1"/>
  <c r="AR57" i="3" s="1"/>
  <c r="AO57" i="3" a="1"/>
  <c r="AO57" i="3" s="1"/>
  <c r="AN57" i="3"/>
  <c r="N57" i="3" s="1"/>
  <c r="AI57" i="3" a="1"/>
  <c r="AI57" i="3" s="1"/>
  <c r="AF57" i="3" a="1"/>
  <c r="AF57" i="3" s="1"/>
  <c r="AC57" i="3" a="1"/>
  <c r="AC57" i="3" s="1"/>
  <c r="Z57" i="3" a="1"/>
  <c r="Z57" i="3" s="1"/>
  <c r="W57" i="3" a="1"/>
  <c r="W57" i="3" s="1"/>
  <c r="T57" i="3" a="1"/>
  <c r="T57" i="3" s="1"/>
  <c r="BA56" i="3" a="1"/>
  <c r="BA56" i="3" s="1"/>
  <c r="AX56" i="3" a="1"/>
  <c r="AX56" i="3" s="1"/>
  <c r="AU56" i="3" a="1"/>
  <c r="AU56" i="3" s="1"/>
  <c r="AR56" i="3" a="1"/>
  <c r="AR56" i="3" s="1"/>
  <c r="AO56" i="3" a="1"/>
  <c r="AO56" i="3" s="1"/>
  <c r="AN56" i="3"/>
  <c r="N56" i="3" s="1"/>
  <c r="AI56" i="3" a="1"/>
  <c r="AI56" i="3" s="1"/>
  <c r="AF56" i="3" a="1"/>
  <c r="AF56" i="3" s="1"/>
  <c r="AC56" i="3" a="1"/>
  <c r="AC56" i="3" s="1"/>
  <c r="Z56" i="3" a="1"/>
  <c r="Z56" i="3" s="1"/>
  <c r="W56" i="3" a="1"/>
  <c r="W56" i="3" s="1"/>
  <c r="T56" i="3" a="1"/>
  <c r="T56" i="3" s="1"/>
  <c r="BA55" i="3" a="1"/>
  <c r="BA55" i="3" s="1"/>
  <c r="AX55" i="3" a="1"/>
  <c r="AX55" i="3" s="1"/>
  <c r="AU55" i="3" a="1"/>
  <c r="AU55" i="3" s="1"/>
  <c r="AR55" i="3" a="1"/>
  <c r="AR55" i="3" s="1"/>
  <c r="AO55" i="3" a="1"/>
  <c r="AO55" i="3" s="1"/>
  <c r="AN55" i="3"/>
  <c r="N55" i="3" s="1"/>
  <c r="AI55" i="3" a="1"/>
  <c r="AI55" i="3" s="1"/>
  <c r="AF55" i="3" a="1"/>
  <c r="AF55" i="3" s="1"/>
  <c r="AC55" i="3" a="1"/>
  <c r="AC55" i="3" s="1"/>
  <c r="Z55" i="3" a="1"/>
  <c r="Z55" i="3" s="1"/>
  <c r="W55" i="3" a="1"/>
  <c r="W55" i="3" s="1"/>
  <c r="T55" i="3" a="1"/>
  <c r="T55" i="3" s="1"/>
  <c r="BA54" i="3" a="1"/>
  <c r="BA54" i="3" s="1"/>
  <c r="AX54" i="3" a="1"/>
  <c r="AX54" i="3" s="1"/>
  <c r="AU54" i="3" a="1"/>
  <c r="AU54" i="3" s="1"/>
  <c r="AR54" i="3" a="1"/>
  <c r="AR54" i="3" s="1"/>
  <c r="AO54" i="3" a="1"/>
  <c r="AO54" i="3" s="1"/>
  <c r="AN54" i="3"/>
  <c r="N54" i="3" s="1"/>
  <c r="AI54" i="3" a="1"/>
  <c r="AI54" i="3" s="1"/>
  <c r="AF54" i="3" a="1"/>
  <c r="AF54" i="3" s="1"/>
  <c r="AC54" i="3" a="1"/>
  <c r="AC54" i="3" s="1"/>
  <c r="Z54" i="3" a="1"/>
  <c r="Z54" i="3" s="1"/>
  <c r="W54" i="3" a="1"/>
  <c r="W54" i="3" s="1"/>
  <c r="T54" i="3" a="1"/>
  <c r="T54" i="3" s="1"/>
  <c r="BA53" i="3" a="1"/>
  <c r="BA53" i="3" s="1"/>
  <c r="AX53" i="3" a="1"/>
  <c r="AX53" i="3" s="1"/>
  <c r="AU53" i="3" a="1"/>
  <c r="AU53" i="3" s="1"/>
  <c r="AR53" i="3" a="1"/>
  <c r="AR53" i="3" s="1"/>
  <c r="AO53" i="3" a="1"/>
  <c r="AO53" i="3" s="1"/>
  <c r="AN53" i="3"/>
  <c r="N53" i="3" s="1"/>
  <c r="AI53" i="3" a="1"/>
  <c r="AI53" i="3" s="1"/>
  <c r="AF53" i="3" a="1"/>
  <c r="AF53" i="3" s="1"/>
  <c r="AC53" i="3" a="1"/>
  <c r="AC53" i="3" s="1"/>
  <c r="Z53" i="3" a="1"/>
  <c r="Z53" i="3" s="1"/>
  <c r="W53" i="3" a="1"/>
  <c r="W53" i="3" s="1"/>
  <c r="T53" i="3" a="1"/>
  <c r="T53" i="3" s="1"/>
  <c r="BA52" i="3" a="1"/>
  <c r="BA52" i="3" s="1"/>
  <c r="AX52" i="3" a="1"/>
  <c r="AX52" i="3" s="1"/>
  <c r="AU52" i="3" a="1"/>
  <c r="AU52" i="3" s="1"/>
  <c r="AR52" i="3" a="1"/>
  <c r="AR52" i="3" s="1"/>
  <c r="AO52" i="3" a="1"/>
  <c r="AO52" i="3" s="1"/>
  <c r="AN52" i="3"/>
  <c r="N52" i="3" s="1"/>
  <c r="AI52" i="3" a="1"/>
  <c r="AI52" i="3" s="1"/>
  <c r="AF52" i="3" a="1"/>
  <c r="AF52" i="3" s="1"/>
  <c r="AC52" i="3" a="1"/>
  <c r="AC52" i="3" s="1"/>
  <c r="Z52" i="3" a="1"/>
  <c r="Z52" i="3" s="1"/>
  <c r="W52" i="3" a="1"/>
  <c r="W52" i="3" s="1"/>
  <c r="T52" i="3" a="1"/>
  <c r="T52" i="3" s="1"/>
  <c r="BA51" i="3" a="1"/>
  <c r="BA51" i="3" s="1"/>
  <c r="AX51" i="3" a="1"/>
  <c r="AX51" i="3" s="1"/>
  <c r="AU51" i="3" a="1"/>
  <c r="AU51" i="3" s="1"/>
  <c r="AR51" i="3" a="1"/>
  <c r="AR51" i="3" s="1"/>
  <c r="AO51" i="3" a="1"/>
  <c r="AO51" i="3" s="1"/>
  <c r="AN51" i="3"/>
  <c r="N51" i="3" s="1"/>
  <c r="AI51" i="3" a="1"/>
  <c r="AI51" i="3" s="1"/>
  <c r="AF51" i="3" a="1"/>
  <c r="AF51" i="3" s="1"/>
  <c r="AC51" i="3" a="1"/>
  <c r="AC51" i="3" s="1"/>
  <c r="Z51" i="3" a="1"/>
  <c r="Z51" i="3" s="1"/>
  <c r="W51" i="3" a="1"/>
  <c r="W51" i="3" s="1"/>
  <c r="T51" i="3" a="1"/>
  <c r="T51" i="3" s="1"/>
  <c r="BA50" i="3" a="1"/>
  <c r="BA50" i="3" s="1"/>
  <c r="AX50" i="3" a="1"/>
  <c r="AX50" i="3" s="1"/>
  <c r="AU50" i="3" a="1"/>
  <c r="AU50" i="3" s="1"/>
  <c r="AR50" i="3" a="1"/>
  <c r="AR50" i="3" s="1"/>
  <c r="AO50" i="3" a="1"/>
  <c r="AO50" i="3" s="1"/>
  <c r="AN50" i="3"/>
  <c r="N50" i="3" s="1"/>
  <c r="AI50" i="3" a="1"/>
  <c r="AI50" i="3" s="1"/>
  <c r="AF50" i="3" a="1"/>
  <c r="AF50" i="3" s="1"/>
  <c r="AC50" i="3" a="1"/>
  <c r="AC50" i="3" s="1"/>
  <c r="Z50" i="3" a="1"/>
  <c r="Z50" i="3" s="1"/>
  <c r="W50" i="3" a="1"/>
  <c r="W50" i="3" s="1"/>
  <c r="T50" i="3" a="1"/>
  <c r="T50" i="3" s="1"/>
  <c r="BA49" i="3" a="1"/>
  <c r="BA49" i="3" s="1"/>
  <c r="AX49" i="3" a="1"/>
  <c r="AX49" i="3" s="1"/>
  <c r="AU49" i="3" a="1"/>
  <c r="AU49" i="3" s="1"/>
  <c r="AR49" i="3" a="1"/>
  <c r="AR49" i="3" s="1"/>
  <c r="AO49" i="3" a="1"/>
  <c r="AO49" i="3" s="1"/>
  <c r="AN49" i="3"/>
  <c r="N49" i="3" s="1"/>
  <c r="AI49" i="3" a="1"/>
  <c r="AI49" i="3" s="1"/>
  <c r="AF49" i="3" a="1"/>
  <c r="AF49" i="3" s="1"/>
  <c r="AC49" i="3" a="1"/>
  <c r="AC49" i="3" s="1"/>
  <c r="Z49" i="3" a="1"/>
  <c r="Z49" i="3" s="1"/>
  <c r="W49" i="3" a="1"/>
  <c r="W49" i="3" s="1"/>
  <c r="T49" i="3" a="1"/>
  <c r="T49" i="3" s="1"/>
  <c r="BA48" i="3" a="1"/>
  <c r="BA48" i="3" s="1"/>
  <c r="AX48" i="3" a="1"/>
  <c r="AX48" i="3" s="1"/>
  <c r="AU48" i="3" a="1"/>
  <c r="AU48" i="3" s="1"/>
  <c r="AR48" i="3" a="1"/>
  <c r="AR48" i="3" s="1"/>
  <c r="AO48" i="3" a="1"/>
  <c r="AO48" i="3" s="1"/>
  <c r="AN48" i="3"/>
  <c r="N48" i="3" s="1"/>
  <c r="AI48" i="3" a="1"/>
  <c r="AI48" i="3" s="1"/>
  <c r="AF48" i="3" a="1"/>
  <c r="AF48" i="3" s="1"/>
  <c r="AC48" i="3" a="1"/>
  <c r="AC48" i="3" s="1"/>
  <c r="Z48" i="3" a="1"/>
  <c r="Z48" i="3" s="1"/>
  <c r="W48" i="3" a="1"/>
  <c r="W48" i="3" s="1"/>
  <c r="T48" i="3" a="1"/>
  <c r="T48" i="3" s="1"/>
  <c r="BA47" i="3" a="1"/>
  <c r="BA47" i="3" s="1"/>
  <c r="AX47" i="3" a="1"/>
  <c r="AX47" i="3" s="1"/>
  <c r="AU47" i="3" a="1"/>
  <c r="AU47" i="3" s="1"/>
  <c r="AR47" i="3" a="1"/>
  <c r="AR47" i="3" s="1"/>
  <c r="AO47" i="3" a="1"/>
  <c r="AO47" i="3" s="1"/>
  <c r="AN47" i="3"/>
  <c r="N47" i="3" s="1"/>
  <c r="AI47" i="3" a="1"/>
  <c r="AI47" i="3" s="1"/>
  <c r="AF47" i="3" a="1"/>
  <c r="AF47" i="3" s="1"/>
  <c r="AC47" i="3" a="1"/>
  <c r="AC47" i="3" s="1"/>
  <c r="Z47" i="3" a="1"/>
  <c r="Z47" i="3" s="1"/>
  <c r="W47" i="3" a="1"/>
  <c r="W47" i="3" s="1"/>
  <c r="T47" i="3" a="1"/>
  <c r="T47" i="3" s="1"/>
  <c r="BA46" i="3" a="1"/>
  <c r="BA46" i="3" s="1"/>
  <c r="AX46" i="3" a="1"/>
  <c r="AX46" i="3" s="1"/>
  <c r="AU46" i="3" a="1"/>
  <c r="AU46" i="3" s="1"/>
  <c r="AR46" i="3" a="1"/>
  <c r="AR46" i="3" s="1"/>
  <c r="AO46" i="3" a="1"/>
  <c r="AO46" i="3" s="1"/>
  <c r="AN46" i="3"/>
  <c r="N46" i="3" s="1"/>
  <c r="AI46" i="3" a="1"/>
  <c r="AI46" i="3" s="1"/>
  <c r="AF46" i="3" a="1"/>
  <c r="AF46" i="3" s="1"/>
  <c r="AC46" i="3" a="1"/>
  <c r="AC46" i="3" s="1"/>
  <c r="Z46" i="3" a="1"/>
  <c r="Z46" i="3" s="1"/>
  <c r="W46" i="3" a="1"/>
  <c r="W46" i="3" s="1"/>
  <c r="T46" i="3" a="1"/>
  <c r="T46" i="3" s="1"/>
  <c r="BA45" i="3" a="1"/>
  <c r="BA45" i="3" s="1"/>
  <c r="AX45" i="3" a="1"/>
  <c r="AX45" i="3" s="1"/>
  <c r="AU45" i="3" a="1"/>
  <c r="AU45" i="3" s="1"/>
  <c r="AR45" i="3" a="1"/>
  <c r="AR45" i="3" s="1"/>
  <c r="AO45" i="3" a="1"/>
  <c r="AO45" i="3" s="1"/>
  <c r="AN45" i="3"/>
  <c r="N45" i="3" s="1"/>
  <c r="AI45" i="3" a="1"/>
  <c r="AI45" i="3" s="1"/>
  <c r="AF45" i="3" a="1"/>
  <c r="AF45" i="3" s="1"/>
  <c r="AC45" i="3" a="1"/>
  <c r="AC45" i="3" s="1"/>
  <c r="Z45" i="3" a="1"/>
  <c r="Z45" i="3" s="1"/>
  <c r="W45" i="3" a="1"/>
  <c r="W45" i="3" s="1"/>
  <c r="T45" i="3" a="1"/>
  <c r="T45" i="3" s="1"/>
  <c r="BA44" i="3" a="1"/>
  <c r="BA44" i="3" s="1"/>
  <c r="AX44" i="3" a="1"/>
  <c r="AX44" i="3" s="1"/>
  <c r="AU44" i="3" a="1"/>
  <c r="AU44" i="3" s="1"/>
  <c r="AR44" i="3" a="1"/>
  <c r="AR44" i="3" s="1"/>
  <c r="AO44" i="3" a="1"/>
  <c r="AO44" i="3" s="1"/>
  <c r="AN44" i="3"/>
  <c r="N44" i="3" s="1"/>
  <c r="AI44" i="3" a="1"/>
  <c r="AI44" i="3" s="1"/>
  <c r="AF44" i="3" a="1"/>
  <c r="AF44" i="3" s="1"/>
  <c r="AC44" i="3" a="1"/>
  <c r="AC44" i="3" s="1"/>
  <c r="Z44" i="3" a="1"/>
  <c r="Z44" i="3" s="1"/>
  <c r="W44" i="3" a="1"/>
  <c r="W44" i="3" s="1"/>
  <c r="T44" i="3" a="1"/>
  <c r="T44" i="3" s="1"/>
  <c r="BA43" i="3" a="1"/>
  <c r="BA43" i="3" s="1"/>
  <c r="AX43" i="3" a="1"/>
  <c r="AX43" i="3" s="1"/>
  <c r="AU43" i="3" a="1"/>
  <c r="AU43" i="3" s="1"/>
  <c r="AR43" i="3" a="1"/>
  <c r="AR43" i="3" s="1"/>
  <c r="AO43" i="3" a="1"/>
  <c r="AO43" i="3" s="1"/>
  <c r="AN43" i="3"/>
  <c r="N43" i="3" s="1"/>
  <c r="AI43" i="3" a="1"/>
  <c r="AI43" i="3" s="1"/>
  <c r="AF43" i="3" a="1"/>
  <c r="AF43" i="3" s="1"/>
  <c r="AC43" i="3" a="1"/>
  <c r="AC43" i="3" s="1"/>
  <c r="Z43" i="3" a="1"/>
  <c r="Z43" i="3" s="1"/>
  <c r="W43" i="3" a="1"/>
  <c r="W43" i="3" s="1"/>
  <c r="T43" i="3" a="1"/>
  <c r="T43" i="3" s="1"/>
  <c r="BA42" i="3" a="1"/>
  <c r="BA42" i="3" s="1"/>
  <c r="AX42" i="3" a="1"/>
  <c r="AX42" i="3" s="1"/>
  <c r="AU42" i="3" a="1"/>
  <c r="AU42" i="3" s="1"/>
  <c r="AR42" i="3" a="1"/>
  <c r="AR42" i="3" s="1"/>
  <c r="AO42" i="3" a="1"/>
  <c r="AO42" i="3" s="1"/>
  <c r="AN42" i="3"/>
  <c r="N42" i="3" s="1"/>
  <c r="AI42" i="3" a="1"/>
  <c r="AI42" i="3" s="1"/>
  <c r="AF42" i="3" a="1"/>
  <c r="AF42" i="3" s="1"/>
  <c r="AC42" i="3" a="1"/>
  <c r="AC42" i="3" s="1"/>
  <c r="Z42" i="3" a="1"/>
  <c r="Z42" i="3" s="1"/>
  <c r="W42" i="3" a="1"/>
  <c r="W42" i="3" s="1"/>
  <c r="T42" i="3" a="1"/>
  <c r="T42" i="3" s="1"/>
  <c r="BA41" i="3" a="1"/>
  <c r="BA41" i="3" s="1"/>
  <c r="AX41" i="3" a="1"/>
  <c r="AX41" i="3" s="1"/>
  <c r="AU41" i="3" a="1"/>
  <c r="AU41" i="3" s="1"/>
  <c r="AR41" i="3" a="1"/>
  <c r="AR41" i="3" s="1"/>
  <c r="AO41" i="3" a="1"/>
  <c r="AO41" i="3" s="1"/>
  <c r="AN41" i="3"/>
  <c r="N41" i="3" s="1"/>
  <c r="AI41" i="3" a="1"/>
  <c r="AI41" i="3" s="1"/>
  <c r="AF41" i="3" a="1"/>
  <c r="AF41" i="3" s="1"/>
  <c r="AC41" i="3" a="1"/>
  <c r="AC41" i="3" s="1"/>
  <c r="Z41" i="3" a="1"/>
  <c r="Z41" i="3" s="1"/>
  <c r="W41" i="3" a="1"/>
  <c r="W41" i="3" s="1"/>
  <c r="T41" i="3" a="1"/>
  <c r="T41" i="3" s="1"/>
  <c r="BA40" i="3" a="1"/>
  <c r="BA40" i="3" s="1"/>
  <c r="AX40" i="3" a="1"/>
  <c r="AX40" i="3" s="1"/>
  <c r="AU40" i="3" a="1"/>
  <c r="AU40" i="3" s="1"/>
  <c r="AR40" i="3" a="1"/>
  <c r="AR40" i="3" s="1"/>
  <c r="AO40" i="3" a="1"/>
  <c r="AO40" i="3" s="1"/>
  <c r="AN40" i="3"/>
  <c r="N40" i="3" s="1"/>
  <c r="AI40" i="3" a="1"/>
  <c r="AI40" i="3" s="1"/>
  <c r="AF40" i="3" a="1"/>
  <c r="AF40" i="3" s="1"/>
  <c r="AC40" i="3" a="1"/>
  <c r="AC40" i="3" s="1"/>
  <c r="Z40" i="3" a="1"/>
  <c r="Z40" i="3" s="1"/>
  <c r="W40" i="3" a="1"/>
  <c r="W40" i="3" s="1"/>
  <c r="T40" i="3" a="1"/>
  <c r="T40" i="3" s="1"/>
  <c r="BA39" i="3" a="1"/>
  <c r="BA39" i="3" s="1"/>
  <c r="AX39" i="3" a="1"/>
  <c r="AX39" i="3" s="1"/>
  <c r="AU39" i="3" a="1"/>
  <c r="AU39" i="3" s="1"/>
  <c r="AR39" i="3" a="1"/>
  <c r="AR39" i="3" s="1"/>
  <c r="AO39" i="3" a="1"/>
  <c r="AO39" i="3" s="1"/>
  <c r="AN39" i="3"/>
  <c r="N39" i="3" s="1"/>
  <c r="AI39" i="3" a="1"/>
  <c r="AI39" i="3" s="1"/>
  <c r="AF39" i="3" a="1"/>
  <c r="AF39" i="3" s="1"/>
  <c r="AC39" i="3" a="1"/>
  <c r="AC39" i="3" s="1"/>
  <c r="Z39" i="3" a="1"/>
  <c r="Z39" i="3" s="1"/>
  <c r="W39" i="3" a="1"/>
  <c r="W39" i="3" s="1"/>
  <c r="T39" i="3" a="1"/>
  <c r="T39" i="3" s="1"/>
  <c r="BA38" i="3" a="1"/>
  <c r="BA38" i="3" s="1"/>
  <c r="AX38" i="3" a="1"/>
  <c r="AX38" i="3" s="1"/>
  <c r="AU38" i="3" a="1"/>
  <c r="AU38" i="3" s="1"/>
  <c r="AR38" i="3" a="1"/>
  <c r="AR38" i="3" s="1"/>
  <c r="AO38" i="3" a="1"/>
  <c r="AO38" i="3" s="1"/>
  <c r="AN38" i="3"/>
  <c r="N38" i="3" s="1"/>
  <c r="AI38" i="3" a="1"/>
  <c r="AI38" i="3" s="1"/>
  <c r="AF38" i="3" a="1"/>
  <c r="AF38" i="3" s="1"/>
  <c r="AC38" i="3" a="1"/>
  <c r="AC38" i="3" s="1"/>
  <c r="Z38" i="3" a="1"/>
  <c r="Z38" i="3" s="1"/>
  <c r="W38" i="3" a="1"/>
  <c r="W38" i="3" s="1"/>
  <c r="T38" i="3" a="1"/>
  <c r="T38" i="3" s="1"/>
  <c r="BA37" i="3" a="1"/>
  <c r="BA37" i="3" s="1"/>
  <c r="AX37" i="3" a="1"/>
  <c r="AX37" i="3" s="1"/>
  <c r="AU37" i="3" a="1"/>
  <c r="AU37" i="3" s="1"/>
  <c r="AR37" i="3" a="1"/>
  <c r="AR37" i="3" s="1"/>
  <c r="AO37" i="3" a="1"/>
  <c r="AO37" i="3" s="1"/>
  <c r="AN37" i="3"/>
  <c r="N37" i="3" s="1"/>
  <c r="AI37" i="3" a="1"/>
  <c r="AI37" i="3" s="1"/>
  <c r="AF37" i="3" a="1"/>
  <c r="AF37" i="3" s="1"/>
  <c r="AC37" i="3" a="1"/>
  <c r="AC37" i="3" s="1"/>
  <c r="Z37" i="3" a="1"/>
  <c r="Z37" i="3" s="1"/>
  <c r="W37" i="3" a="1"/>
  <c r="W37" i="3" s="1"/>
  <c r="T37" i="3" a="1"/>
  <c r="T37" i="3" s="1"/>
  <c r="BA36" i="3" a="1"/>
  <c r="BA36" i="3" s="1"/>
  <c r="AX36" i="3" a="1"/>
  <c r="AX36" i="3" s="1"/>
  <c r="AU36" i="3" a="1"/>
  <c r="AU36" i="3" s="1"/>
  <c r="AR36" i="3" a="1"/>
  <c r="AR36" i="3" s="1"/>
  <c r="AO36" i="3" a="1"/>
  <c r="AO36" i="3" s="1"/>
  <c r="AN36" i="3"/>
  <c r="N36" i="3" s="1"/>
  <c r="AI36" i="3" a="1"/>
  <c r="AI36" i="3" s="1"/>
  <c r="AF36" i="3" a="1"/>
  <c r="AF36" i="3" s="1"/>
  <c r="AC36" i="3" a="1"/>
  <c r="AC36" i="3" s="1"/>
  <c r="Z36" i="3" a="1"/>
  <c r="Z36" i="3" s="1"/>
  <c r="W36" i="3" a="1"/>
  <c r="W36" i="3" s="1"/>
  <c r="T36" i="3" a="1"/>
  <c r="T36" i="3" s="1"/>
  <c r="BA35" i="3" a="1"/>
  <c r="BA35" i="3" s="1"/>
  <c r="AX35" i="3" a="1"/>
  <c r="AX35" i="3" s="1"/>
  <c r="AU35" i="3" a="1"/>
  <c r="AU35" i="3" s="1"/>
  <c r="AR35" i="3" a="1"/>
  <c r="AR35" i="3" s="1"/>
  <c r="AO35" i="3" a="1"/>
  <c r="AO35" i="3" s="1"/>
  <c r="AN35" i="3"/>
  <c r="N35" i="3" s="1"/>
  <c r="AI35" i="3" a="1"/>
  <c r="AI35" i="3" s="1"/>
  <c r="AF35" i="3" a="1"/>
  <c r="AF35" i="3" s="1"/>
  <c r="AC35" i="3" a="1"/>
  <c r="AC35" i="3" s="1"/>
  <c r="Z35" i="3" a="1"/>
  <c r="Z35" i="3" s="1"/>
  <c r="W35" i="3" a="1"/>
  <c r="W35" i="3" s="1"/>
  <c r="T35" i="3" a="1"/>
  <c r="T35" i="3" s="1"/>
  <c r="BA34" i="3" a="1"/>
  <c r="BA34" i="3" s="1"/>
  <c r="AX34" i="3" a="1"/>
  <c r="AX34" i="3" s="1"/>
  <c r="AU34" i="3" a="1"/>
  <c r="AU34" i="3" s="1"/>
  <c r="AR34" i="3" a="1"/>
  <c r="AR34" i="3" s="1"/>
  <c r="AO34" i="3" a="1"/>
  <c r="AO34" i="3" s="1"/>
  <c r="AN34" i="3"/>
  <c r="N34" i="3" s="1"/>
  <c r="AI34" i="3" a="1"/>
  <c r="AI34" i="3" s="1"/>
  <c r="AF34" i="3" a="1"/>
  <c r="AF34" i="3" s="1"/>
  <c r="AC34" i="3" a="1"/>
  <c r="AC34" i="3" s="1"/>
  <c r="Z34" i="3" a="1"/>
  <c r="Z34" i="3" s="1"/>
  <c r="W34" i="3" a="1"/>
  <c r="W34" i="3" s="1"/>
  <c r="T34" i="3" a="1"/>
  <c r="T34" i="3" s="1"/>
  <c r="BA33" i="3" a="1"/>
  <c r="BA33" i="3" s="1"/>
  <c r="AX33" i="3" a="1"/>
  <c r="AX33" i="3" s="1"/>
  <c r="AU33" i="3" a="1"/>
  <c r="AU33" i="3" s="1"/>
  <c r="AR33" i="3" a="1"/>
  <c r="AR33" i="3" s="1"/>
  <c r="AO33" i="3" a="1"/>
  <c r="AO33" i="3" s="1"/>
  <c r="AN33" i="3"/>
  <c r="N33" i="3" s="1"/>
  <c r="AI33" i="3" a="1"/>
  <c r="AI33" i="3" s="1"/>
  <c r="AF33" i="3" a="1"/>
  <c r="AF33" i="3" s="1"/>
  <c r="AC33" i="3" a="1"/>
  <c r="AC33" i="3" s="1"/>
  <c r="Z33" i="3" a="1"/>
  <c r="Z33" i="3" s="1"/>
  <c r="W33" i="3" a="1"/>
  <c r="W33" i="3" s="1"/>
  <c r="T33" i="3" a="1"/>
  <c r="T33" i="3" s="1"/>
  <c r="BA32" i="3" a="1"/>
  <c r="BA32" i="3" s="1"/>
  <c r="AX32" i="3" a="1"/>
  <c r="AX32" i="3" s="1"/>
  <c r="AU32" i="3" a="1"/>
  <c r="AU32" i="3" s="1"/>
  <c r="AR32" i="3" a="1"/>
  <c r="AR32" i="3" s="1"/>
  <c r="AO32" i="3" a="1"/>
  <c r="AO32" i="3" s="1"/>
  <c r="AN32" i="3"/>
  <c r="N32" i="3" s="1"/>
  <c r="AI32" i="3" a="1"/>
  <c r="AI32" i="3" s="1"/>
  <c r="AF32" i="3" a="1"/>
  <c r="AF32" i="3" s="1"/>
  <c r="AC32" i="3" a="1"/>
  <c r="AC32" i="3" s="1"/>
  <c r="Z32" i="3" a="1"/>
  <c r="Z32" i="3" s="1"/>
  <c r="W32" i="3" a="1"/>
  <c r="W32" i="3" s="1"/>
  <c r="T32" i="3" a="1"/>
  <c r="T32" i="3" s="1"/>
  <c r="BA31" i="3" a="1"/>
  <c r="BA31" i="3" s="1"/>
  <c r="AX31" i="3" a="1"/>
  <c r="AX31" i="3" s="1"/>
  <c r="AU31" i="3" a="1"/>
  <c r="AU31" i="3" s="1"/>
  <c r="AR31" i="3" a="1"/>
  <c r="AR31" i="3" s="1"/>
  <c r="AO31" i="3" a="1"/>
  <c r="AO31" i="3" s="1"/>
  <c r="AN31" i="3"/>
  <c r="N31" i="3" s="1"/>
  <c r="AI31" i="3" a="1"/>
  <c r="AI31" i="3" s="1"/>
  <c r="AF31" i="3" a="1"/>
  <c r="AF31" i="3" s="1"/>
  <c r="AC31" i="3" a="1"/>
  <c r="AC31" i="3" s="1"/>
  <c r="Z31" i="3" a="1"/>
  <c r="Z31" i="3" s="1"/>
  <c r="W31" i="3" a="1"/>
  <c r="W31" i="3" s="1"/>
  <c r="T31" i="3" a="1"/>
  <c r="T31" i="3" s="1"/>
  <c r="BA30" i="3" a="1"/>
  <c r="BA30" i="3" s="1"/>
  <c r="AX30" i="3" a="1"/>
  <c r="AX30" i="3" s="1"/>
  <c r="AU30" i="3" a="1"/>
  <c r="AU30" i="3" s="1"/>
  <c r="AR30" i="3" a="1"/>
  <c r="AR30" i="3" s="1"/>
  <c r="AO30" i="3" a="1"/>
  <c r="AO30" i="3" s="1"/>
  <c r="AN30" i="3"/>
  <c r="N30" i="3" s="1"/>
  <c r="AI30" i="3" a="1"/>
  <c r="AI30" i="3" s="1"/>
  <c r="AF30" i="3" a="1"/>
  <c r="AF30" i="3" s="1"/>
  <c r="AC30" i="3" a="1"/>
  <c r="AC30" i="3" s="1"/>
  <c r="Z30" i="3" a="1"/>
  <c r="Z30" i="3" s="1"/>
  <c r="W30" i="3" a="1"/>
  <c r="W30" i="3" s="1"/>
  <c r="T30" i="3" a="1"/>
  <c r="T30" i="3" s="1"/>
  <c r="BA29" i="3" a="1"/>
  <c r="BA29" i="3" s="1"/>
  <c r="AX29" i="3" a="1"/>
  <c r="AX29" i="3" s="1"/>
  <c r="AU29" i="3" a="1"/>
  <c r="AU29" i="3" s="1"/>
  <c r="AR29" i="3" a="1"/>
  <c r="AR29" i="3" s="1"/>
  <c r="AO29" i="3" a="1"/>
  <c r="AO29" i="3" s="1"/>
  <c r="AN29" i="3"/>
  <c r="N29" i="3" s="1"/>
  <c r="AI29" i="3" a="1"/>
  <c r="AI29" i="3" s="1"/>
  <c r="AF29" i="3" a="1"/>
  <c r="AF29" i="3" s="1"/>
  <c r="AC29" i="3" a="1"/>
  <c r="AC29" i="3" s="1"/>
  <c r="Z29" i="3" a="1"/>
  <c r="Z29" i="3" s="1"/>
  <c r="W29" i="3" a="1"/>
  <c r="W29" i="3" s="1"/>
  <c r="T29" i="3" a="1"/>
  <c r="T29" i="3" s="1"/>
  <c r="BA28" i="3" a="1"/>
  <c r="BA28" i="3" s="1"/>
  <c r="AX28" i="3" a="1"/>
  <c r="AX28" i="3" s="1"/>
  <c r="AU28" i="3" a="1"/>
  <c r="AU28" i="3" s="1"/>
  <c r="AR28" i="3" a="1"/>
  <c r="AR28" i="3" s="1"/>
  <c r="AO28" i="3" a="1"/>
  <c r="AO28" i="3" s="1"/>
  <c r="AN28" i="3"/>
  <c r="N28" i="3" s="1"/>
  <c r="AI28" i="3" a="1"/>
  <c r="AI28" i="3" s="1"/>
  <c r="AF28" i="3" a="1"/>
  <c r="AF28" i="3" s="1"/>
  <c r="AC28" i="3" a="1"/>
  <c r="AC28" i="3" s="1"/>
  <c r="Z28" i="3" a="1"/>
  <c r="Z28" i="3" s="1"/>
  <c r="W28" i="3" a="1"/>
  <c r="W28" i="3" s="1"/>
  <c r="T28" i="3" a="1"/>
  <c r="T28" i="3" s="1"/>
  <c r="BA27" i="3" a="1"/>
  <c r="BA27" i="3" s="1"/>
  <c r="AX27" i="3" a="1"/>
  <c r="AX27" i="3" s="1"/>
  <c r="AU27" i="3" a="1"/>
  <c r="AU27" i="3" s="1"/>
  <c r="AR27" i="3" a="1"/>
  <c r="AR27" i="3" s="1"/>
  <c r="AO27" i="3" a="1"/>
  <c r="AO27" i="3" s="1"/>
  <c r="AN27" i="3"/>
  <c r="N27" i="3" s="1"/>
  <c r="AI27" i="3" a="1"/>
  <c r="AI27" i="3" s="1"/>
  <c r="AF27" i="3" a="1"/>
  <c r="AF27" i="3" s="1"/>
  <c r="AC27" i="3" a="1"/>
  <c r="AC27" i="3" s="1"/>
  <c r="Z27" i="3" a="1"/>
  <c r="Z27" i="3" s="1"/>
  <c r="W27" i="3" a="1"/>
  <c r="W27" i="3" s="1"/>
  <c r="T27" i="3" a="1"/>
  <c r="T27" i="3" s="1"/>
  <c r="BA26" i="3" a="1"/>
  <c r="BA26" i="3" s="1"/>
  <c r="AX26" i="3" a="1"/>
  <c r="AX26" i="3" s="1"/>
  <c r="AU26" i="3" a="1"/>
  <c r="AU26" i="3" s="1"/>
  <c r="AR26" i="3" a="1"/>
  <c r="AR26" i="3" s="1"/>
  <c r="AO26" i="3" a="1"/>
  <c r="AO26" i="3" s="1"/>
  <c r="AN26" i="3"/>
  <c r="N26" i="3" s="1"/>
  <c r="AI26" i="3" a="1"/>
  <c r="AI26" i="3" s="1"/>
  <c r="AF26" i="3" a="1"/>
  <c r="AF26" i="3" s="1"/>
  <c r="AC26" i="3" a="1"/>
  <c r="AC26" i="3" s="1"/>
  <c r="Z26" i="3" a="1"/>
  <c r="Z26" i="3" s="1"/>
  <c r="W26" i="3" a="1"/>
  <c r="W26" i="3" s="1"/>
  <c r="T26" i="3" a="1"/>
  <c r="T26" i="3" s="1"/>
  <c r="BA25" i="3" a="1"/>
  <c r="BA25" i="3" s="1"/>
  <c r="AX25" i="3" a="1"/>
  <c r="AX25" i="3" s="1"/>
  <c r="AU25" i="3" a="1"/>
  <c r="AU25" i="3" s="1"/>
  <c r="AR25" i="3" a="1"/>
  <c r="AR25" i="3" s="1"/>
  <c r="AO25" i="3" a="1"/>
  <c r="AO25" i="3" s="1"/>
  <c r="AN25" i="3"/>
  <c r="N25" i="3" s="1"/>
  <c r="AI25" i="3" a="1"/>
  <c r="AI25" i="3" s="1"/>
  <c r="AF25" i="3" a="1"/>
  <c r="AF25" i="3" s="1"/>
  <c r="AC25" i="3" a="1"/>
  <c r="AC25" i="3" s="1"/>
  <c r="Z25" i="3" a="1"/>
  <c r="Z25" i="3" s="1"/>
  <c r="W25" i="3" a="1"/>
  <c r="W25" i="3" s="1"/>
  <c r="T25" i="3" a="1"/>
  <c r="T25" i="3" s="1"/>
  <c r="BA24" i="3" a="1"/>
  <c r="BA24" i="3" s="1"/>
  <c r="AX24" i="3" a="1"/>
  <c r="AX24" i="3" s="1"/>
  <c r="AU24" i="3" a="1"/>
  <c r="AU24" i="3" s="1"/>
  <c r="AR24" i="3" a="1"/>
  <c r="AR24" i="3" s="1"/>
  <c r="AO24" i="3" a="1"/>
  <c r="AO24" i="3" s="1"/>
  <c r="AN24" i="3"/>
  <c r="N24" i="3" s="1"/>
  <c r="AI24" i="3" a="1"/>
  <c r="AI24" i="3" s="1"/>
  <c r="AF24" i="3" a="1"/>
  <c r="AF24" i="3" s="1"/>
  <c r="AC24" i="3" a="1"/>
  <c r="AC24" i="3" s="1"/>
  <c r="Z24" i="3" a="1"/>
  <c r="Z24" i="3" s="1"/>
  <c r="W24" i="3" a="1"/>
  <c r="W24" i="3" s="1"/>
  <c r="T24" i="3" a="1"/>
  <c r="T24" i="3" s="1"/>
  <c r="BA23" i="3" a="1"/>
  <c r="BA23" i="3" s="1"/>
  <c r="AX23" i="3" a="1"/>
  <c r="AX23" i="3" s="1"/>
  <c r="AU23" i="3" a="1"/>
  <c r="AU23" i="3" s="1"/>
  <c r="AR23" i="3" a="1"/>
  <c r="AR23" i="3" s="1"/>
  <c r="AO23" i="3" a="1"/>
  <c r="AO23" i="3" s="1"/>
  <c r="AN23" i="3"/>
  <c r="N23" i="3" s="1"/>
  <c r="AI23" i="3" a="1"/>
  <c r="AI23" i="3" s="1"/>
  <c r="AF23" i="3" a="1"/>
  <c r="AF23" i="3" s="1"/>
  <c r="AC23" i="3" a="1"/>
  <c r="AC23" i="3" s="1"/>
  <c r="Z23" i="3" a="1"/>
  <c r="Z23" i="3" s="1"/>
  <c r="W23" i="3" a="1"/>
  <c r="W23" i="3" s="1"/>
  <c r="T23" i="3" a="1"/>
  <c r="T23" i="3" s="1"/>
  <c r="BA22" i="3" a="1"/>
  <c r="BA22" i="3" s="1"/>
  <c r="AX22" i="3" a="1"/>
  <c r="AX22" i="3" s="1"/>
  <c r="AU22" i="3" a="1"/>
  <c r="AU22" i="3" s="1"/>
  <c r="AR22" i="3" a="1"/>
  <c r="AR22" i="3" s="1"/>
  <c r="AO22" i="3" a="1"/>
  <c r="AO22" i="3" s="1"/>
  <c r="AN22" i="3"/>
  <c r="N22" i="3" s="1"/>
  <c r="AI22" i="3" a="1"/>
  <c r="AI22" i="3" s="1"/>
  <c r="AF22" i="3" a="1"/>
  <c r="AF22" i="3" s="1"/>
  <c r="AC22" i="3" a="1"/>
  <c r="AC22" i="3" s="1"/>
  <c r="Z22" i="3" a="1"/>
  <c r="Z22" i="3" s="1"/>
  <c r="W22" i="3" a="1"/>
  <c r="W22" i="3" s="1"/>
  <c r="T22" i="3" a="1"/>
  <c r="T22" i="3" s="1"/>
  <c r="BA21" i="3" a="1"/>
  <c r="BA21" i="3" s="1"/>
  <c r="AX21" i="3" a="1"/>
  <c r="AX21" i="3" s="1"/>
  <c r="AU21" i="3" a="1"/>
  <c r="AU21" i="3" s="1"/>
  <c r="AR21" i="3" a="1"/>
  <c r="AR21" i="3" s="1"/>
  <c r="AO21" i="3" a="1"/>
  <c r="AO21" i="3" s="1"/>
  <c r="AN21" i="3"/>
  <c r="N21" i="3" s="1"/>
  <c r="AI21" i="3" a="1"/>
  <c r="AI21" i="3" s="1"/>
  <c r="AF21" i="3" a="1"/>
  <c r="AF21" i="3" s="1"/>
  <c r="AC21" i="3" a="1"/>
  <c r="AC21" i="3" s="1"/>
  <c r="Z21" i="3" a="1"/>
  <c r="Z21" i="3" s="1"/>
  <c r="W21" i="3" a="1"/>
  <c r="W21" i="3" s="1"/>
  <c r="T21" i="3" a="1"/>
  <c r="T21" i="3" s="1"/>
  <c r="BA19" i="3" a="1"/>
  <c r="BA19" i="3" s="1"/>
  <c r="AX19" i="3" a="1"/>
  <c r="AX19" i="3" s="1"/>
  <c r="AU19" i="3" a="1"/>
  <c r="AU19" i="3" s="1"/>
  <c r="AR19" i="3" a="1"/>
  <c r="AR19" i="3" s="1"/>
  <c r="AO19" i="3" a="1"/>
  <c r="AO19" i="3" s="1"/>
  <c r="AN19" i="3"/>
  <c r="N19" i="3" s="1"/>
  <c r="AI19" i="3" a="1"/>
  <c r="AI19" i="3" s="1"/>
  <c r="AF19" i="3" a="1"/>
  <c r="AF19" i="3" s="1"/>
  <c r="AC19" i="3" a="1"/>
  <c r="AC19" i="3" s="1"/>
  <c r="Z19" i="3" a="1"/>
  <c r="Z19" i="3" s="1"/>
  <c r="W19" i="3" a="1"/>
  <c r="W19" i="3" s="1"/>
  <c r="T19" i="3" a="1"/>
  <c r="T19" i="3" s="1"/>
  <c r="BA16" i="3" a="1"/>
  <c r="BA16" i="3" s="1"/>
  <c r="AX16" i="3" a="1"/>
  <c r="AX16" i="3" s="1"/>
  <c r="AU16" i="3" a="1"/>
  <c r="AU16" i="3" s="1"/>
  <c r="AR16" i="3" a="1"/>
  <c r="AR16" i="3" s="1"/>
  <c r="AO16" i="3" a="1"/>
  <c r="AO16" i="3" s="1"/>
  <c r="AI16" i="3" a="1"/>
  <c r="AI16" i="3" s="1"/>
  <c r="AF16" i="3" a="1"/>
  <c r="AF16" i="3" s="1"/>
  <c r="AC16" i="3" a="1"/>
  <c r="AC16" i="3" s="1"/>
  <c r="Z16" i="3" a="1"/>
  <c r="Z16" i="3" s="1"/>
  <c r="W16" i="3" a="1"/>
  <c r="W16" i="3" s="1"/>
  <c r="T16" i="3" a="1"/>
  <c r="T16" i="3" s="1"/>
  <c r="BA12" i="3" a="1"/>
  <c r="BA12" i="3" s="1"/>
  <c r="AX12" i="3" a="1"/>
  <c r="AX12" i="3" s="1"/>
  <c r="AU12" i="3" a="1"/>
  <c r="AU12" i="3" s="1"/>
  <c r="AR12" i="3" a="1"/>
  <c r="AR12" i="3" s="1"/>
  <c r="AO12" i="3" a="1"/>
  <c r="AO12" i="3" s="1"/>
  <c r="AL12" i="3" a="1"/>
  <c r="AL12" i="3" s="1"/>
  <c r="V12" i="3"/>
  <c r="H12" i="3" s="1"/>
  <c r="BA8" i="3" a="1"/>
  <c r="BA8" i="3" s="1"/>
  <c r="AX8" i="3" a="1"/>
  <c r="AX8" i="3" s="1"/>
  <c r="AU8" i="3" a="1"/>
  <c r="AU8" i="3" s="1"/>
  <c r="AR8" i="3" a="1"/>
  <c r="AR8" i="3" s="1"/>
  <c r="AO8" i="3" a="1"/>
  <c r="AO8" i="3" s="1"/>
  <c r="AL8" i="3" a="1"/>
  <c r="AL8" i="3" s="1"/>
  <c r="V8" i="3"/>
  <c r="H8" i="3" s="1"/>
  <c r="BA17" i="3" a="1"/>
  <c r="BA17" i="3" s="1"/>
  <c r="AX17" i="3" a="1"/>
  <c r="AX17" i="3" s="1"/>
  <c r="AU17" i="3" a="1"/>
  <c r="AU17" i="3" s="1"/>
  <c r="AR17" i="3" a="1"/>
  <c r="AR17" i="3" s="1"/>
  <c r="AO17" i="3" a="1"/>
  <c r="AO17" i="3" s="1"/>
  <c r="AP17" i="3" s="1"/>
  <c r="AL17" i="3" a="1"/>
  <c r="AL17" i="3" s="1"/>
  <c r="AM17" i="3" s="1"/>
  <c r="AB17" i="3"/>
  <c r="J17" i="3" s="1"/>
  <c r="V17" i="3"/>
  <c r="H17" i="3" s="1"/>
  <c r="BA20" i="3" a="1"/>
  <c r="BA20" i="3" s="1"/>
  <c r="BB20" i="3" s="1"/>
  <c r="AX20" i="3" a="1"/>
  <c r="AX20" i="3" s="1"/>
  <c r="AU20" i="3" a="1"/>
  <c r="AU20" i="3" s="1"/>
  <c r="AV20" i="3" s="1"/>
  <c r="AR20" i="3" a="1"/>
  <c r="AR20" i="3" s="1"/>
  <c r="AS20" i="3" s="1"/>
  <c r="AO20" i="3" a="1"/>
  <c r="AO20" i="3" s="1"/>
  <c r="AP20" i="3" s="1"/>
  <c r="AL20" i="3" a="1"/>
  <c r="AL20" i="3" s="1"/>
  <c r="AM20" i="3" s="1"/>
  <c r="AB20" i="3"/>
  <c r="J20" i="3" s="1"/>
  <c r="V20" i="3"/>
  <c r="H20" i="3" s="1"/>
  <c r="BA11" i="3" a="1"/>
  <c r="BA11" i="3" s="1"/>
  <c r="AX11" i="3" a="1"/>
  <c r="AX11" i="3" s="1"/>
  <c r="AU11" i="3" a="1"/>
  <c r="AU11" i="3" s="1"/>
  <c r="AR11" i="3" a="1"/>
  <c r="AR11" i="3" s="1"/>
  <c r="AO11" i="3" a="1"/>
  <c r="AO11" i="3" s="1"/>
  <c r="AL11" i="3" a="1"/>
  <c r="AL11" i="3" s="1"/>
  <c r="BA13" i="3" a="1"/>
  <c r="BA13" i="3" s="1"/>
  <c r="BB13" i="3" s="1"/>
  <c r="AX13" i="3" a="1"/>
  <c r="AX13" i="3" s="1"/>
  <c r="AU13" i="3" a="1"/>
  <c r="AU13" i="3" s="1"/>
  <c r="AR13" i="3" a="1"/>
  <c r="AR13" i="3" s="1"/>
  <c r="AO13" i="3" a="1"/>
  <c r="AO13" i="3" s="1"/>
  <c r="AL13" i="3" a="1"/>
  <c r="AL13" i="3" s="1"/>
  <c r="BA15" i="3" a="1"/>
  <c r="BA15" i="3" s="1"/>
  <c r="AX15" i="3" a="1"/>
  <c r="AX15" i="3" s="1"/>
  <c r="AU15" i="3" a="1"/>
  <c r="AU15" i="3" s="1"/>
  <c r="AV15" i="3" s="1"/>
  <c r="AR15" i="3" a="1"/>
  <c r="AR15" i="3" s="1"/>
  <c r="AS15" i="3" s="1"/>
  <c r="AO15" i="3" a="1"/>
  <c r="AO15" i="3" s="1"/>
  <c r="AL15" i="3" a="1"/>
  <c r="AL15" i="3" s="1"/>
  <c r="AB15" i="3"/>
  <c r="J15" i="3" s="1"/>
  <c r="BA7" i="3" a="1"/>
  <c r="BA7" i="3" s="1"/>
  <c r="AX7" i="3" a="1"/>
  <c r="AX7" i="3" s="1"/>
  <c r="AU7" i="3" a="1"/>
  <c r="AU7" i="3" s="1"/>
  <c r="AR7" i="3" a="1"/>
  <c r="AR7" i="3" s="1"/>
  <c r="AO7" i="3" a="1"/>
  <c r="AO7" i="3" s="1"/>
  <c r="AL7" i="3" a="1"/>
  <c r="AL7" i="3" s="1"/>
  <c r="BA14" i="3" a="1"/>
  <c r="BA14" i="3" s="1"/>
  <c r="BB14" i="3" s="1"/>
  <c r="AX14" i="3" a="1"/>
  <c r="AX14" i="3" s="1"/>
  <c r="AU14" i="3" a="1"/>
  <c r="AU14" i="3" s="1"/>
  <c r="AR14" i="3" a="1"/>
  <c r="AR14" i="3" s="1"/>
  <c r="AO14" i="3" a="1"/>
  <c r="AO14" i="3" s="1"/>
  <c r="AL14" i="3" a="1"/>
  <c r="AL14" i="3" s="1"/>
  <c r="AB14" i="3"/>
  <c r="J14" i="3" s="1"/>
  <c r="BA9" i="3" a="1"/>
  <c r="BA9" i="3" s="1"/>
  <c r="AX9" i="3" a="1"/>
  <c r="AX9" i="3" s="1"/>
  <c r="AU9" i="3" a="1"/>
  <c r="AU9" i="3" s="1"/>
  <c r="AR9" i="3" a="1"/>
  <c r="AR9" i="3" s="1"/>
  <c r="AO9" i="3" a="1"/>
  <c r="AO9" i="3" s="1"/>
  <c r="AL9" i="3" a="1"/>
  <c r="AL9" i="3" s="1"/>
  <c r="BA18" i="3" a="1"/>
  <c r="BA18" i="3" s="1"/>
  <c r="BB18" i="3" s="1"/>
  <c r="AX18" i="3" a="1"/>
  <c r="AX18" i="3" s="1"/>
  <c r="AU18" i="3" a="1"/>
  <c r="AU18" i="3" s="1"/>
  <c r="AV18" i="3" s="1"/>
  <c r="AR18" i="3" a="1"/>
  <c r="AR18" i="3" s="1"/>
  <c r="AS18" i="3" s="1"/>
  <c r="AO18" i="3" a="1"/>
  <c r="AO18" i="3" s="1"/>
  <c r="AP18" i="3" s="1"/>
  <c r="AL18" i="3" a="1"/>
  <c r="AL18" i="3" s="1"/>
  <c r="AM18" i="3" s="1"/>
  <c r="BA5" i="3" a="1"/>
  <c r="BA5" i="3" s="1"/>
  <c r="AX5" i="3" a="1"/>
  <c r="AX5" i="3" s="1"/>
  <c r="AU5" i="3" a="1"/>
  <c r="AU5" i="3" s="1"/>
  <c r="AR5" i="3" a="1"/>
  <c r="AR5" i="3" s="1"/>
  <c r="AO5" i="3" a="1"/>
  <c r="AO5" i="3" s="1"/>
  <c r="AL5" i="3" a="1"/>
  <c r="AL5" i="3" s="1"/>
  <c r="BA4" i="3" a="1"/>
  <c r="BA4" i="3" s="1"/>
  <c r="AX4" i="3" a="1"/>
  <c r="AX4" i="3" s="1"/>
  <c r="AU4" i="3" a="1"/>
  <c r="AU4" i="3" s="1"/>
  <c r="AR4" i="3" a="1"/>
  <c r="AR4" i="3" s="1"/>
  <c r="AO4" i="3" a="1"/>
  <c r="AO4" i="3" s="1"/>
  <c r="AL4" i="3" a="1"/>
  <c r="AL4" i="3" s="1"/>
  <c r="AI4" i="3" a="1"/>
  <c r="AI4" i="3" s="1"/>
  <c r="AF4" i="3" a="1"/>
  <c r="AF4" i="3" s="1"/>
  <c r="AC4" i="3" a="1"/>
  <c r="AC4" i="3" s="1"/>
  <c r="Z4" i="3" a="1"/>
  <c r="Z4" i="3" s="1"/>
  <c r="W4" i="3" a="1"/>
  <c r="W4" i="3" s="1"/>
  <c r="T4" i="3" a="1"/>
  <c r="T4" i="3" s="1"/>
  <c r="BA6" i="3" a="1"/>
  <c r="BA6" i="3" s="1"/>
  <c r="AX6" i="3" a="1"/>
  <c r="AX6" i="3" s="1"/>
  <c r="AU6" i="3" a="1"/>
  <c r="AU6" i="3" s="1"/>
  <c r="AR6" i="3" a="1"/>
  <c r="AR6" i="3" s="1"/>
  <c r="AO6" i="3" a="1"/>
  <c r="AO6" i="3" s="1"/>
  <c r="AL6" i="3" a="1"/>
  <c r="AL6" i="3" s="1"/>
  <c r="BA10" i="3" a="1"/>
  <c r="BA10" i="3" s="1"/>
  <c r="AX10" i="3" a="1"/>
  <c r="AX10" i="3" s="1"/>
  <c r="AU10" i="3" a="1"/>
  <c r="AU10" i="3" s="1"/>
  <c r="AR10" i="3" a="1"/>
  <c r="AR10" i="3" s="1"/>
  <c r="AO10" i="3" a="1"/>
  <c r="AO10" i="3" s="1"/>
  <c r="AL10" i="3" a="1"/>
  <c r="AL10" i="3" s="1"/>
  <c r="AB10" i="3"/>
  <c r="J10" i="3" s="1"/>
  <c r="BA60" i="2" a="1"/>
  <c r="BA60" i="2" s="1"/>
  <c r="AX60" i="2" a="1"/>
  <c r="AX60" i="2" s="1"/>
  <c r="AU60" i="2" a="1"/>
  <c r="AU60" i="2" s="1"/>
  <c r="AR60" i="2" a="1"/>
  <c r="AR60" i="2" s="1"/>
  <c r="AO60" i="2" a="1"/>
  <c r="AO60" i="2" s="1"/>
  <c r="AN60" i="2"/>
  <c r="N60" i="2" s="1"/>
  <c r="AI60" i="2" a="1"/>
  <c r="AI60" i="2" s="1"/>
  <c r="AF60" i="2" a="1"/>
  <c r="AF60" i="2" s="1"/>
  <c r="AC60" i="2" a="1"/>
  <c r="AC60" i="2" s="1"/>
  <c r="Z60" i="2" a="1"/>
  <c r="Z60" i="2" s="1"/>
  <c r="W60" i="2" a="1"/>
  <c r="W60" i="2" s="1"/>
  <c r="T60" i="2" a="1"/>
  <c r="T60" i="2" s="1"/>
  <c r="BA59" i="2" a="1"/>
  <c r="BA59" i="2" s="1"/>
  <c r="AX59" i="2" a="1"/>
  <c r="AX59" i="2" s="1"/>
  <c r="AU59" i="2" a="1"/>
  <c r="AU59" i="2" s="1"/>
  <c r="AR59" i="2" a="1"/>
  <c r="AR59" i="2" s="1"/>
  <c r="AO59" i="2" a="1"/>
  <c r="AO59" i="2" s="1"/>
  <c r="AN59" i="2"/>
  <c r="N59" i="2" s="1"/>
  <c r="AI59" i="2" a="1"/>
  <c r="AI59" i="2" s="1"/>
  <c r="AF59" i="2" a="1"/>
  <c r="AF59" i="2" s="1"/>
  <c r="AC59" i="2" a="1"/>
  <c r="AC59" i="2" s="1"/>
  <c r="Z59" i="2" a="1"/>
  <c r="Z59" i="2" s="1"/>
  <c r="W59" i="2" a="1"/>
  <c r="W59" i="2" s="1"/>
  <c r="T59" i="2" a="1"/>
  <c r="T59" i="2" s="1"/>
  <c r="BA58" i="2" a="1"/>
  <c r="BA58" i="2" s="1"/>
  <c r="AX58" i="2" a="1"/>
  <c r="AX58" i="2" s="1"/>
  <c r="AU58" i="2" a="1"/>
  <c r="AU58" i="2" s="1"/>
  <c r="AR58" i="2" a="1"/>
  <c r="AR58" i="2" s="1"/>
  <c r="AO58" i="2" a="1"/>
  <c r="AO58" i="2" s="1"/>
  <c r="AN58" i="2"/>
  <c r="N58" i="2" s="1"/>
  <c r="AI58" i="2" a="1"/>
  <c r="AI58" i="2" s="1"/>
  <c r="AF58" i="2" a="1"/>
  <c r="AF58" i="2" s="1"/>
  <c r="AC58" i="2" a="1"/>
  <c r="AC58" i="2" s="1"/>
  <c r="Z58" i="2" a="1"/>
  <c r="Z58" i="2" s="1"/>
  <c r="W58" i="2" a="1"/>
  <c r="W58" i="2" s="1"/>
  <c r="T58" i="2" a="1"/>
  <c r="T58" i="2" s="1"/>
  <c r="BA57" i="2" a="1"/>
  <c r="BA57" i="2" s="1"/>
  <c r="AX57" i="2" a="1"/>
  <c r="AX57" i="2" s="1"/>
  <c r="AU57" i="2" a="1"/>
  <c r="AU57" i="2" s="1"/>
  <c r="AR57" i="2" a="1"/>
  <c r="AR57" i="2" s="1"/>
  <c r="AO57" i="2" a="1"/>
  <c r="AO57" i="2" s="1"/>
  <c r="AN57" i="2"/>
  <c r="N57" i="2" s="1"/>
  <c r="AI57" i="2" a="1"/>
  <c r="AI57" i="2" s="1"/>
  <c r="AF57" i="2" a="1"/>
  <c r="AF57" i="2" s="1"/>
  <c r="AC57" i="2" a="1"/>
  <c r="AC57" i="2" s="1"/>
  <c r="Z57" i="2" a="1"/>
  <c r="Z57" i="2" s="1"/>
  <c r="W57" i="2" a="1"/>
  <c r="W57" i="2" s="1"/>
  <c r="T57" i="2" a="1"/>
  <c r="T57" i="2" s="1"/>
  <c r="BA56" i="2" a="1"/>
  <c r="BA56" i="2" s="1"/>
  <c r="AX56" i="2" a="1"/>
  <c r="AX56" i="2" s="1"/>
  <c r="AU56" i="2" a="1"/>
  <c r="AU56" i="2" s="1"/>
  <c r="AR56" i="2" a="1"/>
  <c r="AR56" i="2" s="1"/>
  <c r="AO56" i="2" a="1"/>
  <c r="AO56" i="2" s="1"/>
  <c r="AN56" i="2"/>
  <c r="N56" i="2" s="1"/>
  <c r="AI56" i="2" a="1"/>
  <c r="AI56" i="2" s="1"/>
  <c r="AF56" i="2" a="1"/>
  <c r="AF56" i="2" s="1"/>
  <c r="AC56" i="2" a="1"/>
  <c r="AC56" i="2" s="1"/>
  <c r="Z56" i="2" a="1"/>
  <c r="Z56" i="2" s="1"/>
  <c r="W56" i="2" a="1"/>
  <c r="W56" i="2" s="1"/>
  <c r="T56" i="2" a="1"/>
  <c r="T56" i="2" s="1"/>
  <c r="BA55" i="2" a="1"/>
  <c r="BA55" i="2" s="1"/>
  <c r="AX55" i="2" a="1"/>
  <c r="AX55" i="2" s="1"/>
  <c r="AU55" i="2" a="1"/>
  <c r="AU55" i="2" s="1"/>
  <c r="AR55" i="2" a="1"/>
  <c r="AR55" i="2" s="1"/>
  <c r="AO55" i="2" a="1"/>
  <c r="AO55" i="2" s="1"/>
  <c r="AN55" i="2"/>
  <c r="N55" i="2" s="1"/>
  <c r="AI55" i="2" a="1"/>
  <c r="AI55" i="2" s="1"/>
  <c r="AF55" i="2" a="1"/>
  <c r="AF55" i="2" s="1"/>
  <c r="AC55" i="2" a="1"/>
  <c r="AC55" i="2" s="1"/>
  <c r="Z55" i="2" a="1"/>
  <c r="Z55" i="2" s="1"/>
  <c r="W55" i="2" a="1"/>
  <c r="W55" i="2" s="1"/>
  <c r="T55" i="2" a="1"/>
  <c r="T55" i="2" s="1"/>
  <c r="BA54" i="2" a="1"/>
  <c r="BA54" i="2" s="1"/>
  <c r="AX54" i="2" a="1"/>
  <c r="AX54" i="2" s="1"/>
  <c r="AU54" i="2" a="1"/>
  <c r="AU54" i="2" s="1"/>
  <c r="AR54" i="2" a="1"/>
  <c r="AR54" i="2" s="1"/>
  <c r="AO54" i="2" a="1"/>
  <c r="AO54" i="2" s="1"/>
  <c r="AN54" i="2"/>
  <c r="N54" i="2" s="1"/>
  <c r="AI54" i="2" a="1"/>
  <c r="AI54" i="2" s="1"/>
  <c r="AF54" i="2" a="1"/>
  <c r="AF54" i="2" s="1"/>
  <c r="AC54" i="2" a="1"/>
  <c r="AC54" i="2" s="1"/>
  <c r="Z54" i="2" a="1"/>
  <c r="Z54" i="2" s="1"/>
  <c r="W54" i="2" a="1"/>
  <c r="W54" i="2" s="1"/>
  <c r="T54" i="2" a="1"/>
  <c r="T54" i="2" s="1"/>
  <c r="BA53" i="2" a="1"/>
  <c r="BA53" i="2" s="1"/>
  <c r="AX53" i="2" a="1"/>
  <c r="AX53" i="2" s="1"/>
  <c r="AU53" i="2" a="1"/>
  <c r="AU53" i="2" s="1"/>
  <c r="AR53" i="2" a="1"/>
  <c r="AR53" i="2" s="1"/>
  <c r="AO53" i="2" a="1"/>
  <c r="AO53" i="2" s="1"/>
  <c r="AN53" i="2"/>
  <c r="N53" i="2" s="1"/>
  <c r="AI53" i="2" a="1"/>
  <c r="AI53" i="2" s="1"/>
  <c r="AF53" i="2" a="1"/>
  <c r="AF53" i="2" s="1"/>
  <c r="AC53" i="2" a="1"/>
  <c r="AC53" i="2" s="1"/>
  <c r="Z53" i="2" a="1"/>
  <c r="Z53" i="2" s="1"/>
  <c r="W53" i="2" a="1"/>
  <c r="W53" i="2" s="1"/>
  <c r="T53" i="2" a="1"/>
  <c r="T53" i="2" s="1"/>
  <c r="BA52" i="2" a="1"/>
  <c r="BA52" i="2" s="1"/>
  <c r="AX52" i="2" a="1"/>
  <c r="AX52" i="2" s="1"/>
  <c r="AU52" i="2" a="1"/>
  <c r="AU52" i="2" s="1"/>
  <c r="AR52" i="2" a="1"/>
  <c r="AR52" i="2" s="1"/>
  <c r="AO52" i="2" a="1"/>
  <c r="AO52" i="2" s="1"/>
  <c r="AN52" i="2"/>
  <c r="N52" i="2" s="1"/>
  <c r="AI52" i="2" a="1"/>
  <c r="AI52" i="2" s="1"/>
  <c r="AF52" i="2" a="1"/>
  <c r="AF52" i="2" s="1"/>
  <c r="AC52" i="2" a="1"/>
  <c r="AC52" i="2" s="1"/>
  <c r="Z52" i="2" a="1"/>
  <c r="Z52" i="2" s="1"/>
  <c r="W52" i="2" a="1"/>
  <c r="W52" i="2" s="1"/>
  <c r="T52" i="2" a="1"/>
  <c r="T52" i="2" s="1"/>
  <c r="BA51" i="2" a="1"/>
  <c r="BA51" i="2" s="1"/>
  <c r="AX51" i="2" a="1"/>
  <c r="AX51" i="2" s="1"/>
  <c r="AU51" i="2" a="1"/>
  <c r="AU51" i="2" s="1"/>
  <c r="AR51" i="2" a="1"/>
  <c r="AR51" i="2" s="1"/>
  <c r="AO51" i="2" a="1"/>
  <c r="AO51" i="2" s="1"/>
  <c r="AN51" i="2"/>
  <c r="N51" i="2" s="1"/>
  <c r="AI51" i="2" a="1"/>
  <c r="AI51" i="2" s="1"/>
  <c r="AF51" i="2" a="1"/>
  <c r="AF51" i="2" s="1"/>
  <c r="AC51" i="2" a="1"/>
  <c r="AC51" i="2" s="1"/>
  <c r="Z51" i="2" a="1"/>
  <c r="Z51" i="2" s="1"/>
  <c r="W51" i="2" a="1"/>
  <c r="W51" i="2" s="1"/>
  <c r="T51" i="2" a="1"/>
  <c r="T51" i="2" s="1"/>
  <c r="BA50" i="2" a="1"/>
  <c r="BA50" i="2" s="1"/>
  <c r="AX50" i="2" a="1"/>
  <c r="AX50" i="2" s="1"/>
  <c r="AU50" i="2" a="1"/>
  <c r="AU50" i="2" s="1"/>
  <c r="AR50" i="2" a="1"/>
  <c r="AR50" i="2" s="1"/>
  <c r="AO50" i="2" a="1"/>
  <c r="AO50" i="2" s="1"/>
  <c r="AN50" i="2"/>
  <c r="N50" i="2" s="1"/>
  <c r="AI50" i="2" a="1"/>
  <c r="AI50" i="2" s="1"/>
  <c r="AF50" i="2" a="1"/>
  <c r="AF50" i="2" s="1"/>
  <c r="AC50" i="2" a="1"/>
  <c r="AC50" i="2" s="1"/>
  <c r="Z50" i="2" a="1"/>
  <c r="Z50" i="2" s="1"/>
  <c r="W50" i="2" a="1"/>
  <c r="W50" i="2" s="1"/>
  <c r="T50" i="2" a="1"/>
  <c r="T50" i="2" s="1"/>
  <c r="BA49" i="2" a="1"/>
  <c r="BA49" i="2" s="1"/>
  <c r="AX49" i="2" a="1"/>
  <c r="AX49" i="2" s="1"/>
  <c r="AU49" i="2" a="1"/>
  <c r="AU49" i="2" s="1"/>
  <c r="AR49" i="2" a="1"/>
  <c r="AR49" i="2" s="1"/>
  <c r="AO49" i="2" a="1"/>
  <c r="AO49" i="2" s="1"/>
  <c r="AN49" i="2"/>
  <c r="N49" i="2" s="1"/>
  <c r="AI49" i="2" a="1"/>
  <c r="AI49" i="2" s="1"/>
  <c r="AF49" i="2" a="1"/>
  <c r="AF49" i="2" s="1"/>
  <c r="AC49" i="2" a="1"/>
  <c r="AC49" i="2" s="1"/>
  <c r="Z49" i="2" a="1"/>
  <c r="Z49" i="2" s="1"/>
  <c r="W49" i="2" a="1"/>
  <c r="W49" i="2" s="1"/>
  <c r="T49" i="2" a="1"/>
  <c r="T49" i="2" s="1"/>
  <c r="BA48" i="2" a="1"/>
  <c r="BA48" i="2" s="1"/>
  <c r="AX48" i="2" a="1"/>
  <c r="AX48" i="2" s="1"/>
  <c r="AU48" i="2" a="1"/>
  <c r="AU48" i="2" s="1"/>
  <c r="AR48" i="2" a="1"/>
  <c r="AR48" i="2" s="1"/>
  <c r="AO48" i="2" a="1"/>
  <c r="AO48" i="2" s="1"/>
  <c r="AN48" i="2"/>
  <c r="N48" i="2" s="1"/>
  <c r="AI48" i="2" a="1"/>
  <c r="AI48" i="2" s="1"/>
  <c r="AF48" i="2" a="1"/>
  <c r="AF48" i="2" s="1"/>
  <c r="AC48" i="2" a="1"/>
  <c r="AC48" i="2" s="1"/>
  <c r="Z48" i="2" a="1"/>
  <c r="Z48" i="2" s="1"/>
  <c r="W48" i="2" a="1"/>
  <c r="W48" i="2" s="1"/>
  <c r="T48" i="2" a="1"/>
  <c r="T48" i="2" s="1"/>
  <c r="BA47" i="2" a="1"/>
  <c r="BA47" i="2" s="1"/>
  <c r="AX47" i="2" a="1"/>
  <c r="AX47" i="2" s="1"/>
  <c r="AU47" i="2" a="1"/>
  <c r="AU47" i="2" s="1"/>
  <c r="AR47" i="2" a="1"/>
  <c r="AR47" i="2" s="1"/>
  <c r="AO47" i="2" a="1"/>
  <c r="AO47" i="2" s="1"/>
  <c r="AN47" i="2"/>
  <c r="N47" i="2" s="1"/>
  <c r="AI47" i="2" a="1"/>
  <c r="AI47" i="2" s="1"/>
  <c r="AF47" i="2" a="1"/>
  <c r="AF47" i="2" s="1"/>
  <c r="AC47" i="2" a="1"/>
  <c r="AC47" i="2" s="1"/>
  <c r="Z47" i="2" a="1"/>
  <c r="Z47" i="2" s="1"/>
  <c r="W47" i="2" a="1"/>
  <c r="W47" i="2" s="1"/>
  <c r="T47" i="2" a="1"/>
  <c r="T47" i="2" s="1"/>
  <c r="BA46" i="2" a="1"/>
  <c r="BA46" i="2" s="1"/>
  <c r="AX46" i="2" a="1"/>
  <c r="AX46" i="2" s="1"/>
  <c r="AU46" i="2" a="1"/>
  <c r="AU46" i="2" s="1"/>
  <c r="AR46" i="2" a="1"/>
  <c r="AR46" i="2" s="1"/>
  <c r="AO46" i="2" a="1"/>
  <c r="AO46" i="2" s="1"/>
  <c r="AN46" i="2"/>
  <c r="N46" i="2" s="1"/>
  <c r="AI46" i="2" a="1"/>
  <c r="AI46" i="2" s="1"/>
  <c r="AF46" i="2" a="1"/>
  <c r="AF46" i="2" s="1"/>
  <c r="AC46" i="2" a="1"/>
  <c r="AC46" i="2" s="1"/>
  <c r="Z46" i="2" a="1"/>
  <c r="Z46" i="2" s="1"/>
  <c r="W46" i="2" a="1"/>
  <c r="W46" i="2" s="1"/>
  <c r="T46" i="2" a="1"/>
  <c r="T46" i="2" s="1"/>
  <c r="BA45" i="2" a="1"/>
  <c r="BA45" i="2" s="1"/>
  <c r="AX45" i="2" a="1"/>
  <c r="AX45" i="2" s="1"/>
  <c r="AU45" i="2" a="1"/>
  <c r="AU45" i="2" s="1"/>
  <c r="AR45" i="2" a="1"/>
  <c r="AR45" i="2" s="1"/>
  <c r="AO45" i="2" a="1"/>
  <c r="AO45" i="2" s="1"/>
  <c r="AN45" i="2"/>
  <c r="N45" i="2" s="1"/>
  <c r="AI45" i="2" a="1"/>
  <c r="AI45" i="2" s="1"/>
  <c r="AF45" i="2" a="1"/>
  <c r="AF45" i="2" s="1"/>
  <c r="AC45" i="2" a="1"/>
  <c r="AC45" i="2" s="1"/>
  <c r="Z45" i="2" a="1"/>
  <c r="Z45" i="2" s="1"/>
  <c r="W45" i="2" a="1"/>
  <c r="W45" i="2" s="1"/>
  <c r="T45" i="2" a="1"/>
  <c r="T45" i="2" s="1"/>
  <c r="BA44" i="2" a="1"/>
  <c r="BA44" i="2" s="1"/>
  <c r="AX44" i="2" a="1"/>
  <c r="AX44" i="2" s="1"/>
  <c r="AU44" i="2" a="1"/>
  <c r="AU44" i="2" s="1"/>
  <c r="AR44" i="2" a="1"/>
  <c r="AR44" i="2" s="1"/>
  <c r="AO44" i="2" a="1"/>
  <c r="AO44" i="2" s="1"/>
  <c r="AN44" i="2"/>
  <c r="N44" i="2" s="1"/>
  <c r="AI44" i="2" a="1"/>
  <c r="AI44" i="2" s="1"/>
  <c r="AF44" i="2" a="1"/>
  <c r="AF44" i="2" s="1"/>
  <c r="AC44" i="2" a="1"/>
  <c r="AC44" i="2" s="1"/>
  <c r="Z44" i="2" a="1"/>
  <c r="Z44" i="2" s="1"/>
  <c r="W44" i="2" a="1"/>
  <c r="W44" i="2" s="1"/>
  <c r="T44" i="2" a="1"/>
  <c r="T44" i="2" s="1"/>
  <c r="BA43" i="2" a="1"/>
  <c r="BA43" i="2" s="1"/>
  <c r="AX43" i="2" a="1"/>
  <c r="AX43" i="2" s="1"/>
  <c r="AU43" i="2" a="1"/>
  <c r="AU43" i="2" s="1"/>
  <c r="AR43" i="2" a="1"/>
  <c r="AR43" i="2" s="1"/>
  <c r="AO43" i="2" a="1"/>
  <c r="AO43" i="2" s="1"/>
  <c r="AN43" i="2"/>
  <c r="N43" i="2" s="1"/>
  <c r="AI43" i="2" a="1"/>
  <c r="AI43" i="2" s="1"/>
  <c r="AF43" i="2" a="1"/>
  <c r="AF43" i="2" s="1"/>
  <c r="AC43" i="2" a="1"/>
  <c r="AC43" i="2" s="1"/>
  <c r="Z43" i="2" a="1"/>
  <c r="Z43" i="2" s="1"/>
  <c r="W43" i="2" a="1"/>
  <c r="W43" i="2" s="1"/>
  <c r="T43" i="2" a="1"/>
  <c r="T43" i="2" s="1"/>
  <c r="BA42" i="2" a="1"/>
  <c r="BA42" i="2" s="1"/>
  <c r="AX42" i="2" a="1"/>
  <c r="AX42" i="2" s="1"/>
  <c r="AU42" i="2" a="1"/>
  <c r="AU42" i="2" s="1"/>
  <c r="AR42" i="2" a="1"/>
  <c r="AR42" i="2" s="1"/>
  <c r="AO42" i="2" a="1"/>
  <c r="AO42" i="2" s="1"/>
  <c r="AN42" i="2"/>
  <c r="N42" i="2" s="1"/>
  <c r="AI42" i="2" a="1"/>
  <c r="AI42" i="2" s="1"/>
  <c r="AF42" i="2" a="1"/>
  <c r="AF42" i="2" s="1"/>
  <c r="AC42" i="2" a="1"/>
  <c r="AC42" i="2" s="1"/>
  <c r="Z42" i="2" a="1"/>
  <c r="Z42" i="2" s="1"/>
  <c r="W42" i="2" a="1"/>
  <c r="W42" i="2" s="1"/>
  <c r="T42" i="2" a="1"/>
  <c r="T42" i="2" s="1"/>
  <c r="BA41" i="2" a="1"/>
  <c r="BA41" i="2" s="1"/>
  <c r="AX41" i="2" a="1"/>
  <c r="AX41" i="2" s="1"/>
  <c r="AU41" i="2" a="1"/>
  <c r="AU41" i="2" s="1"/>
  <c r="AR41" i="2" a="1"/>
  <c r="AR41" i="2" s="1"/>
  <c r="AO41" i="2" a="1"/>
  <c r="AO41" i="2" s="1"/>
  <c r="AN41" i="2"/>
  <c r="N41" i="2" s="1"/>
  <c r="AI41" i="2" a="1"/>
  <c r="AI41" i="2" s="1"/>
  <c r="AF41" i="2" a="1"/>
  <c r="AF41" i="2" s="1"/>
  <c r="AC41" i="2" a="1"/>
  <c r="AC41" i="2" s="1"/>
  <c r="Z41" i="2" a="1"/>
  <c r="Z41" i="2" s="1"/>
  <c r="W41" i="2" a="1"/>
  <c r="W41" i="2" s="1"/>
  <c r="T41" i="2" a="1"/>
  <c r="T41" i="2" s="1"/>
  <c r="BA40" i="2" a="1"/>
  <c r="BA40" i="2" s="1"/>
  <c r="AX40" i="2" a="1"/>
  <c r="AX40" i="2" s="1"/>
  <c r="AU40" i="2" a="1"/>
  <c r="AU40" i="2" s="1"/>
  <c r="AR40" i="2" a="1"/>
  <c r="AR40" i="2" s="1"/>
  <c r="AO40" i="2" a="1"/>
  <c r="AO40" i="2" s="1"/>
  <c r="AN40" i="2"/>
  <c r="N40" i="2" s="1"/>
  <c r="AI40" i="2" a="1"/>
  <c r="AI40" i="2" s="1"/>
  <c r="AF40" i="2" a="1"/>
  <c r="AF40" i="2" s="1"/>
  <c r="AC40" i="2" a="1"/>
  <c r="AC40" i="2" s="1"/>
  <c r="Z40" i="2" a="1"/>
  <c r="Z40" i="2" s="1"/>
  <c r="W40" i="2" a="1"/>
  <c r="W40" i="2" s="1"/>
  <c r="T40" i="2" a="1"/>
  <c r="T40" i="2" s="1"/>
  <c r="BA39" i="2" a="1"/>
  <c r="BA39" i="2" s="1"/>
  <c r="AX39" i="2" a="1"/>
  <c r="AX39" i="2" s="1"/>
  <c r="AU39" i="2" a="1"/>
  <c r="AU39" i="2" s="1"/>
  <c r="AR39" i="2" a="1"/>
  <c r="AR39" i="2" s="1"/>
  <c r="AO39" i="2" a="1"/>
  <c r="AO39" i="2" s="1"/>
  <c r="AN39" i="2"/>
  <c r="N39" i="2" s="1"/>
  <c r="AI39" i="2" a="1"/>
  <c r="AI39" i="2" s="1"/>
  <c r="AF39" i="2" a="1"/>
  <c r="AF39" i="2" s="1"/>
  <c r="AC39" i="2" a="1"/>
  <c r="AC39" i="2" s="1"/>
  <c r="Z39" i="2" a="1"/>
  <c r="Z39" i="2" s="1"/>
  <c r="W39" i="2" a="1"/>
  <c r="W39" i="2" s="1"/>
  <c r="T39" i="2" a="1"/>
  <c r="T39" i="2" s="1"/>
  <c r="BA38" i="2" a="1"/>
  <c r="BA38" i="2" s="1"/>
  <c r="AX38" i="2" a="1"/>
  <c r="AX38" i="2" s="1"/>
  <c r="AU38" i="2" a="1"/>
  <c r="AU38" i="2" s="1"/>
  <c r="AR38" i="2" a="1"/>
  <c r="AR38" i="2" s="1"/>
  <c r="AO38" i="2" a="1"/>
  <c r="AO38" i="2" s="1"/>
  <c r="AN38" i="2"/>
  <c r="N38" i="2" s="1"/>
  <c r="AI38" i="2" a="1"/>
  <c r="AI38" i="2" s="1"/>
  <c r="AF38" i="2" a="1"/>
  <c r="AF38" i="2" s="1"/>
  <c r="AC38" i="2" a="1"/>
  <c r="AC38" i="2" s="1"/>
  <c r="Z38" i="2" a="1"/>
  <c r="Z38" i="2" s="1"/>
  <c r="W38" i="2" a="1"/>
  <c r="W38" i="2" s="1"/>
  <c r="T38" i="2" a="1"/>
  <c r="T38" i="2" s="1"/>
  <c r="BA37" i="2" a="1"/>
  <c r="BA37" i="2" s="1"/>
  <c r="AX37" i="2" a="1"/>
  <c r="AX37" i="2" s="1"/>
  <c r="AU37" i="2" a="1"/>
  <c r="AU37" i="2" s="1"/>
  <c r="AR37" i="2" a="1"/>
  <c r="AR37" i="2" s="1"/>
  <c r="AO37" i="2" a="1"/>
  <c r="AO37" i="2" s="1"/>
  <c r="AN37" i="2"/>
  <c r="N37" i="2" s="1"/>
  <c r="AI37" i="2" a="1"/>
  <c r="AI37" i="2" s="1"/>
  <c r="AF37" i="2" a="1"/>
  <c r="AF37" i="2" s="1"/>
  <c r="AC37" i="2" a="1"/>
  <c r="AC37" i="2" s="1"/>
  <c r="Z37" i="2" a="1"/>
  <c r="Z37" i="2" s="1"/>
  <c r="W37" i="2" a="1"/>
  <c r="W37" i="2" s="1"/>
  <c r="T37" i="2" a="1"/>
  <c r="T37" i="2" s="1"/>
  <c r="BA36" i="2" a="1"/>
  <c r="BA36" i="2" s="1"/>
  <c r="AX36" i="2" a="1"/>
  <c r="AX36" i="2" s="1"/>
  <c r="AU36" i="2" a="1"/>
  <c r="AU36" i="2" s="1"/>
  <c r="AR36" i="2" a="1"/>
  <c r="AR36" i="2" s="1"/>
  <c r="AO36" i="2" a="1"/>
  <c r="AO36" i="2" s="1"/>
  <c r="AN36" i="2"/>
  <c r="N36" i="2" s="1"/>
  <c r="AI36" i="2" a="1"/>
  <c r="AI36" i="2" s="1"/>
  <c r="AF36" i="2" a="1"/>
  <c r="AF36" i="2" s="1"/>
  <c r="AC36" i="2" a="1"/>
  <c r="AC36" i="2" s="1"/>
  <c r="Z36" i="2" a="1"/>
  <c r="Z36" i="2" s="1"/>
  <c r="W36" i="2" a="1"/>
  <c r="W36" i="2" s="1"/>
  <c r="T36" i="2" a="1"/>
  <c r="T36" i="2" s="1"/>
  <c r="BA35" i="2" a="1"/>
  <c r="BA35" i="2" s="1"/>
  <c r="AX35" i="2" a="1"/>
  <c r="AX35" i="2" s="1"/>
  <c r="AU35" i="2" a="1"/>
  <c r="AU35" i="2" s="1"/>
  <c r="AR35" i="2" a="1"/>
  <c r="AR35" i="2" s="1"/>
  <c r="AO35" i="2" a="1"/>
  <c r="AO35" i="2" s="1"/>
  <c r="AN35" i="2"/>
  <c r="N35" i="2" s="1"/>
  <c r="AI35" i="2" a="1"/>
  <c r="AI35" i="2" s="1"/>
  <c r="AF35" i="2" a="1"/>
  <c r="AF35" i="2" s="1"/>
  <c r="AC35" i="2" a="1"/>
  <c r="AC35" i="2" s="1"/>
  <c r="Z35" i="2" a="1"/>
  <c r="Z35" i="2" s="1"/>
  <c r="W35" i="2" a="1"/>
  <c r="W35" i="2" s="1"/>
  <c r="T35" i="2" a="1"/>
  <c r="T35" i="2" s="1"/>
  <c r="BA34" i="2" a="1"/>
  <c r="BA34" i="2" s="1"/>
  <c r="AX34" i="2" a="1"/>
  <c r="AX34" i="2" s="1"/>
  <c r="AU34" i="2" a="1"/>
  <c r="AU34" i="2" s="1"/>
  <c r="AR34" i="2" a="1"/>
  <c r="AR34" i="2" s="1"/>
  <c r="AO34" i="2" a="1"/>
  <c r="AO34" i="2" s="1"/>
  <c r="AN34" i="2"/>
  <c r="N34" i="2" s="1"/>
  <c r="AI34" i="2" a="1"/>
  <c r="AI34" i="2" s="1"/>
  <c r="AF34" i="2" a="1"/>
  <c r="AF34" i="2" s="1"/>
  <c r="AC34" i="2" a="1"/>
  <c r="AC34" i="2" s="1"/>
  <c r="Z34" i="2" a="1"/>
  <c r="Z34" i="2" s="1"/>
  <c r="W34" i="2" a="1"/>
  <c r="W34" i="2" s="1"/>
  <c r="T34" i="2" a="1"/>
  <c r="T34" i="2" s="1"/>
  <c r="BA33" i="2" a="1"/>
  <c r="BA33" i="2" s="1"/>
  <c r="AX33" i="2" a="1"/>
  <c r="AX33" i="2" s="1"/>
  <c r="AU33" i="2" a="1"/>
  <c r="AU33" i="2" s="1"/>
  <c r="AR33" i="2" a="1"/>
  <c r="AR33" i="2" s="1"/>
  <c r="AO33" i="2" a="1"/>
  <c r="AO33" i="2" s="1"/>
  <c r="AN33" i="2"/>
  <c r="N33" i="2" s="1"/>
  <c r="AI33" i="2" a="1"/>
  <c r="AI33" i="2" s="1"/>
  <c r="AF33" i="2" a="1"/>
  <c r="AF33" i="2" s="1"/>
  <c r="AC33" i="2" a="1"/>
  <c r="AC33" i="2" s="1"/>
  <c r="Z33" i="2" a="1"/>
  <c r="Z33" i="2" s="1"/>
  <c r="W33" i="2" a="1"/>
  <c r="W33" i="2" s="1"/>
  <c r="T33" i="2" a="1"/>
  <c r="T33" i="2" s="1"/>
  <c r="BA32" i="2" a="1"/>
  <c r="BA32" i="2" s="1"/>
  <c r="AX32" i="2" a="1"/>
  <c r="AX32" i="2" s="1"/>
  <c r="AU32" i="2" a="1"/>
  <c r="AU32" i="2" s="1"/>
  <c r="AR32" i="2" a="1"/>
  <c r="AR32" i="2" s="1"/>
  <c r="AO32" i="2" a="1"/>
  <c r="AO32" i="2" s="1"/>
  <c r="AN32" i="2"/>
  <c r="N32" i="2" s="1"/>
  <c r="AI32" i="2" a="1"/>
  <c r="AI32" i="2" s="1"/>
  <c r="AF32" i="2" a="1"/>
  <c r="AF32" i="2" s="1"/>
  <c r="AC32" i="2" a="1"/>
  <c r="AC32" i="2" s="1"/>
  <c r="Z32" i="2" a="1"/>
  <c r="Z32" i="2" s="1"/>
  <c r="W32" i="2" a="1"/>
  <c r="W32" i="2" s="1"/>
  <c r="T32" i="2" a="1"/>
  <c r="T32" i="2" s="1"/>
  <c r="BA31" i="2" a="1"/>
  <c r="BA31" i="2" s="1"/>
  <c r="AX31" i="2" a="1"/>
  <c r="AX31" i="2" s="1"/>
  <c r="AU31" i="2" a="1"/>
  <c r="AU31" i="2" s="1"/>
  <c r="AR31" i="2" a="1"/>
  <c r="AR31" i="2" s="1"/>
  <c r="AO31" i="2" a="1"/>
  <c r="AO31" i="2" s="1"/>
  <c r="AN31" i="2"/>
  <c r="N31" i="2" s="1"/>
  <c r="AI31" i="2" a="1"/>
  <c r="AI31" i="2" s="1"/>
  <c r="AF31" i="2" a="1"/>
  <c r="AF31" i="2" s="1"/>
  <c r="AC31" i="2" a="1"/>
  <c r="AC31" i="2" s="1"/>
  <c r="Z31" i="2" a="1"/>
  <c r="Z31" i="2" s="1"/>
  <c r="W31" i="2" a="1"/>
  <c r="W31" i="2" s="1"/>
  <c r="T31" i="2" a="1"/>
  <c r="T31" i="2" s="1"/>
  <c r="BA30" i="2" a="1"/>
  <c r="BA30" i="2" s="1"/>
  <c r="AX30" i="2" a="1"/>
  <c r="AX30" i="2" s="1"/>
  <c r="AU30" i="2" a="1"/>
  <c r="AU30" i="2" s="1"/>
  <c r="AR30" i="2" a="1"/>
  <c r="AR30" i="2" s="1"/>
  <c r="AO30" i="2" a="1"/>
  <c r="AO30" i="2" s="1"/>
  <c r="AN30" i="2"/>
  <c r="N30" i="2" s="1"/>
  <c r="AI30" i="2" a="1"/>
  <c r="AI30" i="2" s="1"/>
  <c r="AF30" i="2" a="1"/>
  <c r="AF30" i="2" s="1"/>
  <c r="AC30" i="2" a="1"/>
  <c r="AC30" i="2" s="1"/>
  <c r="Z30" i="2" a="1"/>
  <c r="Z30" i="2" s="1"/>
  <c r="W30" i="2" a="1"/>
  <c r="W30" i="2" s="1"/>
  <c r="T30" i="2" a="1"/>
  <c r="T30" i="2" s="1"/>
  <c r="BA29" i="2" a="1"/>
  <c r="BA29" i="2" s="1"/>
  <c r="AX29" i="2" a="1"/>
  <c r="AX29" i="2" s="1"/>
  <c r="AU29" i="2" a="1"/>
  <c r="AU29" i="2" s="1"/>
  <c r="AR29" i="2" a="1"/>
  <c r="AR29" i="2" s="1"/>
  <c r="AO29" i="2" a="1"/>
  <c r="AO29" i="2" s="1"/>
  <c r="AN29" i="2"/>
  <c r="N29" i="2" s="1"/>
  <c r="AI29" i="2" a="1"/>
  <c r="AI29" i="2" s="1"/>
  <c r="AF29" i="2" a="1"/>
  <c r="AF29" i="2" s="1"/>
  <c r="AC29" i="2" a="1"/>
  <c r="AC29" i="2" s="1"/>
  <c r="Z29" i="2" a="1"/>
  <c r="Z29" i="2" s="1"/>
  <c r="W29" i="2" a="1"/>
  <c r="W29" i="2" s="1"/>
  <c r="T29" i="2" a="1"/>
  <c r="T29" i="2" s="1"/>
  <c r="BA28" i="2" a="1"/>
  <c r="BA28" i="2" s="1"/>
  <c r="AX28" i="2" a="1"/>
  <c r="AX28" i="2" s="1"/>
  <c r="AU28" i="2" a="1"/>
  <c r="AU28" i="2" s="1"/>
  <c r="AR28" i="2" a="1"/>
  <c r="AR28" i="2" s="1"/>
  <c r="AO28" i="2" a="1"/>
  <c r="AO28" i="2" s="1"/>
  <c r="AN28" i="2"/>
  <c r="N28" i="2" s="1"/>
  <c r="AI28" i="2" a="1"/>
  <c r="AI28" i="2" s="1"/>
  <c r="AF28" i="2" a="1"/>
  <c r="AF28" i="2" s="1"/>
  <c r="AC28" i="2" a="1"/>
  <c r="AC28" i="2" s="1"/>
  <c r="Z28" i="2" a="1"/>
  <c r="Z28" i="2" s="1"/>
  <c r="W28" i="2" a="1"/>
  <c r="W28" i="2" s="1"/>
  <c r="T28" i="2" a="1"/>
  <c r="T28" i="2" s="1"/>
  <c r="BA27" i="2" a="1"/>
  <c r="BA27" i="2" s="1"/>
  <c r="AX27" i="2" a="1"/>
  <c r="AX27" i="2" s="1"/>
  <c r="AU27" i="2" a="1"/>
  <c r="AU27" i="2" s="1"/>
  <c r="AR27" i="2" a="1"/>
  <c r="AR27" i="2" s="1"/>
  <c r="AO27" i="2" a="1"/>
  <c r="AO27" i="2" s="1"/>
  <c r="AN27" i="2"/>
  <c r="N27" i="2" s="1"/>
  <c r="AI27" i="2" a="1"/>
  <c r="AI27" i="2" s="1"/>
  <c r="AF27" i="2" a="1"/>
  <c r="AF27" i="2" s="1"/>
  <c r="AC27" i="2" a="1"/>
  <c r="AC27" i="2" s="1"/>
  <c r="Z27" i="2" a="1"/>
  <c r="Z27" i="2" s="1"/>
  <c r="W27" i="2" a="1"/>
  <c r="W27" i="2" s="1"/>
  <c r="T27" i="2" a="1"/>
  <c r="T27" i="2" s="1"/>
  <c r="BA26" i="2" a="1"/>
  <c r="BA26" i="2" s="1"/>
  <c r="AX26" i="2" a="1"/>
  <c r="AX26" i="2" s="1"/>
  <c r="AU26" i="2" a="1"/>
  <c r="AU26" i="2" s="1"/>
  <c r="AR26" i="2" a="1"/>
  <c r="AR26" i="2" s="1"/>
  <c r="AO26" i="2" a="1"/>
  <c r="AO26" i="2" s="1"/>
  <c r="AN26" i="2"/>
  <c r="N26" i="2" s="1"/>
  <c r="AI26" i="2" a="1"/>
  <c r="AI26" i="2" s="1"/>
  <c r="AF26" i="2" a="1"/>
  <c r="AF26" i="2" s="1"/>
  <c r="AC26" i="2" a="1"/>
  <c r="AC26" i="2" s="1"/>
  <c r="Z26" i="2" a="1"/>
  <c r="Z26" i="2" s="1"/>
  <c r="W26" i="2" a="1"/>
  <c r="W26" i="2" s="1"/>
  <c r="T26" i="2" a="1"/>
  <c r="T26" i="2" s="1"/>
  <c r="BA25" i="2" a="1"/>
  <c r="BA25" i="2" s="1"/>
  <c r="AX25" i="2" a="1"/>
  <c r="AX25" i="2" s="1"/>
  <c r="AU25" i="2" a="1"/>
  <c r="AU25" i="2" s="1"/>
  <c r="AR25" i="2" a="1"/>
  <c r="AR25" i="2" s="1"/>
  <c r="AO25" i="2" a="1"/>
  <c r="AO25" i="2" s="1"/>
  <c r="AN25" i="2"/>
  <c r="N25" i="2" s="1"/>
  <c r="AI25" i="2" a="1"/>
  <c r="AI25" i="2" s="1"/>
  <c r="AF25" i="2" a="1"/>
  <c r="AF25" i="2" s="1"/>
  <c r="AC25" i="2" a="1"/>
  <c r="AC25" i="2" s="1"/>
  <c r="Z25" i="2" a="1"/>
  <c r="Z25" i="2" s="1"/>
  <c r="W25" i="2" a="1"/>
  <c r="W25" i="2" s="1"/>
  <c r="T25" i="2" a="1"/>
  <c r="T25" i="2" s="1"/>
  <c r="BA24" i="2" a="1"/>
  <c r="BA24" i="2" s="1"/>
  <c r="AX24" i="2" a="1"/>
  <c r="AX24" i="2" s="1"/>
  <c r="AU24" i="2" a="1"/>
  <c r="AU24" i="2" s="1"/>
  <c r="AR24" i="2" a="1"/>
  <c r="AR24" i="2" s="1"/>
  <c r="AO24" i="2" a="1"/>
  <c r="AO24" i="2" s="1"/>
  <c r="AN24" i="2"/>
  <c r="N24" i="2" s="1"/>
  <c r="AI24" i="2" a="1"/>
  <c r="AI24" i="2" s="1"/>
  <c r="AF24" i="2" a="1"/>
  <c r="AF24" i="2" s="1"/>
  <c r="AC24" i="2" a="1"/>
  <c r="AC24" i="2" s="1"/>
  <c r="Z24" i="2" a="1"/>
  <c r="Z24" i="2" s="1"/>
  <c r="W24" i="2" a="1"/>
  <c r="W24" i="2" s="1"/>
  <c r="T24" i="2" a="1"/>
  <c r="T24" i="2" s="1"/>
  <c r="BA23" i="2" a="1"/>
  <c r="BA23" i="2" s="1"/>
  <c r="AX23" i="2" a="1"/>
  <c r="AX23" i="2" s="1"/>
  <c r="AU23" i="2" a="1"/>
  <c r="AU23" i="2" s="1"/>
  <c r="AR23" i="2" a="1"/>
  <c r="AR23" i="2" s="1"/>
  <c r="AO23" i="2" a="1"/>
  <c r="AO23" i="2" s="1"/>
  <c r="AN23" i="2"/>
  <c r="N23" i="2" s="1"/>
  <c r="AI23" i="2" a="1"/>
  <c r="AI23" i="2" s="1"/>
  <c r="AF23" i="2" a="1"/>
  <c r="AF23" i="2" s="1"/>
  <c r="AC23" i="2" a="1"/>
  <c r="AC23" i="2" s="1"/>
  <c r="Z23" i="2" a="1"/>
  <c r="Z23" i="2" s="1"/>
  <c r="W23" i="2" a="1"/>
  <c r="W23" i="2" s="1"/>
  <c r="T23" i="2" a="1"/>
  <c r="T23" i="2" s="1"/>
  <c r="BA22" i="2" a="1"/>
  <c r="BA22" i="2" s="1"/>
  <c r="AX22" i="2" a="1"/>
  <c r="AX22" i="2" s="1"/>
  <c r="AU22" i="2" a="1"/>
  <c r="AU22" i="2" s="1"/>
  <c r="AR22" i="2" a="1"/>
  <c r="AR22" i="2" s="1"/>
  <c r="AO22" i="2" a="1"/>
  <c r="AO22" i="2" s="1"/>
  <c r="AN22" i="2"/>
  <c r="N22" i="2" s="1"/>
  <c r="AI22" i="2" a="1"/>
  <c r="AI22" i="2" s="1"/>
  <c r="AF22" i="2" a="1"/>
  <c r="AF22" i="2" s="1"/>
  <c r="AC22" i="2" a="1"/>
  <c r="AC22" i="2" s="1"/>
  <c r="Z22" i="2" a="1"/>
  <c r="Z22" i="2" s="1"/>
  <c r="W22" i="2" a="1"/>
  <c r="W22" i="2" s="1"/>
  <c r="T22" i="2" a="1"/>
  <c r="T22" i="2" s="1"/>
  <c r="BA21" i="2" a="1"/>
  <c r="BA21" i="2" s="1"/>
  <c r="AX21" i="2" a="1"/>
  <c r="AX21" i="2" s="1"/>
  <c r="AU21" i="2" a="1"/>
  <c r="AU21" i="2" s="1"/>
  <c r="AR21" i="2" a="1"/>
  <c r="AR21" i="2" s="1"/>
  <c r="AO21" i="2" a="1"/>
  <c r="AO21" i="2" s="1"/>
  <c r="AN21" i="2"/>
  <c r="N21" i="2" s="1"/>
  <c r="AI21" i="2" a="1"/>
  <c r="AI21" i="2" s="1"/>
  <c r="AF21" i="2" a="1"/>
  <c r="AF21" i="2" s="1"/>
  <c r="AC21" i="2" a="1"/>
  <c r="AC21" i="2" s="1"/>
  <c r="Z21" i="2" a="1"/>
  <c r="Z21" i="2" s="1"/>
  <c r="W21" i="2" a="1"/>
  <c r="W21" i="2" s="1"/>
  <c r="T21" i="2" a="1"/>
  <c r="T21" i="2" s="1"/>
  <c r="BA20" i="2" a="1"/>
  <c r="BA20" i="2" s="1"/>
  <c r="AX20" i="2" a="1"/>
  <c r="AX20" i="2" s="1"/>
  <c r="AU20" i="2" a="1"/>
  <c r="AU20" i="2" s="1"/>
  <c r="AR20" i="2" a="1"/>
  <c r="AR20" i="2" s="1"/>
  <c r="AO20" i="2" a="1"/>
  <c r="AO20" i="2" s="1"/>
  <c r="AN20" i="2"/>
  <c r="N20" i="2" s="1"/>
  <c r="AI20" i="2" a="1"/>
  <c r="AI20" i="2" s="1"/>
  <c r="AF20" i="2" a="1"/>
  <c r="AF20" i="2" s="1"/>
  <c r="AC20" i="2" a="1"/>
  <c r="AC20" i="2" s="1"/>
  <c r="Z20" i="2" a="1"/>
  <c r="Z20" i="2" s="1"/>
  <c r="W20" i="2" a="1"/>
  <c r="W20" i="2" s="1"/>
  <c r="T20" i="2" a="1"/>
  <c r="T20" i="2" s="1"/>
  <c r="BA19" i="2" a="1"/>
  <c r="BA19" i="2" s="1"/>
  <c r="AX19" i="2" a="1"/>
  <c r="AX19" i="2" s="1"/>
  <c r="AU19" i="2" a="1"/>
  <c r="AU19" i="2" s="1"/>
  <c r="AR19" i="2" a="1"/>
  <c r="AR19" i="2" s="1"/>
  <c r="AO19" i="2" a="1"/>
  <c r="AO19" i="2" s="1"/>
  <c r="AN19" i="2"/>
  <c r="N19" i="2" s="1"/>
  <c r="AI19" i="2" a="1"/>
  <c r="AI19" i="2" s="1"/>
  <c r="AF19" i="2" a="1"/>
  <c r="AF19" i="2" s="1"/>
  <c r="AC19" i="2" a="1"/>
  <c r="AC19" i="2" s="1"/>
  <c r="Z19" i="2" a="1"/>
  <c r="Z19" i="2" s="1"/>
  <c r="W19" i="2" a="1"/>
  <c r="W19" i="2" s="1"/>
  <c r="T19" i="2" a="1"/>
  <c r="T19" i="2" s="1"/>
  <c r="BA18" i="2" a="1"/>
  <c r="BA18" i="2" s="1"/>
  <c r="AX18" i="2" a="1"/>
  <c r="AX18" i="2" s="1"/>
  <c r="AU18" i="2" a="1"/>
  <c r="AU18" i="2" s="1"/>
  <c r="AR18" i="2" a="1"/>
  <c r="AR18" i="2" s="1"/>
  <c r="AO18" i="2" a="1"/>
  <c r="AO18" i="2" s="1"/>
  <c r="AN18" i="2"/>
  <c r="N18" i="2" s="1"/>
  <c r="AI18" i="2" a="1"/>
  <c r="AI18" i="2" s="1"/>
  <c r="AF18" i="2" a="1"/>
  <c r="AF18" i="2" s="1"/>
  <c r="AC18" i="2" a="1"/>
  <c r="AC18" i="2" s="1"/>
  <c r="Z18" i="2" a="1"/>
  <c r="Z18" i="2" s="1"/>
  <c r="W18" i="2" a="1"/>
  <c r="W18" i="2" s="1"/>
  <c r="T18" i="2" a="1"/>
  <c r="T18" i="2" s="1"/>
  <c r="BA17" i="2" a="1"/>
  <c r="BA17" i="2" s="1"/>
  <c r="AX17" i="2" a="1"/>
  <c r="AX17" i="2" s="1"/>
  <c r="AU17" i="2" a="1"/>
  <c r="AU17" i="2" s="1"/>
  <c r="AR17" i="2" a="1"/>
  <c r="AR17" i="2" s="1"/>
  <c r="AO17" i="2" a="1"/>
  <c r="AO17" i="2" s="1"/>
  <c r="AN17" i="2"/>
  <c r="N17" i="2" s="1"/>
  <c r="AI17" i="2" a="1"/>
  <c r="AI17" i="2" s="1"/>
  <c r="AH17" i="2"/>
  <c r="L17" i="2" s="1"/>
  <c r="AC17" i="2" a="1"/>
  <c r="AC17" i="2" s="1"/>
  <c r="Z17" i="2" a="1"/>
  <c r="Z17" i="2" s="1"/>
  <c r="W17" i="2" a="1"/>
  <c r="W17" i="2" s="1"/>
  <c r="T17" i="2" a="1"/>
  <c r="T17" i="2" s="1"/>
  <c r="BA16" i="2" a="1"/>
  <c r="BA16" i="2" s="1"/>
  <c r="AX16" i="2" a="1"/>
  <c r="AX16" i="2" s="1"/>
  <c r="AU16" i="2" a="1"/>
  <c r="AU16" i="2" s="1"/>
  <c r="AR16" i="2" a="1"/>
  <c r="AR16" i="2" s="1"/>
  <c r="AO16" i="2" a="1"/>
  <c r="AO16" i="2" s="1"/>
  <c r="AN16" i="2"/>
  <c r="N16" i="2" s="1"/>
  <c r="AI16" i="2" a="1"/>
  <c r="AI16" i="2" s="1"/>
  <c r="AH16" i="2"/>
  <c r="L16" i="2" s="1"/>
  <c r="AC16" i="2" a="1"/>
  <c r="AC16" i="2" s="1"/>
  <c r="Z16" i="2" a="1"/>
  <c r="Z16" i="2" s="1"/>
  <c r="W16" i="2" a="1"/>
  <c r="W16" i="2" s="1"/>
  <c r="T16" i="2" a="1"/>
  <c r="T16" i="2" s="1"/>
  <c r="BA15" i="2" a="1"/>
  <c r="BA15" i="2" s="1"/>
  <c r="BB15" i="2" s="1"/>
  <c r="AX15" i="2" a="1"/>
  <c r="AX15" i="2" s="1"/>
  <c r="AU15" i="2" a="1"/>
  <c r="AU15" i="2" s="1"/>
  <c r="AV15" i="2" s="1"/>
  <c r="AR15" i="2" a="1"/>
  <c r="AR15" i="2" s="1"/>
  <c r="AS15" i="2" s="1"/>
  <c r="AO15" i="2" a="1"/>
  <c r="AO15" i="2" s="1"/>
  <c r="AP15" i="2" s="1"/>
  <c r="AL15" i="2" a="1"/>
  <c r="AL15" i="2" s="1"/>
  <c r="AM15" i="2" s="1"/>
  <c r="AK15" i="2"/>
  <c r="M15" i="2" s="1"/>
  <c r="Z15" i="2" a="1"/>
  <c r="Z15" i="2" s="1"/>
  <c r="V15" i="2"/>
  <c r="H15" i="2" s="1"/>
  <c r="BA9" i="2" a="1"/>
  <c r="BA9" i="2" s="1"/>
  <c r="AX9" i="2" a="1"/>
  <c r="AX9" i="2" s="1"/>
  <c r="AU9" i="2" a="1"/>
  <c r="AU9" i="2" s="1"/>
  <c r="AR9" i="2" a="1"/>
  <c r="AR9" i="2" s="1"/>
  <c r="AO9" i="2" a="1"/>
  <c r="AO9" i="2" s="1"/>
  <c r="AL9" i="2" a="1"/>
  <c r="AL9" i="2" s="1"/>
  <c r="AC9" i="2" a="1"/>
  <c r="AC9" i="2" s="1"/>
  <c r="Z9" i="2" a="1"/>
  <c r="Z9" i="2" s="1"/>
  <c r="V9" i="2"/>
  <c r="H9" i="2" s="1"/>
  <c r="BA10" i="2" a="1"/>
  <c r="BA10" i="2" s="1"/>
  <c r="BB10" i="2" s="1"/>
  <c r="AX10" i="2" a="1"/>
  <c r="AX10" i="2" s="1"/>
  <c r="AU10" i="2" a="1"/>
  <c r="AU10" i="2" s="1"/>
  <c r="AR10" i="2" a="1"/>
  <c r="AR10" i="2" s="1"/>
  <c r="AO10" i="2" a="1"/>
  <c r="AO10" i="2" s="1"/>
  <c r="AP10" i="2" s="1"/>
  <c r="AL10" i="2" a="1"/>
  <c r="AL10" i="2" s="1"/>
  <c r="AM10" i="2" s="1"/>
  <c r="W10" i="2" a="1"/>
  <c r="W10" i="2" s="1"/>
  <c r="T10" i="2" a="1"/>
  <c r="T10" i="2" s="1"/>
  <c r="BA7" i="2" a="1"/>
  <c r="BA7" i="2" s="1"/>
  <c r="AX7" i="2" a="1"/>
  <c r="AX7" i="2" s="1"/>
  <c r="AU7" i="2" a="1"/>
  <c r="AU7" i="2" s="1"/>
  <c r="AR7" i="2" a="1"/>
  <c r="AR7" i="2" s="1"/>
  <c r="AO7" i="2" a="1"/>
  <c r="AO7" i="2" s="1"/>
  <c r="AL7" i="2" a="1"/>
  <c r="AL7" i="2" s="1"/>
  <c r="AC7" i="2" a="1"/>
  <c r="AC7" i="2" s="1"/>
  <c r="Z7" i="2" a="1"/>
  <c r="Z7" i="2" s="1"/>
  <c r="W7" i="2" a="1"/>
  <c r="W7" i="2" s="1"/>
  <c r="T7" i="2" a="1"/>
  <c r="T7" i="2" s="1"/>
  <c r="BA12" i="2" a="1"/>
  <c r="BA12" i="2" s="1"/>
  <c r="BB12" i="2" s="1"/>
  <c r="AX12" i="2" a="1"/>
  <c r="AX12" i="2" s="1"/>
  <c r="AU12" i="2" a="1"/>
  <c r="AU12" i="2" s="1"/>
  <c r="AV12" i="2" s="1"/>
  <c r="AR12" i="2" a="1"/>
  <c r="AR12" i="2" s="1"/>
  <c r="AS12" i="2" s="1"/>
  <c r="AO12" i="2" a="1"/>
  <c r="AO12" i="2" s="1"/>
  <c r="AL12" i="2" a="1"/>
  <c r="AL12" i="2" s="1"/>
  <c r="AB12" i="2"/>
  <c r="J12" i="2" s="1"/>
  <c r="W12" i="2" a="1"/>
  <c r="W12" i="2" s="1"/>
  <c r="T12" i="2" a="1"/>
  <c r="T12" i="2" s="1"/>
  <c r="BA14" i="2" a="1"/>
  <c r="BA14" i="2" s="1"/>
  <c r="BB14" i="2" s="1"/>
  <c r="AX14" i="2" a="1"/>
  <c r="AX14" i="2" s="1"/>
  <c r="AU14" i="2" a="1"/>
  <c r="AU14" i="2" s="1"/>
  <c r="AR14" i="2" a="1"/>
  <c r="AR14" i="2" s="1"/>
  <c r="AO14" i="2" a="1"/>
  <c r="AO14" i="2" s="1"/>
  <c r="AP14" i="2" s="1"/>
  <c r="AL14" i="2" a="1"/>
  <c r="AL14" i="2" s="1"/>
  <c r="AM14" i="2" s="1"/>
  <c r="AB14" i="2"/>
  <c r="J14" i="2" s="1"/>
  <c r="W14" i="2" a="1"/>
  <c r="W14" i="2" s="1"/>
  <c r="T14" i="2" a="1"/>
  <c r="T14" i="2" s="1"/>
  <c r="BA11" i="2" a="1"/>
  <c r="BA11" i="2" s="1"/>
  <c r="BB11" i="2" s="1"/>
  <c r="AX11" i="2" a="1"/>
  <c r="AX11" i="2" s="1"/>
  <c r="AU11" i="2" a="1"/>
  <c r="AU11" i="2" s="1"/>
  <c r="AR11" i="2" a="1"/>
  <c r="AR11" i="2" s="1"/>
  <c r="AO11" i="2" a="1"/>
  <c r="AO11" i="2" s="1"/>
  <c r="AP11" i="2" s="1"/>
  <c r="AL11" i="2" a="1"/>
  <c r="AL11" i="2" s="1"/>
  <c r="AM11" i="2" s="1"/>
  <c r="W11" i="2" a="1"/>
  <c r="W11" i="2" s="1"/>
  <c r="T11" i="2" a="1"/>
  <c r="T11" i="2" s="1"/>
  <c r="BA13" i="2" a="1"/>
  <c r="BA13" i="2" s="1"/>
  <c r="BB13" i="2" s="1"/>
  <c r="AX13" i="2" a="1"/>
  <c r="AX13" i="2" s="1"/>
  <c r="AU13" i="2" a="1"/>
  <c r="AU13" i="2" s="1"/>
  <c r="AV13" i="2" s="1"/>
  <c r="AR13" i="2" a="1"/>
  <c r="AR13" i="2" s="1"/>
  <c r="AS13" i="2" s="1"/>
  <c r="AO13" i="2" a="1"/>
  <c r="AO13" i="2" s="1"/>
  <c r="AP13" i="2" s="1"/>
  <c r="AL13" i="2" a="1"/>
  <c r="AL13" i="2" s="1"/>
  <c r="AM13" i="2" s="1"/>
  <c r="AB13" i="2"/>
  <c r="J13" i="2" s="1"/>
  <c r="W13" i="2" a="1"/>
  <c r="W13" i="2" s="1"/>
  <c r="T13" i="2" a="1"/>
  <c r="T13" i="2" s="1"/>
  <c r="BA8" i="2" a="1"/>
  <c r="BA8" i="2" s="1"/>
  <c r="AX8" i="2" a="1"/>
  <c r="AX8" i="2" s="1"/>
  <c r="AU8" i="2" a="1"/>
  <c r="AU8" i="2" s="1"/>
  <c r="AR8" i="2" a="1"/>
  <c r="AR8" i="2" s="1"/>
  <c r="AO8" i="2" a="1"/>
  <c r="AO8" i="2" s="1"/>
  <c r="AL8" i="2" a="1"/>
  <c r="AL8" i="2" s="1"/>
  <c r="W8" i="2" a="1"/>
  <c r="W8" i="2" s="1"/>
  <c r="T8" i="2" a="1"/>
  <c r="T8" i="2" s="1"/>
  <c r="BA5" i="2" a="1"/>
  <c r="BA5" i="2" s="1"/>
  <c r="AX5" i="2" a="1"/>
  <c r="AX5" i="2" s="1"/>
  <c r="AU5" i="2" a="1"/>
  <c r="AU5" i="2" s="1"/>
  <c r="AR5" i="2" a="1"/>
  <c r="AR5" i="2" s="1"/>
  <c r="AO5" i="2" a="1"/>
  <c r="AO5" i="2" s="1"/>
  <c r="AL5" i="2" a="1"/>
  <c r="AL5" i="2" s="1"/>
  <c r="AI5" i="2" a="1"/>
  <c r="AI5" i="2" s="1"/>
  <c r="AF5" i="2" a="1"/>
  <c r="AF5" i="2" s="1"/>
  <c r="AC5" i="2" a="1"/>
  <c r="AC5" i="2" s="1"/>
  <c r="Z5" i="2" a="1"/>
  <c r="Z5" i="2" s="1"/>
  <c r="W5" i="2" a="1"/>
  <c r="W5" i="2" s="1"/>
  <c r="T5" i="2" a="1"/>
  <c r="T5" i="2" s="1"/>
  <c r="BA6" i="2" a="1"/>
  <c r="BA6" i="2" s="1"/>
  <c r="AX6" i="2" a="1"/>
  <c r="AX6" i="2" s="1"/>
  <c r="AU6" i="2" a="1"/>
  <c r="AU6" i="2" s="1"/>
  <c r="AR6" i="2" a="1"/>
  <c r="AR6" i="2" s="1"/>
  <c r="AO6" i="2" a="1"/>
  <c r="AO6" i="2" s="1"/>
  <c r="AL6" i="2" a="1"/>
  <c r="AL6" i="2" s="1"/>
  <c r="AC6" i="2" a="1"/>
  <c r="AC6" i="2" s="1"/>
  <c r="Z6" i="2" a="1"/>
  <c r="Z6" i="2" s="1"/>
  <c r="W6" i="2" a="1"/>
  <c r="W6" i="2" s="1"/>
  <c r="T6" i="2" a="1"/>
  <c r="T6" i="2" s="1"/>
  <c r="BA4" i="2" a="1"/>
  <c r="BA4" i="2" s="1"/>
  <c r="AX4" i="2" a="1"/>
  <c r="AX4" i="2" s="1"/>
  <c r="AU4" i="2" a="1"/>
  <c r="AU4" i="2" s="1"/>
  <c r="AR4" i="2" a="1"/>
  <c r="AR4" i="2" s="1"/>
  <c r="AO4" i="2" a="1"/>
  <c r="AO4" i="2" s="1"/>
  <c r="AL4" i="2" a="1"/>
  <c r="AL4" i="2" s="1"/>
  <c r="AC4" i="2" a="1"/>
  <c r="AC4" i="2" s="1"/>
  <c r="Z4" i="2" a="1"/>
  <c r="Z4" i="2" s="1"/>
  <c r="W4" i="2" a="1"/>
  <c r="W4" i="2" s="1"/>
  <c r="T4" i="2" a="1"/>
  <c r="T4" i="2" s="1"/>
  <c r="G24" i="13" l="1"/>
  <c r="G33" i="15"/>
  <c r="G38" i="15"/>
  <c r="G30" i="15"/>
  <c r="G22" i="15"/>
  <c r="G39" i="15"/>
  <c r="G37" i="15"/>
  <c r="G29" i="15"/>
  <c r="G23" i="15"/>
  <c r="G32" i="15"/>
  <c r="BB9" i="3"/>
  <c r="AY16" i="3"/>
  <c r="AY7" i="4"/>
  <c r="BB6" i="4"/>
  <c r="AY6" i="5"/>
  <c r="AZ6" i="5" s="1"/>
  <c r="R6" i="5" s="1"/>
  <c r="BB13" i="5"/>
  <c r="BC13" i="5" s="1"/>
  <c r="S13" i="5" s="1"/>
  <c r="BB9" i="2"/>
  <c r="G34" i="15"/>
  <c r="G35" i="15"/>
  <c r="G24" i="15"/>
  <c r="G25" i="15"/>
  <c r="AY19" i="2"/>
  <c r="AZ19" i="2" s="1"/>
  <c r="R19" i="2" s="1"/>
  <c r="AY27" i="2"/>
  <c r="AZ27" i="2" s="1"/>
  <c r="R27" i="2" s="1"/>
  <c r="AY47" i="2"/>
  <c r="AZ47" i="2" s="1"/>
  <c r="R47" i="2" s="1"/>
  <c r="AY53" i="2"/>
  <c r="AZ53" i="2" s="1"/>
  <c r="R53" i="2" s="1"/>
  <c r="BB45" i="5"/>
  <c r="BC45" i="5" s="1"/>
  <c r="S45" i="5" s="1"/>
  <c r="BB59" i="5"/>
  <c r="BC59" i="5" s="1"/>
  <c r="S59" i="5" s="1"/>
  <c r="AY8" i="2"/>
  <c r="BB21" i="2"/>
  <c r="BC21" i="2" s="1"/>
  <c r="S21" i="2" s="1"/>
  <c r="BB27" i="2"/>
  <c r="BC27" i="2" s="1"/>
  <c r="S27" i="2" s="1"/>
  <c r="BB37" i="2"/>
  <c r="BC37" i="2" s="1"/>
  <c r="S37" i="2" s="1"/>
  <c r="AY18" i="3"/>
  <c r="AZ18" i="3" s="1"/>
  <c r="R18" i="3" s="1"/>
  <c r="AY13" i="3"/>
  <c r="AZ13" i="3" s="1"/>
  <c r="R13" i="3" s="1"/>
  <c r="BB16" i="3"/>
  <c r="BC16" i="3" s="1"/>
  <c r="S16" i="3" s="1"/>
  <c r="BB21" i="3"/>
  <c r="BC21" i="3" s="1"/>
  <c r="S21" i="3" s="1"/>
  <c r="BB23" i="3"/>
  <c r="BC23" i="3" s="1"/>
  <c r="S23" i="3" s="1"/>
  <c r="BB25" i="3"/>
  <c r="BC25" i="3" s="1"/>
  <c r="S25" i="3" s="1"/>
  <c r="BB27" i="3"/>
  <c r="BC27" i="3" s="1"/>
  <c r="S27" i="3" s="1"/>
  <c r="BB29" i="3"/>
  <c r="BC29" i="3" s="1"/>
  <c r="S29" i="3" s="1"/>
  <c r="BB31" i="3"/>
  <c r="BC31" i="3" s="1"/>
  <c r="S31" i="3" s="1"/>
  <c r="BB33" i="3"/>
  <c r="BC33" i="3" s="1"/>
  <c r="S33" i="3" s="1"/>
  <c r="BB35" i="3"/>
  <c r="BC35" i="3" s="1"/>
  <c r="S35" i="3" s="1"/>
  <c r="BB37" i="3"/>
  <c r="BC37" i="3" s="1"/>
  <c r="S37" i="3" s="1"/>
  <c r="BB39" i="3"/>
  <c r="BC39" i="3" s="1"/>
  <c r="S39" i="3" s="1"/>
  <c r="BB41" i="3"/>
  <c r="BC41" i="3" s="1"/>
  <c r="S41" i="3" s="1"/>
  <c r="BB43" i="3"/>
  <c r="BC43" i="3" s="1"/>
  <c r="S43" i="3" s="1"/>
  <c r="BB45" i="3"/>
  <c r="BC45" i="3" s="1"/>
  <c r="S45" i="3" s="1"/>
  <c r="BB47" i="3"/>
  <c r="BC47" i="3" s="1"/>
  <c r="S47" i="3" s="1"/>
  <c r="BB49" i="3"/>
  <c r="BC49" i="3" s="1"/>
  <c r="S49" i="3" s="1"/>
  <c r="BB51" i="3"/>
  <c r="BC51" i="3" s="1"/>
  <c r="S51" i="3" s="1"/>
  <c r="BB53" i="3"/>
  <c r="BC53" i="3" s="1"/>
  <c r="S53" i="3" s="1"/>
  <c r="BB55" i="3"/>
  <c r="BC55" i="3" s="1"/>
  <c r="S55" i="3" s="1"/>
  <c r="BB57" i="3"/>
  <c r="BC57" i="3" s="1"/>
  <c r="S57" i="3" s="1"/>
  <c r="BB59" i="3"/>
  <c r="BC59" i="3" s="1"/>
  <c r="S59" i="3" s="1"/>
  <c r="BB7" i="4"/>
  <c r="BC7" i="4" s="1"/>
  <c r="S7" i="4" s="1"/>
  <c r="AY12" i="4"/>
  <c r="AZ12" i="4" s="1"/>
  <c r="R12" i="4" s="1"/>
  <c r="BB6" i="5"/>
  <c r="AY31" i="5"/>
  <c r="AZ31" i="5" s="1"/>
  <c r="R31" i="5" s="1"/>
  <c r="BB17" i="5"/>
  <c r="AY37" i="5"/>
  <c r="AZ37" i="5" s="1"/>
  <c r="R37" i="5" s="1"/>
  <c r="AY17" i="2"/>
  <c r="AZ17" i="2" s="1"/>
  <c r="R17" i="2" s="1"/>
  <c r="AY23" i="2"/>
  <c r="AZ23" i="2" s="1"/>
  <c r="R23" i="2" s="1"/>
  <c r="AY25" i="2"/>
  <c r="AZ25" i="2" s="1"/>
  <c r="R25" i="2" s="1"/>
  <c r="AY35" i="2"/>
  <c r="AZ35" i="2" s="1"/>
  <c r="R35" i="2" s="1"/>
  <c r="AY43" i="2"/>
  <c r="AZ43" i="2" s="1"/>
  <c r="R43" i="2" s="1"/>
  <c r="AY55" i="2"/>
  <c r="AZ55" i="2" s="1"/>
  <c r="R55" i="2" s="1"/>
  <c r="AY57" i="2"/>
  <c r="AZ57" i="2" s="1"/>
  <c r="R57" i="2" s="1"/>
  <c r="AY21" i="3"/>
  <c r="AZ21" i="3" s="1"/>
  <c r="R21" i="3" s="1"/>
  <c r="AY29" i="3"/>
  <c r="AZ29" i="3" s="1"/>
  <c r="R29" i="3" s="1"/>
  <c r="AY51" i="3"/>
  <c r="AZ51" i="3" s="1"/>
  <c r="R51" i="3" s="1"/>
  <c r="AY17" i="5"/>
  <c r="AZ17" i="5" s="1"/>
  <c r="R17" i="5" s="1"/>
  <c r="AY34" i="5"/>
  <c r="AZ34" i="5" s="1"/>
  <c r="R34" i="5" s="1"/>
  <c r="BB17" i="2"/>
  <c r="BC17" i="2" s="1"/>
  <c r="S17" i="2" s="1"/>
  <c r="BB23" i="2"/>
  <c r="BC23" i="2" s="1"/>
  <c r="S23" i="2" s="1"/>
  <c r="BB29" i="2"/>
  <c r="BC29" i="2" s="1"/>
  <c r="S29" i="2" s="1"/>
  <c r="BB33" i="2"/>
  <c r="BC33" i="2" s="1"/>
  <c r="S33" i="2" s="1"/>
  <c r="BB41" i="2"/>
  <c r="BC41" i="2" s="1"/>
  <c r="S41" i="2" s="1"/>
  <c r="BB47" i="2"/>
  <c r="BC47" i="2" s="1"/>
  <c r="S47" i="2" s="1"/>
  <c r="AY6" i="3"/>
  <c r="BB5" i="2"/>
  <c r="BC5" i="2" s="1"/>
  <c r="S5" i="2" s="1"/>
  <c r="BB8" i="2"/>
  <c r="AY13" i="2"/>
  <c r="AZ13" i="2" s="1"/>
  <c r="R13" i="2" s="1"/>
  <c r="AY11" i="2"/>
  <c r="AZ11" i="2" s="1"/>
  <c r="R11" i="2" s="1"/>
  <c r="BB6" i="3"/>
  <c r="BB12" i="4"/>
  <c r="BC12" i="4" s="1"/>
  <c r="S12" i="4" s="1"/>
  <c r="AY18" i="4"/>
  <c r="AZ18" i="4" s="1"/>
  <c r="R18" i="4" s="1"/>
  <c r="AY20" i="4"/>
  <c r="AZ20" i="4" s="1"/>
  <c r="R20" i="4" s="1"/>
  <c r="AY22" i="4"/>
  <c r="AZ22" i="4" s="1"/>
  <c r="R22" i="4" s="1"/>
  <c r="AY24" i="4"/>
  <c r="AZ24" i="4" s="1"/>
  <c r="R24" i="4" s="1"/>
  <c r="AY26" i="4"/>
  <c r="AZ26" i="4" s="1"/>
  <c r="R26" i="4" s="1"/>
  <c r="AY28" i="4"/>
  <c r="AZ28" i="4" s="1"/>
  <c r="R28" i="4" s="1"/>
  <c r="AY30" i="4"/>
  <c r="AZ30" i="4" s="1"/>
  <c r="R30" i="4" s="1"/>
  <c r="AY32" i="4"/>
  <c r="AZ32" i="4" s="1"/>
  <c r="R32" i="4" s="1"/>
  <c r="AY34" i="4"/>
  <c r="AZ34" i="4" s="1"/>
  <c r="R34" i="4" s="1"/>
  <c r="AY36" i="4"/>
  <c r="AZ36" i="4" s="1"/>
  <c r="R36" i="4" s="1"/>
  <c r="AY38" i="4"/>
  <c r="AZ38" i="4" s="1"/>
  <c r="R38" i="4" s="1"/>
  <c r="AY40" i="4"/>
  <c r="AZ40" i="4" s="1"/>
  <c r="R40" i="4" s="1"/>
  <c r="AY42" i="4"/>
  <c r="AZ42" i="4" s="1"/>
  <c r="R42" i="4" s="1"/>
  <c r="AY44" i="4"/>
  <c r="AZ44" i="4" s="1"/>
  <c r="R44" i="4" s="1"/>
  <c r="AY46" i="4"/>
  <c r="AZ46" i="4" s="1"/>
  <c r="R46" i="4" s="1"/>
  <c r="AY48" i="4"/>
  <c r="AZ48" i="4" s="1"/>
  <c r="R48" i="4" s="1"/>
  <c r="AY50" i="4"/>
  <c r="AZ50" i="4" s="1"/>
  <c r="R50" i="4" s="1"/>
  <c r="AY52" i="4"/>
  <c r="AZ52" i="4" s="1"/>
  <c r="R52" i="4" s="1"/>
  <c r="AY54" i="4"/>
  <c r="AZ54" i="4" s="1"/>
  <c r="R54" i="4" s="1"/>
  <c r="AY56" i="4"/>
  <c r="AZ56" i="4" s="1"/>
  <c r="R56" i="4" s="1"/>
  <c r="AY58" i="4"/>
  <c r="AZ58" i="4" s="1"/>
  <c r="R58" i="4" s="1"/>
  <c r="AY60" i="4"/>
  <c r="AZ60" i="4" s="1"/>
  <c r="R60" i="4" s="1"/>
  <c r="AY8" i="5"/>
  <c r="AY9" i="5"/>
  <c r="AZ9" i="5" s="1"/>
  <c r="R9" i="5" s="1"/>
  <c r="AY10" i="5"/>
  <c r="AZ10" i="5" s="1"/>
  <c r="R10" i="5" s="1"/>
  <c r="AY36" i="5"/>
  <c r="AZ36" i="5" s="1"/>
  <c r="R36" i="5" s="1"/>
  <c r="AY12" i="5"/>
  <c r="AY22" i="5"/>
  <c r="AZ22" i="5" s="1"/>
  <c r="R22" i="5" s="1"/>
  <c r="BB17" i="3"/>
  <c r="BC17" i="3" s="1"/>
  <c r="S17" i="3" s="1"/>
  <c r="AY39" i="3"/>
  <c r="AZ39" i="3" s="1"/>
  <c r="R39" i="3" s="1"/>
  <c r="AY41" i="3"/>
  <c r="AZ41" i="3" s="1"/>
  <c r="R41" i="3" s="1"/>
  <c r="AY43" i="3"/>
  <c r="AZ43" i="3" s="1"/>
  <c r="R43" i="3" s="1"/>
  <c r="AY45" i="3"/>
  <c r="AZ45" i="3" s="1"/>
  <c r="R45" i="3" s="1"/>
  <c r="AY53" i="3"/>
  <c r="AZ53" i="3" s="1"/>
  <c r="R53" i="3" s="1"/>
  <c r="AY28" i="5"/>
  <c r="AZ28" i="5" s="1"/>
  <c r="R28" i="5" s="1"/>
  <c r="BB57" i="5"/>
  <c r="BC57" i="5" s="1"/>
  <c r="S57" i="5" s="1"/>
  <c r="AY4" i="2"/>
  <c r="AZ4" i="2" s="1"/>
  <c r="R4" i="2" s="1"/>
  <c r="AY14" i="2"/>
  <c r="AZ14" i="2" s="1"/>
  <c r="R14" i="2" s="1"/>
  <c r="AY10" i="3"/>
  <c r="AY5" i="3"/>
  <c r="AY15" i="3"/>
  <c r="AY4" i="4"/>
  <c r="AY8" i="4"/>
  <c r="AY5" i="4"/>
  <c r="BB18" i="4"/>
  <c r="BC18" i="4" s="1"/>
  <c r="S18" i="4" s="1"/>
  <c r="BB20" i="4"/>
  <c r="BC20" i="4" s="1"/>
  <c r="S20" i="4" s="1"/>
  <c r="BB22" i="4"/>
  <c r="BC22" i="4" s="1"/>
  <c r="S22" i="4" s="1"/>
  <c r="BB24" i="4"/>
  <c r="BC24" i="4" s="1"/>
  <c r="S24" i="4" s="1"/>
  <c r="BB26" i="4"/>
  <c r="BC26" i="4" s="1"/>
  <c r="S26" i="4" s="1"/>
  <c r="BB28" i="4"/>
  <c r="BC28" i="4" s="1"/>
  <c r="S28" i="4" s="1"/>
  <c r="BB30" i="4"/>
  <c r="BC30" i="4" s="1"/>
  <c r="S30" i="4" s="1"/>
  <c r="BB32" i="4"/>
  <c r="BC32" i="4" s="1"/>
  <c r="S32" i="4" s="1"/>
  <c r="BB34" i="4"/>
  <c r="BC34" i="4" s="1"/>
  <c r="S34" i="4" s="1"/>
  <c r="BB36" i="4"/>
  <c r="BC36" i="4" s="1"/>
  <c r="S36" i="4" s="1"/>
  <c r="BB38" i="4"/>
  <c r="BC38" i="4" s="1"/>
  <c r="S38" i="4" s="1"/>
  <c r="BB40" i="4"/>
  <c r="BC40" i="4" s="1"/>
  <c r="S40" i="4" s="1"/>
  <c r="BB42" i="4"/>
  <c r="BC42" i="4" s="1"/>
  <c r="S42" i="4" s="1"/>
  <c r="BB44" i="4"/>
  <c r="BC44" i="4" s="1"/>
  <c r="S44" i="4" s="1"/>
  <c r="BB46" i="4"/>
  <c r="BC46" i="4" s="1"/>
  <c r="S46" i="4" s="1"/>
  <c r="BB48" i="4"/>
  <c r="BC48" i="4" s="1"/>
  <c r="S48" i="4" s="1"/>
  <c r="BB50" i="4"/>
  <c r="BC50" i="4" s="1"/>
  <c r="S50" i="4" s="1"/>
  <c r="BB52" i="4"/>
  <c r="BC52" i="4" s="1"/>
  <c r="S52" i="4" s="1"/>
  <c r="BB54" i="4"/>
  <c r="BC54" i="4" s="1"/>
  <c r="S54" i="4" s="1"/>
  <c r="BB56" i="4"/>
  <c r="BC56" i="4" s="1"/>
  <c r="S56" i="4" s="1"/>
  <c r="BB58" i="4"/>
  <c r="BC58" i="4" s="1"/>
  <c r="S58" i="4" s="1"/>
  <c r="BB60" i="4"/>
  <c r="BC60" i="4" s="1"/>
  <c r="S60" i="4" s="1"/>
  <c r="BB8" i="5"/>
  <c r="BB9" i="5"/>
  <c r="AY16" i="5"/>
  <c r="AZ16" i="5" s="1"/>
  <c r="R16" i="5" s="1"/>
  <c r="BB10" i="5"/>
  <c r="AY39" i="5"/>
  <c r="AZ39" i="5" s="1"/>
  <c r="R39" i="5" s="1"/>
  <c r="BB12" i="5"/>
  <c r="BC12" i="5" s="1"/>
  <c r="S12" i="5" s="1"/>
  <c r="BB22" i="5"/>
  <c r="BC22" i="5" s="1"/>
  <c r="S22" i="5" s="1"/>
  <c r="AY24" i="5"/>
  <c r="AY40" i="5"/>
  <c r="AZ40" i="5" s="1"/>
  <c r="R40" i="5" s="1"/>
  <c r="AY42" i="5"/>
  <c r="AZ42" i="5" s="1"/>
  <c r="R42" i="5" s="1"/>
  <c r="AY44" i="5"/>
  <c r="AZ44" i="5" s="1"/>
  <c r="R44" i="5" s="1"/>
  <c r="AY46" i="5"/>
  <c r="AZ46" i="5" s="1"/>
  <c r="R46" i="5" s="1"/>
  <c r="AY48" i="5"/>
  <c r="AZ48" i="5" s="1"/>
  <c r="R48" i="5" s="1"/>
  <c r="AY50" i="5"/>
  <c r="AZ50" i="5" s="1"/>
  <c r="R50" i="5" s="1"/>
  <c r="AY52" i="5"/>
  <c r="AZ52" i="5" s="1"/>
  <c r="R52" i="5" s="1"/>
  <c r="AY54" i="5"/>
  <c r="AZ54" i="5" s="1"/>
  <c r="R54" i="5" s="1"/>
  <c r="AY56" i="5"/>
  <c r="AZ56" i="5" s="1"/>
  <c r="R56" i="5" s="1"/>
  <c r="AY58" i="5"/>
  <c r="AZ58" i="5" s="1"/>
  <c r="R58" i="5" s="1"/>
  <c r="AY60" i="5"/>
  <c r="AZ60" i="5" s="1"/>
  <c r="R60" i="5" s="1"/>
  <c r="G26" i="15"/>
  <c r="G36" i="15"/>
  <c r="G46" i="15"/>
  <c r="G27" i="15"/>
  <c r="G42" i="15"/>
  <c r="G28" i="15"/>
  <c r="G44" i="15"/>
  <c r="G40" i="15"/>
  <c r="G43" i="15"/>
  <c r="G41" i="15"/>
  <c r="G31" i="15"/>
  <c r="G45" i="15"/>
  <c r="G21" i="15"/>
  <c r="AY15" i="2"/>
  <c r="AZ15" i="2" s="1"/>
  <c r="R15" i="2" s="1"/>
  <c r="AY37" i="2"/>
  <c r="AZ37" i="2" s="1"/>
  <c r="R37" i="2" s="1"/>
  <c r="AY41" i="2"/>
  <c r="AZ41" i="2" s="1"/>
  <c r="R41" i="2" s="1"/>
  <c r="AY51" i="2"/>
  <c r="AZ51" i="2" s="1"/>
  <c r="R51" i="2" s="1"/>
  <c r="AY25" i="3"/>
  <c r="AZ25" i="3" s="1"/>
  <c r="R25" i="3" s="1"/>
  <c r="AY55" i="3"/>
  <c r="AZ55" i="3" s="1"/>
  <c r="R55" i="3" s="1"/>
  <c r="AY57" i="3"/>
  <c r="AZ57" i="3" s="1"/>
  <c r="R57" i="3" s="1"/>
  <c r="BB49" i="5"/>
  <c r="BC49" i="5" s="1"/>
  <c r="S49" i="5" s="1"/>
  <c r="BB53" i="5"/>
  <c r="BC53" i="5" s="1"/>
  <c r="S53" i="5" s="1"/>
  <c r="BB55" i="5"/>
  <c r="BC55" i="5" s="1"/>
  <c r="S55" i="5" s="1"/>
  <c r="BB19" i="2"/>
  <c r="BC19" i="2" s="1"/>
  <c r="S19" i="2" s="1"/>
  <c r="BB31" i="2"/>
  <c r="BC31" i="2" s="1"/>
  <c r="S31" i="2" s="1"/>
  <c r="BB43" i="2"/>
  <c r="BC43" i="2" s="1"/>
  <c r="S43" i="2" s="1"/>
  <c r="BB49" i="2"/>
  <c r="BC49" i="2" s="1"/>
  <c r="S49" i="2" s="1"/>
  <c r="BB55" i="2"/>
  <c r="BC55" i="2" s="1"/>
  <c r="S55" i="2" s="1"/>
  <c r="BB57" i="2"/>
  <c r="BC57" i="2" s="1"/>
  <c r="S57" i="2" s="1"/>
  <c r="BB4" i="2"/>
  <c r="AY12" i="2"/>
  <c r="AZ12" i="2" s="1"/>
  <c r="R12" i="2" s="1"/>
  <c r="AY16" i="2"/>
  <c r="AZ16" i="2" s="1"/>
  <c r="R16" i="2" s="1"/>
  <c r="AY18" i="2"/>
  <c r="AZ18" i="2" s="1"/>
  <c r="R18" i="2" s="1"/>
  <c r="AY20" i="2"/>
  <c r="AZ20" i="2" s="1"/>
  <c r="R20" i="2" s="1"/>
  <c r="AY22" i="2"/>
  <c r="AZ22" i="2" s="1"/>
  <c r="R22" i="2" s="1"/>
  <c r="AY24" i="2"/>
  <c r="AZ24" i="2" s="1"/>
  <c r="R24" i="2" s="1"/>
  <c r="AY26" i="2"/>
  <c r="AZ26" i="2" s="1"/>
  <c r="R26" i="2" s="1"/>
  <c r="AY28" i="2"/>
  <c r="AZ28" i="2" s="1"/>
  <c r="R28" i="2" s="1"/>
  <c r="AY30" i="2"/>
  <c r="AZ30" i="2" s="1"/>
  <c r="R30" i="2" s="1"/>
  <c r="AY32" i="2"/>
  <c r="AZ32" i="2" s="1"/>
  <c r="R32" i="2" s="1"/>
  <c r="AY34" i="2"/>
  <c r="AZ34" i="2" s="1"/>
  <c r="R34" i="2" s="1"/>
  <c r="AY36" i="2"/>
  <c r="AZ36" i="2" s="1"/>
  <c r="R36" i="2" s="1"/>
  <c r="AY38" i="2"/>
  <c r="AZ38" i="2" s="1"/>
  <c r="R38" i="2" s="1"/>
  <c r="AY40" i="2"/>
  <c r="AZ40" i="2" s="1"/>
  <c r="R40" i="2" s="1"/>
  <c r="AY42" i="2"/>
  <c r="AZ42" i="2" s="1"/>
  <c r="R42" i="2" s="1"/>
  <c r="AY44" i="2"/>
  <c r="AZ44" i="2" s="1"/>
  <c r="R44" i="2" s="1"/>
  <c r="AY46" i="2"/>
  <c r="AZ46" i="2" s="1"/>
  <c r="R46" i="2" s="1"/>
  <c r="AY48" i="2"/>
  <c r="AZ48" i="2" s="1"/>
  <c r="R48" i="2" s="1"/>
  <c r="AY50" i="2"/>
  <c r="AZ50" i="2" s="1"/>
  <c r="R50" i="2" s="1"/>
  <c r="AY52" i="2"/>
  <c r="AZ52" i="2" s="1"/>
  <c r="R52" i="2" s="1"/>
  <c r="AY54" i="2"/>
  <c r="AZ54" i="2" s="1"/>
  <c r="R54" i="2" s="1"/>
  <c r="AY56" i="2"/>
  <c r="AZ56" i="2" s="1"/>
  <c r="R56" i="2" s="1"/>
  <c r="AY58" i="2"/>
  <c r="AZ58" i="2" s="1"/>
  <c r="R58" i="2" s="1"/>
  <c r="AY60" i="2"/>
  <c r="AZ60" i="2" s="1"/>
  <c r="R60" i="2" s="1"/>
  <c r="BB10" i="3"/>
  <c r="BB5" i="3"/>
  <c r="AY7" i="3"/>
  <c r="AZ7" i="3" s="1"/>
  <c r="R7" i="3" s="1"/>
  <c r="BB15" i="3"/>
  <c r="BC15" i="3" s="1"/>
  <c r="S15" i="3" s="1"/>
  <c r="AY19" i="3"/>
  <c r="AY22" i="3"/>
  <c r="AZ22" i="3" s="1"/>
  <c r="R22" i="3" s="1"/>
  <c r="AY24" i="3"/>
  <c r="AZ24" i="3" s="1"/>
  <c r="R24" i="3" s="1"/>
  <c r="AY26" i="3"/>
  <c r="AZ26" i="3" s="1"/>
  <c r="R26" i="3" s="1"/>
  <c r="AY28" i="3"/>
  <c r="AZ28" i="3" s="1"/>
  <c r="R28" i="3" s="1"/>
  <c r="AY30" i="3"/>
  <c r="AZ30" i="3" s="1"/>
  <c r="R30" i="3" s="1"/>
  <c r="AY32" i="3"/>
  <c r="AZ32" i="3" s="1"/>
  <c r="R32" i="3" s="1"/>
  <c r="AZ34" i="3"/>
  <c r="R34" i="3" s="1"/>
  <c r="AY34" i="3"/>
  <c r="AY36" i="3"/>
  <c r="AZ36" i="3" s="1"/>
  <c r="R36" i="3" s="1"/>
  <c r="AY38" i="3"/>
  <c r="AZ38" i="3" s="1"/>
  <c r="R38" i="3" s="1"/>
  <c r="AY40" i="3"/>
  <c r="AZ40" i="3" s="1"/>
  <c r="R40" i="3" s="1"/>
  <c r="AY42" i="3"/>
  <c r="AZ42" i="3" s="1"/>
  <c r="R42" i="3" s="1"/>
  <c r="AY44" i="3"/>
  <c r="AZ44" i="3" s="1"/>
  <c r="R44" i="3" s="1"/>
  <c r="AY46" i="3"/>
  <c r="AZ46" i="3" s="1"/>
  <c r="R46" i="3" s="1"/>
  <c r="AY48" i="3"/>
  <c r="AZ48" i="3" s="1"/>
  <c r="R48" i="3" s="1"/>
  <c r="AY50" i="3"/>
  <c r="AZ50" i="3" s="1"/>
  <c r="R50" i="3" s="1"/>
  <c r="AY52" i="3"/>
  <c r="AZ52" i="3" s="1"/>
  <c r="R52" i="3" s="1"/>
  <c r="AY54" i="3"/>
  <c r="AZ54" i="3" s="1"/>
  <c r="R54" i="3" s="1"/>
  <c r="AY56" i="3"/>
  <c r="AZ56" i="3" s="1"/>
  <c r="R56" i="3" s="1"/>
  <c r="AZ58" i="3"/>
  <c r="R58" i="3" s="1"/>
  <c r="AY58" i="3"/>
  <c r="AY60" i="3"/>
  <c r="AZ60" i="3" s="1"/>
  <c r="R60" i="3" s="1"/>
  <c r="BB4" i="4"/>
  <c r="BC4" i="4" s="1"/>
  <c r="S4" i="4" s="1"/>
  <c r="BB8" i="4"/>
  <c r="BC8" i="4" s="1"/>
  <c r="S8" i="4" s="1"/>
  <c r="BB5" i="4"/>
  <c r="AY5" i="5"/>
  <c r="AY30" i="5"/>
  <c r="AZ30" i="5" s="1"/>
  <c r="R30" i="5" s="1"/>
  <c r="AY26" i="5"/>
  <c r="AY14" i="5"/>
  <c r="AZ14" i="5" s="1"/>
  <c r="R14" i="5" s="1"/>
  <c r="AY27" i="5"/>
  <c r="AZ27" i="5" s="1"/>
  <c r="R27" i="5" s="1"/>
  <c r="BB24" i="5"/>
  <c r="BC24" i="5" s="1"/>
  <c r="S24" i="5" s="1"/>
  <c r="AY35" i="5"/>
  <c r="AZ35" i="5" s="1"/>
  <c r="R35" i="5" s="1"/>
  <c r="BB40" i="5"/>
  <c r="BC40" i="5" s="1"/>
  <c r="S40" i="5" s="1"/>
  <c r="BB42" i="5"/>
  <c r="BC42" i="5" s="1"/>
  <c r="S42" i="5" s="1"/>
  <c r="BB44" i="5"/>
  <c r="BC44" i="5" s="1"/>
  <c r="S44" i="5" s="1"/>
  <c r="BB46" i="5"/>
  <c r="BC46" i="5" s="1"/>
  <c r="S46" i="5" s="1"/>
  <c r="BB48" i="5"/>
  <c r="BC48" i="5" s="1"/>
  <c r="S48" i="5" s="1"/>
  <c r="BB50" i="5"/>
  <c r="BC50" i="5" s="1"/>
  <c r="S50" i="5" s="1"/>
  <c r="BB52" i="5"/>
  <c r="BC52" i="5" s="1"/>
  <c r="S52" i="5" s="1"/>
  <c r="BB54" i="5"/>
  <c r="BC54" i="5" s="1"/>
  <c r="S54" i="5" s="1"/>
  <c r="BB56" i="5"/>
  <c r="BC56" i="5" s="1"/>
  <c r="S56" i="5" s="1"/>
  <c r="BB58" i="5"/>
  <c r="BC58" i="5" s="1"/>
  <c r="S58" i="5" s="1"/>
  <c r="BB60" i="5"/>
  <c r="BC60" i="5" s="1"/>
  <c r="S60" i="5" s="1"/>
  <c r="AY21" i="2"/>
  <c r="AZ21" i="2" s="1"/>
  <c r="R21" i="2" s="1"/>
  <c r="AY33" i="2"/>
  <c r="AZ33" i="2" s="1"/>
  <c r="R33" i="2" s="1"/>
  <c r="AY45" i="2"/>
  <c r="AZ45" i="2" s="1"/>
  <c r="R45" i="2" s="1"/>
  <c r="AZ49" i="2"/>
  <c r="R49" i="2" s="1"/>
  <c r="AY49" i="2"/>
  <c r="AY59" i="2"/>
  <c r="AZ59" i="2" s="1"/>
  <c r="R59" i="2" s="1"/>
  <c r="AY27" i="3"/>
  <c r="AZ27" i="3" s="1"/>
  <c r="R27" i="3" s="1"/>
  <c r="AY33" i="3"/>
  <c r="AZ33" i="3" s="1"/>
  <c r="R33" i="3" s="1"/>
  <c r="AY35" i="3"/>
  <c r="AZ35" i="3" s="1"/>
  <c r="R35" i="3" s="1"/>
  <c r="AY37" i="3"/>
  <c r="AZ37" i="3" s="1"/>
  <c r="R37" i="3" s="1"/>
  <c r="AY47" i="3"/>
  <c r="AZ47" i="3" s="1"/>
  <c r="R47" i="3" s="1"/>
  <c r="AY49" i="3"/>
  <c r="AZ49" i="3" s="1"/>
  <c r="R49" i="3" s="1"/>
  <c r="AZ59" i="3"/>
  <c r="R59" i="3" s="1"/>
  <c r="AY59" i="3"/>
  <c r="BB9" i="4"/>
  <c r="BC9" i="4" s="1"/>
  <c r="S9" i="4" s="1"/>
  <c r="AY16" i="4"/>
  <c r="AZ16" i="4" s="1"/>
  <c r="R16" i="4" s="1"/>
  <c r="AY38" i="5"/>
  <c r="AZ38" i="5" s="1"/>
  <c r="R38" i="5" s="1"/>
  <c r="AY29" i="5"/>
  <c r="AZ29" i="5" s="1"/>
  <c r="R29" i="5" s="1"/>
  <c r="BB41" i="5"/>
  <c r="BC41" i="5" s="1"/>
  <c r="S41" i="5" s="1"/>
  <c r="BC47" i="5"/>
  <c r="S47" i="5" s="1"/>
  <c r="BB47" i="5"/>
  <c r="BB25" i="2"/>
  <c r="BC25" i="2" s="1"/>
  <c r="S25" i="2" s="1"/>
  <c r="AY6" i="2"/>
  <c r="BB16" i="2"/>
  <c r="BC16" i="2" s="1"/>
  <c r="S16" i="2" s="1"/>
  <c r="BB18" i="2"/>
  <c r="BC18" i="2" s="1"/>
  <c r="S18" i="2" s="1"/>
  <c r="BB20" i="2"/>
  <c r="BC20" i="2" s="1"/>
  <c r="S20" i="2" s="1"/>
  <c r="BB22" i="2"/>
  <c r="BC22" i="2" s="1"/>
  <c r="S22" i="2" s="1"/>
  <c r="BB24" i="2"/>
  <c r="BC24" i="2" s="1"/>
  <c r="S24" i="2" s="1"/>
  <c r="BB26" i="2"/>
  <c r="BC26" i="2" s="1"/>
  <c r="S26" i="2" s="1"/>
  <c r="BB28" i="2"/>
  <c r="BC28" i="2" s="1"/>
  <c r="S28" i="2" s="1"/>
  <c r="BB30" i="2"/>
  <c r="BC30" i="2" s="1"/>
  <c r="S30" i="2" s="1"/>
  <c r="BB32" i="2"/>
  <c r="BC32" i="2" s="1"/>
  <c r="S32" i="2" s="1"/>
  <c r="BB34" i="2"/>
  <c r="BC34" i="2" s="1"/>
  <c r="S34" i="2" s="1"/>
  <c r="BB36" i="2"/>
  <c r="BC36" i="2" s="1"/>
  <c r="S36" i="2" s="1"/>
  <c r="BB38" i="2"/>
  <c r="BC38" i="2" s="1"/>
  <c r="S38" i="2" s="1"/>
  <c r="BB40" i="2"/>
  <c r="BC40" i="2" s="1"/>
  <c r="S40" i="2" s="1"/>
  <c r="BB42" i="2"/>
  <c r="BC42" i="2" s="1"/>
  <c r="S42" i="2" s="1"/>
  <c r="BB44" i="2"/>
  <c r="BC44" i="2" s="1"/>
  <c r="S44" i="2" s="1"/>
  <c r="BB46" i="2"/>
  <c r="BC46" i="2" s="1"/>
  <c r="S46" i="2" s="1"/>
  <c r="BC48" i="2"/>
  <c r="S48" i="2" s="1"/>
  <c r="BB48" i="2"/>
  <c r="BB50" i="2"/>
  <c r="BC50" i="2" s="1"/>
  <c r="S50" i="2" s="1"/>
  <c r="BB52" i="2"/>
  <c r="BC52" i="2" s="1"/>
  <c r="S52" i="2" s="1"/>
  <c r="BB54" i="2"/>
  <c r="BC54" i="2" s="1"/>
  <c r="S54" i="2" s="1"/>
  <c r="BB56" i="2"/>
  <c r="BC56" i="2" s="1"/>
  <c r="S56" i="2" s="1"/>
  <c r="BB58" i="2"/>
  <c r="BC58" i="2" s="1"/>
  <c r="S58" i="2" s="1"/>
  <c r="BB60" i="2"/>
  <c r="BC60" i="2" s="1"/>
  <c r="S60" i="2" s="1"/>
  <c r="AY4" i="3"/>
  <c r="AZ4" i="3" s="1"/>
  <c r="R4" i="3" s="1"/>
  <c r="BB7" i="3"/>
  <c r="BC7" i="3" s="1"/>
  <c r="S7" i="3" s="1"/>
  <c r="AY12" i="3"/>
  <c r="BB19" i="3"/>
  <c r="BC19" i="3" s="1"/>
  <c r="S19" i="3" s="1"/>
  <c r="BB22" i="3"/>
  <c r="BC22" i="3" s="1"/>
  <c r="S22" i="3" s="1"/>
  <c r="BB24" i="3"/>
  <c r="BC24" i="3" s="1"/>
  <c r="S24" i="3" s="1"/>
  <c r="BB26" i="3"/>
  <c r="BC26" i="3" s="1"/>
  <c r="S26" i="3" s="1"/>
  <c r="BB28" i="3"/>
  <c r="BC28" i="3" s="1"/>
  <c r="S28" i="3" s="1"/>
  <c r="BB30" i="3"/>
  <c r="BC30" i="3" s="1"/>
  <c r="S30" i="3" s="1"/>
  <c r="BB32" i="3"/>
  <c r="BC32" i="3" s="1"/>
  <c r="S32" i="3" s="1"/>
  <c r="BB34" i="3"/>
  <c r="BC34" i="3" s="1"/>
  <c r="S34" i="3" s="1"/>
  <c r="BB36" i="3"/>
  <c r="BC36" i="3" s="1"/>
  <c r="S36" i="3" s="1"/>
  <c r="BB38" i="3"/>
  <c r="BC38" i="3" s="1"/>
  <c r="S38" i="3" s="1"/>
  <c r="BB40" i="3"/>
  <c r="BC40" i="3" s="1"/>
  <c r="S40" i="3" s="1"/>
  <c r="BB42" i="3"/>
  <c r="BC42" i="3" s="1"/>
  <c r="S42" i="3" s="1"/>
  <c r="BB44" i="3"/>
  <c r="BC44" i="3" s="1"/>
  <c r="S44" i="3" s="1"/>
  <c r="BB46" i="3"/>
  <c r="BC46" i="3" s="1"/>
  <c r="S46" i="3" s="1"/>
  <c r="BB48" i="3"/>
  <c r="BC48" i="3" s="1"/>
  <c r="S48" i="3" s="1"/>
  <c r="BB50" i="3"/>
  <c r="BC50" i="3" s="1"/>
  <c r="S50" i="3" s="1"/>
  <c r="BB52" i="3"/>
  <c r="BC52" i="3" s="1"/>
  <c r="S52" i="3" s="1"/>
  <c r="BB54" i="3"/>
  <c r="BC54" i="3" s="1"/>
  <c r="S54" i="3" s="1"/>
  <c r="BB56" i="3"/>
  <c r="BC56" i="3" s="1"/>
  <c r="S56" i="3" s="1"/>
  <c r="BB58" i="3"/>
  <c r="BC58" i="3" s="1"/>
  <c r="S58" i="3" s="1"/>
  <c r="BB60" i="3"/>
  <c r="BC60" i="3" s="1"/>
  <c r="S60" i="3" s="1"/>
  <c r="AV4" i="5"/>
  <c r="BB5" i="5"/>
  <c r="BC5" i="5" s="1"/>
  <c r="S5" i="5" s="1"/>
  <c r="AY11" i="5"/>
  <c r="AZ11" i="5" s="1"/>
  <c r="R11" i="5" s="1"/>
  <c r="BB26" i="5"/>
  <c r="BB14" i="5"/>
  <c r="BC14" i="5" s="1"/>
  <c r="S14" i="5" s="1"/>
  <c r="AY21" i="5"/>
  <c r="AZ21" i="5" s="1"/>
  <c r="R21" i="5" s="1"/>
  <c r="AY7" i="5"/>
  <c r="AZ7" i="5" s="1"/>
  <c r="R7" i="5" s="1"/>
  <c r="AY31" i="2"/>
  <c r="AZ31" i="2" s="1"/>
  <c r="R31" i="2" s="1"/>
  <c r="AY19" i="5"/>
  <c r="AZ19" i="5" s="1"/>
  <c r="R19" i="5" s="1"/>
  <c r="BB15" i="5"/>
  <c r="BC15" i="5" s="1"/>
  <c r="S15" i="5" s="1"/>
  <c r="BB43" i="5"/>
  <c r="BC43" i="5" s="1"/>
  <c r="S43" i="5" s="1"/>
  <c r="BB35" i="2"/>
  <c r="BC35" i="2" s="1"/>
  <c r="S35" i="2" s="1"/>
  <c r="BB39" i="2"/>
  <c r="BC39" i="2" s="1"/>
  <c r="S39" i="2" s="1"/>
  <c r="BB51" i="2"/>
  <c r="BC51" i="2" s="1"/>
  <c r="S51" i="2" s="1"/>
  <c r="BB6" i="2"/>
  <c r="BC6" i="2" s="1"/>
  <c r="S6" i="2" s="1"/>
  <c r="AY7" i="2"/>
  <c r="AZ7" i="2" s="1"/>
  <c r="R7" i="2" s="1"/>
  <c r="AY10" i="2"/>
  <c r="AZ10" i="2" s="1"/>
  <c r="R10" i="2" s="1"/>
  <c r="BB4" i="3"/>
  <c r="BC4" i="3" s="1"/>
  <c r="S4" i="3" s="1"/>
  <c r="AY14" i="3"/>
  <c r="AZ14" i="3" s="1"/>
  <c r="R14" i="3" s="1"/>
  <c r="AY8" i="3"/>
  <c r="BB12" i="3"/>
  <c r="BC12" i="3" s="1"/>
  <c r="S12" i="3" s="1"/>
  <c r="AY10" i="4"/>
  <c r="AY13" i="4"/>
  <c r="AZ13" i="4" s="1"/>
  <c r="R13" i="4" s="1"/>
  <c r="AY11" i="4"/>
  <c r="AY14" i="4"/>
  <c r="AZ14" i="4" s="1"/>
  <c r="R14" i="4" s="1"/>
  <c r="AY19" i="4"/>
  <c r="AZ19" i="4" s="1"/>
  <c r="R19" i="4" s="1"/>
  <c r="AY21" i="4"/>
  <c r="AZ21" i="4" s="1"/>
  <c r="R21" i="4" s="1"/>
  <c r="AY23" i="4"/>
  <c r="AZ23" i="4" s="1"/>
  <c r="R23" i="4" s="1"/>
  <c r="AY25" i="4"/>
  <c r="AZ25" i="4" s="1"/>
  <c r="R25" i="4" s="1"/>
  <c r="AY27" i="4"/>
  <c r="AZ27" i="4" s="1"/>
  <c r="R27" i="4" s="1"/>
  <c r="AY29" i="4"/>
  <c r="AZ29" i="4" s="1"/>
  <c r="R29" i="4" s="1"/>
  <c r="AY31" i="4"/>
  <c r="AZ31" i="4" s="1"/>
  <c r="R31" i="4" s="1"/>
  <c r="AY33" i="4"/>
  <c r="AZ33" i="4" s="1"/>
  <c r="R33" i="4" s="1"/>
  <c r="AY35" i="4"/>
  <c r="AZ35" i="4" s="1"/>
  <c r="R35" i="4" s="1"/>
  <c r="AY37" i="4"/>
  <c r="AZ37" i="4" s="1"/>
  <c r="R37" i="4" s="1"/>
  <c r="AY39" i="4"/>
  <c r="AZ39" i="4" s="1"/>
  <c r="R39" i="4" s="1"/>
  <c r="AY41" i="4"/>
  <c r="AZ41" i="4" s="1"/>
  <c r="R41" i="4" s="1"/>
  <c r="AY43" i="4"/>
  <c r="AZ43" i="4" s="1"/>
  <c r="R43" i="4" s="1"/>
  <c r="AY45" i="4"/>
  <c r="AZ45" i="4" s="1"/>
  <c r="R45" i="4" s="1"/>
  <c r="AY47" i="4"/>
  <c r="AZ47" i="4" s="1"/>
  <c r="R47" i="4" s="1"/>
  <c r="AY49" i="4"/>
  <c r="AZ49" i="4" s="1"/>
  <c r="R49" i="4" s="1"/>
  <c r="AY51" i="4"/>
  <c r="AZ51" i="4" s="1"/>
  <c r="R51" i="4" s="1"/>
  <c r="AY53" i="4"/>
  <c r="AZ53" i="4" s="1"/>
  <c r="R53" i="4" s="1"/>
  <c r="AZ55" i="4"/>
  <c r="R55" i="4" s="1"/>
  <c r="AY55" i="4"/>
  <c r="AY57" i="4"/>
  <c r="AZ57" i="4" s="1"/>
  <c r="R57" i="4" s="1"/>
  <c r="AY59" i="4"/>
  <c r="AZ59" i="4" s="1"/>
  <c r="R59" i="4" s="1"/>
  <c r="AY4" i="5"/>
  <c r="AZ4" i="5" s="1"/>
  <c r="R4" i="5" s="1"/>
  <c r="AY23" i="5"/>
  <c r="AZ23" i="5" s="1"/>
  <c r="R23" i="5" s="1"/>
  <c r="BB11" i="5"/>
  <c r="BC11" i="5" s="1"/>
  <c r="S11" i="5" s="1"/>
  <c r="AY18" i="5"/>
  <c r="BB21" i="5"/>
  <c r="AY20" i="5"/>
  <c r="AZ20" i="5" s="1"/>
  <c r="R20" i="5" s="1"/>
  <c r="BB7" i="5"/>
  <c r="BC7" i="5" s="1"/>
  <c r="S7" i="5" s="1"/>
  <c r="AY25" i="5"/>
  <c r="AZ25" i="5" s="1"/>
  <c r="R25" i="5" s="1"/>
  <c r="AY33" i="5"/>
  <c r="AZ33" i="5" s="1"/>
  <c r="R33" i="5" s="1"/>
  <c r="AY29" i="2"/>
  <c r="AZ29" i="2" s="1"/>
  <c r="R29" i="2" s="1"/>
  <c r="AY39" i="2"/>
  <c r="AZ39" i="2" s="1"/>
  <c r="R39" i="2" s="1"/>
  <c r="BB11" i="3"/>
  <c r="BC11" i="3" s="1"/>
  <c r="S11" i="3" s="1"/>
  <c r="AY23" i="3"/>
  <c r="AZ23" i="3" s="1"/>
  <c r="R23" i="3" s="1"/>
  <c r="AY31" i="3"/>
  <c r="AZ31" i="3" s="1"/>
  <c r="R31" i="3" s="1"/>
  <c r="BB51" i="5"/>
  <c r="BC51" i="5" s="1"/>
  <c r="S51" i="5" s="1"/>
  <c r="AY5" i="2"/>
  <c r="AZ5" i="2" s="1"/>
  <c r="R5" i="2" s="1"/>
  <c r="BB45" i="2"/>
  <c r="BC45" i="2" s="1"/>
  <c r="S45" i="2" s="1"/>
  <c r="BB53" i="2"/>
  <c r="BC53" i="2" s="1"/>
  <c r="S53" i="2" s="1"/>
  <c r="BB59" i="2"/>
  <c r="BC59" i="2" s="1"/>
  <c r="S59" i="2" s="1"/>
  <c r="BB7" i="2"/>
  <c r="AY9" i="2"/>
  <c r="AZ9" i="2" s="1"/>
  <c r="R9" i="2" s="1"/>
  <c r="AY9" i="3"/>
  <c r="AY11" i="3"/>
  <c r="AZ20" i="3"/>
  <c r="R20" i="3" s="1"/>
  <c r="AY20" i="3"/>
  <c r="AY17" i="3"/>
  <c r="AZ17" i="3" s="1"/>
  <c r="R17" i="3" s="1"/>
  <c r="BB8" i="3"/>
  <c r="BC8" i="3" s="1"/>
  <c r="S8" i="3" s="1"/>
  <c r="AY6" i="4"/>
  <c r="AY9" i="4"/>
  <c r="AZ9" i="4" s="1"/>
  <c r="R9" i="4" s="1"/>
  <c r="BB10" i="4"/>
  <c r="BC10" i="4" s="1"/>
  <c r="S10" i="4" s="1"/>
  <c r="BB11" i="4"/>
  <c r="BC11" i="4" s="1"/>
  <c r="S11" i="4" s="1"/>
  <c r="AZ17" i="4"/>
  <c r="R17" i="4" s="1"/>
  <c r="AY17" i="4"/>
  <c r="AY15" i="4"/>
  <c r="AZ15" i="4" s="1"/>
  <c r="R15" i="4" s="1"/>
  <c r="BB19" i="4"/>
  <c r="BC19" i="4" s="1"/>
  <c r="S19" i="4" s="1"/>
  <c r="BB21" i="4"/>
  <c r="BC21" i="4" s="1"/>
  <c r="S21" i="4" s="1"/>
  <c r="BB23" i="4"/>
  <c r="BC23" i="4" s="1"/>
  <c r="S23" i="4" s="1"/>
  <c r="BB25" i="4"/>
  <c r="BC25" i="4" s="1"/>
  <c r="S25" i="4" s="1"/>
  <c r="BB27" i="4"/>
  <c r="BC27" i="4" s="1"/>
  <c r="S27" i="4" s="1"/>
  <c r="BB29" i="4"/>
  <c r="BC29" i="4" s="1"/>
  <c r="S29" i="4" s="1"/>
  <c r="BB31" i="4"/>
  <c r="BC31" i="4" s="1"/>
  <c r="S31" i="4" s="1"/>
  <c r="BB33" i="4"/>
  <c r="BC33" i="4" s="1"/>
  <c r="S33" i="4" s="1"/>
  <c r="BB35" i="4"/>
  <c r="BC35" i="4" s="1"/>
  <c r="S35" i="4" s="1"/>
  <c r="BB37" i="4"/>
  <c r="BC37" i="4" s="1"/>
  <c r="S37" i="4" s="1"/>
  <c r="BB39" i="4"/>
  <c r="BC39" i="4" s="1"/>
  <c r="S39" i="4" s="1"/>
  <c r="BB41" i="4"/>
  <c r="BC41" i="4" s="1"/>
  <c r="S41" i="4" s="1"/>
  <c r="BB43" i="4"/>
  <c r="BC43" i="4" s="1"/>
  <c r="S43" i="4" s="1"/>
  <c r="BB45" i="4"/>
  <c r="BC45" i="4" s="1"/>
  <c r="S45" i="4" s="1"/>
  <c r="BB47" i="4"/>
  <c r="BC47" i="4" s="1"/>
  <c r="S47" i="4" s="1"/>
  <c r="BB49" i="4"/>
  <c r="BC49" i="4" s="1"/>
  <c r="S49" i="4" s="1"/>
  <c r="BB51" i="4"/>
  <c r="BC51" i="4" s="1"/>
  <c r="S51" i="4" s="1"/>
  <c r="BB53" i="4"/>
  <c r="BC53" i="4" s="1"/>
  <c r="S53" i="4" s="1"/>
  <c r="BB55" i="4"/>
  <c r="BC55" i="4" s="1"/>
  <c r="S55" i="4" s="1"/>
  <c r="BB57" i="4"/>
  <c r="BC57" i="4" s="1"/>
  <c r="S57" i="4" s="1"/>
  <c r="BB59" i="4"/>
  <c r="BC59" i="4" s="1"/>
  <c r="S59" i="4" s="1"/>
  <c r="AY13" i="5"/>
  <c r="AZ13" i="5" s="1"/>
  <c r="R13" i="5" s="1"/>
  <c r="AY32" i="5"/>
  <c r="AZ32" i="5" s="1"/>
  <c r="R32" i="5" s="1"/>
  <c r="AY15" i="5"/>
  <c r="AZ15" i="5" s="1"/>
  <c r="R15" i="5" s="1"/>
  <c r="BB25" i="5"/>
  <c r="BC25" i="5" s="1"/>
  <c r="S25" i="5" s="1"/>
  <c r="AY41" i="5"/>
  <c r="AZ41" i="5" s="1"/>
  <c r="R41" i="5" s="1"/>
  <c r="AY43" i="5"/>
  <c r="AZ43" i="5" s="1"/>
  <c r="R43" i="5" s="1"/>
  <c r="AY45" i="5"/>
  <c r="AZ45" i="5" s="1"/>
  <c r="R45" i="5" s="1"/>
  <c r="AY47" i="5"/>
  <c r="AZ47" i="5" s="1"/>
  <c r="R47" i="5" s="1"/>
  <c r="AY49" i="5"/>
  <c r="AZ49" i="5" s="1"/>
  <c r="R49" i="5" s="1"/>
  <c r="AY51" i="5"/>
  <c r="AZ51" i="5" s="1"/>
  <c r="R51" i="5" s="1"/>
  <c r="AY53" i="5"/>
  <c r="AZ53" i="5" s="1"/>
  <c r="R53" i="5" s="1"/>
  <c r="AY55" i="5"/>
  <c r="AZ55" i="5" s="1"/>
  <c r="R55" i="5" s="1"/>
  <c r="AY57" i="5"/>
  <c r="AZ57" i="5" s="1"/>
  <c r="R57" i="5" s="1"/>
  <c r="AY59" i="5"/>
  <c r="AZ59" i="5" s="1"/>
  <c r="R59" i="5" s="1"/>
  <c r="BC31" i="5"/>
  <c r="S31" i="5" s="1"/>
  <c r="BC6" i="3"/>
  <c r="S6" i="3" s="1"/>
  <c r="BC15" i="2"/>
  <c r="S15" i="2" s="1"/>
  <c r="BC37" i="5"/>
  <c r="S37" i="5" s="1"/>
  <c r="BC13" i="2"/>
  <c r="S13" i="2" s="1"/>
  <c r="BC11" i="2"/>
  <c r="S11" i="2" s="1"/>
  <c r="BC8" i="5"/>
  <c r="S8" i="5" s="1"/>
  <c r="BC9" i="5"/>
  <c r="S9" i="5" s="1"/>
  <c r="BC10" i="5"/>
  <c r="S10" i="5" s="1"/>
  <c r="BC36" i="5"/>
  <c r="S36" i="5" s="1"/>
  <c r="BC18" i="3"/>
  <c r="S18" i="3" s="1"/>
  <c r="BC14" i="2"/>
  <c r="S14" i="2" s="1"/>
  <c r="BC10" i="3"/>
  <c r="S10" i="3" s="1"/>
  <c r="BC5" i="3"/>
  <c r="S5" i="3" s="1"/>
  <c r="BC5" i="4"/>
  <c r="S5" i="4" s="1"/>
  <c r="BC16" i="5"/>
  <c r="S16" i="5" s="1"/>
  <c r="BC39" i="5"/>
  <c r="S39" i="5" s="1"/>
  <c r="BC8" i="2"/>
  <c r="S8" i="2" s="1"/>
  <c r="BC13" i="3"/>
  <c r="S13" i="3" s="1"/>
  <c r="BC4" i="2"/>
  <c r="S4" i="2" s="1"/>
  <c r="BC30" i="5"/>
  <c r="S30" i="5" s="1"/>
  <c r="BC26" i="5"/>
  <c r="S26" i="5" s="1"/>
  <c r="BC27" i="5"/>
  <c r="S27" i="5" s="1"/>
  <c r="BC35" i="5"/>
  <c r="S35" i="5" s="1"/>
  <c r="BC12" i="2"/>
  <c r="S12" i="2" s="1"/>
  <c r="BC21" i="5"/>
  <c r="S21" i="5" s="1"/>
  <c r="BC10" i="2"/>
  <c r="S10" i="2" s="1"/>
  <c r="BC13" i="4"/>
  <c r="S13" i="4" s="1"/>
  <c r="BC14" i="4"/>
  <c r="S14" i="4" s="1"/>
  <c r="BC4" i="5"/>
  <c r="S4" i="5" s="1"/>
  <c r="BC23" i="5"/>
  <c r="S23" i="5" s="1"/>
  <c r="BC18" i="5"/>
  <c r="S18" i="5" s="1"/>
  <c r="BC20" i="5"/>
  <c r="S20" i="5" s="1"/>
  <c r="BC33" i="5"/>
  <c r="S33" i="5" s="1"/>
  <c r="BC7" i="2"/>
  <c r="S7" i="2" s="1"/>
  <c r="BC14" i="3"/>
  <c r="S14" i="3" s="1"/>
  <c r="BC9" i="2"/>
  <c r="S9" i="2" s="1"/>
  <c r="BC9" i="3"/>
  <c r="S9" i="3" s="1"/>
  <c r="BC20" i="3"/>
  <c r="S20" i="3" s="1"/>
  <c r="BC6" i="4"/>
  <c r="S6" i="4" s="1"/>
  <c r="BC17" i="4"/>
  <c r="S17" i="4" s="1"/>
  <c r="BC15" i="4"/>
  <c r="S15" i="4" s="1"/>
  <c r="BC32" i="5"/>
  <c r="S32" i="5" s="1"/>
  <c r="BC16" i="4"/>
  <c r="S16" i="4" s="1"/>
  <c r="BC6" i="5"/>
  <c r="S6" i="5" s="1"/>
  <c r="BC28" i="5"/>
  <c r="S28" i="5" s="1"/>
  <c r="BC19" i="5"/>
  <c r="S19" i="5" s="1"/>
  <c r="BC38" i="5"/>
  <c r="S38" i="5" s="1"/>
  <c r="BC17" i="5"/>
  <c r="S17" i="5" s="1"/>
  <c r="BC29" i="5"/>
  <c r="S29" i="5" s="1"/>
  <c r="BC34" i="5"/>
  <c r="S34" i="5" s="1"/>
  <c r="AZ6" i="4"/>
  <c r="R6" i="4" s="1"/>
  <c r="AZ6" i="2"/>
  <c r="R6" i="2" s="1"/>
  <c r="AZ12" i="3"/>
  <c r="R12" i="3" s="1"/>
  <c r="AZ11" i="3"/>
  <c r="R11" i="3" s="1"/>
  <c r="AZ16" i="3"/>
  <c r="R16" i="3" s="1"/>
  <c r="AZ7" i="4"/>
  <c r="R7" i="4" s="1"/>
  <c r="AZ8" i="2"/>
  <c r="R8" i="2" s="1"/>
  <c r="AZ6" i="3"/>
  <c r="R6" i="3" s="1"/>
  <c r="AZ8" i="5"/>
  <c r="R8" i="5" s="1"/>
  <c r="AZ12" i="5"/>
  <c r="R12" i="5" s="1"/>
  <c r="AZ9" i="3"/>
  <c r="R9" i="3" s="1"/>
  <c r="AZ10" i="3"/>
  <c r="R10" i="3" s="1"/>
  <c r="AZ5" i="3"/>
  <c r="R5" i="3" s="1"/>
  <c r="AZ15" i="3"/>
  <c r="R15" i="3" s="1"/>
  <c r="AZ4" i="4"/>
  <c r="R4" i="4" s="1"/>
  <c r="AZ8" i="4"/>
  <c r="R8" i="4" s="1"/>
  <c r="AZ5" i="4"/>
  <c r="R5" i="4" s="1"/>
  <c r="AZ24" i="5"/>
  <c r="R24" i="5" s="1"/>
  <c r="AZ19" i="3"/>
  <c r="R19" i="3" s="1"/>
  <c r="AZ5" i="5"/>
  <c r="R5" i="5" s="1"/>
  <c r="AZ26" i="5"/>
  <c r="R26" i="5" s="1"/>
  <c r="AZ8" i="3"/>
  <c r="R8" i="3" s="1"/>
  <c r="AZ10" i="4"/>
  <c r="R10" i="4" s="1"/>
  <c r="AZ11" i="4"/>
  <c r="R11" i="4" s="1"/>
  <c r="AZ18" i="5"/>
  <c r="R18" i="5" s="1"/>
  <c r="AS4" i="5"/>
  <c r="AV11" i="5"/>
  <c r="AW11" i="5" s="1"/>
  <c r="Q11" i="5" s="1"/>
  <c r="AV4" i="4"/>
  <c r="AW4" i="4" s="1"/>
  <c r="Q4" i="4" s="1"/>
  <c r="AV10" i="4"/>
  <c r="AV13" i="4"/>
  <c r="AV11" i="4"/>
  <c r="AW11" i="4" s="1"/>
  <c r="Q11" i="4" s="1"/>
  <c r="AV19" i="4"/>
  <c r="AW19" i="4" s="1"/>
  <c r="Q19" i="4" s="1"/>
  <c r="AV21" i="4"/>
  <c r="AW21" i="4" s="1"/>
  <c r="Q21" i="4" s="1"/>
  <c r="AV23" i="4"/>
  <c r="AW23" i="4" s="1"/>
  <c r="Q23" i="4" s="1"/>
  <c r="AV25" i="4"/>
  <c r="AW25" i="4" s="1"/>
  <c r="Q25" i="4" s="1"/>
  <c r="AV27" i="4"/>
  <c r="AW27" i="4" s="1"/>
  <c r="Q27" i="4" s="1"/>
  <c r="AV29" i="4"/>
  <c r="AW29" i="4" s="1"/>
  <c r="Q29" i="4" s="1"/>
  <c r="AV31" i="4"/>
  <c r="AW31" i="4" s="1"/>
  <c r="Q31" i="4" s="1"/>
  <c r="AV33" i="4"/>
  <c r="AW33" i="4" s="1"/>
  <c r="Q33" i="4" s="1"/>
  <c r="AV35" i="4"/>
  <c r="AW35" i="4" s="1"/>
  <c r="Q35" i="4" s="1"/>
  <c r="AV37" i="4"/>
  <c r="AW37" i="4" s="1"/>
  <c r="Q37" i="4" s="1"/>
  <c r="AV39" i="4"/>
  <c r="AW39" i="4" s="1"/>
  <c r="Q39" i="4" s="1"/>
  <c r="AV41" i="4"/>
  <c r="AW41" i="4" s="1"/>
  <c r="Q41" i="4" s="1"/>
  <c r="AV43" i="4"/>
  <c r="AW43" i="4" s="1"/>
  <c r="Q43" i="4" s="1"/>
  <c r="AV45" i="4"/>
  <c r="AW45" i="4" s="1"/>
  <c r="Q45" i="4" s="1"/>
  <c r="AV47" i="4"/>
  <c r="AW47" i="4" s="1"/>
  <c r="Q47" i="4" s="1"/>
  <c r="AV49" i="4"/>
  <c r="AW49" i="4" s="1"/>
  <c r="Q49" i="4" s="1"/>
  <c r="AV51" i="4"/>
  <c r="AW51" i="4" s="1"/>
  <c r="Q51" i="4" s="1"/>
  <c r="AV53" i="4"/>
  <c r="AW53" i="4" s="1"/>
  <c r="Q53" i="4" s="1"/>
  <c r="AV55" i="4"/>
  <c r="AW55" i="4" s="1"/>
  <c r="Q55" i="4" s="1"/>
  <c r="AV57" i="4"/>
  <c r="AW57" i="4" s="1"/>
  <c r="Q57" i="4" s="1"/>
  <c r="AV59" i="4"/>
  <c r="AW59" i="4" s="1"/>
  <c r="Q59" i="4" s="1"/>
  <c r="AV40" i="5"/>
  <c r="AW40" i="5" s="1"/>
  <c r="Q40" i="5" s="1"/>
  <c r="AV17" i="5"/>
  <c r="AW17" i="5" s="1"/>
  <c r="Q17" i="5" s="1"/>
  <c r="AV24" i="5"/>
  <c r="AW24" i="5" s="1"/>
  <c r="Q24" i="5" s="1"/>
  <c r="AV25" i="5"/>
  <c r="AW25" i="5" s="1"/>
  <c r="Q25" i="5" s="1"/>
  <c r="AV28" i="5"/>
  <c r="AV21" i="5"/>
  <c r="AW21" i="5" s="1"/>
  <c r="Q21" i="5" s="1"/>
  <c r="AS13" i="5"/>
  <c r="AT13" i="5" s="1"/>
  <c r="P13" i="5" s="1"/>
  <c r="AV18" i="5"/>
  <c r="AW18" i="5" s="1"/>
  <c r="Q18" i="5" s="1"/>
  <c r="AS15" i="5"/>
  <c r="AT15" i="5" s="1"/>
  <c r="P15" i="5" s="1"/>
  <c r="AS25" i="5"/>
  <c r="AT25" i="5" s="1"/>
  <c r="P25" i="5" s="1"/>
  <c r="AS41" i="5"/>
  <c r="AT41" i="5" s="1"/>
  <c r="P41" i="5" s="1"/>
  <c r="AS43" i="5"/>
  <c r="AT43" i="5" s="1"/>
  <c r="P43" i="5" s="1"/>
  <c r="AS45" i="5"/>
  <c r="AT45" i="5" s="1"/>
  <c r="P45" i="5" s="1"/>
  <c r="AS47" i="5"/>
  <c r="AT47" i="5" s="1"/>
  <c r="P47" i="5" s="1"/>
  <c r="AS49" i="5"/>
  <c r="AT49" i="5" s="1"/>
  <c r="P49" i="5" s="1"/>
  <c r="AS51" i="5"/>
  <c r="AT51" i="5" s="1"/>
  <c r="P51" i="5" s="1"/>
  <c r="AS53" i="5"/>
  <c r="AT53" i="5" s="1"/>
  <c r="P53" i="5" s="1"/>
  <c r="AS55" i="5"/>
  <c r="AT55" i="5" s="1"/>
  <c r="P55" i="5" s="1"/>
  <c r="AS57" i="5"/>
  <c r="AT57" i="5" s="1"/>
  <c r="P57" i="5" s="1"/>
  <c r="AS59" i="5"/>
  <c r="AT59" i="5" s="1"/>
  <c r="P59" i="5" s="1"/>
  <c r="AV6" i="4"/>
  <c r="AV9" i="4"/>
  <c r="AW9" i="4" s="1"/>
  <c r="Q9" i="4" s="1"/>
  <c r="AS6" i="5"/>
  <c r="AT6" i="5" s="1"/>
  <c r="P6" i="5" s="1"/>
  <c r="AV13" i="5"/>
  <c r="AV15" i="5"/>
  <c r="AW15" i="5" s="1"/>
  <c r="Q15" i="5" s="1"/>
  <c r="AS18" i="5"/>
  <c r="AV7" i="4"/>
  <c r="AW7" i="4" s="1"/>
  <c r="Q7" i="4" s="1"/>
  <c r="AS28" i="5"/>
  <c r="AS17" i="5"/>
  <c r="AT17" i="5" s="1"/>
  <c r="P17" i="5" s="1"/>
  <c r="AS21" i="5"/>
  <c r="AT21" i="5" s="1"/>
  <c r="P21" i="5" s="1"/>
  <c r="AV5" i="2"/>
  <c r="AW5" i="2" s="1"/>
  <c r="Q5" i="2" s="1"/>
  <c r="AV6" i="3"/>
  <c r="AW6" i="3" s="1"/>
  <c r="Q6" i="3" s="1"/>
  <c r="AV12" i="4"/>
  <c r="AW12" i="4" s="1"/>
  <c r="Q12" i="4" s="1"/>
  <c r="AS8" i="5"/>
  <c r="AS9" i="5"/>
  <c r="AT9" i="5" s="1"/>
  <c r="P9" i="5" s="1"/>
  <c r="AS10" i="5"/>
  <c r="AS12" i="5"/>
  <c r="AV7" i="5"/>
  <c r="AW7" i="5" s="1"/>
  <c r="Q7" i="5" s="1"/>
  <c r="AV18" i="4"/>
  <c r="AW18" i="4" s="1"/>
  <c r="Q18" i="4" s="1"/>
  <c r="AV20" i="4"/>
  <c r="AW20" i="4" s="1"/>
  <c r="Q20" i="4" s="1"/>
  <c r="AV22" i="4"/>
  <c r="AW22" i="4" s="1"/>
  <c r="Q22" i="4" s="1"/>
  <c r="AV24" i="4"/>
  <c r="AW24" i="4" s="1"/>
  <c r="Q24" i="4" s="1"/>
  <c r="AV26" i="4"/>
  <c r="AW26" i="4" s="1"/>
  <c r="Q26" i="4" s="1"/>
  <c r="AV28" i="4"/>
  <c r="AW28" i="4" s="1"/>
  <c r="Q28" i="4" s="1"/>
  <c r="AV30" i="4"/>
  <c r="AW30" i="4" s="1"/>
  <c r="Q30" i="4" s="1"/>
  <c r="AV32" i="4"/>
  <c r="AW32" i="4" s="1"/>
  <c r="Q32" i="4" s="1"/>
  <c r="AV34" i="4"/>
  <c r="AW34" i="4" s="1"/>
  <c r="Q34" i="4" s="1"/>
  <c r="AV36" i="4"/>
  <c r="AW36" i="4" s="1"/>
  <c r="Q36" i="4" s="1"/>
  <c r="AV38" i="4"/>
  <c r="AW38" i="4" s="1"/>
  <c r="Q38" i="4" s="1"/>
  <c r="AV40" i="4"/>
  <c r="AW40" i="4" s="1"/>
  <c r="Q40" i="4" s="1"/>
  <c r="AV42" i="4"/>
  <c r="AW42" i="4" s="1"/>
  <c r="Q42" i="4" s="1"/>
  <c r="AV44" i="4"/>
  <c r="AW44" i="4" s="1"/>
  <c r="Q44" i="4" s="1"/>
  <c r="AV46" i="4"/>
  <c r="AW46" i="4" s="1"/>
  <c r="Q46" i="4" s="1"/>
  <c r="AV48" i="4"/>
  <c r="AW48" i="4" s="1"/>
  <c r="Q48" i="4" s="1"/>
  <c r="AV50" i="4"/>
  <c r="AW50" i="4" s="1"/>
  <c r="Q50" i="4" s="1"/>
  <c r="AV52" i="4"/>
  <c r="AW52" i="4" s="1"/>
  <c r="Q52" i="4" s="1"/>
  <c r="AV54" i="4"/>
  <c r="AW54" i="4" s="1"/>
  <c r="Q54" i="4" s="1"/>
  <c r="AV56" i="4"/>
  <c r="AW56" i="4" s="1"/>
  <c r="Q56" i="4" s="1"/>
  <c r="AV58" i="4"/>
  <c r="AW58" i="4" s="1"/>
  <c r="Q58" i="4" s="1"/>
  <c r="AV60" i="4"/>
  <c r="AW60" i="4" s="1"/>
  <c r="Q60" i="4" s="1"/>
  <c r="AV8" i="5"/>
  <c r="AW8" i="5" s="1"/>
  <c r="Q8" i="5" s="1"/>
  <c r="AV9" i="5"/>
  <c r="AW9" i="5" s="1"/>
  <c r="Q9" i="5" s="1"/>
  <c r="AS16" i="5"/>
  <c r="AT16" i="5" s="1"/>
  <c r="P16" i="5" s="1"/>
  <c r="AV10" i="5"/>
  <c r="AW10" i="5" s="1"/>
  <c r="Q10" i="5" s="1"/>
  <c r="AV12" i="5"/>
  <c r="AW12" i="5" s="1"/>
  <c r="Q12" i="5" s="1"/>
  <c r="AS42" i="5"/>
  <c r="AT42" i="5" s="1"/>
  <c r="P42" i="5" s="1"/>
  <c r="AS44" i="5"/>
  <c r="AT44" i="5" s="1"/>
  <c r="P44" i="5" s="1"/>
  <c r="AS46" i="5"/>
  <c r="AT46" i="5" s="1"/>
  <c r="P46" i="5" s="1"/>
  <c r="AS48" i="5"/>
  <c r="AT48" i="5" s="1"/>
  <c r="P48" i="5" s="1"/>
  <c r="AS50" i="5"/>
  <c r="AT50" i="5" s="1"/>
  <c r="P50" i="5" s="1"/>
  <c r="AS52" i="5"/>
  <c r="AT52" i="5" s="1"/>
  <c r="P52" i="5" s="1"/>
  <c r="AS54" i="5"/>
  <c r="AT54" i="5" s="1"/>
  <c r="P54" i="5" s="1"/>
  <c r="AS56" i="5"/>
  <c r="AT56" i="5" s="1"/>
  <c r="P56" i="5" s="1"/>
  <c r="AS58" i="5"/>
  <c r="AT58" i="5" s="1"/>
  <c r="P58" i="5" s="1"/>
  <c r="AS60" i="5"/>
  <c r="AT60" i="5" s="1"/>
  <c r="P60" i="5" s="1"/>
  <c r="AV8" i="4"/>
  <c r="AV5" i="4"/>
  <c r="AW5" i="4" s="1"/>
  <c r="Q5" i="4" s="1"/>
  <c r="AS5" i="5"/>
  <c r="AT5" i="5" s="1"/>
  <c r="P5" i="5" s="1"/>
  <c r="AV16" i="5"/>
  <c r="AW16" i="5" s="1"/>
  <c r="Q16" i="5" s="1"/>
  <c r="AS14" i="5"/>
  <c r="AT14" i="5" s="1"/>
  <c r="P14" i="5" s="1"/>
  <c r="AS24" i="5"/>
  <c r="AT24" i="5" s="1"/>
  <c r="P24" i="5" s="1"/>
  <c r="AS40" i="5"/>
  <c r="AT40" i="5" s="1"/>
  <c r="P40" i="5" s="1"/>
  <c r="AV5" i="5"/>
  <c r="AW5" i="5" s="1"/>
  <c r="Q5" i="5" s="1"/>
  <c r="AS11" i="5"/>
  <c r="AV14" i="5"/>
  <c r="AW14" i="5" s="1"/>
  <c r="Q14" i="5" s="1"/>
  <c r="AS7" i="5"/>
  <c r="AT7" i="5" s="1"/>
  <c r="P7" i="5" s="1"/>
  <c r="AV13" i="3"/>
  <c r="AW13" i="3" s="1"/>
  <c r="Q13" i="3" s="1"/>
  <c r="AV8" i="2"/>
  <c r="AW8" i="2" s="1"/>
  <c r="Q8" i="2" s="1"/>
  <c r="AV11" i="2"/>
  <c r="AW11" i="2" s="1"/>
  <c r="Q11" i="2" s="1"/>
  <c r="AV4" i="2"/>
  <c r="AW4" i="2" s="1"/>
  <c r="Q4" i="2" s="1"/>
  <c r="AV5" i="3"/>
  <c r="AW5" i="3" s="1"/>
  <c r="Q5" i="3" s="1"/>
  <c r="AV16" i="2"/>
  <c r="AW16" i="2" s="1"/>
  <c r="Q16" i="2" s="1"/>
  <c r="AV18" i="2"/>
  <c r="AW18" i="2" s="1"/>
  <c r="Q18" i="2" s="1"/>
  <c r="AV20" i="2"/>
  <c r="AW20" i="2" s="1"/>
  <c r="Q20" i="2" s="1"/>
  <c r="AV22" i="2"/>
  <c r="AW22" i="2" s="1"/>
  <c r="Q22" i="2" s="1"/>
  <c r="AV24" i="2"/>
  <c r="AW24" i="2" s="1"/>
  <c r="Q24" i="2" s="1"/>
  <c r="AV26" i="2"/>
  <c r="AW26" i="2" s="1"/>
  <c r="Q26" i="2" s="1"/>
  <c r="AV28" i="2"/>
  <c r="AW28" i="2" s="1"/>
  <c r="Q28" i="2" s="1"/>
  <c r="AV30" i="2"/>
  <c r="AW30" i="2" s="1"/>
  <c r="Q30" i="2" s="1"/>
  <c r="AV32" i="2"/>
  <c r="AW32" i="2" s="1"/>
  <c r="Q32" i="2" s="1"/>
  <c r="AV34" i="2"/>
  <c r="AW34" i="2" s="1"/>
  <c r="Q34" i="2" s="1"/>
  <c r="AV36" i="2"/>
  <c r="AW36" i="2" s="1"/>
  <c r="Q36" i="2" s="1"/>
  <c r="AV38" i="2"/>
  <c r="AW38" i="2" s="1"/>
  <c r="Q38" i="2" s="1"/>
  <c r="AV40" i="2"/>
  <c r="AW40" i="2" s="1"/>
  <c r="Q40" i="2" s="1"/>
  <c r="AV42" i="2"/>
  <c r="AW42" i="2" s="1"/>
  <c r="Q42" i="2" s="1"/>
  <c r="AV44" i="2"/>
  <c r="AW44" i="2" s="1"/>
  <c r="Q44" i="2" s="1"/>
  <c r="AV46" i="2"/>
  <c r="AW46" i="2" s="1"/>
  <c r="Q46" i="2" s="1"/>
  <c r="AV48" i="2"/>
  <c r="AW48" i="2" s="1"/>
  <c r="Q48" i="2" s="1"/>
  <c r="AV50" i="2"/>
  <c r="AW50" i="2" s="1"/>
  <c r="Q50" i="2" s="1"/>
  <c r="AV52" i="2"/>
  <c r="AW52" i="2" s="1"/>
  <c r="Q52" i="2" s="1"/>
  <c r="AV54" i="2"/>
  <c r="AW54" i="2" s="1"/>
  <c r="Q54" i="2" s="1"/>
  <c r="AV56" i="2"/>
  <c r="AW56" i="2" s="1"/>
  <c r="Q56" i="2" s="1"/>
  <c r="AV58" i="2"/>
  <c r="AW58" i="2" s="1"/>
  <c r="Q58" i="2" s="1"/>
  <c r="AV60" i="2"/>
  <c r="AW60" i="2" s="1"/>
  <c r="Q60" i="2" s="1"/>
  <c r="AV7" i="3"/>
  <c r="AV19" i="3"/>
  <c r="AW19" i="3" s="1"/>
  <c r="Q19" i="3" s="1"/>
  <c r="AV22" i="3"/>
  <c r="AW22" i="3" s="1"/>
  <c r="Q22" i="3" s="1"/>
  <c r="AV24" i="3"/>
  <c r="AW24" i="3" s="1"/>
  <c r="Q24" i="3" s="1"/>
  <c r="AV26" i="3"/>
  <c r="AW26" i="3" s="1"/>
  <c r="Q26" i="3" s="1"/>
  <c r="AV28" i="3"/>
  <c r="AW28" i="3" s="1"/>
  <c r="Q28" i="3" s="1"/>
  <c r="AV30" i="3"/>
  <c r="AW30" i="3" s="1"/>
  <c r="Q30" i="3" s="1"/>
  <c r="AV32" i="3"/>
  <c r="AW32" i="3" s="1"/>
  <c r="Q32" i="3" s="1"/>
  <c r="AV34" i="3"/>
  <c r="AW34" i="3" s="1"/>
  <c r="Q34" i="3" s="1"/>
  <c r="AV36" i="3"/>
  <c r="AW36" i="3" s="1"/>
  <c r="Q36" i="3" s="1"/>
  <c r="AV38" i="3"/>
  <c r="AW38" i="3" s="1"/>
  <c r="Q38" i="3" s="1"/>
  <c r="AV40" i="3"/>
  <c r="AW40" i="3" s="1"/>
  <c r="Q40" i="3" s="1"/>
  <c r="AV42" i="3"/>
  <c r="AW42" i="3" s="1"/>
  <c r="Q42" i="3" s="1"/>
  <c r="AV44" i="3"/>
  <c r="AW44" i="3" s="1"/>
  <c r="Q44" i="3" s="1"/>
  <c r="AV46" i="3"/>
  <c r="AW46" i="3" s="1"/>
  <c r="Q46" i="3" s="1"/>
  <c r="AV48" i="3"/>
  <c r="AW48" i="3" s="1"/>
  <c r="Q48" i="3" s="1"/>
  <c r="AV50" i="3"/>
  <c r="AW50" i="3" s="1"/>
  <c r="Q50" i="3" s="1"/>
  <c r="AV52" i="3"/>
  <c r="AW52" i="3" s="1"/>
  <c r="Q52" i="3" s="1"/>
  <c r="AV54" i="3"/>
  <c r="AW54" i="3" s="1"/>
  <c r="Q54" i="3" s="1"/>
  <c r="AV56" i="3"/>
  <c r="AW56" i="3" s="1"/>
  <c r="Q56" i="3" s="1"/>
  <c r="AV58" i="3"/>
  <c r="AW58" i="3" s="1"/>
  <c r="Q58" i="3" s="1"/>
  <c r="AV60" i="3"/>
  <c r="AW60" i="3" s="1"/>
  <c r="Q60" i="3" s="1"/>
  <c r="G32" i="13"/>
  <c r="G36" i="13"/>
  <c r="G49" i="13"/>
  <c r="G53" i="13"/>
  <c r="G28" i="13"/>
  <c r="G41" i="13"/>
  <c r="G45" i="13"/>
  <c r="G33" i="13"/>
  <c r="G37" i="13"/>
  <c r="G50" i="13"/>
  <c r="G25" i="13"/>
  <c r="G29" i="13"/>
  <c r="G42" i="13"/>
  <c r="G46" i="13"/>
  <c r="G34" i="13"/>
  <c r="G38" i="13"/>
  <c r="G51" i="13"/>
  <c r="G26" i="13"/>
  <c r="G30" i="13"/>
  <c r="G43" i="13"/>
  <c r="G22" i="13"/>
  <c r="G35" i="13"/>
  <c r="G48" i="13"/>
  <c r="G52" i="13"/>
  <c r="G27" i="13"/>
  <c r="G40" i="13"/>
  <c r="G44" i="13"/>
  <c r="G31" i="13"/>
  <c r="G23" i="13"/>
  <c r="G47" i="13"/>
  <c r="G39" i="13"/>
  <c r="AV6" i="2"/>
  <c r="AW6" i="2" s="1"/>
  <c r="Q6" i="2" s="1"/>
  <c r="AS7" i="2"/>
  <c r="AS10" i="2"/>
  <c r="AT10" i="2" s="1"/>
  <c r="P10" i="2" s="1"/>
  <c r="AV4" i="3"/>
  <c r="AW4" i="3" s="1"/>
  <c r="Q4" i="3" s="1"/>
  <c r="AV12" i="3"/>
  <c r="AW12" i="3" s="1"/>
  <c r="Q12" i="3" s="1"/>
  <c r="AS10" i="4"/>
  <c r="AT10" i="4" s="1"/>
  <c r="P10" i="4" s="1"/>
  <c r="AV14" i="2"/>
  <c r="AW14" i="2" s="1"/>
  <c r="Q14" i="2" s="1"/>
  <c r="AV14" i="3"/>
  <c r="AW14" i="3" s="1"/>
  <c r="Q14" i="3" s="1"/>
  <c r="AV8" i="3"/>
  <c r="AW8" i="3" s="1"/>
  <c r="Q8" i="3" s="1"/>
  <c r="AV10" i="2"/>
  <c r="AW10" i="2" s="1"/>
  <c r="Q10" i="2" s="1"/>
  <c r="AV9" i="2"/>
  <c r="AW9" i="2" s="1"/>
  <c r="Q9" i="2" s="1"/>
  <c r="AV9" i="3"/>
  <c r="AW9" i="3" s="1"/>
  <c r="Q9" i="3" s="1"/>
  <c r="AV11" i="3"/>
  <c r="AV17" i="3"/>
  <c r="AW17" i="3" s="1"/>
  <c r="Q17" i="3" s="1"/>
  <c r="AV10" i="3"/>
  <c r="AW10" i="3" s="1"/>
  <c r="Q10" i="3" s="1"/>
  <c r="AV7" i="2"/>
  <c r="AW7" i="2" s="1"/>
  <c r="Q7" i="2" s="1"/>
  <c r="AV17" i="2"/>
  <c r="AW17" i="2" s="1"/>
  <c r="Q17" i="2" s="1"/>
  <c r="AV19" i="2"/>
  <c r="AW19" i="2" s="1"/>
  <c r="Q19" i="2" s="1"/>
  <c r="AV21" i="2"/>
  <c r="AW21" i="2" s="1"/>
  <c r="Q21" i="2" s="1"/>
  <c r="AV23" i="2"/>
  <c r="AW23" i="2" s="1"/>
  <c r="Q23" i="2" s="1"/>
  <c r="AV25" i="2"/>
  <c r="AW25" i="2" s="1"/>
  <c r="Q25" i="2" s="1"/>
  <c r="AV27" i="2"/>
  <c r="AW27" i="2" s="1"/>
  <c r="Q27" i="2" s="1"/>
  <c r="AV29" i="2"/>
  <c r="AW29" i="2" s="1"/>
  <c r="Q29" i="2" s="1"/>
  <c r="AV31" i="2"/>
  <c r="AW31" i="2" s="1"/>
  <c r="Q31" i="2" s="1"/>
  <c r="AV33" i="2"/>
  <c r="AW33" i="2" s="1"/>
  <c r="Q33" i="2" s="1"/>
  <c r="AV35" i="2"/>
  <c r="AW35" i="2" s="1"/>
  <c r="Q35" i="2" s="1"/>
  <c r="AV37" i="2"/>
  <c r="AW37" i="2" s="1"/>
  <c r="Q37" i="2" s="1"/>
  <c r="AV39" i="2"/>
  <c r="AW39" i="2" s="1"/>
  <c r="Q39" i="2" s="1"/>
  <c r="AV41" i="2"/>
  <c r="AW41" i="2" s="1"/>
  <c r="Q41" i="2" s="1"/>
  <c r="AV43" i="2"/>
  <c r="AW43" i="2" s="1"/>
  <c r="Q43" i="2" s="1"/>
  <c r="AV45" i="2"/>
  <c r="AW45" i="2" s="1"/>
  <c r="Q45" i="2" s="1"/>
  <c r="AV47" i="2"/>
  <c r="AW47" i="2" s="1"/>
  <c r="Q47" i="2" s="1"/>
  <c r="AV49" i="2"/>
  <c r="AW49" i="2" s="1"/>
  <c r="Q49" i="2" s="1"/>
  <c r="AV51" i="2"/>
  <c r="AW51" i="2" s="1"/>
  <c r="Q51" i="2" s="1"/>
  <c r="AV53" i="2"/>
  <c r="AW53" i="2" s="1"/>
  <c r="Q53" i="2" s="1"/>
  <c r="AV55" i="2"/>
  <c r="AW55" i="2" s="1"/>
  <c r="Q55" i="2" s="1"/>
  <c r="AV57" i="2"/>
  <c r="AW57" i="2" s="1"/>
  <c r="Q57" i="2" s="1"/>
  <c r="AV59" i="2"/>
  <c r="AW59" i="2" s="1"/>
  <c r="Q59" i="2" s="1"/>
  <c r="AV16" i="3"/>
  <c r="AW16" i="3" s="1"/>
  <c r="Q16" i="3" s="1"/>
  <c r="AV21" i="3"/>
  <c r="AW21" i="3" s="1"/>
  <c r="Q21" i="3" s="1"/>
  <c r="AV23" i="3"/>
  <c r="AW23" i="3" s="1"/>
  <c r="Q23" i="3" s="1"/>
  <c r="AV25" i="3"/>
  <c r="AW25" i="3" s="1"/>
  <c r="Q25" i="3" s="1"/>
  <c r="AV27" i="3"/>
  <c r="AW27" i="3" s="1"/>
  <c r="Q27" i="3" s="1"/>
  <c r="AV29" i="3"/>
  <c r="AW29" i="3" s="1"/>
  <c r="Q29" i="3" s="1"/>
  <c r="AV31" i="3"/>
  <c r="AW31" i="3" s="1"/>
  <c r="Q31" i="3" s="1"/>
  <c r="AV33" i="3"/>
  <c r="AW33" i="3" s="1"/>
  <c r="Q33" i="3" s="1"/>
  <c r="AV35" i="3"/>
  <c r="AW35" i="3" s="1"/>
  <c r="Q35" i="3" s="1"/>
  <c r="AV37" i="3"/>
  <c r="AW37" i="3" s="1"/>
  <c r="Q37" i="3" s="1"/>
  <c r="AV39" i="3"/>
  <c r="AW39" i="3" s="1"/>
  <c r="Q39" i="3" s="1"/>
  <c r="AV41" i="3"/>
  <c r="AW41" i="3" s="1"/>
  <c r="Q41" i="3" s="1"/>
  <c r="AV43" i="3"/>
  <c r="AW43" i="3" s="1"/>
  <c r="Q43" i="3" s="1"/>
  <c r="AV45" i="3"/>
  <c r="AW45" i="3" s="1"/>
  <c r="Q45" i="3" s="1"/>
  <c r="AV47" i="3"/>
  <c r="AW47" i="3" s="1"/>
  <c r="Q47" i="3" s="1"/>
  <c r="AV49" i="3"/>
  <c r="AW49" i="3" s="1"/>
  <c r="Q49" i="3" s="1"/>
  <c r="AV51" i="3"/>
  <c r="AW51" i="3" s="1"/>
  <c r="Q51" i="3" s="1"/>
  <c r="AV53" i="3"/>
  <c r="AW53" i="3" s="1"/>
  <c r="Q53" i="3" s="1"/>
  <c r="AV55" i="3"/>
  <c r="AW55" i="3" s="1"/>
  <c r="Q55" i="3" s="1"/>
  <c r="AV57" i="3"/>
  <c r="AW57" i="3" s="1"/>
  <c r="Q57" i="3" s="1"/>
  <c r="AV59" i="3"/>
  <c r="AW59" i="3" s="1"/>
  <c r="Q59" i="3" s="1"/>
  <c r="AW7" i="3"/>
  <c r="Q7" i="3" s="1"/>
  <c r="AW12" i="2"/>
  <c r="Q12" i="2" s="1"/>
  <c r="AW6" i="4"/>
  <c r="Q6" i="4" s="1"/>
  <c r="AW31" i="5"/>
  <c r="Q31" i="5" s="1"/>
  <c r="AW39" i="5"/>
  <c r="Q39" i="5" s="1"/>
  <c r="AW30" i="5"/>
  <c r="Q30" i="5" s="1"/>
  <c r="AW19" i="5"/>
  <c r="Q19" i="5" s="1"/>
  <c r="AW29" i="5"/>
  <c r="Q29" i="5" s="1"/>
  <c r="AW35" i="5"/>
  <c r="Q35" i="5" s="1"/>
  <c r="AW10" i="4"/>
  <c r="Q10" i="4" s="1"/>
  <c r="AW13" i="4"/>
  <c r="Q13" i="4" s="1"/>
  <c r="AW14" i="4"/>
  <c r="Q14" i="4" s="1"/>
  <c r="AW4" i="5"/>
  <c r="Q4" i="5" s="1"/>
  <c r="AW23" i="5"/>
  <c r="Q23" i="5" s="1"/>
  <c r="AW22" i="5"/>
  <c r="Q22" i="5" s="1"/>
  <c r="AW17" i="4"/>
  <c r="Q17" i="4" s="1"/>
  <c r="AW15" i="4"/>
  <c r="Q15" i="4" s="1"/>
  <c r="AW38" i="5"/>
  <c r="Q38" i="5" s="1"/>
  <c r="AW27" i="5"/>
  <c r="Q27" i="5" s="1"/>
  <c r="AW11" i="3"/>
  <c r="Q11" i="3" s="1"/>
  <c r="AW16" i="4"/>
  <c r="Q16" i="4" s="1"/>
  <c r="AV6" i="5"/>
  <c r="AW6" i="5" s="1"/>
  <c r="Q6" i="5" s="1"/>
  <c r="AW36" i="5"/>
  <c r="Q36" i="5" s="1"/>
  <c r="AW20" i="5"/>
  <c r="Q20" i="5" s="1"/>
  <c r="AW33" i="5"/>
  <c r="Q33" i="5" s="1"/>
  <c r="AW15" i="2"/>
  <c r="Q15" i="2" s="1"/>
  <c r="AW18" i="3"/>
  <c r="Q18" i="3" s="1"/>
  <c r="AW13" i="5"/>
  <c r="Q13" i="5" s="1"/>
  <c r="AW26" i="5"/>
  <c r="Q26" i="5" s="1"/>
  <c r="AW37" i="5"/>
  <c r="Q37" i="5" s="1"/>
  <c r="AW20" i="3"/>
  <c r="Q20" i="3" s="1"/>
  <c r="AW13" i="2"/>
  <c r="Q13" i="2" s="1"/>
  <c r="AW28" i="5"/>
  <c r="Q28" i="5" s="1"/>
  <c r="AW15" i="3"/>
  <c r="Q15" i="3" s="1"/>
  <c r="AW8" i="4"/>
  <c r="Q8" i="4" s="1"/>
  <c r="AW32" i="5"/>
  <c r="Q32" i="5" s="1"/>
  <c r="AW34" i="5"/>
  <c r="Q34" i="5" s="1"/>
  <c r="AS16" i="2"/>
  <c r="AT16" i="2" s="1"/>
  <c r="P16" i="2" s="1"/>
  <c r="AS18" i="2"/>
  <c r="AT18" i="2" s="1"/>
  <c r="P18" i="2" s="1"/>
  <c r="AS20" i="2"/>
  <c r="AT20" i="2" s="1"/>
  <c r="P20" i="2" s="1"/>
  <c r="AS22" i="2"/>
  <c r="AT22" i="2" s="1"/>
  <c r="P22" i="2" s="1"/>
  <c r="AS24" i="2"/>
  <c r="AT24" i="2" s="1"/>
  <c r="P24" i="2" s="1"/>
  <c r="AS26" i="2"/>
  <c r="AT26" i="2" s="1"/>
  <c r="P26" i="2" s="1"/>
  <c r="AS28" i="2"/>
  <c r="AT28" i="2" s="1"/>
  <c r="P28" i="2" s="1"/>
  <c r="AS30" i="2"/>
  <c r="AT30" i="2" s="1"/>
  <c r="P30" i="2" s="1"/>
  <c r="AS32" i="2"/>
  <c r="AT32" i="2" s="1"/>
  <c r="P32" i="2" s="1"/>
  <c r="AS34" i="2"/>
  <c r="AT34" i="2" s="1"/>
  <c r="P34" i="2" s="1"/>
  <c r="AS36" i="2"/>
  <c r="AT36" i="2" s="1"/>
  <c r="P36" i="2" s="1"/>
  <c r="AS38" i="2"/>
  <c r="AT38" i="2" s="1"/>
  <c r="P38" i="2" s="1"/>
  <c r="AS40" i="2"/>
  <c r="AT40" i="2" s="1"/>
  <c r="P40" i="2" s="1"/>
  <c r="AS42" i="2"/>
  <c r="AT42" i="2" s="1"/>
  <c r="P42" i="2" s="1"/>
  <c r="AS44" i="2"/>
  <c r="AT44" i="2" s="1"/>
  <c r="P44" i="2" s="1"/>
  <c r="AS46" i="2"/>
  <c r="AT46" i="2" s="1"/>
  <c r="P46" i="2" s="1"/>
  <c r="AS48" i="2"/>
  <c r="AT48" i="2" s="1"/>
  <c r="P48" i="2" s="1"/>
  <c r="AS50" i="2"/>
  <c r="AT50" i="2" s="1"/>
  <c r="P50" i="2" s="1"/>
  <c r="AS52" i="2"/>
  <c r="AT52" i="2" s="1"/>
  <c r="P52" i="2" s="1"/>
  <c r="AS54" i="2"/>
  <c r="AT54" i="2" s="1"/>
  <c r="P54" i="2" s="1"/>
  <c r="AS56" i="2"/>
  <c r="AT56" i="2" s="1"/>
  <c r="P56" i="2" s="1"/>
  <c r="AS58" i="2"/>
  <c r="AT58" i="2" s="1"/>
  <c r="P58" i="2" s="1"/>
  <c r="AS60" i="2"/>
  <c r="AT60" i="2" s="1"/>
  <c r="P60" i="2" s="1"/>
  <c r="AS7" i="3"/>
  <c r="AT7" i="3" s="1"/>
  <c r="P7" i="3" s="1"/>
  <c r="AS6" i="2"/>
  <c r="AT6" i="2" s="1"/>
  <c r="P6" i="2" s="1"/>
  <c r="AS9" i="2"/>
  <c r="AT9" i="2" s="1"/>
  <c r="P9" i="2" s="1"/>
  <c r="AS17" i="2"/>
  <c r="AT17" i="2" s="1"/>
  <c r="P17" i="2" s="1"/>
  <c r="AS19" i="2"/>
  <c r="AT19" i="2" s="1"/>
  <c r="P19" i="2" s="1"/>
  <c r="AS21" i="2"/>
  <c r="AT21" i="2" s="1"/>
  <c r="P21" i="2" s="1"/>
  <c r="AS23" i="2"/>
  <c r="AT23" i="2" s="1"/>
  <c r="P23" i="2" s="1"/>
  <c r="AS25" i="2"/>
  <c r="AT25" i="2" s="1"/>
  <c r="P25" i="2" s="1"/>
  <c r="AS27" i="2"/>
  <c r="AT27" i="2" s="1"/>
  <c r="P27" i="2" s="1"/>
  <c r="AS29" i="2"/>
  <c r="AT29" i="2" s="1"/>
  <c r="P29" i="2" s="1"/>
  <c r="AS31" i="2"/>
  <c r="AT31" i="2" s="1"/>
  <c r="P31" i="2" s="1"/>
  <c r="AS33" i="2"/>
  <c r="AT33" i="2" s="1"/>
  <c r="P33" i="2" s="1"/>
  <c r="AS35" i="2"/>
  <c r="AT35" i="2" s="1"/>
  <c r="P35" i="2" s="1"/>
  <c r="AS37" i="2"/>
  <c r="AT37" i="2" s="1"/>
  <c r="P37" i="2" s="1"/>
  <c r="AS39" i="2"/>
  <c r="AT39" i="2" s="1"/>
  <c r="P39" i="2" s="1"/>
  <c r="AS41" i="2"/>
  <c r="AT41" i="2" s="1"/>
  <c r="P41" i="2" s="1"/>
  <c r="AS43" i="2"/>
  <c r="AT43" i="2" s="1"/>
  <c r="P43" i="2" s="1"/>
  <c r="AS45" i="2"/>
  <c r="AT45" i="2" s="1"/>
  <c r="P45" i="2" s="1"/>
  <c r="AS47" i="2"/>
  <c r="AT47" i="2" s="1"/>
  <c r="P47" i="2" s="1"/>
  <c r="AS49" i="2"/>
  <c r="AT49" i="2" s="1"/>
  <c r="P49" i="2" s="1"/>
  <c r="AS51" i="2"/>
  <c r="AT51" i="2" s="1"/>
  <c r="P51" i="2" s="1"/>
  <c r="AS53" i="2"/>
  <c r="AT53" i="2" s="1"/>
  <c r="P53" i="2" s="1"/>
  <c r="AS55" i="2"/>
  <c r="AT55" i="2" s="1"/>
  <c r="P55" i="2" s="1"/>
  <c r="AS57" i="2"/>
  <c r="AT57" i="2" s="1"/>
  <c r="P57" i="2" s="1"/>
  <c r="AS59" i="2"/>
  <c r="AT59" i="2" s="1"/>
  <c r="P59" i="2" s="1"/>
  <c r="AS8" i="2"/>
  <c r="AT8" i="2" s="1"/>
  <c r="P8" i="2" s="1"/>
  <c r="AS5" i="2"/>
  <c r="AS11" i="2"/>
  <c r="AT11" i="2" s="1"/>
  <c r="P11" i="2" s="1"/>
  <c r="AS4" i="2"/>
  <c r="AT4" i="2" s="1"/>
  <c r="P4" i="2" s="1"/>
  <c r="AS14" i="2"/>
  <c r="AT14" i="2" s="1"/>
  <c r="P14" i="2" s="1"/>
  <c r="AS19" i="3"/>
  <c r="AT19" i="3" s="1"/>
  <c r="P19" i="3" s="1"/>
  <c r="AS4" i="3"/>
  <c r="AT4" i="3" s="1"/>
  <c r="P4" i="3" s="1"/>
  <c r="AS12" i="3"/>
  <c r="AT12" i="3" s="1"/>
  <c r="P12" i="3" s="1"/>
  <c r="AS26" i="3"/>
  <c r="AT26" i="3" s="1"/>
  <c r="P26" i="3" s="1"/>
  <c r="AS42" i="3"/>
  <c r="AT42" i="3" s="1"/>
  <c r="P42" i="3" s="1"/>
  <c r="AS44" i="3"/>
  <c r="AT44" i="3" s="1"/>
  <c r="P44" i="3" s="1"/>
  <c r="AS46" i="3"/>
  <c r="AT46" i="3" s="1"/>
  <c r="P46" i="3" s="1"/>
  <c r="AS13" i="4"/>
  <c r="AT13" i="4" s="1"/>
  <c r="P13" i="4" s="1"/>
  <c r="AS19" i="4"/>
  <c r="AT19" i="4" s="1"/>
  <c r="P19" i="4" s="1"/>
  <c r="AS21" i="4"/>
  <c r="AT21" i="4" s="1"/>
  <c r="P21" i="4" s="1"/>
  <c r="AS23" i="4"/>
  <c r="AT23" i="4" s="1"/>
  <c r="P23" i="4" s="1"/>
  <c r="AS25" i="4"/>
  <c r="AT25" i="4" s="1"/>
  <c r="P25" i="4" s="1"/>
  <c r="AS27" i="4"/>
  <c r="AT27" i="4" s="1"/>
  <c r="P27" i="4" s="1"/>
  <c r="AS29" i="4"/>
  <c r="AT29" i="4" s="1"/>
  <c r="P29" i="4" s="1"/>
  <c r="AS31" i="4"/>
  <c r="AT31" i="4" s="1"/>
  <c r="P31" i="4" s="1"/>
  <c r="AS33" i="4"/>
  <c r="AT33" i="4" s="1"/>
  <c r="P33" i="4" s="1"/>
  <c r="AS35" i="4"/>
  <c r="AT35" i="4" s="1"/>
  <c r="P35" i="4" s="1"/>
  <c r="AS37" i="4"/>
  <c r="AT37" i="4" s="1"/>
  <c r="P37" i="4" s="1"/>
  <c r="AS39" i="4"/>
  <c r="AT39" i="4" s="1"/>
  <c r="P39" i="4" s="1"/>
  <c r="AS41" i="4"/>
  <c r="AT41" i="4" s="1"/>
  <c r="P41" i="4" s="1"/>
  <c r="AS43" i="4"/>
  <c r="AT43" i="4" s="1"/>
  <c r="P43" i="4" s="1"/>
  <c r="AS45" i="4"/>
  <c r="AT45" i="4" s="1"/>
  <c r="P45" i="4" s="1"/>
  <c r="AS47" i="4"/>
  <c r="AT47" i="4" s="1"/>
  <c r="P47" i="4" s="1"/>
  <c r="AS49" i="4"/>
  <c r="AT49" i="4" s="1"/>
  <c r="P49" i="4" s="1"/>
  <c r="AS51" i="4"/>
  <c r="AT51" i="4" s="1"/>
  <c r="P51" i="4" s="1"/>
  <c r="AS53" i="4"/>
  <c r="AT53" i="4" s="1"/>
  <c r="P53" i="4" s="1"/>
  <c r="AS55" i="4"/>
  <c r="AT55" i="4" s="1"/>
  <c r="P55" i="4" s="1"/>
  <c r="AS57" i="4"/>
  <c r="AT57" i="4" s="1"/>
  <c r="P57" i="4" s="1"/>
  <c r="AS59" i="4"/>
  <c r="AT59" i="4" s="1"/>
  <c r="P59" i="4" s="1"/>
  <c r="AS30" i="3"/>
  <c r="AT30" i="3" s="1"/>
  <c r="P30" i="3" s="1"/>
  <c r="AS32" i="3"/>
  <c r="AT32" i="3" s="1"/>
  <c r="P32" i="3" s="1"/>
  <c r="AS36" i="3"/>
  <c r="AT36" i="3" s="1"/>
  <c r="P36" i="3" s="1"/>
  <c r="AS38" i="3"/>
  <c r="AT38" i="3" s="1"/>
  <c r="P38" i="3" s="1"/>
  <c r="AS40" i="3"/>
  <c r="AT40" i="3" s="1"/>
  <c r="P40" i="3" s="1"/>
  <c r="AS9" i="3"/>
  <c r="AT9" i="3" s="1"/>
  <c r="P9" i="3" s="1"/>
  <c r="AS11" i="3"/>
  <c r="AT11" i="3" s="1"/>
  <c r="P11" i="3" s="1"/>
  <c r="AS17" i="3"/>
  <c r="AS6" i="4"/>
  <c r="AT6" i="4" s="1"/>
  <c r="P6" i="4" s="1"/>
  <c r="AS9" i="4"/>
  <c r="AT9" i="4" s="1"/>
  <c r="P9" i="4" s="1"/>
  <c r="AS24" i="3"/>
  <c r="AT24" i="3" s="1"/>
  <c r="P24" i="3" s="1"/>
  <c r="AS34" i="3"/>
  <c r="AT34" i="3" s="1"/>
  <c r="P34" i="3" s="1"/>
  <c r="AS14" i="3"/>
  <c r="AT14" i="3" s="1"/>
  <c r="P14" i="3" s="1"/>
  <c r="AS16" i="3"/>
  <c r="AT16" i="3" s="1"/>
  <c r="P16" i="3" s="1"/>
  <c r="AS21" i="3"/>
  <c r="AT21" i="3" s="1"/>
  <c r="P21" i="3" s="1"/>
  <c r="AS23" i="3"/>
  <c r="AT23" i="3" s="1"/>
  <c r="P23" i="3" s="1"/>
  <c r="AS25" i="3"/>
  <c r="AT25" i="3" s="1"/>
  <c r="P25" i="3" s="1"/>
  <c r="AS27" i="3"/>
  <c r="AT27" i="3" s="1"/>
  <c r="P27" i="3" s="1"/>
  <c r="AS29" i="3"/>
  <c r="AT29" i="3" s="1"/>
  <c r="P29" i="3" s="1"/>
  <c r="AS31" i="3"/>
  <c r="AT31" i="3" s="1"/>
  <c r="P31" i="3" s="1"/>
  <c r="AS33" i="3"/>
  <c r="AT33" i="3" s="1"/>
  <c r="P33" i="3" s="1"/>
  <c r="AS35" i="3"/>
  <c r="AT35" i="3" s="1"/>
  <c r="P35" i="3" s="1"/>
  <c r="AS37" i="3"/>
  <c r="AT37" i="3" s="1"/>
  <c r="P37" i="3" s="1"/>
  <c r="AS39" i="3"/>
  <c r="AT39" i="3" s="1"/>
  <c r="P39" i="3" s="1"/>
  <c r="AS41" i="3"/>
  <c r="AT41" i="3" s="1"/>
  <c r="P41" i="3" s="1"/>
  <c r="AS43" i="3"/>
  <c r="AT43" i="3" s="1"/>
  <c r="P43" i="3" s="1"/>
  <c r="AS45" i="3"/>
  <c r="AT45" i="3" s="1"/>
  <c r="P45" i="3" s="1"/>
  <c r="AS47" i="3"/>
  <c r="AT47" i="3" s="1"/>
  <c r="P47" i="3" s="1"/>
  <c r="AS49" i="3"/>
  <c r="AT49" i="3" s="1"/>
  <c r="P49" i="3" s="1"/>
  <c r="AS51" i="3"/>
  <c r="AT51" i="3" s="1"/>
  <c r="P51" i="3" s="1"/>
  <c r="AS53" i="3"/>
  <c r="AT53" i="3" s="1"/>
  <c r="P53" i="3" s="1"/>
  <c r="AS55" i="3"/>
  <c r="AT55" i="3" s="1"/>
  <c r="P55" i="3" s="1"/>
  <c r="AS57" i="3"/>
  <c r="AT57" i="3" s="1"/>
  <c r="P57" i="3" s="1"/>
  <c r="AS59" i="3"/>
  <c r="AT59" i="3" s="1"/>
  <c r="P59" i="3" s="1"/>
  <c r="AS7" i="4"/>
  <c r="AT7" i="4" s="1"/>
  <c r="P7" i="4" s="1"/>
  <c r="AS28" i="3"/>
  <c r="AT28" i="3" s="1"/>
  <c r="P28" i="3" s="1"/>
  <c r="AS48" i="3"/>
  <c r="AT48" i="3" s="1"/>
  <c r="P48" i="3" s="1"/>
  <c r="AS50" i="3"/>
  <c r="AT50" i="3" s="1"/>
  <c r="P50" i="3" s="1"/>
  <c r="AS52" i="3"/>
  <c r="AT52" i="3" s="1"/>
  <c r="P52" i="3" s="1"/>
  <c r="AS54" i="3"/>
  <c r="AT54" i="3" s="1"/>
  <c r="P54" i="3" s="1"/>
  <c r="AS56" i="3"/>
  <c r="AT56" i="3" s="1"/>
  <c r="P56" i="3" s="1"/>
  <c r="AS58" i="3"/>
  <c r="AT58" i="3" s="1"/>
  <c r="P58" i="3" s="1"/>
  <c r="AS60" i="3"/>
  <c r="AT60" i="3" s="1"/>
  <c r="P60" i="3" s="1"/>
  <c r="AS8" i="3"/>
  <c r="AT8" i="3" s="1"/>
  <c r="P8" i="3" s="1"/>
  <c r="AS11" i="4"/>
  <c r="AT11" i="4" s="1"/>
  <c r="P11" i="4" s="1"/>
  <c r="AS6" i="3"/>
  <c r="AT6" i="3" s="1"/>
  <c r="P6" i="3" s="1"/>
  <c r="AS13" i="3"/>
  <c r="AT13" i="3" s="1"/>
  <c r="P13" i="3" s="1"/>
  <c r="AS12" i="4"/>
  <c r="AT12" i="4" s="1"/>
  <c r="P12" i="4" s="1"/>
  <c r="AS18" i="4"/>
  <c r="AT18" i="4" s="1"/>
  <c r="P18" i="4" s="1"/>
  <c r="AS20" i="4"/>
  <c r="AT20" i="4" s="1"/>
  <c r="P20" i="4" s="1"/>
  <c r="AS22" i="4"/>
  <c r="AT22" i="4" s="1"/>
  <c r="P22" i="4" s="1"/>
  <c r="AS24" i="4"/>
  <c r="AT24" i="4" s="1"/>
  <c r="P24" i="4" s="1"/>
  <c r="AS26" i="4"/>
  <c r="AT26" i="4" s="1"/>
  <c r="P26" i="4" s="1"/>
  <c r="AS28" i="4"/>
  <c r="AT28" i="4" s="1"/>
  <c r="P28" i="4" s="1"/>
  <c r="AS30" i="4"/>
  <c r="AT30" i="4" s="1"/>
  <c r="P30" i="4" s="1"/>
  <c r="AS32" i="4"/>
  <c r="AT32" i="4" s="1"/>
  <c r="P32" i="4" s="1"/>
  <c r="AS34" i="4"/>
  <c r="AT34" i="4" s="1"/>
  <c r="P34" i="4" s="1"/>
  <c r="AS36" i="4"/>
  <c r="AT36" i="4" s="1"/>
  <c r="P36" i="4" s="1"/>
  <c r="AS38" i="4"/>
  <c r="AT38" i="4" s="1"/>
  <c r="P38" i="4" s="1"/>
  <c r="AS40" i="4"/>
  <c r="AT40" i="4" s="1"/>
  <c r="P40" i="4" s="1"/>
  <c r="AS42" i="4"/>
  <c r="AT42" i="4" s="1"/>
  <c r="P42" i="4" s="1"/>
  <c r="AS44" i="4"/>
  <c r="AT44" i="4" s="1"/>
  <c r="P44" i="4" s="1"/>
  <c r="AS46" i="4"/>
  <c r="AT46" i="4" s="1"/>
  <c r="P46" i="4" s="1"/>
  <c r="AS48" i="4"/>
  <c r="AT48" i="4" s="1"/>
  <c r="P48" i="4" s="1"/>
  <c r="AS50" i="4"/>
  <c r="AT50" i="4" s="1"/>
  <c r="P50" i="4" s="1"/>
  <c r="AS52" i="4"/>
  <c r="AT52" i="4" s="1"/>
  <c r="P52" i="4" s="1"/>
  <c r="AS54" i="4"/>
  <c r="AT54" i="4" s="1"/>
  <c r="P54" i="4" s="1"/>
  <c r="AS56" i="4"/>
  <c r="AT56" i="4" s="1"/>
  <c r="P56" i="4" s="1"/>
  <c r="AS58" i="4"/>
  <c r="AT58" i="4" s="1"/>
  <c r="P58" i="4" s="1"/>
  <c r="AS60" i="4"/>
  <c r="AT60" i="4" s="1"/>
  <c r="P60" i="4" s="1"/>
  <c r="AS22" i="3"/>
  <c r="AT22" i="3" s="1"/>
  <c r="P22" i="3" s="1"/>
  <c r="AS10" i="3"/>
  <c r="AT10" i="3" s="1"/>
  <c r="P10" i="3" s="1"/>
  <c r="AS5" i="3"/>
  <c r="AT5" i="3" s="1"/>
  <c r="P5" i="3" s="1"/>
  <c r="AS4" i="4"/>
  <c r="AT4" i="4" s="1"/>
  <c r="P4" i="4" s="1"/>
  <c r="AS8" i="4"/>
  <c r="AT8" i="4" s="1"/>
  <c r="P8" i="4" s="1"/>
  <c r="AS5" i="4"/>
  <c r="AT5" i="4" s="1"/>
  <c r="P5" i="4" s="1"/>
  <c r="G45" i="12"/>
  <c r="G33" i="12"/>
  <c r="G27" i="12"/>
  <c r="G42" i="12"/>
  <c r="G51" i="12"/>
  <c r="G37" i="12"/>
  <c r="G24" i="12"/>
  <c r="G39" i="12"/>
  <c r="G31" i="12"/>
  <c r="AP9" i="3"/>
  <c r="AQ9" i="3" s="1"/>
  <c r="O9" i="3" s="1"/>
  <c r="G30" i="12"/>
  <c r="G41" i="12"/>
  <c r="G28" i="12"/>
  <c r="G50" i="12"/>
  <c r="G22" i="12"/>
  <c r="G46" i="12"/>
  <c r="G49" i="12"/>
  <c r="G25" i="12"/>
  <c r="G29" i="12"/>
  <c r="G34" i="12"/>
  <c r="G38" i="12"/>
  <c r="G43" i="12"/>
  <c r="G32" i="12"/>
  <c r="G53" i="12"/>
  <c r="G26" i="12"/>
  <c r="G35" i="12"/>
  <c r="G48" i="12"/>
  <c r="G52" i="12"/>
  <c r="G40" i="12"/>
  <c r="G44" i="12"/>
  <c r="G36" i="12"/>
  <c r="G47" i="12"/>
  <c r="G23" i="12"/>
  <c r="AT30" i="5"/>
  <c r="P30" i="5" s="1"/>
  <c r="AT20" i="3"/>
  <c r="P20" i="3" s="1"/>
  <c r="AT17" i="3"/>
  <c r="P17" i="3" s="1"/>
  <c r="AT17" i="4"/>
  <c r="P17" i="4" s="1"/>
  <c r="AT15" i="4"/>
  <c r="P15" i="4" s="1"/>
  <c r="AT11" i="5"/>
  <c r="P11" i="5" s="1"/>
  <c r="AT10" i="5"/>
  <c r="P10" i="5" s="1"/>
  <c r="AT38" i="5"/>
  <c r="P38" i="5" s="1"/>
  <c r="AT27" i="5"/>
  <c r="P27" i="5" s="1"/>
  <c r="AT15" i="2"/>
  <c r="P15" i="2" s="1"/>
  <c r="AT16" i="4"/>
  <c r="P16" i="4" s="1"/>
  <c r="AT36" i="5"/>
  <c r="P36" i="5" s="1"/>
  <c r="AT20" i="5"/>
  <c r="P20" i="5" s="1"/>
  <c r="AT33" i="5"/>
  <c r="P33" i="5" s="1"/>
  <c r="AT5" i="2"/>
  <c r="P5" i="2" s="1"/>
  <c r="AT18" i="3"/>
  <c r="P18" i="3" s="1"/>
  <c r="AT26" i="5"/>
  <c r="P26" i="5" s="1"/>
  <c r="AT37" i="5"/>
  <c r="P37" i="5" s="1"/>
  <c r="AT7" i="2"/>
  <c r="P7" i="2" s="1"/>
  <c r="AT8" i="5"/>
  <c r="P8" i="5" s="1"/>
  <c r="AT28" i="5"/>
  <c r="P28" i="5" s="1"/>
  <c r="AT15" i="3"/>
  <c r="P15" i="3" s="1"/>
  <c r="AT32" i="5"/>
  <c r="P32" i="5" s="1"/>
  <c r="AT18" i="5"/>
  <c r="P18" i="5" s="1"/>
  <c r="AT12" i="5"/>
  <c r="P12" i="5" s="1"/>
  <c r="AT34" i="5"/>
  <c r="P34" i="5" s="1"/>
  <c r="AT13" i="2"/>
  <c r="P13" i="2" s="1"/>
  <c r="AT12" i="2"/>
  <c r="P12" i="2" s="1"/>
  <c r="AT31" i="5"/>
  <c r="P31" i="5" s="1"/>
  <c r="AT39" i="5"/>
  <c r="P39" i="5" s="1"/>
  <c r="AT19" i="5"/>
  <c r="P19" i="5" s="1"/>
  <c r="AT29" i="5"/>
  <c r="P29" i="5" s="1"/>
  <c r="AT35" i="5"/>
  <c r="P35" i="5" s="1"/>
  <c r="AT14" i="4"/>
  <c r="P14" i="4" s="1"/>
  <c r="AT23" i="5"/>
  <c r="P23" i="5" s="1"/>
  <c r="AT22" i="5"/>
  <c r="P22" i="5" s="1"/>
  <c r="G26" i="11"/>
  <c r="AP16" i="3"/>
  <c r="AQ16" i="3" s="1"/>
  <c r="O16" i="3" s="1"/>
  <c r="AP21" i="3"/>
  <c r="AQ21" i="3" s="1"/>
  <c r="O21" i="3" s="1"/>
  <c r="AP23" i="3"/>
  <c r="AQ23" i="3" s="1"/>
  <c r="O23" i="3" s="1"/>
  <c r="AP25" i="3"/>
  <c r="AQ25" i="3" s="1"/>
  <c r="O25" i="3" s="1"/>
  <c r="AP27" i="3"/>
  <c r="AQ27" i="3" s="1"/>
  <c r="O27" i="3" s="1"/>
  <c r="AP29" i="3"/>
  <c r="AQ29" i="3" s="1"/>
  <c r="O29" i="3" s="1"/>
  <c r="AP31" i="3"/>
  <c r="AQ31" i="3" s="1"/>
  <c r="O31" i="3" s="1"/>
  <c r="AP33" i="3"/>
  <c r="AQ33" i="3" s="1"/>
  <c r="O33" i="3" s="1"/>
  <c r="AP35" i="3"/>
  <c r="AQ35" i="3" s="1"/>
  <c r="O35" i="3" s="1"/>
  <c r="AP37" i="3"/>
  <c r="AQ37" i="3" s="1"/>
  <c r="O37" i="3" s="1"/>
  <c r="AP39" i="3"/>
  <c r="AQ39" i="3" s="1"/>
  <c r="O39" i="3" s="1"/>
  <c r="AP41" i="3"/>
  <c r="AQ41" i="3" s="1"/>
  <c r="O41" i="3" s="1"/>
  <c r="AP43" i="3"/>
  <c r="AQ43" i="3" s="1"/>
  <c r="O43" i="3" s="1"/>
  <c r="AP45" i="3"/>
  <c r="AQ45" i="3" s="1"/>
  <c r="O45" i="3" s="1"/>
  <c r="AP47" i="3"/>
  <c r="AQ47" i="3" s="1"/>
  <c r="O47" i="3" s="1"/>
  <c r="AP49" i="3"/>
  <c r="AQ49" i="3" s="1"/>
  <c r="O49" i="3" s="1"/>
  <c r="AP51" i="3"/>
  <c r="AQ51" i="3" s="1"/>
  <c r="O51" i="3" s="1"/>
  <c r="AP53" i="3"/>
  <c r="AQ53" i="3" s="1"/>
  <c r="O53" i="3" s="1"/>
  <c r="AP55" i="3"/>
  <c r="AQ55" i="3" s="1"/>
  <c r="O55" i="3" s="1"/>
  <c r="AP57" i="3"/>
  <c r="AQ57" i="3" s="1"/>
  <c r="O57" i="3" s="1"/>
  <c r="AP59" i="3"/>
  <c r="AQ59" i="3" s="1"/>
  <c r="O59" i="3" s="1"/>
  <c r="AP13" i="3"/>
  <c r="AQ13" i="3" s="1"/>
  <c r="O13" i="3" s="1"/>
  <c r="AP10" i="3"/>
  <c r="AQ10" i="3" s="1"/>
  <c r="O10" i="3" s="1"/>
  <c r="AP5" i="3"/>
  <c r="AQ5" i="3" s="1"/>
  <c r="O5" i="3" s="1"/>
  <c r="AP15" i="3"/>
  <c r="AQ15" i="3" s="1"/>
  <c r="O15" i="3" s="1"/>
  <c r="AP7" i="3"/>
  <c r="AQ7" i="3" s="1"/>
  <c r="O7" i="3" s="1"/>
  <c r="AP19" i="3"/>
  <c r="AQ19" i="3" s="1"/>
  <c r="O19" i="3" s="1"/>
  <c r="AP22" i="3"/>
  <c r="AQ22" i="3" s="1"/>
  <c r="O22" i="3" s="1"/>
  <c r="AP24" i="3"/>
  <c r="AQ24" i="3" s="1"/>
  <c r="O24" i="3" s="1"/>
  <c r="AP26" i="3"/>
  <c r="AQ26" i="3" s="1"/>
  <c r="O26" i="3" s="1"/>
  <c r="AP28" i="3"/>
  <c r="AQ28" i="3" s="1"/>
  <c r="O28" i="3" s="1"/>
  <c r="AP30" i="3"/>
  <c r="AQ30" i="3" s="1"/>
  <c r="O30" i="3" s="1"/>
  <c r="AP32" i="3"/>
  <c r="AQ32" i="3" s="1"/>
  <c r="O32" i="3" s="1"/>
  <c r="AP34" i="3"/>
  <c r="AQ34" i="3" s="1"/>
  <c r="O34" i="3" s="1"/>
  <c r="AP36" i="3"/>
  <c r="AQ36" i="3" s="1"/>
  <c r="O36" i="3" s="1"/>
  <c r="AP38" i="3"/>
  <c r="AQ38" i="3" s="1"/>
  <c r="O38" i="3" s="1"/>
  <c r="AP40" i="3"/>
  <c r="AQ40" i="3" s="1"/>
  <c r="O40" i="3" s="1"/>
  <c r="AP42" i="3"/>
  <c r="AQ42" i="3" s="1"/>
  <c r="O42" i="3" s="1"/>
  <c r="AP44" i="3"/>
  <c r="AQ44" i="3" s="1"/>
  <c r="O44" i="3" s="1"/>
  <c r="AP46" i="3"/>
  <c r="AQ46" i="3" s="1"/>
  <c r="O46" i="3" s="1"/>
  <c r="AP48" i="3"/>
  <c r="AQ48" i="3" s="1"/>
  <c r="O48" i="3" s="1"/>
  <c r="AP50" i="3"/>
  <c r="AQ50" i="3" s="1"/>
  <c r="O50" i="3" s="1"/>
  <c r="AP52" i="3"/>
  <c r="AQ52" i="3" s="1"/>
  <c r="O52" i="3" s="1"/>
  <c r="AP54" i="3"/>
  <c r="AQ54" i="3" s="1"/>
  <c r="O54" i="3" s="1"/>
  <c r="AP56" i="3"/>
  <c r="AQ56" i="3" s="1"/>
  <c r="O56" i="3" s="1"/>
  <c r="AP58" i="3"/>
  <c r="AQ58" i="3" s="1"/>
  <c r="O58" i="3" s="1"/>
  <c r="AP60" i="3"/>
  <c r="AQ60" i="3" s="1"/>
  <c r="O60" i="3" s="1"/>
  <c r="AP6" i="3"/>
  <c r="AQ6" i="3" s="1"/>
  <c r="O6" i="3" s="1"/>
  <c r="AP12" i="3"/>
  <c r="AQ12" i="3" s="1"/>
  <c r="O12" i="3" s="1"/>
  <c r="AP11" i="3"/>
  <c r="AQ11" i="3" s="1"/>
  <c r="O11" i="3" s="1"/>
  <c r="AP14" i="3"/>
  <c r="AQ14" i="3" s="1"/>
  <c r="O14" i="3" s="1"/>
  <c r="AP8" i="3"/>
  <c r="AQ8" i="3" s="1"/>
  <c r="O8" i="3" s="1"/>
  <c r="G27" i="11"/>
  <c r="G19" i="11"/>
  <c r="G33" i="11"/>
  <c r="G38" i="11"/>
  <c r="G25" i="11"/>
  <c r="G31" i="11"/>
  <c r="G21" i="11"/>
  <c r="AP6" i="5"/>
  <c r="AQ6" i="5" s="1"/>
  <c r="O6" i="5" s="1"/>
  <c r="AP9" i="4"/>
  <c r="AP18" i="4"/>
  <c r="AQ18" i="4" s="1"/>
  <c r="O18" i="4" s="1"/>
  <c r="AP20" i="4"/>
  <c r="AQ20" i="4" s="1"/>
  <c r="O20" i="4" s="1"/>
  <c r="AP22" i="4"/>
  <c r="AQ22" i="4" s="1"/>
  <c r="O22" i="4" s="1"/>
  <c r="AP24" i="4"/>
  <c r="AQ24" i="4" s="1"/>
  <c r="O24" i="4" s="1"/>
  <c r="AP26" i="4"/>
  <c r="AQ26" i="4" s="1"/>
  <c r="O26" i="4" s="1"/>
  <c r="AP28" i="4"/>
  <c r="AQ28" i="4" s="1"/>
  <c r="O28" i="4" s="1"/>
  <c r="AP30" i="4"/>
  <c r="AQ30" i="4" s="1"/>
  <c r="O30" i="4" s="1"/>
  <c r="AP32" i="4"/>
  <c r="AQ32" i="4" s="1"/>
  <c r="O32" i="4" s="1"/>
  <c r="AP34" i="4"/>
  <c r="AQ34" i="4" s="1"/>
  <c r="O34" i="4" s="1"/>
  <c r="AP36" i="4"/>
  <c r="AQ36" i="4" s="1"/>
  <c r="O36" i="4" s="1"/>
  <c r="AP38" i="4"/>
  <c r="AQ38" i="4" s="1"/>
  <c r="O38" i="4" s="1"/>
  <c r="AP40" i="4"/>
  <c r="AQ40" i="4" s="1"/>
  <c r="O40" i="4" s="1"/>
  <c r="AP42" i="4"/>
  <c r="AQ42" i="4" s="1"/>
  <c r="O42" i="4" s="1"/>
  <c r="AP44" i="4"/>
  <c r="AQ44" i="4" s="1"/>
  <c r="O44" i="4" s="1"/>
  <c r="AP46" i="4"/>
  <c r="AQ46" i="4" s="1"/>
  <c r="O46" i="4" s="1"/>
  <c r="AP48" i="4"/>
  <c r="AQ48" i="4" s="1"/>
  <c r="O48" i="4" s="1"/>
  <c r="AP50" i="4"/>
  <c r="AQ50" i="4" s="1"/>
  <c r="O50" i="4" s="1"/>
  <c r="AP52" i="4"/>
  <c r="AQ52" i="4" s="1"/>
  <c r="O52" i="4" s="1"/>
  <c r="AP54" i="4"/>
  <c r="AQ54" i="4" s="1"/>
  <c r="O54" i="4" s="1"/>
  <c r="AP56" i="4"/>
  <c r="AQ56" i="4" s="1"/>
  <c r="O56" i="4" s="1"/>
  <c r="AP58" i="4"/>
  <c r="AQ58" i="4" s="1"/>
  <c r="O58" i="4" s="1"/>
  <c r="AP60" i="4"/>
  <c r="AQ60" i="4" s="1"/>
  <c r="O60" i="4" s="1"/>
  <c r="AP8" i="4"/>
  <c r="AP5" i="4"/>
  <c r="AP10" i="4"/>
  <c r="AP11" i="4"/>
  <c r="AP14" i="4"/>
  <c r="AP19" i="4"/>
  <c r="AQ19" i="4" s="1"/>
  <c r="O19" i="4" s="1"/>
  <c r="AP21" i="4"/>
  <c r="AQ21" i="4" s="1"/>
  <c r="O21" i="4" s="1"/>
  <c r="AP23" i="4"/>
  <c r="AQ23" i="4" s="1"/>
  <c r="O23" i="4" s="1"/>
  <c r="AP25" i="4"/>
  <c r="AQ25" i="4" s="1"/>
  <c r="O25" i="4" s="1"/>
  <c r="AP27" i="4"/>
  <c r="AQ27" i="4" s="1"/>
  <c r="O27" i="4" s="1"/>
  <c r="AP29" i="4"/>
  <c r="AQ29" i="4" s="1"/>
  <c r="O29" i="4" s="1"/>
  <c r="AP31" i="4"/>
  <c r="AQ31" i="4" s="1"/>
  <c r="O31" i="4" s="1"/>
  <c r="AP33" i="4"/>
  <c r="AQ33" i="4" s="1"/>
  <c r="O33" i="4" s="1"/>
  <c r="AP35" i="4"/>
  <c r="AQ35" i="4" s="1"/>
  <c r="O35" i="4" s="1"/>
  <c r="AP37" i="4"/>
  <c r="AQ37" i="4" s="1"/>
  <c r="O37" i="4" s="1"/>
  <c r="AP39" i="4"/>
  <c r="AQ39" i="4" s="1"/>
  <c r="O39" i="4" s="1"/>
  <c r="AP41" i="4"/>
  <c r="AQ41" i="4" s="1"/>
  <c r="O41" i="4" s="1"/>
  <c r="AP43" i="4"/>
  <c r="AQ43" i="4" s="1"/>
  <c r="O43" i="4" s="1"/>
  <c r="AP45" i="4"/>
  <c r="AQ45" i="4" s="1"/>
  <c r="O45" i="4" s="1"/>
  <c r="AP47" i="4"/>
  <c r="AQ47" i="4" s="1"/>
  <c r="O47" i="4" s="1"/>
  <c r="AP49" i="4"/>
  <c r="AQ49" i="4" s="1"/>
  <c r="O49" i="4" s="1"/>
  <c r="AP51" i="4"/>
  <c r="AQ51" i="4" s="1"/>
  <c r="O51" i="4" s="1"/>
  <c r="AP53" i="4"/>
  <c r="AQ53" i="4" s="1"/>
  <c r="O53" i="4" s="1"/>
  <c r="AP55" i="4"/>
  <c r="AQ55" i="4" s="1"/>
  <c r="O55" i="4" s="1"/>
  <c r="AP57" i="4"/>
  <c r="AQ57" i="4" s="1"/>
  <c r="O57" i="4" s="1"/>
  <c r="AP59" i="4"/>
  <c r="AQ59" i="4" s="1"/>
  <c r="O59" i="4" s="1"/>
  <c r="AP48" i="5"/>
  <c r="AQ48" i="5" s="1"/>
  <c r="O48" i="5" s="1"/>
  <c r="AP8" i="2"/>
  <c r="AQ8" i="2" s="1"/>
  <c r="O8" i="2" s="1"/>
  <c r="AP13" i="5"/>
  <c r="AQ13" i="5" s="1"/>
  <c r="O13" i="5" s="1"/>
  <c r="AP14" i="5"/>
  <c r="AQ14" i="5" s="1"/>
  <c r="O14" i="5" s="1"/>
  <c r="AP15" i="5"/>
  <c r="AQ15" i="5" s="1"/>
  <c r="O15" i="5" s="1"/>
  <c r="AP24" i="5"/>
  <c r="AQ24" i="5" s="1"/>
  <c r="O24" i="5" s="1"/>
  <c r="AP37" i="5"/>
  <c r="AQ37" i="5" s="1"/>
  <c r="O37" i="5" s="1"/>
  <c r="AP19" i="2"/>
  <c r="AQ19" i="2" s="1"/>
  <c r="O19" i="2" s="1"/>
  <c r="AP21" i="2"/>
  <c r="AQ21" i="2" s="1"/>
  <c r="O21" i="2" s="1"/>
  <c r="AP23" i="2"/>
  <c r="AQ23" i="2" s="1"/>
  <c r="O23" i="2" s="1"/>
  <c r="AP31" i="2"/>
  <c r="AQ31" i="2" s="1"/>
  <c r="O31" i="2" s="1"/>
  <c r="AP43" i="2"/>
  <c r="AQ43" i="2" s="1"/>
  <c r="O43" i="2" s="1"/>
  <c r="AP45" i="2"/>
  <c r="AQ45" i="2" s="1"/>
  <c r="O45" i="2" s="1"/>
  <c r="AP47" i="2"/>
  <c r="AQ47" i="2" s="1"/>
  <c r="O47" i="2" s="1"/>
  <c r="AP53" i="2"/>
  <c r="AQ53" i="2" s="1"/>
  <c r="O53" i="2" s="1"/>
  <c r="AP59" i="2"/>
  <c r="AQ59" i="2" s="1"/>
  <c r="O59" i="2" s="1"/>
  <c r="AP20" i="5"/>
  <c r="AQ20" i="5" s="1"/>
  <c r="O20" i="5" s="1"/>
  <c r="AP46" i="5"/>
  <c r="AQ46" i="5" s="1"/>
  <c r="O46" i="5" s="1"/>
  <c r="AP50" i="5"/>
  <c r="AQ50" i="5" s="1"/>
  <c r="O50" i="5" s="1"/>
  <c r="AP52" i="5"/>
  <c r="AQ52" i="5" s="1"/>
  <c r="O52" i="5" s="1"/>
  <c r="AP5" i="2"/>
  <c r="AQ5" i="2" s="1"/>
  <c r="O5" i="2" s="1"/>
  <c r="AP8" i="5"/>
  <c r="AQ8" i="5" s="1"/>
  <c r="O8" i="5" s="1"/>
  <c r="AP25" i="2"/>
  <c r="AQ25" i="2" s="1"/>
  <c r="O25" i="2" s="1"/>
  <c r="AP27" i="2"/>
  <c r="AQ27" i="2" s="1"/>
  <c r="O27" i="2" s="1"/>
  <c r="AP39" i="2"/>
  <c r="AQ39" i="2" s="1"/>
  <c r="O39" i="2" s="1"/>
  <c r="AP41" i="2"/>
  <c r="AQ41" i="2" s="1"/>
  <c r="O41" i="2" s="1"/>
  <c r="AP49" i="2"/>
  <c r="AQ49" i="2" s="1"/>
  <c r="O49" i="2" s="1"/>
  <c r="AP51" i="2"/>
  <c r="AQ51" i="2" s="1"/>
  <c r="O51" i="2" s="1"/>
  <c r="AP57" i="2"/>
  <c r="AQ57" i="2" s="1"/>
  <c r="O57" i="2" s="1"/>
  <c r="AP42" i="5"/>
  <c r="AQ42" i="5" s="1"/>
  <c r="O42" i="5" s="1"/>
  <c r="AP44" i="5"/>
  <c r="AQ44" i="5" s="1"/>
  <c r="O44" i="5" s="1"/>
  <c r="AP60" i="5"/>
  <c r="AQ60" i="5" s="1"/>
  <c r="O60" i="5" s="1"/>
  <c r="AP4" i="2"/>
  <c r="AQ4" i="2" s="1"/>
  <c r="O4" i="2" s="1"/>
  <c r="AP9" i="5"/>
  <c r="AQ9" i="5" s="1"/>
  <c r="O9" i="5" s="1"/>
  <c r="AP18" i="5"/>
  <c r="AQ18" i="5" s="1"/>
  <c r="O18" i="5" s="1"/>
  <c r="AP40" i="5"/>
  <c r="AQ40" i="5" s="1"/>
  <c r="O40" i="5" s="1"/>
  <c r="AP12" i="2"/>
  <c r="AQ12" i="2" s="1"/>
  <c r="O12" i="2" s="1"/>
  <c r="AP16" i="2"/>
  <c r="AQ16" i="2" s="1"/>
  <c r="O16" i="2" s="1"/>
  <c r="AP18" i="2"/>
  <c r="AQ18" i="2" s="1"/>
  <c r="O18" i="2" s="1"/>
  <c r="AP20" i="2"/>
  <c r="AQ20" i="2" s="1"/>
  <c r="O20" i="2" s="1"/>
  <c r="AP22" i="2"/>
  <c r="AQ22" i="2" s="1"/>
  <c r="O22" i="2" s="1"/>
  <c r="AP24" i="2"/>
  <c r="AQ24" i="2" s="1"/>
  <c r="O24" i="2" s="1"/>
  <c r="AP26" i="2"/>
  <c r="AQ26" i="2" s="1"/>
  <c r="O26" i="2" s="1"/>
  <c r="AP28" i="2"/>
  <c r="AQ28" i="2" s="1"/>
  <c r="O28" i="2" s="1"/>
  <c r="AP30" i="2"/>
  <c r="AQ30" i="2" s="1"/>
  <c r="O30" i="2" s="1"/>
  <c r="AP32" i="2"/>
  <c r="AQ32" i="2" s="1"/>
  <c r="O32" i="2" s="1"/>
  <c r="AP34" i="2"/>
  <c r="AQ34" i="2" s="1"/>
  <c r="O34" i="2" s="1"/>
  <c r="AP36" i="2"/>
  <c r="AQ36" i="2" s="1"/>
  <c r="O36" i="2" s="1"/>
  <c r="AP38" i="2"/>
  <c r="AQ38" i="2" s="1"/>
  <c r="O38" i="2" s="1"/>
  <c r="AP40" i="2"/>
  <c r="AQ40" i="2" s="1"/>
  <c r="O40" i="2" s="1"/>
  <c r="AP42" i="2"/>
  <c r="AQ42" i="2" s="1"/>
  <c r="O42" i="2" s="1"/>
  <c r="AP44" i="2"/>
  <c r="AQ44" i="2" s="1"/>
  <c r="O44" i="2" s="1"/>
  <c r="AP46" i="2"/>
  <c r="AQ46" i="2" s="1"/>
  <c r="O46" i="2" s="1"/>
  <c r="AP48" i="2"/>
  <c r="AQ48" i="2" s="1"/>
  <c r="O48" i="2" s="1"/>
  <c r="AP50" i="2"/>
  <c r="AQ50" i="2" s="1"/>
  <c r="O50" i="2" s="1"/>
  <c r="AP52" i="2"/>
  <c r="AQ52" i="2" s="1"/>
  <c r="O52" i="2" s="1"/>
  <c r="AP54" i="2"/>
  <c r="AQ54" i="2" s="1"/>
  <c r="O54" i="2" s="1"/>
  <c r="AP56" i="2"/>
  <c r="AQ56" i="2" s="1"/>
  <c r="O56" i="2" s="1"/>
  <c r="AP58" i="2"/>
  <c r="AQ58" i="2" s="1"/>
  <c r="O58" i="2" s="1"/>
  <c r="AP60" i="2"/>
  <c r="AQ60" i="2" s="1"/>
  <c r="O60" i="2" s="1"/>
  <c r="AP5" i="5"/>
  <c r="AQ5" i="5" s="1"/>
  <c r="O5" i="5" s="1"/>
  <c r="AP34" i="5"/>
  <c r="AQ34" i="5" s="1"/>
  <c r="O34" i="5" s="1"/>
  <c r="AP41" i="5"/>
  <c r="AQ41" i="5" s="1"/>
  <c r="O41" i="5" s="1"/>
  <c r="AP43" i="5"/>
  <c r="AQ43" i="5" s="1"/>
  <c r="O43" i="5" s="1"/>
  <c r="AP45" i="5"/>
  <c r="AQ45" i="5" s="1"/>
  <c r="O45" i="5" s="1"/>
  <c r="AP47" i="5"/>
  <c r="AQ47" i="5" s="1"/>
  <c r="O47" i="5" s="1"/>
  <c r="AP49" i="5"/>
  <c r="AQ49" i="5" s="1"/>
  <c r="O49" i="5" s="1"/>
  <c r="AP51" i="5"/>
  <c r="AQ51" i="5" s="1"/>
  <c r="O51" i="5" s="1"/>
  <c r="AP53" i="5"/>
  <c r="AQ53" i="5" s="1"/>
  <c r="O53" i="5" s="1"/>
  <c r="AP55" i="5"/>
  <c r="AQ55" i="5" s="1"/>
  <c r="O55" i="5" s="1"/>
  <c r="AP57" i="5"/>
  <c r="AQ57" i="5" s="1"/>
  <c r="O57" i="5" s="1"/>
  <c r="AP59" i="5"/>
  <c r="AQ59" i="5" s="1"/>
  <c r="O59" i="5" s="1"/>
  <c r="AP17" i="2"/>
  <c r="AQ17" i="2" s="1"/>
  <c r="O17" i="2" s="1"/>
  <c r="AP29" i="2"/>
  <c r="AQ29" i="2" s="1"/>
  <c r="O29" i="2" s="1"/>
  <c r="AP35" i="2"/>
  <c r="AQ35" i="2" s="1"/>
  <c r="O35" i="2" s="1"/>
  <c r="AP55" i="2"/>
  <c r="AQ55" i="2" s="1"/>
  <c r="O55" i="2" s="1"/>
  <c r="AP33" i="5"/>
  <c r="AQ33" i="5" s="1"/>
  <c r="O33" i="5" s="1"/>
  <c r="AP54" i="5"/>
  <c r="AQ54" i="5" s="1"/>
  <c r="O54" i="5" s="1"/>
  <c r="AP56" i="5"/>
  <c r="AQ56" i="5" s="1"/>
  <c r="O56" i="5" s="1"/>
  <c r="AP58" i="5"/>
  <c r="AQ58" i="5" s="1"/>
  <c r="O58" i="5" s="1"/>
  <c r="AP6" i="2"/>
  <c r="AQ6" i="2" s="1"/>
  <c r="O6" i="2" s="1"/>
  <c r="AP4" i="3"/>
  <c r="AQ4" i="3" s="1"/>
  <c r="O4" i="3" s="1"/>
  <c r="AM34" i="5"/>
  <c r="AN34" i="5" s="1"/>
  <c r="N34" i="5" s="1"/>
  <c r="AP19" i="5"/>
  <c r="AQ19" i="5" s="1"/>
  <c r="O19" i="5" s="1"/>
  <c r="AP29" i="5"/>
  <c r="AQ29" i="5" s="1"/>
  <c r="O29" i="5" s="1"/>
  <c r="AP25" i="5"/>
  <c r="AQ25" i="5" s="1"/>
  <c r="O25" i="5" s="1"/>
  <c r="AP35" i="5"/>
  <c r="AQ35" i="5" s="1"/>
  <c r="O35" i="5" s="1"/>
  <c r="AP33" i="2"/>
  <c r="AQ33" i="2" s="1"/>
  <c r="O33" i="2" s="1"/>
  <c r="AP37" i="2"/>
  <c r="AQ37" i="2" s="1"/>
  <c r="O37" i="2" s="1"/>
  <c r="AP7" i="2"/>
  <c r="AQ7" i="2" s="1"/>
  <c r="O7" i="2" s="1"/>
  <c r="AP4" i="5"/>
  <c r="AQ4" i="5" s="1"/>
  <c r="O4" i="5" s="1"/>
  <c r="AP22" i="5"/>
  <c r="AQ22" i="5" s="1"/>
  <c r="O22" i="5" s="1"/>
  <c r="AP9" i="2"/>
  <c r="AQ9" i="2" s="1"/>
  <c r="O9" i="2" s="1"/>
  <c r="AP11" i="5"/>
  <c r="AQ11" i="5" s="1"/>
  <c r="O11" i="5" s="1"/>
  <c r="AP10" i="5"/>
  <c r="AQ10" i="5" s="1"/>
  <c r="O10" i="5" s="1"/>
  <c r="AP7" i="5"/>
  <c r="AQ7" i="5" s="1"/>
  <c r="O7" i="5" s="1"/>
  <c r="AP27" i="5"/>
  <c r="AQ27" i="5" s="1"/>
  <c r="O27" i="5" s="1"/>
  <c r="AM33" i="5"/>
  <c r="AN33" i="5" s="1"/>
  <c r="N33" i="5" s="1"/>
  <c r="AM8" i="5"/>
  <c r="AN8" i="5" s="1"/>
  <c r="N8" i="5" s="1"/>
  <c r="AM12" i="2"/>
  <c r="AN12" i="2" s="1"/>
  <c r="N12" i="2" s="1"/>
  <c r="AM7" i="3"/>
  <c r="AN7" i="3" s="1"/>
  <c r="N7" i="3" s="1"/>
  <c r="AM16" i="3"/>
  <c r="AN16" i="3" s="1"/>
  <c r="N16" i="3" s="1"/>
  <c r="AM6" i="2"/>
  <c r="AN6" i="2" s="1"/>
  <c r="N6" i="2" s="1"/>
  <c r="AM4" i="3"/>
  <c r="AN4" i="3" s="1"/>
  <c r="N4" i="3" s="1"/>
  <c r="AM12" i="3"/>
  <c r="AN12" i="3" s="1"/>
  <c r="N12" i="3" s="1"/>
  <c r="AM4" i="4"/>
  <c r="AN4" i="4" s="1"/>
  <c r="N4" i="4" s="1"/>
  <c r="AM8" i="4"/>
  <c r="AN8" i="4" s="1"/>
  <c r="N8" i="4" s="1"/>
  <c r="AM5" i="4"/>
  <c r="AN5" i="4" s="1"/>
  <c r="N5" i="4" s="1"/>
  <c r="AM9" i="5"/>
  <c r="AN9" i="5" s="1"/>
  <c r="N9" i="5" s="1"/>
  <c r="AM18" i="5"/>
  <c r="AN18" i="5" s="1"/>
  <c r="N18" i="5" s="1"/>
  <c r="AM7" i="2"/>
  <c r="AN7" i="2" s="1"/>
  <c r="N7" i="2" s="1"/>
  <c r="AM5" i="5"/>
  <c r="AN5" i="5" s="1"/>
  <c r="N5" i="5" s="1"/>
  <c r="AM9" i="2"/>
  <c r="AN9" i="2" s="1"/>
  <c r="N9" i="2" s="1"/>
  <c r="AM9" i="3"/>
  <c r="AN9" i="3" s="1"/>
  <c r="N9" i="3" s="1"/>
  <c r="AM11" i="3"/>
  <c r="AN11" i="3" s="1"/>
  <c r="N11" i="3" s="1"/>
  <c r="AM19" i="5"/>
  <c r="AN19" i="5" s="1"/>
  <c r="N19" i="5" s="1"/>
  <c r="AM29" i="5"/>
  <c r="AN29" i="5" s="1"/>
  <c r="N29" i="5" s="1"/>
  <c r="AM25" i="5"/>
  <c r="AN25" i="5" s="1"/>
  <c r="N25" i="5" s="1"/>
  <c r="AM35" i="5"/>
  <c r="AN35" i="5" s="1"/>
  <c r="N35" i="5" s="1"/>
  <c r="AM14" i="3"/>
  <c r="AN14" i="3" s="1"/>
  <c r="N14" i="3" s="1"/>
  <c r="AM10" i="4"/>
  <c r="AN10" i="4" s="1"/>
  <c r="N10" i="4" s="1"/>
  <c r="AM11" i="4"/>
  <c r="AN11" i="4" s="1"/>
  <c r="N11" i="4" s="1"/>
  <c r="AM14" i="4"/>
  <c r="AN14" i="4" s="1"/>
  <c r="N14" i="4" s="1"/>
  <c r="AM4" i="5"/>
  <c r="AN4" i="5" s="1"/>
  <c r="N4" i="5" s="1"/>
  <c r="AM22" i="5"/>
  <c r="AN22" i="5" s="1"/>
  <c r="N22" i="5" s="1"/>
  <c r="AM5" i="2"/>
  <c r="AN5" i="2" s="1"/>
  <c r="N5" i="2" s="1"/>
  <c r="AM6" i="3"/>
  <c r="AN6" i="3" s="1"/>
  <c r="N6" i="3" s="1"/>
  <c r="AM13" i="3"/>
  <c r="AN13" i="3" s="1"/>
  <c r="N13" i="3" s="1"/>
  <c r="AM9" i="4"/>
  <c r="AN9" i="4" s="1"/>
  <c r="N9" i="4" s="1"/>
  <c r="AM11" i="5"/>
  <c r="AN11" i="5" s="1"/>
  <c r="N11" i="5" s="1"/>
  <c r="AM10" i="5"/>
  <c r="AN10" i="5" s="1"/>
  <c r="N10" i="5" s="1"/>
  <c r="AM7" i="5"/>
  <c r="AN7" i="5" s="1"/>
  <c r="N7" i="5" s="1"/>
  <c r="AM27" i="5"/>
  <c r="AN27" i="5" s="1"/>
  <c r="N27" i="5" s="1"/>
  <c r="AM8" i="3"/>
  <c r="AN8" i="3" s="1"/>
  <c r="N8" i="3" s="1"/>
  <c r="AM8" i="2"/>
  <c r="AN8" i="2" s="1"/>
  <c r="N8" i="2" s="1"/>
  <c r="AM6" i="5"/>
  <c r="AN6" i="5" s="1"/>
  <c r="N6" i="5" s="1"/>
  <c r="AM20" i="5"/>
  <c r="AN20" i="5" s="1"/>
  <c r="N20" i="5" s="1"/>
  <c r="G23" i="11"/>
  <c r="G29" i="11"/>
  <c r="G35" i="11"/>
  <c r="G37" i="11"/>
  <c r="G39" i="11"/>
  <c r="G41" i="11"/>
  <c r="G43" i="11"/>
  <c r="G45" i="11"/>
  <c r="G47" i="11"/>
  <c r="G49" i="11"/>
  <c r="G51" i="11"/>
  <c r="G20" i="11"/>
  <c r="G22" i="11"/>
  <c r="G24" i="11"/>
  <c r="G28" i="11"/>
  <c r="G30" i="11"/>
  <c r="G32" i="11"/>
  <c r="G34" i="11"/>
  <c r="G36" i="11"/>
  <c r="G40" i="11"/>
  <c r="G42" i="11"/>
  <c r="G44" i="11"/>
  <c r="G46" i="11"/>
  <c r="G48" i="11"/>
  <c r="G50" i="11"/>
  <c r="AM4" i="2"/>
  <c r="AN4" i="2" s="1"/>
  <c r="N4" i="2" s="1"/>
  <c r="AM10" i="3"/>
  <c r="AN10" i="3" s="1"/>
  <c r="N10" i="3" s="1"/>
  <c r="AM5" i="3"/>
  <c r="AN5" i="3" s="1"/>
  <c r="N5" i="3" s="1"/>
  <c r="AM15" i="3"/>
  <c r="AN15" i="3" s="1"/>
  <c r="N15" i="3" s="1"/>
  <c r="AM13" i="5"/>
  <c r="AN13" i="5" s="1"/>
  <c r="N13" i="5" s="1"/>
  <c r="AM14" i="5"/>
  <c r="AN14" i="5" s="1"/>
  <c r="N14" i="5" s="1"/>
  <c r="AM15" i="5"/>
  <c r="AN15" i="5" s="1"/>
  <c r="N15" i="5" s="1"/>
  <c r="AM24" i="5"/>
  <c r="AN24" i="5" s="1"/>
  <c r="N24" i="5" s="1"/>
  <c r="AM37" i="5"/>
  <c r="AN37" i="5" s="1"/>
  <c r="N37" i="5" s="1"/>
  <c r="AQ28" i="5"/>
  <c r="O28" i="5" s="1"/>
  <c r="AQ17" i="5"/>
  <c r="O17" i="5" s="1"/>
  <c r="AQ26" i="5"/>
  <c r="O26" i="5" s="1"/>
  <c r="AQ32" i="5"/>
  <c r="O32" i="5" s="1"/>
  <c r="AQ12" i="5"/>
  <c r="O12" i="5" s="1"/>
  <c r="AQ10" i="2"/>
  <c r="O10" i="2" s="1"/>
  <c r="AQ31" i="5"/>
  <c r="O31" i="5" s="1"/>
  <c r="AQ39" i="5"/>
  <c r="O39" i="5" s="1"/>
  <c r="AQ20" i="3"/>
  <c r="O20" i="3" s="1"/>
  <c r="AQ17" i="3"/>
  <c r="O17" i="3" s="1"/>
  <c r="AQ30" i="5"/>
  <c r="O30" i="5" s="1"/>
  <c r="AQ16" i="5"/>
  <c r="O16" i="5" s="1"/>
  <c r="AQ21" i="5"/>
  <c r="O21" i="5" s="1"/>
  <c r="AQ23" i="5"/>
  <c r="O23" i="5" s="1"/>
  <c r="AQ14" i="2"/>
  <c r="O14" i="2" s="1"/>
  <c r="AQ15" i="2"/>
  <c r="O15" i="2" s="1"/>
  <c r="AQ18" i="3"/>
  <c r="O18" i="3" s="1"/>
  <c r="AQ38" i="5"/>
  <c r="O38" i="5" s="1"/>
  <c r="AQ13" i="2"/>
  <c r="O13" i="2" s="1"/>
  <c r="AQ11" i="2"/>
  <c r="O11" i="2" s="1"/>
  <c r="AQ36" i="5"/>
  <c r="O36" i="5" s="1"/>
  <c r="AG7" i="4"/>
  <c r="AH7" i="4" s="1"/>
  <c r="L7" i="4" s="1"/>
  <c r="X7" i="4"/>
  <c r="Y7" i="4" s="1"/>
  <c r="I7" i="4" s="1"/>
  <c r="AD7" i="4"/>
  <c r="AE7" i="4" s="1"/>
  <c r="K7" i="4" s="1"/>
  <c r="X6" i="4"/>
  <c r="Y6" i="4" s="1"/>
  <c r="I6" i="4" s="1"/>
  <c r="AJ8" i="4"/>
  <c r="AK8" i="4" s="1"/>
  <c r="M8" i="4" s="1"/>
  <c r="U7" i="4"/>
  <c r="V7" i="4" s="1"/>
  <c r="H7" i="4" s="1"/>
  <c r="AJ22" i="3"/>
  <c r="AK22" i="3" s="1"/>
  <c r="M22" i="3" s="1"/>
  <c r="X25" i="3"/>
  <c r="Y25" i="3" s="1"/>
  <c r="I25" i="3" s="1"/>
  <c r="X27" i="3"/>
  <c r="Y27" i="3" s="1"/>
  <c r="I27" i="3" s="1"/>
  <c r="AJ30" i="3"/>
  <c r="AK30" i="3" s="1"/>
  <c r="M30" i="3" s="1"/>
  <c r="AJ32" i="3"/>
  <c r="AK32" i="3" s="1"/>
  <c r="M32" i="3" s="1"/>
  <c r="AJ34" i="3"/>
  <c r="AK34" i="3" s="1"/>
  <c r="M34" i="3" s="1"/>
  <c r="X37" i="3"/>
  <c r="Y37" i="3" s="1"/>
  <c r="I37" i="3" s="1"/>
  <c r="AJ40" i="3"/>
  <c r="AK40" i="3" s="1"/>
  <c r="M40" i="3" s="1"/>
  <c r="AJ42" i="3"/>
  <c r="AK42" i="3" s="1"/>
  <c r="M42" i="3" s="1"/>
  <c r="AJ44" i="3"/>
  <c r="AK44" i="3" s="1"/>
  <c r="M44" i="3" s="1"/>
  <c r="AJ46" i="3"/>
  <c r="AK46" i="3" s="1"/>
  <c r="M46" i="3" s="1"/>
  <c r="X57" i="3"/>
  <c r="Y57" i="3" s="1"/>
  <c r="I57" i="3" s="1"/>
  <c r="X59" i="3"/>
  <c r="Y59" i="3" s="1"/>
  <c r="I59" i="3" s="1"/>
  <c r="AJ4" i="4"/>
  <c r="AK4" i="4" s="1"/>
  <c r="M4" i="4" s="1"/>
  <c r="AJ15" i="4"/>
  <c r="AK15" i="4" s="1"/>
  <c r="M15" i="4" s="1"/>
  <c r="AJ11" i="4"/>
  <c r="AK11" i="4" s="1"/>
  <c r="M11" i="4" s="1"/>
  <c r="AA31" i="4"/>
  <c r="AB31" i="4" s="1"/>
  <c r="J31" i="4" s="1"/>
  <c r="AA41" i="4"/>
  <c r="AB41" i="4" s="1"/>
  <c r="J41" i="4" s="1"/>
  <c r="AA43" i="4"/>
  <c r="AB43" i="4" s="1"/>
  <c r="J43" i="4" s="1"/>
  <c r="AD53" i="5"/>
  <c r="AE53" i="5" s="1"/>
  <c r="K53" i="5" s="1"/>
  <c r="AD55" i="5"/>
  <c r="AE55" i="5" s="1"/>
  <c r="K55" i="5" s="1"/>
  <c r="AA16" i="3"/>
  <c r="AB16" i="3" s="1"/>
  <c r="J16" i="3" s="1"/>
  <c r="AA21" i="3"/>
  <c r="AB21" i="3" s="1"/>
  <c r="J21" i="3" s="1"/>
  <c r="AA23" i="3"/>
  <c r="AB23" i="3" s="1"/>
  <c r="J23" i="3" s="1"/>
  <c r="AA25" i="3"/>
  <c r="AB25" i="3" s="1"/>
  <c r="J25" i="3" s="1"/>
  <c r="AA27" i="3"/>
  <c r="AB27" i="3" s="1"/>
  <c r="J27" i="3" s="1"/>
  <c r="AA29" i="3"/>
  <c r="AB29" i="3" s="1"/>
  <c r="J29" i="3" s="1"/>
  <c r="AA31" i="3"/>
  <c r="AB31" i="3" s="1"/>
  <c r="J31" i="3" s="1"/>
  <c r="AA33" i="3"/>
  <c r="AB33" i="3" s="1"/>
  <c r="J33" i="3" s="1"/>
  <c r="AA35" i="3"/>
  <c r="AB35" i="3" s="1"/>
  <c r="J35" i="3" s="1"/>
  <c r="AA37" i="3"/>
  <c r="AB37" i="3" s="1"/>
  <c r="J37" i="3" s="1"/>
  <c r="AA39" i="3"/>
  <c r="AB39" i="3" s="1"/>
  <c r="J39" i="3" s="1"/>
  <c r="AA41" i="3"/>
  <c r="AB41" i="3" s="1"/>
  <c r="J41" i="3" s="1"/>
  <c r="AA43" i="3"/>
  <c r="AB43" i="3" s="1"/>
  <c r="J43" i="3" s="1"/>
  <c r="AA45" i="3"/>
  <c r="AB45" i="3" s="1"/>
  <c r="J45" i="3" s="1"/>
  <c r="AA47" i="3"/>
  <c r="AB47" i="3" s="1"/>
  <c r="J47" i="3" s="1"/>
  <c r="AA49" i="3"/>
  <c r="AB49" i="3" s="1"/>
  <c r="J49" i="3" s="1"/>
  <c r="AA51" i="3"/>
  <c r="AB51" i="3" s="1"/>
  <c r="J51" i="3" s="1"/>
  <c r="AA53" i="3"/>
  <c r="AB53" i="3" s="1"/>
  <c r="J53" i="3" s="1"/>
  <c r="AA55" i="3"/>
  <c r="AB55" i="3" s="1"/>
  <c r="J55" i="3" s="1"/>
  <c r="AA57" i="3"/>
  <c r="AB57" i="3" s="1"/>
  <c r="J57" i="3" s="1"/>
  <c r="AA59" i="3"/>
  <c r="AB59" i="3" s="1"/>
  <c r="J59" i="3" s="1"/>
  <c r="AA7" i="4"/>
  <c r="AB7" i="4" s="1"/>
  <c r="J7" i="4" s="1"/>
  <c r="AA6" i="4"/>
  <c r="AB6" i="4" s="1"/>
  <c r="J6" i="4" s="1"/>
  <c r="AA9" i="4"/>
  <c r="AB9" i="4" s="1"/>
  <c r="J9" i="4" s="1"/>
  <c r="AA10" i="4"/>
  <c r="AB10" i="4" s="1"/>
  <c r="J10" i="4" s="1"/>
  <c r="AD19" i="4"/>
  <c r="AE19" i="4" s="1"/>
  <c r="K19" i="4" s="1"/>
  <c r="AD21" i="4"/>
  <c r="AE21" i="4" s="1"/>
  <c r="K21" i="4" s="1"/>
  <c r="AD23" i="4"/>
  <c r="AE23" i="4" s="1"/>
  <c r="K23" i="4" s="1"/>
  <c r="AD25" i="4"/>
  <c r="AE25" i="4" s="1"/>
  <c r="K25" i="4" s="1"/>
  <c r="AD27" i="4"/>
  <c r="AE27" i="4" s="1"/>
  <c r="K27" i="4" s="1"/>
  <c r="AD29" i="4"/>
  <c r="AE29" i="4" s="1"/>
  <c r="K29" i="4" s="1"/>
  <c r="AD31" i="4"/>
  <c r="AE31" i="4" s="1"/>
  <c r="K31" i="4" s="1"/>
  <c r="AD33" i="4"/>
  <c r="AE33" i="4" s="1"/>
  <c r="K33" i="4" s="1"/>
  <c r="AD35" i="4"/>
  <c r="AE35" i="4" s="1"/>
  <c r="K35" i="4" s="1"/>
  <c r="AD37" i="4"/>
  <c r="AE37" i="4" s="1"/>
  <c r="K37" i="4" s="1"/>
  <c r="AD39" i="4"/>
  <c r="AE39" i="4" s="1"/>
  <c r="K39" i="4" s="1"/>
  <c r="AD41" i="4"/>
  <c r="AE41" i="4" s="1"/>
  <c r="K41" i="4" s="1"/>
  <c r="AD43" i="4"/>
  <c r="AE43" i="4" s="1"/>
  <c r="K43" i="4" s="1"/>
  <c r="AD45" i="4"/>
  <c r="AE45" i="4" s="1"/>
  <c r="K45" i="4" s="1"/>
  <c r="AD47" i="4"/>
  <c r="AE47" i="4" s="1"/>
  <c r="K47" i="4" s="1"/>
  <c r="AD49" i="4"/>
  <c r="AE49" i="4" s="1"/>
  <c r="K49" i="4" s="1"/>
  <c r="AD51" i="4"/>
  <c r="AE51" i="4" s="1"/>
  <c r="K51" i="4" s="1"/>
  <c r="AD53" i="4"/>
  <c r="AE53" i="4" s="1"/>
  <c r="K53" i="4" s="1"/>
  <c r="AD55" i="4"/>
  <c r="AE55" i="4" s="1"/>
  <c r="K55" i="4" s="1"/>
  <c r="AD57" i="4"/>
  <c r="AE57" i="4" s="1"/>
  <c r="K57" i="4" s="1"/>
  <c r="AD59" i="4"/>
  <c r="AE59" i="4" s="1"/>
  <c r="K59" i="4" s="1"/>
  <c r="AD4" i="5"/>
  <c r="AE4" i="5" s="1"/>
  <c r="K4" i="5" s="1"/>
  <c r="AD8" i="5"/>
  <c r="AE8" i="5" s="1"/>
  <c r="K8" i="5" s="1"/>
  <c r="AD7" i="5"/>
  <c r="AE7" i="5" s="1"/>
  <c r="K7" i="5" s="1"/>
  <c r="AD29" i="5"/>
  <c r="AE29" i="5" s="1"/>
  <c r="K29" i="5" s="1"/>
  <c r="AD15" i="5"/>
  <c r="AE15" i="5" s="1"/>
  <c r="K15" i="5" s="1"/>
  <c r="AD16" i="5"/>
  <c r="AE16" i="5" s="1"/>
  <c r="K16" i="5" s="1"/>
  <c r="AD22" i="5"/>
  <c r="AE22" i="5" s="1"/>
  <c r="K22" i="5" s="1"/>
  <c r="AD23" i="5"/>
  <c r="AE23" i="5" s="1"/>
  <c r="K23" i="5" s="1"/>
  <c r="AD18" i="5"/>
  <c r="AE18" i="5" s="1"/>
  <c r="K18" i="5" s="1"/>
  <c r="AD12" i="5"/>
  <c r="AE12" i="5" s="1"/>
  <c r="K12" i="5" s="1"/>
  <c r="AD17" i="5"/>
  <c r="AE17" i="5" s="1"/>
  <c r="K17" i="5" s="1"/>
  <c r="AD9" i="5"/>
  <c r="AE9" i="5" s="1"/>
  <c r="K9" i="5" s="1"/>
  <c r="AD14" i="5"/>
  <c r="AE14" i="5" s="1"/>
  <c r="K14" i="5" s="1"/>
  <c r="AD26" i="5"/>
  <c r="AE26" i="5" s="1"/>
  <c r="K26" i="5" s="1"/>
  <c r="AD6" i="5"/>
  <c r="AE6" i="5" s="1"/>
  <c r="K6" i="5" s="1"/>
  <c r="AD19" i="5"/>
  <c r="AE19" i="5" s="1"/>
  <c r="K19" i="5" s="1"/>
  <c r="AD20" i="5"/>
  <c r="AE20" i="5" s="1"/>
  <c r="K20" i="5" s="1"/>
  <c r="AD10" i="5"/>
  <c r="AE10" i="5" s="1"/>
  <c r="K10" i="5" s="1"/>
  <c r="AD5" i="5"/>
  <c r="AE5" i="5" s="1"/>
  <c r="K5" i="5" s="1"/>
  <c r="AD11" i="5"/>
  <c r="AE11" i="5" s="1"/>
  <c r="K11" i="5" s="1"/>
  <c r="AD21" i="5"/>
  <c r="AE21" i="5" s="1"/>
  <c r="K21" i="5" s="1"/>
  <c r="U24" i="5"/>
  <c r="V24" i="5" s="1"/>
  <c r="H24" i="5" s="1"/>
  <c r="AG25" i="5"/>
  <c r="AH25" i="5" s="1"/>
  <c r="L25" i="5" s="1"/>
  <c r="U37" i="5"/>
  <c r="V37" i="5" s="1"/>
  <c r="H37" i="5" s="1"/>
  <c r="AG35" i="5"/>
  <c r="AH35" i="5" s="1"/>
  <c r="L35" i="5" s="1"/>
  <c r="U33" i="5"/>
  <c r="V33" i="5" s="1"/>
  <c r="H33" i="5" s="1"/>
  <c r="AG34" i="5"/>
  <c r="AH34" i="5" s="1"/>
  <c r="L34" i="5" s="1"/>
  <c r="U40" i="5"/>
  <c r="V40" i="5" s="1"/>
  <c r="H40" i="5" s="1"/>
  <c r="AG41" i="5"/>
  <c r="AH41" i="5" s="1"/>
  <c r="L41" i="5" s="1"/>
  <c r="U42" i="5"/>
  <c r="V42" i="5" s="1"/>
  <c r="H42" i="5" s="1"/>
  <c r="AG43" i="5"/>
  <c r="AH43" i="5" s="1"/>
  <c r="L43" i="5" s="1"/>
  <c r="U44" i="5"/>
  <c r="V44" i="5" s="1"/>
  <c r="H44" i="5" s="1"/>
  <c r="AG45" i="5"/>
  <c r="AH45" i="5" s="1"/>
  <c r="L45" i="5" s="1"/>
  <c r="U46" i="5"/>
  <c r="V46" i="5" s="1"/>
  <c r="H46" i="5" s="1"/>
  <c r="AG47" i="5"/>
  <c r="AH47" i="5" s="1"/>
  <c r="L47" i="5" s="1"/>
  <c r="U48" i="5"/>
  <c r="V48" i="5" s="1"/>
  <c r="H48" i="5" s="1"/>
  <c r="AG49" i="5"/>
  <c r="AH49" i="5" s="1"/>
  <c r="L49" i="5" s="1"/>
  <c r="U50" i="5"/>
  <c r="V50" i="5" s="1"/>
  <c r="H50" i="5" s="1"/>
  <c r="AG51" i="5"/>
  <c r="AH51" i="5" s="1"/>
  <c r="L51" i="5" s="1"/>
  <c r="U52" i="5"/>
  <c r="V52" i="5" s="1"/>
  <c r="H52" i="5" s="1"/>
  <c r="AG53" i="5"/>
  <c r="AH53" i="5" s="1"/>
  <c r="L53" i="5" s="1"/>
  <c r="U54" i="5"/>
  <c r="V54" i="5" s="1"/>
  <c r="H54" i="5" s="1"/>
  <c r="AG55" i="5"/>
  <c r="AH55" i="5" s="1"/>
  <c r="L55" i="5" s="1"/>
  <c r="U56" i="5"/>
  <c r="V56" i="5" s="1"/>
  <c r="H56" i="5" s="1"/>
  <c r="AG57" i="5"/>
  <c r="AH57" i="5" s="1"/>
  <c r="L57" i="5" s="1"/>
  <c r="U58" i="5"/>
  <c r="V58" i="5" s="1"/>
  <c r="H58" i="5" s="1"/>
  <c r="AG59" i="5"/>
  <c r="AH59" i="5" s="1"/>
  <c r="L59" i="5" s="1"/>
  <c r="U60" i="5"/>
  <c r="V60" i="5" s="1"/>
  <c r="H60" i="5" s="1"/>
  <c r="AJ4" i="3"/>
  <c r="AK4" i="3" s="1"/>
  <c r="M4" i="3" s="1"/>
  <c r="AJ12" i="3"/>
  <c r="AK12" i="3" s="1"/>
  <c r="M12" i="3" s="1"/>
  <c r="AJ5" i="3"/>
  <c r="AK5" i="3" s="1"/>
  <c r="M5" i="3" s="1"/>
  <c r="AJ8" i="3"/>
  <c r="AK8" i="3" s="1"/>
  <c r="M8" i="3" s="1"/>
  <c r="AJ14" i="3"/>
  <c r="AK14" i="3" s="1"/>
  <c r="M14" i="3" s="1"/>
  <c r="AJ15" i="3"/>
  <c r="AK15" i="3" s="1"/>
  <c r="M15" i="3" s="1"/>
  <c r="AJ9" i="3"/>
  <c r="AK9" i="3" s="1"/>
  <c r="M9" i="3" s="1"/>
  <c r="AJ13" i="3"/>
  <c r="AK13" i="3" s="1"/>
  <c r="M13" i="3" s="1"/>
  <c r="AJ18" i="3"/>
  <c r="AK18" i="3" s="1"/>
  <c r="M18" i="3" s="1"/>
  <c r="AJ20" i="3"/>
  <c r="AK20" i="3" s="1"/>
  <c r="M20" i="3" s="1"/>
  <c r="AJ11" i="3"/>
  <c r="AK11" i="3" s="1"/>
  <c r="M11" i="3" s="1"/>
  <c r="AJ7" i="3"/>
  <c r="AK7" i="3" s="1"/>
  <c r="M7" i="3" s="1"/>
  <c r="AJ17" i="3"/>
  <c r="AK17" i="3" s="1"/>
  <c r="M17" i="3" s="1"/>
  <c r="X29" i="3"/>
  <c r="Y29" i="3" s="1"/>
  <c r="I29" i="3" s="1"/>
  <c r="AA19" i="4"/>
  <c r="AB19" i="4" s="1"/>
  <c r="J19" i="4" s="1"/>
  <c r="AA21" i="4"/>
  <c r="AB21" i="4" s="1"/>
  <c r="J21" i="4" s="1"/>
  <c r="AA33" i="4"/>
  <c r="AB33" i="4" s="1"/>
  <c r="J33" i="4" s="1"/>
  <c r="AA37" i="4"/>
  <c r="AB37" i="4" s="1"/>
  <c r="J37" i="4" s="1"/>
  <c r="AA4" i="5"/>
  <c r="AB4" i="5" s="1"/>
  <c r="J4" i="5" s="1"/>
  <c r="AA6" i="5"/>
  <c r="AB6" i="5" s="1"/>
  <c r="J6" i="5" s="1"/>
  <c r="AA12" i="5"/>
  <c r="AB12" i="5" s="1"/>
  <c r="J12" i="5" s="1"/>
  <c r="AA18" i="5"/>
  <c r="AB18" i="5" s="1"/>
  <c r="J18" i="5" s="1"/>
  <c r="AA8" i="5"/>
  <c r="AB8" i="5" s="1"/>
  <c r="J8" i="5" s="1"/>
  <c r="AA26" i="5"/>
  <c r="AB26" i="5" s="1"/>
  <c r="J26" i="5" s="1"/>
  <c r="AA19" i="5"/>
  <c r="AB19" i="5" s="1"/>
  <c r="J19" i="5" s="1"/>
  <c r="AA15" i="5"/>
  <c r="AB15" i="5" s="1"/>
  <c r="J15" i="5" s="1"/>
  <c r="AA17" i="5"/>
  <c r="AB17" i="5" s="1"/>
  <c r="J17" i="5" s="1"/>
  <c r="AA16" i="5"/>
  <c r="AB16" i="5" s="1"/>
  <c r="J16" i="5" s="1"/>
  <c r="AA22" i="5"/>
  <c r="AB22" i="5" s="1"/>
  <c r="J22" i="5" s="1"/>
  <c r="AA20" i="5"/>
  <c r="AB20" i="5" s="1"/>
  <c r="J20" i="5" s="1"/>
  <c r="AA11" i="5"/>
  <c r="AB11" i="5" s="1"/>
  <c r="J11" i="5" s="1"/>
  <c r="AA23" i="5"/>
  <c r="AB23" i="5" s="1"/>
  <c r="J23" i="5" s="1"/>
  <c r="AA29" i="5"/>
  <c r="AB29" i="5" s="1"/>
  <c r="J29" i="5" s="1"/>
  <c r="AA10" i="5"/>
  <c r="AB10" i="5" s="1"/>
  <c r="J10" i="5" s="1"/>
  <c r="AA21" i="5"/>
  <c r="AB21" i="5" s="1"/>
  <c r="J21" i="5" s="1"/>
  <c r="AA14" i="5"/>
  <c r="AB14" i="5" s="1"/>
  <c r="J14" i="5" s="1"/>
  <c r="AA9" i="5"/>
  <c r="AB9" i="5" s="1"/>
  <c r="J9" i="5" s="1"/>
  <c r="AA7" i="5"/>
  <c r="AB7" i="5" s="1"/>
  <c r="J7" i="5" s="1"/>
  <c r="AA5" i="5"/>
  <c r="AB5" i="5" s="1"/>
  <c r="J5" i="5" s="1"/>
  <c r="AD43" i="5"/>
  <c r="AE43" i="5" s="1"/>
  <c r="K43" i="5" s="1"/>
  <c r="AD49" i="5"/>
  <c r="AE49" i="5" s="1"/>
  <c r="K49" i="5" s="1"/>
  <c r="AD51" i="5"/>
  <c r="AE51" i="5" s="1"/>
  <c r="K51" i="5" s="1"/>
  <c r="AD16" i="3"/>
  <c r="AE16" i="3" s="1"/>
  <c r="K16" i="3" s="1"/>
  <c r="AD21" i="3"/>
  <c r="AE21" i="3" s="1"/>
  <c r="K21" i="3" s="1"/>
  <c r="AD23" i="3"/>
  <c r="AE23" i="3" s="1"/>
  <c r="K23" i="3" s="1"/>
  <c r="AD25" i="3"/>
  <c r="AE25" i="3" s="1"/>
  <c r="K25" i="3" s="1"/>
  <c r="AD27" i="3"/>
  <c r="AE27" i="3" s="1"/>
  <c r="K27" i="3" s="1"/>
  <c r="AD29" i="3"/>
  <c r="AE29" i="3" s="1"/>
  <c r="K29" i="3" s="1"/>
  <c r="AD31" i="3"/>
  <c r="AE31" i="3" s="1"/>
  <c r="K31" i="3" s="1"/>
  <c r="AD33" i="3"/>
  <c r="AE33" i="3" s="1"/>
  <c r="K33" i="3" s="1"/>
  <c r="AD35" i="3"/>
  <c r="AE35" i="3" s="1"/>
  <c r="K35" i="3" s="1"/>
  <c r="AD37" i="3"/>
  <c r="AE37" i="3" s="1"/>
  <c r="K37" i="3" s="1"/>
  <c r="AD39" i="3"/>
  <c r="AE39" i="3" s="1"/>
  <c r="K39" i="3" s="1"/>
  <c r="AD41" i="3"/>
  <c r="AE41" i="3" s="1"/>
  <c r="K41" i="3" s="1"/>
  <c r="AD43" i="3"/>
  <c r="AE43" i="3" s="1"/>
  <c r="K43" i="3" s="1"/>
  <c r="AD45" i="3"/>
  <c r="AE45" i="3" s="1"/>
  <c r="K45" i="3" s="1"/>
  <c r="AD47" i="3"/>
  <c r="AE47" i="3" s="1"/>
  <c r="K47" i="3" s="1"/>
  <c r="AD49" i="3"/>
  <c r="AE49" i="3" s="1"/>
  <c r="K49" i="3" s="1"/>
  <c r="AD51" i="3"/>
  <c r="AE51" i="3" s="1"/>
  <c r="K51" i="3" s="1"/>
  <c r="AD53" i="3"/>
  <c r="AE53" i="3" s="1"/>
  <c r="K53" i="3" s="1"/>
  <c r="AD55" i="3"/>
  <c r="AE55" i="3" s="1"/>
  <c r="K55" i="3" s="1"/>
  <c r="AD57" i="3"/>
  <c r="AE57" i="3" s="1"/>
  <c r="K57" i="3" s="1"/>
  <c r="AD59" i="3"/>
  <c r="AE59" i="3" s="1"/>
  <c r="K59" i="3" s="1"/>
  <c r="AD6" i="4"/>
  <c r="AE6" i="4" s="1"/>
  <c r="K6" i="4" s="1"/>
  <c r="AD9" i="4"/>
  <c r="AE9" i="4" s="1"/>
  <c r="K9" i="4" s="1"/>
  <c r="AG10" i="4"/>
  <c r="AH10" i="4" s="1"/>
  <c r="L10" i="4" s="1"/>
  <c r="X13" i="4"/>
  <c r="Y13" i="4" s="1"/>
  <c r="I13" i="4" s="1"/>
  <c r="X11" i="4"/>
  <c r="Y11" i="4" s="1"/>
  <c r="I11" i="4" s="1"/>
  <c r="U12" i="4"/>
  <c r="V12" i="4" s="1"/>
  <c r="H12" i="4" s="1"/>
  <c r="U18" i="4"/>
  <c r="V18" i="4" s="1"/>
  <c r="H18" i="4" s="1"/>
  <c r="AG19" i="4"/>
  <c r="AH19" i="4" s="1"/>
  <c r="L19" i="4" s="1"/>
  <c r="U20" i="4"/>
  <c r="V20" i="4" s="1"/>
  <c r="H20" i="4" s="1"/>
  <c r="AG21" i="4"/>
  <c r="AH21" i="4" s="1"/>
  <c r="L21" i="4" s="1"/>
  <c r="U22" i="4"/>
  <c r="V22" i="4" s="1"/>
  <c r="H22" i="4" s="1"/>
  <c r="AG23" i="4"/>
  <c r="AH23" i="4" s="1"/>
  <c r="L23" i="4" s="1"/>
  <c r="U24" i="4"/>
  <c r="V24" i="4" s="1"/>
  <c r="H24" i="4" s="1"/>
  <c r="AG25" i="4"/>
  <c r="AH25" i="4" s="1"/>
  <c r="L25" i="4" s="1"/>
  <c r="U26" i="4"/>
  <c r="V26" i="4" s="1"/>
  <c r="H26" i="4" s="1"/>
  <c r="AG27" i="4"/>
  <c r="AH27" i="4" s="1"/>
  <c r="L27" i="4" s="1"/>
  <c r="U28" i="4"/>
  <c r="V28" i="4" s="1"/>
  <c r="H28" i="4" s="1"/>
  <c r="AG29" i="4"/>
  <c r="AH29" i="4" s="1"/>
  <c r="L29" i="4" s="1"/>
  <c r="U30" i="4"/>
  <c r="V30" i="4" s="1"/>
  <c r="H30" i="4" s="1"/>
  <c r="AG31" i="4"/>
  <c r="AH31" i="4" s="1"/>
  <c r="L31" i="4" s="1"/>
  <c r="U32" i="4"/>
  <c r="V32" i="4" s="1"/>
  <c r="H32" i="4" s="1"/>
  <c r="AG33" i="4"/>
  <c r="AH33" i="4" s="1"/>
  <c r="L33" i="4" s="1"/>
  <c r="U34" i="4"/>
  <c r="V34" i="4" s="1"/>
  <c r="H34" i="4" s="1"/>
  <c r="AG35" i="4"/>
  <c r="AH35" i="4" s="1"/>
  <c r="L35" i="4" s="1"/>
  <c r="U36" i="4"/>
  <c r="V36" i="4" s="1"/>
  <c r="H36" i="4" s="1"/>
  <c r="AG37" i="4"/>
  <c r="AH37" i="4" s="1"/>
  <c r="L37" i="4" s="1"/>
  <c r="U38" i="4"/>
  <c r="V38" i="4" s="1"/>
  <c r="H38" i="4" s="1"/>
  <c r="AG39" i="4"/>
  <c r="AH39" i="4" s="1"/>
  <c r="L39" i="4" s="1"/>
  <c r="U40" i="4"/>
  <c r="V40" i="4" s="1"/>
  <c r="H40" i="4" s="1"/>
  <c r="AG41" i="4"/>
  <c r="AH41" i="4" s="1"/>
  <c r="L41" i="4" s="1"/>
  <c r="U42" i="4"/>
  <c r="V42" i="4" s="1"/>
  <c r="H42" i="4" s="1"/>
  <c r="AG43" i="4"/>
  <c r="AH43" i="4" s="1"/>
  <c r="L43" i="4" s="1"/>
  <c r="U44" i="4"/>
  <c r="V44" i="4" s="1"/>
  <c r="H44" i="4" s="1"/>
  <c r="AG45" i="4"/>
  <c r="AH45" i="4" s="1"/>
  <c r="L45" i="4" s="1"/>
  <c r="U46" i="4"/>
  <c r="V46" i="4" s="1"/>
  <c r="H46" i="4" s="1"/>
  <c r="AG47" i="4"/>
  <c r="AH47" i="4" s="1"/>
  <c r="L47" i="4" s="1"/>
  <c r="U48" i="4"/>
  <c r="V48" i="4" s="1"/>
  <c r="H48" i="4" s="1"/>
  <c r="AG49" i="4"/>
  <c r="AH49" i="4" s="1"/>
  <c r="L49" i="4" s="1"/>
  <c r="U50" i="4"/>
  <c r="V50" i="4" s="1"/>
  <c r="H50" i="4" s="1"/>
  <c r="AG51" i="4"/>
  <c r="AH51" i="4" s="1"/>
  <c r="L51" i="4" s="1"/>
  <c r="U52" i="4"/>
  <c r="V52" i="4" s="1"/>
  <c r="H52" i="4" s="1"/>
  <c r="AG53" i="4"/>
  <c r="AH53" i="4" s="1"/>
  <c r="L53" i="4" s="1"/>
  <c r="U54" i="4"/>
  <c r="V54" i="4" s="1"/>
  <c r="H54" i="4" s="1"/>
  <c r="AG55" i="4"/>
  <c r="AH55" i="4" s="1"/>
  <c r="L55" i="4" s="1"/>
  <c r="U56" i="4"/>
  <c r="V56" i="4" s="1"/>
  <c r="H56" i="4" s="1"/>
  <c r="AG57" i="4"/>
  <c r="AH57" i="4" s="1"/>
  <c r="L57" i="4" s="1"/>
  <c r="U58" i="4"/>
  <c r="V58" i="4" s="1"/>
  <c r="H58" i="4" s="1"/>
  <c r="AG59" i="4"/>
  <c r="AH59" i="4" s="1"/>
  <c r="L59" i="4" s="1"/>
  <c r="U60" i="4"/>
  <c r="V60" i="4" s="1"/>
  <c r="H60" i="4" s="1"/>
  <c r="AG4" i="5"/>
  <c r="AH4" i="5" s="1"/>
  <c r="L4" i="5" s="1"/>
  <c r="AG6" i="5"/>
  <c r="AH6" i="5" s="1"/>
  <c r="L6" i="5" s="1"/>
  <c r="AG27" i="5"/>
  <c r="AH27" i="5" s="1"/>
  <c r="L27" i="5" s="1"/>
  <c r="AG12" i="5"/>
  <c r="AH12" i="5" s="1"/>
  <c r="L12" i="5" s="1"/>
  <c r="AG20" i="5"/>
  <c r="AH20" i="5" s="1"/>
  <c r="L20" i="5" s="1"/>
  <c r="AG11" i="5"/>
  <c r="AH11" i="5" s="1"/>
  <c r="L11" i="5" s="1"/>
  <c r="AG5" i="5"/>
  <c r="AH5" i="5" s="1"/>
  <c r="L5" i="5" s="1"/>
  <c r="AG23" i="5"/>
  <c r="AH23" i="5" s="1"/>
  <c r="L23" i="5" s="1"/>
  <c r="AG17" i="5"/>
  <c r="AH17" i="5" s="1"/>
  <c r="L17" i="5" s="1"/>
  <c r="AG19" i="5"/>
  <c r="AH19" i="5" s="1"/>
  <c r="L19" i="5" s="1"/>
  <c r="AG13" i="5"/>
  <c r="AG7" i="5"/>
  <c r="AH7" i="5" s="1"/>
  <c r="L7" i="5" s="1"/>
  <c r="AG15" i="5"/>
  <c r="AH15" i="5" s="1"/>
  <c r="L15" i="5" s="1"/>
  <c r="AG9" i="5"/>
  <c r="AH9" i="5" s="1"/>
  <c r="L9" i="5" s="1"/>
  <c r="AG16" i="5"/>
  <c r="AH16" i="5" s="1"/>
  <c r="L16" i="5" s="1"/>
  <c r="AG8" i="5"/>
  <c r="AH8" i="5" s="1"/>
  <c r="L8" i="5" s="1"/>
  <c r="AG14" i="5"/>
  <c r="AH14" i="5" s="1"/>
  <c r="L14" i="5" s="1"/>
  <c r="X24" i="5"/>
  <c r="Y24" i="5" s="1"/>
  <c r="I24" i="5" s="1"/>
  <c r="AJ25" i="5"/>
  <c r="AK25" i="5" s="1"/>
  <c r="M25" i="5" s="1"/>
  <c r="X37" i="5"/>
  <c r="Y37" i="5" s="1"/>
  <c r="I37" i="5" s="1"/>
  <c r="AJ35" i="5"/>
  <c r="AK35" i="5" s="1"/>
  <c r="M35" i="5" s="1"/>
  <c r="X33" i="5"/>
  <c r="Y33" i="5" s="1"/>
  <c r="I33" i="5" s="1"/>
  <c r="AJ34" i="5"/>
  <c r="AK34" i="5" s="1"/>
  <c r="M34" i="5" s="1"/>
  <c r="X40" i="5"/>
  <c r="Y40" i="5" s="1"/>
  <c r="I40" i="5" s="1"/>
  <c r="AJ41" i="5"/>
  <c r="AK41" i="5" s="1"/>
  <c r="M41" i="5" s="1"/>
  <c r="X42" i="5"/>
  <c r="Y42" i="5" s="1"/>
  <c r="I42" i="5" s="1"/>
  <c r="AJ43" i="5"/>
  <c r="AK43" i="5" s="1"/>
  <c r="M43" i="5" s="1"/>
  <c r="X44" i="5"/>
  <c r="Y44" i="5" s="1"/>
  <c r="I44" i="5" s="1"/>
  <c r="AJ45" i="5"/>
  <c r="AK45" i="5" s="1"/>
  <c r="M45" i="5" s="1"/>
  <c r="X46" i="5"/>
  <c r="Y46" i="5" s="1"/>
  <c r="I46" i="5" s="1"/>
  <c r="AJ47" i="5"/>
  <c r="AK47" i="5" s="1"/>
  <c r="M47" i="5" s="1"/>
  <c r="X48" i="5"/>
  <c r="Y48" i="5" s="1"/>
  <c r="I48" i="5" s="1"/>
  <c r="AJ49" i="5"/>
  <c r="AK49" i="5" s="1"/>
  <c r="M49" i="5" s="1"/>
  <c r="X50" i="5"/>
  <c r="Y50" i="5" s="1"/>
  <c r="I50" i="5" s="1"/>
  <c r="AJ51" i="5"/>
  <c r="AK51" i="5" s="1"/>
  <c r="M51" i="5" s="1"/>
  <c r="X52" i="5"/>
  <c r="Y52" i="5" s="1"/>
  <c r="I52" i="5" s="1"/>
  <c r="AJ53" i="5"/>
  <c r="AK53" i="5" s="1"/>
  <c r="M53" i="5" s="1"/>
  <c r="X54" i="5"/>
  <c r="Y54" i="5" s="1"/>
  <c r="I54" i="5" s="1"/>
  <c r="AJ55" i="5"/>
  <c r="AK55" i="5" s="1"/>
  <c r="M55" i="5" s="1"/>
  <c r="X56" i="5"/>
  <c r="Y56" i="5" s="1"/>
  <c r="I56" i="5" s="1"/>
  <c r="AJ57" i="5"/>
  <c r="AK57" i="5" s="1"/>
  <c r="M57" i="5" s="1"/>
  <c r="X58" i="5"/>
  <c r="Y58" i="5" s="1"/>
  <c r="I58" i="5" s="1"/>
  <c r="AJ59" i="5"/>
  <c r="AK59" i="5" s="1"/>
  <c r="M59" i="5" s="1"/>
  <c r="X60" i="5"/>
  <c r="Y60" i="5" s="1"/>
  <c r="I60" i="5" s="1"/>
  <c r="AJ28" i="3"/>
  <c r="AK28" i="3" s="1"/>
  <c r="M28" i="3" s="1"/>
  <c r="AJ36" i="3"/>
  <c r="AK36" i="3" s="1"/>
  <c r="M36" i="3" s="1"/>
  <c r="X45" i="3"/>
  <c r="Y45" i="3" s="1"/>
  <c r="I45" i="3" s="1"/>
  <c r="X47" i="3"/>
  <c r="Y47" i="3" s="1"/>
  <c r="I47" i="3" s="1"/>
  <c r="X49" i="3"/>
  <c r="Y49" i="3" s="1"/>
  <c r="I49" i="3" s="1"/>
  <c r="X51" i="3"/>
  <c r="Y51" i="3" s="1"/>
  <c r="I51" i="3" s="1"/>
  <c r="AJ52" i="3"/>
  <c r="AK52" i="3" s="1"/>
  <c r="M52" i="3" s="1"/>
  <c r="X53" i="3"/>
  <c r="Y53" i="3" s="1"/>
  <c r="I53" i="3" s="1"/>
  <c r="X9" i="4"/>
  <c r="Y9" i="4" s="1"/>
  <c r="I9" i="4" s="1"/>
  <c r="AA25" i="4"/>
  <c r="AB25" i="4" s="1"/>
  <c r="J25" i="4" s="1"/>
  <c r="AA27" i="4"/>
  <c r="AB27" i="4" s="1"/>
  <c r="J27" i="4" s="1"/>
  <c r="AA29" i="4"/>
  <c r="AB29" i="4" s="1"/>
  <c r="J29" i="4" s="1"/>
  <c r="AA53" i="4"/>
  <c r="AB53" i="4" s="1"/>
  <c r="J53" i="4" s="1"/>
  <c r="AD25" i="5"/>
  <c r="AE25" i="5" s="1"/>
  <c r="K25" i="5" s="1"/>
  <c r="AD41" i="5"/>
  <c r="AE41" i="5" s="1"/>
  <c r="K41" i="5" s="1"/>
  <c r="U4" i="2"/>
  <c r="V4" i="2" s="1"/>
  <c r="H4" i="2" s="1"/>
  <c r="U8" i="2"/>
  <c r="V8" i="2" s="1"/>
  <c r="H8" i="2" s="1"/>
  <c r="U13" i="2"/>
  <c r="V13" i="2" s="1"/>
  <c r="H13" i="2" s="1"/>
  <c r="U4" i="3"/>
  <c r="V4" i="3" s="1"/>
  <c r="H4" i="3" s="1"/>
  <c r="U10" i="3"/>
  <c r="V10" i="3" s="1"/>
  <c r="H10" i="3" s="1"/>
  <c r="U5" i="3"/>
  <c r="V5" i="3" s="1"/>
  <c r="H5" i="3" s="1"/>
  <c r="U14" i="3"/>
  <c r="V14" i="3" s="1"/>
  <c r="H14" i="3" s="1"/>
  <c r="U11" i="3"/>
  <c r="V11" i="3" s="1"/>
  <c r="H11" i="3" s="1"/>
  <c r="U7" i="3"/>
  <c r="V7" i="3" s="1"/>
  <c r="H7" i="3" s="1"/>
  <c r="U13" i="3"/>
  <c r="V13" i="3" s="1"/>
  <c r="H13" i="3" s="1"/>
  <c r="U15" i="3"/>
  <c r="V15" i="3" s="1"/>
  <c r="H15" i="3" s="1"/>
  <c r="U9" i="3"/>
  <c r="V9" i="3" s="1"/>
  <c r="H9" i="3" s="1"/>
  <c r="U18" i="3"/>
  <c r="V18" i="3" s="1"/>
  <c r="H18" i="3" s="1"/>
  <c r="U6" i="3"/>
  <c r="V6" i="3" s="1"/>
  <c r="H6" i="3" s="1"/>
  <c r="AG16" i="3"/>
  <c r="AH16" i="3" s="1"/>
  <c r="L16" i="3" s="1"/>
  <c r="U19" i="3"/>
  <c r="V19" i="3" s="1"/>
  <c r="H19" i="3" s="1"/>
  <c r="AG21" i="3"/>
  <c r="AH21" i="3" s="1"/>
  <c r="L21" i="3" s="1"/>
  <c r="U22" i="3"/>
  <c r="V22" i="3" s="1"/>
  <c r="H22" i="3" s="1"/>
  <c r="AG23" i="3"/>
  <c r="AH23" i="3" s="1"/>
  <c r="L23" i="3" s="1"/>
  <c r="U24" i="3"/>
  <c r="V24" i="3" s="1"/>
  <c r="H24" i="3" s="1"/>
  <c r="AG25" i="3"/>
  <c r="AH25" i="3" s="1"/>
  <c r="L25" i="3" s="1"/>
  <c r="U26" i="3"/>
  <c r="V26" i="3" s="1"/>
  <c r="H26" i="3" s="1"/>
  <c r="AG27" i="3"/>
  <c r="AH27" i="3" s="1"/>
  <c r="L27" i="3" s="1"/>
  <c r="U28" i="3"/>
  <c r="V28" i="3" s="1"/>
  <c r="H28" i="3" s="1"/>
  <c r="AG29" i="3"/>
  <c r="AH29" i="3" s="1"/>
  <c r="L29" i="3" s="1"/>
  <c r="U30" i="3"/>
  <c r="V30" i="3" s="1"/>
  <c r="H30" i="3" s="1"/>
  <c r="AG31" i="3"/>
  <c r="AH31" i="3" s="1"/>
  <c r="L31" i="3" s="1"/>
  <c r="U32" i="3"/>
  <c r="V32" i="3" s="1"/>
  <c r="H32" i="3" s="1"/>
  <c r="AG33" i="3"/>
  <c r="AH33" i="3" s="1"/>
  <c r="L33" i="3" s="1"/>
  <c r="U34" i="3"/>
  <c r="V34" i="3" s="1"/>
  <c r="H34" i="3" s="1"/>
  <c r="AG35" i="3"/>
  <c r="AH35" i="3" s="1"/>
  <c r="L35" i="3" s="1"/>
  <c r="U36" i="3"/>
  <c r="V36" i="3" s="1"/>
  <c r="H36" i="3" s="1"/>
  <c r="AG37" i="3"/>
  <c r="AH37" i="3" s="1"/>
  <c r="L37" i="3" s="1"/>
  <c r="U38" i="3"/>
  <c r="V38" i="3" s="1"/>
  <c r="H38" i="3" s="1"/>
  <c r="AG39" i="3"/>
  <c r="AH39" i="3" s="1"/>
  <c r="L39" i="3" s="1"/>
  <c r="U40" i="3"/>
  <c r="V40" i="3" s="1"/>
  <c r="H40" i="3" s="1"/>
  <c r="AG41" i="3"/>
  <c r="AH41" i="3" s="1"/>
  <c r="L41" i="3" s="1"/>
  <c r="U42" i="3"/>
  <c r="V42" i="3" s="1"/>
  <c r="H42" i="3" s="1"/>
  <c r="AG43" i="3"/>
  <c r="AH43" i="3" s="1"/>
  <c r="L43" i="3" s="1"/>
  <c r="U44" i="3"/>
  <c r="V44" i="3" s="1"/>
  <c r="H44" i="3" s="1"/>
  <c r="AG45" i="3"/>
  <c r="AH45" i="3" s="1"/>
  <c r="L45" i="3" s="1"/>
  <c r="U46" i="3"/>
  <c r="V46" i="3" s="1"/>
  <c r="H46" i="3" s="1"/>
  <c r="AG47" i="3"/>
  <c r="AH47" i="3" s="1"/>
  <c r="L47" i="3" s="1"/>
  <c r="U48" i="3"/>
  <c r="V48" i="3" s="1"/>
  <c r="H48" i="3" s="1"/>
  <c r="AG49" i="3"/>
  <c r="AH49" i="3" s="1"/>
  <c r="L49" i="3" s="1"/>
  <c r="U50" i="3"/>
  <c r="V50" i="3" s="1"/>
  <c r="H50" i="3" s="1"/>
  <c r="AG51" i="3"/>
  <c r="AH51" i="3" s="1"/>
  <c r="L51" i="3" s="1"/>
  <c r="U52" i="3"/>
  <c r="V52" i="3" s="1"/>
  <c r="H52" i="3" s="1"/>
  <c r="AG53" i="3"/>
  <c r="AH53" i="3" s="1"/>
  <c r="L53" i="3" s="1"/>
  <c r="U54" i="3"/>
  <c r="V54" i="3" s="1"/>
  <c r="H54" i="3" s="1"/>
  <c r="AG55" i="3"/>
  <c r="AH55" i="3" s="1"/>
  <c r="L55" i="3" s="1"/>
  <c r="U56" i="3"/>
  <c r="V56" i="3" s="1"/>
  <c r="H56" i="3" s="1"/>
  <c r="AG57" i="3"/>
  <c r="AH57" i="3" s="1"/>
  <c r="L57" i="3" s="1"/>
  <c r="U58" i="3"/>
  <c r="V58" i="3" s="1"/>
  <c r="H58" i="3" s="1"/>
  <c r="AG59" i="3"/>
  <c r="AH59" i="3" s="1"/>
  <c r="L59" i="3" s="1"/>
  <c r="U60" i="3"/>
  <c r="V60" i="3" s="1"/>
  <c r="H60" i="3" s="1"/>
  <c r="U4" i="4"/>
  <c r="V4" i="4" s="1"/>
  <c r="H4" i="4" s="1"/>
  <c r="U17" i="4"/>
  <c r="V17" i="4" s="1"/>
  <c r="H17" i="4" s="1"/>
  <c r="U13" i="4"/>
  <c r="V13" i="4" s="1"/>
  <c r="H13" i="4" s="1"/>
  <c r="U16" i="4"/>
  <c r="V16" i="4" s="1"/>
  <c r="H16" i="4" s="1"/>
  <c r="U11" i="4"/>
  <c r="V11" i="4" s="1"/>
  <c r="H11" i="4" s="1"/>
  <c r="AG6" i="4"/>
  <c r="AH6" i="4" s="1"/>
  <c r="L6" i="4" s="1"/>
  <c r="U8" i="4"/>
  <c r="V8" i="4" s="1"/>
  <c r="H8" i="4" s="1"/>
  <c r="AG9" i="4"/>
  <c r="AH9" i="4" s="1"/>
  <c r="L9" i="4" s="1"/>
  <c r="U5" i="4"/>
  <c r="V5" i="4" s="1"/>
  <c r="H5" i="4" s="1"/>
  <c r="AJ10" i="4"/>
  <c r="AK10" i="4" s="1"/>
  <c r="M10" i="4" s="1"/>
  <c r="AA13" i="4"/>
  <c r="AB13" i="4" s="1"/>
  <c r="J13" i="4" s="1"/>
  <c r="X12" i="4"/>
  <c r="Y12" i="4" s="1"/>
  <c r="I12" i="4" s="1"/>
  <c r="X18" i="4"/>
  <c r="Y18" i="4" s="1"/>
  <c r="I18" i="4" s="1"/>
  <c r="AJ19" i="4"/>
  <c r="AK19" i="4" s="1"/>
  <c r="M19" i="4" s="1"/>
  <c r="X20" i="4"/>
  <c r="Y20" i="4" s="1"/>
  <c r="I20" i="4" s="1"/>
  <c r="AJ21" i="4"/>
  <c r="AK21" i="4" s="1"/>
  <c r="M21" i="4" s="1"/>
  <c r="X22" i="4"/>
  <c r="Y22" i="4" s="1"/>
  <c r="I22" i="4" s="1"/>
  <c r="AJ23" i="4"/>
  <c r="AK23" i="4" s="1"/>
  <c r="M23" i="4" s="1"/>
  <c r="X24" i="4"/>
  <c r="Y24" i="4" s="1"/>
  <c r="I24" i="4" s="1"/>
  <c r="AJ25" i="4"/>
  <c r="AK25" i="4" s="1"/>
  <c r="M25" i="4" s="1"/>
  <c r="X26" i="4"/>
  <c r="Y26" i="4" s="1"/>
  <c r="I26" i="4" s="1"/>
  <c r="AJ27" i="4"/>
  <c r="AK27" i="4" s="1"/>
  <c r="M27" i="4" s="1"/>
  <c r="X28" i="4"/>
  <c r="Y28" i="4" s="1"/>
  <c r="I28" i="4" s="1"/>
  <c r="AJ29" i="4"/>
  <c r="AK29" i="4" s="1"/>
  <c r="M29" i="4" s="1"/>
  <c r="X30" i="4"/>
  <c r="Y30" i="4" s="1"/>
  <c r="I30" i="4" s="1"/>
  <c r="AJ31" i="4"/>
  <c r="AK31" i="4" s="1"/>
  <c r="M31" i="4" s="1"/>
  <c r="X32" i="4"/>
  <c r="Y32" i="4" s="1"/>
  <c r="I32" i="4" s="1"/>
  <c r="AJ33" i="4"/>
  <c r="AK33" i="4" s="1"/>
  <c r="M33" i="4" s="1"/>
  <c r="X34" i="4"/>
  <c r="Y34" i="4" s="1"/>
  <c r="I34" i="4" s="1"/>
  <c r="AJ35" i="4"/>
  <c r="AK35" i="4" s="1"/>
  <c r="M35" i="4" s="1"/>
  <c r="X36" i="4"/>
  <c r="Y36" i="4" s="1"/>
  <c r="I36" i="4" s="1"/>
  <c r="AJ37" i="4"/>
  <c r="AK37" i="4" s="1"/>
  <c r="M37" i="4" s="1"/>
  <c r="X38" i="4"/>
  <c r="Y38" i="4" s="1"/>
  <c r="I38" i="4" s="1"/>
  <c r="AJ39" i="4"/>
  <c r="AK39" i="4" s="1"/>
  <c r="M39" i="4" s="1"/>
  <c r="X40" i="4"/>
  <c r="Y40" i="4" s="1"/>
  <c r="I40" i="4" s="1"/>
  <c r="AJ41" i="4"/>
  <c r="AK41" i="4" s="1"/>
  <c r="M41" i="4" s="1"/>
  <c r="X42" i="4"/>
  <c r="Y42" i="4" s="1"/>
  <c r="I42" i="4" s="1"/>
  <c r="AJ43" i="4"/>
  <c r="AK43" i="4" s="1"/>
  <c r="M43" i="4" s="1"/>
  <c r="X44" i="4"/>
  <c r="Y44" i="4" s="1"/>
  <c r="I44" i="4" s="1"/>
  <c r="AJ45" i="4"/>
  <c r="AK45" i="4" s="1"/>
  <c r="M45" i="4" s="1"/>
  <c r="X46" i="4"/>
  <c r="Y46" i="4" s="1"/>
  <c r="I46" i="4" s="1"/>
  <c r="AJ47" i="4"/>
  <c r="AK47" i="4" s="1"/>
  <c r="M47" i="4" s="1"/>
  <c r="X48" i="4"/>
  <c r="Y48" i="4" s="1"/>
  <c r="I48" i="4" s="1"/>
  <c r="AJ49" i="4"/>
  <c r="AK49" i="4" s="1"/>
  <c r="M49" i="4" s="1"/>
  <c r="X50" i="4"/>
  <c r="Y50" i="4" s="1"/>
  <c r="I50" i="4" s="1"/>
  <c r="AJ51" i="4"/>
  <c r="AK51" i="4" s="1"/>
  <c r="M51" i="4" s="1"/>
  <c r="X52" i="4"/>
  <c r="Y52" i="4" s="1"/>
  <c r="I52" i="4" s="1"/>
  <c r="AJ53" i="4"/>
  <c r="AK53" i="4" s="1"/>
  <c r="M53" i="4" s="1"/>
  <c r="X54" i="4"/>
  <c r="Y54" i="4" s="1"/>
  <c r="I54" i="4" s="1"/>
  <c r="AJ55" i="4"/>
  <c r="AK55" i="4" s="1"/>
  <c r="M55" i="4" s="1"/>
  <c r="X56" i="4"/>
  <c r="Y56" i="4" s="1"/>
  <c r="I56" i="4" s="1"/>
  <c r="AJ57" i="4"/>
  <c r="AK57" i="4" s="1"/>
  <c r="M57" i="4" s="1"/>
  <c r="X58" i="4"/>
  <c r="Y58" i="4" s="1"/>
  <c r="I58" i="4" s="1"/>
  <c r="AJ59" i="4"/>
  <c r="AK59" i="4" s="1"/>
  <c r="M59" i="4" s="1"/>
  <c r="X60" i="4"/>
  <c r="Y60" i="4" s="1"/>
  <c r="I60" i="4" s="1"/>
  <c r="AJ4" i="5"/>
  <c r="AK4" i="5" s="1"/>
  <c r="M4" i="5" s="1"/>
  <c r="AJ23" i="5"/>
  <c r="AK23" i="5" s="1"/>
  <c r="M23" i="5" s="1"/>
  <c r="AJ20" i="5"/>
  <c r="AK20" i="5" s="1"/>
  <c r="M20" i="5" s="1"/>
  <c r="AJ5" i="5"/>
  <c r="AK5" i="5" s="1"/>
  <c r="M5" i="5" s="1"/>
  <c r="AJ16" i="5"/>
  <c r="AK16" i="5" s="1"/>
  <c r="M16" i="5" s="1"/>
  <c r="AJ8" i="5"/>
  <c r="AK8" i="5" s="1"/>
  <c r="M8" i="5" s="1"/>
  <c r="AJ27" i="5"/>
  <c r="AK27" i="5" s="1"/>
  <c r="M27" i="5" s="1"/>
  <c r="AJ15" i="5"/>
  <c r="AK15" i="5" s="1"/>
  <c r="M15" i="5" s="1"/>
  <c r="AJ12" i="5"/>
  <c r="AK12" i="5" s="1"/>
  <c r="M12" i="5" s="1"/>
  <c r="AJ6" i="5"/>
  <c r="AK6" i="5" s="1"/>
  <c r="M6" i="5" s="1"/>
  <c r="AJ11" i="5"/>
  <c r="AK11" i="5" s="1"/>
  <c r="M11" i="5" s="1"/>
  <c r="AJ19" i="5"/>
  <c r="AK19" i="5" s="1"/>
  <c r="M19" i="5" s="1"/>
  <c r="AJ7" i="5"/>
  <c r="AK7" i="5" s="1"/>
  <c r="M7" i="5" s="1"/>
  <c r="AJ17" i="5"/>
  <c r="AK17" i="5" s="1"/>
  <c r="M17" i="5" s="1"/>
  <c r="AJ9" i="5"/>
  <c r="AK9" i="5" s="1"/>
  <c r="M9" i="5" s="1"/>
  <c r="AJ14" i="5"/>
  <c r="AK14" i="5" s="1"/>
  <c r="M14" i="5" s="1"/>
  <c r="AJ13" i="5"/>
  <c r="AK13" i="5" s="1"/>
  <c r="M13" i="5" s="1"/>
  <c r="AA24" i="5"/>
  <c r="AB24" i="5" s="1"/>
  <c r="J24" i="5" s="1"/>
  <c r="AA37" i="5"/>
  <c r="AB37" i="5" s="1"/>
  <c r="J37" i="5" s="1"/>
  <c r="AA33" i="5"/>
  <c r="AB33" i="5" s="1"/>
  <c r="J33" i="5" s="1"/>
  <c r="AA40" i="5"/>
  <c r="AB40" i="5" s="1"/>
  <c r="J40" i="5" s="1"/>
  <c r="AA42" i="5"/>
  <c r="AB42" i="5" s="1"/>
  <c r="J42" i="5" s="1"/>
  <c r="AA44" i="5"/>
  <c r="AB44" i="5" s="1"/>
  <c r="J44" i="5" s="1"/>
  <c r="AA46" i="5"/>
  <c r="AB46" i="5" s="1"/>
  <c r="J46" i="5" s="1"/>
  <c r="AA48" i="5"/>
  <c r="AB48" i="5" s="1"/>
  <c r="J48" i="5" s="1"/>
  <c r="AA50" i="5"/>
  <c r="AB50" i="5" s="1"/>
  <c r="J50" i="5" s="1"/>
  <c r="AA52" i="5"/>
  <c r="AB52" i="5" s="1"/>
  <c r="J52" i="5" s="1"/>
  <c r="AA54" i="5"/>
  <c r="AB54" i="5" s="1"/>
  <c r="J54" i="5" s="1"/>
  <c r="AA56" i="5"/>
  <c r="AB56" i="5" s="1"/>
  <c r="J56" i="5" s="1"/>
  <c r="AA58" i="5"/>
  <c r="AB58" i="5" s="1"/>
  <c r="J58" i="5" s="1"/>
  <c r="AA60" i="5"/>
  <c r="AB60" i="5" s="1"/>
  <c r="J60" i="5" s="1"/>
  <c r="X21" i="3"/>
  <c r="Y21" i="3" s="1"/>
  <c r="I21" i="3" s="1"/>
  <c r="X23" i="3"/>
  <c r="Y23" i="3" s="1"/>
  <c r="I23" i="3" s="1"/>
  <c r="AJ26" i="3"/>
  <c r="AK26" i="3" s="1"/>
  <c r="M26" i="3" s="1"/>
  <c r="X31" i="3"/>
  <c r="Y31" i="3" s="1"/>
  <c r="I31" i="3" s="1"/>
  <c r="X41" i="3"/>
  <c r="Y41" i="3" s="1"/>
  <c r="I41" i="3" s="1"/>
  <c r="X43" i="3"/>
  <c r="Y43" i="3" s="1"/>
  <c r="I43" i="3" s="1"/>
  <c r="AJ50" i="3"/>
  <c r="AK50" i="3" s="1"/>
  <c r="M50" i="3" s="1"/>
  <c r="AA49" i="4"/>
  <c r="AB49" i="4" s="1"/>
  <c r="J49" i="4" s="1"/>
  <c r="AD57" i="5"/>
  <c r="AE57" i="5" s="1"/>
  <c r="K57" i="5" s="1"/>
  <c r="X4" i="3"/>
  <c r="Y4" i="3" s="1"/>
  <c r="I4" i="3" s="1"/>
  <c r="X10" i="3"/>
  <c r="Y10" i="3" s="1"/>
  <c r="I10" i="3" s="1"/>
  <c r="X13" i="3"/>
  <c r="Y13" i="3" s="1"/>
  <c r="I13" i="3" s="1"/>
  <c r="X7" i="3"/>
  <c r="Y7" i="3" s="1"/>
  <c r="I7" i="3" s="1"/>
  <c r="X6" i="3"/>
  <c r="Y6" i="3" s="1"/>
  <c r="I6" i="3" s="1"/>
  <c r="X18" i="3"/>
  <c r="Y18" i="3" s="1"/>
  <c r="I18" i="3" s="1"/>
  <c r="X15" i="3"/>
  <c r="Y15" i="3" s="1"/>
  <c r="I15" i="3" s="1"/>
  <c r="X9" i="3"/>
  <c r="Y9" i="3" s="1"/>
  <c r="I9" i="3" s="1"/>
  <c r="X14" i="3"/>
  <c r="Y14" i="3" s="1"/>
  <c r="I14" i="3" s="1"/>
  <c r="X11" i="3"/>
  <c r="Y11" i="3" s="1"/>
  <c r="I11" i="3" s="1"/>
  <c r="X5" i="3"/>
  <c r="Y5" i="3" s="1"/>
  <c r="I5" i="3" s="1"/>
  <c r="AJ16" i="3"/>
  <c r="AK16" i="3" s="1"/>
  <c r="M16" i="3" s="1"/>
  <c r="X19" i="3"/>
  <c r="Y19" i="3" s="1"/>
  <c r="I19" i="3" s="1"/>
  <c r="AJ21" i="3"/>
  <c r="AK21" i="3" s="1"/>
  <c r="M21" i="3" s="1"/>
  <c r="X22" i="3"/>
  <c r="Y22" i="3" s="1"/>
  <c r="I22" i="3" s="1"/>
  <c r="AJ23" i="3"/>
  <c r="AK23" i="3" s="1"/>
  <c r="M23" i="3" s="1"/>
  <c r="X24" i="3"/>
  <c r="Y24" i="3" s="1"/>
  <c r="I24" i="3" s="1"/>
  <c r="AJ25" i="3"/>
  <c r="AK25" i="3" s="1"/>
  <c r="M25" i="3" s="1"/>
  <c r="X26" i="3"/>
  <c r="Y26" i="3" s="1"/>
  <c r="I26" i="3" s="1"/>
  <c r="AJ27" i="3"/>
  <c r="AK27" i="3" s="1"/>
  <c r="M27" i="3" s="1"/>
  <c r="X28" i="3"/>
  <c r="Y28" i="3" s="1"/>
  <c r="I28" i="3" s="1"/>
  <c r="AJ29" i="3"/>
  <c r="AK29" i="3" s="1"/>
  <c r="M29" i="3" s="1"/>
  <c r="X30" i="3"/>
  <c r="Y30" i="3" s="1"/>
  <c r="I30" i="3" s="1"/>
  <c r="AJ31" i="3"/>
  <c r="AK31" i="3" s="1"/>
  <c r="M31" i="3" s="1"/>
  <c r="X32" i="3"/>
  <c r="Y32" i="3" s="1"/>
  <c r="I32" i="3" s="1"/>
  <c r="AJ33" i="3"/>
  <c r="AK33" i="3" s="1"/>
  <c r="M33" i="3" s="1"/>
  <c r="X34" i="3"/>
  <c r="Y34" i="3" s="1"/>
  <c r="I34" i="3" s="1"/>
  <c r="AJ35" i="3"/>
  <c r="AK35" i="3" s="1"/>
  <c r="M35" i="3" s="1"/>
  <c r="X36" i="3"/>
  <c r="Y36" i="3" s="1"/>
  <c r="I36" i="3" s="1"/>
  <c r="AJ37" i="3"/>
  <c r="AK37" i="3" s="1"/>
  <c r="M37" i="3" s="1"/>
  <c r="X38" i="3"/>
  <c r="Y38" i="3" s="1"/>
  <c r="I38" i="3" s="1"/>
  <c r="AJ39" i="3"/>
  <c r="AK39" i="3" s="1"/>
  <c r="M39" i="3" s="1"/>
  <c r="X40" i="3"/>
  <c r="Y40" i="3" s="1"/>
  <c r="I40" i="3" s="1"/>
  <c r="AJ41" i="3"/>
  <c r="AK41" i="3" s="1"/>
  <c r="M41" i="3" s="1"/>
  <c r="X42" i="3"/>
  <c r="Y42" i="3" s="1"/>
  <c r="I42" i="3" s="1"/>
  <c r="AJ43" i="3"/>
  <c r="AK43" i="3" s="1"/>
  <c r="M43" i="3" s="1"/>
  <c r="X44" i="3"/>
  <c r="Y44" i="3" s="1"/>
  <c r="I44" i="3" s="1"/>
  <c r="AJ45" i="3"/>
  <c r="AK45" i="3" s="1"/>
  <c r="M45" i="3" s="1"/>
  <c r="X46" i="3"/>
  <c r="Y46" i="3" s="1"/>
  <c r="I46" i="3" s="1"/>
  <c r="AJ47" i="3"/>
  <c r="AK47" i="3" s="1"/>
  <c r="M47" i="3" s="1"/>
  <c r="X48" i="3"/>
  <c r="Y48" i="3" s="1"/>
  <c r="I48" i="3" s="1"/>
  <c r="AJ49" i="3"/>
  <c r="AK49" i="3" s="1"/>
  <c r="M49" i="3" s="1"/>
  <c r="X50" i="3"/>
  <c r="Y50" i="3" s="1"/>
  <c r="I50" i="3" s="1"/>
  <c r="AJ51" i="3"/>
  <c r="AK51" i="3" s="1"/>
  <c r="M51" i="3" s="1"/>
  <c r="X52" i="3"/>
  <c r="Y52" i="3" s="1"/>
  <c r="I52" i="3" s="1"/>
  <c r="AJ53" i="3"/>
  <c r="AK53" i="3" s="1"/>
  <c r="M53" i="3" s="1"/>
  <c r="X54" i="3"/>
  <c r="Y54" i="3" s="1"/>
  <c r="I54" i="3" s="1"/>
  <c r="AJ55" i="3"/>
  <c r="AK55" i="3" s="1"/>
  <c r="M55" i="3" s="1"/>
  <c r="X56" i="3"/>
  <c r="Y56" i="3" s="1"/>
  <c r="I56" i="3" s="1"/>
  <c r="AJ57" i="3"/>
  <c r="AK57" i="3" s="1"/>
  <c r="M57" i="3" s="1"/>
  <c r="X58" i="3"/>
  <c r="Y58" i="3" s="1"/>
  <c r="I58" i="3" s="1"/>
  <c r="AJ59" i="3"/>
  <c r="AK59" i="3" s="1"/>
  <c r="M59" i="3" s="1"/>
  <c r="X60" i="3"/>
  <c r="Y60" i="3" s="1"/>
  <c r="I60" i="3" s="1"/>
  <c r="AJ7" i="4"/>
  <c r="AK7" i="4" s="1"/>
  <c r="M7" i="4" s="1"/>
  <c r="X4" i="4"/>
  <c r="Y4" i="4" s="1"/>
  <c r="I4" i="4" s="1"/>
  <c r="X17" i="4"/>
  <c r="Y17" i="4" s="1"/>
  <c r="I17" i="4" s="1"/>
  <c r="X16" i="4"/>
  <c r="Y16" i="4" s="1"/>
  <c r="I16" i="4" s="1"/>
  <c r="AJ6" i="4"/>
  <c r="AK6" i="4" s="1"/>
  <c r="M6" i="4" s="1"/>
  <c r="X8" i="4"/>
  <c r="Y8" i="4" s="1"/>
  <c r="I8" i="4" s="1"/>
  <c r="AJ9" i="4"/>
  <c r="AK9" i="4" s="1"/>
  <c r="M9" i="4" s="1"/>
  <c r="X5" i="4"/>
  <c r="Y5" i="4" s="1"/>
  <c r="I5" i="4" s="1"/>
  <c r="AA12" i="4"/>
  <c r="AB12" i="4" s="1"/>
  <c r="J12" i="4" s="1"/>
  <c r="AA18" i="4"/>
  <c r="AB18" i="4" s="1"/>
  <c r="J18" i="4" s="1"/>
  <c r="AA20" i="4"/>
  <c r="AB20" i="4" s="1"/>
  <c r="J20" i="4" s="1"/>
  <c r="AA22" i="4"/>
  <c r="AB22" i="4" s="1"/>
  <c r="J22" i="4" s="1"/>
  <c r="AA24" i="4"/>
  <c r="AB24" i="4" s="1"/>
  <c r="J24" i="4" s="1"/>
  <c r="AA26" i="4"/>
  <c r="AB26" i="4" s="1"/>
  <c r="J26" i="4" s="1"/>
  <c r="AA28" i="4"/>
  <c r="AB28" i="4" s="1"/>
  <c r="J28" i="4" s="1"/>
  <c r="AA30" i="4"/>
  <c r="AB30" i="4" s="1"/>
  <c r="J30" i="4" s="1"/>
  <c r="AA32" i="4"/>
  <c r="AB32" i="4" s="1"/>
  <c r="J32" i="4" s="1"/>
  <c r="AA34" i="4"/>
  <c r="AB34" i="4" s="1"/>
  <c r="J34" i="4" s="1"/>
  <c r="AA36" i="4"/>
  <c r="AB36" i="4" s="1"/>
  <c r="J36" i="4" s="1"/>
  <c r="AA38" i="4"/>
  <c r="AB38" i="4" s="1"/>
  <c r="J38" i="4" s="1"/>
  <c r="AA40" i="4"/>
  <c r="AB40" i="4" s="1"/>
  <c r="J40" i="4" s="1"/>
  <c r="AA42" i="4"/>
  <c r="AB42" i="4" s="1"/>
  <c r="J42" i="4" s="1"/>
  <c r="AA44" i="4"/>
  <c r="AB44" i="4" s="1"/>
  <c r="J44" i="4" s="1"/>
  <c r="AA46" i="4"/>
  <c r="AB46" i="4" s="1"/>
  <c r="J46" i="4" s="1"/>
  <c r="AA48" i="4"/>
  <c r="AB48" i="4" s="1"/>
  <c r="J48" i="4" s="1"/>
  <c r="AA50" i="4"/>
  <c r="AB50" i="4" s="1"/>
  <c r="J50" i="4" s="1"/>
  <c r="AA52" i="4"/>
  <c r="AB52" i="4" s="1"/>
  <c r="J52" i="4" s="1"/>
  <c r="AA54" i="4"/>
  <c r="AB54" i="4" s="1"/>
  <c r="J54" i="4" s="1"/>
  <c r="AA56" i="4"/>
  <c r="AB56" i="4" s="1"/>
  <c r="J56" i="4" s="1"/>
  <c r="AA58" i="4"/>
  <c r="AB58" i="4" s="1"/>
  <c r="J58" i="4" s="1"/>
  <c r="AA60" i="4"/>
  <c r="AB60" i="4" s="1"/>
  <c r="J60" i="4" s="1"/>
  <c r="AD24" i="5"/>
  <c r="AE24" i="5" s="1"/>
  <c r="K24" i="5" s="1"/>
  <c r="AD37" i="5"/>
  <c r="AE37" i="5" s="1"/>
  <c r="K37" i="5" s="1"/>
  <c r="AD33" i="5"/>
  <c r="AE33" i="5" s="1"/>
  <c r="K33" i="5" s="1"/>
  <c r="AD40" i="5"/>
  <c r="AE40" i="5" s="1"/>
  <c r="K40" i="5" s="1"/>
  <c r="AD42" i="5"/>
  <c r="AE42" i="5" s="1"/>
  <c r="K42" i="5" s="1"/>
  <c r="AD44" i="5"/>
  <c r="AE44" i="5" s="1"/>
  <c r="K44" i="5" s="1"/>
  <c r="AD46" i="5"/>
  <c r="AE46" i="5" s="1"/>
  <c r="K46" i="5" s="1"/>
  <c r="AD48" i="5"/>
  <c r="AE48" i="5" s="1"/>
  <c r="K48" i="5" s="1"/>
  <c r="AD50" i="5"/>
  <c r="AE50" i="5" s="1"/>
  <c r="K50" i="5" s="1"/>
  <c r="AD52" i="5"/>
  <c r="AE52" i="5" s="1"/>
  <c r="K52" i="5" s="1"/>
  <c r="AD54" i="5"/>
  <c r="AE54" i="5" s="1"/>
  <c r="K54" i="5" s="1"/>
  <c r="AD56" i="5"/>
  <c r="AE56" i="5" s="1"/>
  <c r="K56" i="5" s="1"/>
  <c r="AD58" i="5"/>
  <c r="AE58" i="5" s="1"/>
  <c r="K58" i="5" s="1"/>
  <c r="AD60" i="5"/>
  <c r="AE60" i="5" s="1"/>
  <c r="K60" i="5" s="1"/>
  <c r="X16" i="3"/>
  <c r="Y16" i="3" s="1"/>
  <c r="I16" i="3" s="1"/>
  <c r="X33" i="3"/>
  <c r="Y33" i="3" s="1"/>
  <c r="I33" i="3" s="1"/>
  <c r="AJ5" i="4"/>
  <c r="AK5" i="4" s="1"/>
  <c r="M5" i="4" s="1"/>
  <c r="AA45" i="4"/>
  <c r="AB45" i="4" s="1"/>
  <c r="J45" i="4" s="1"/>
  <c r="AA51" i="4"/>
  <c r="AB51" i="4" s="1"/>
  <c r="J51" i="4" s="1"/>
  <c r="AA57" i="4"/>
  <c r="AB57" i="4" s="1"/>
  <c r="J57" i="4" s="1"/>
  <c r="AA59" i="4"/>
  <c r="AB59" i="4" s="1"/>
  <c r="J59" i="4" s="1"/>
  <c r="AA4" i="2"/>
  <c r="AB4" i="2" s="1"/>
  <c r="J4" i="2" s="1"/>
  <c r="AA4" i="3"/>
  <c r="AB4" i="3" s="1"/>
  <c r="J4" i="3" s="1"/>
  <c r="AA9" i="3"/>
  <c r="AB9" i="3" s="1"/>
  <c r="J9" i="3" s="1"/>
  <c r="AA6" i="3"/>
  <c r="AB6" i="3" s="1"/>
  <c r="J6" i="3" s="1"/>
  <c r="AA8" i="3"/>
  <c r="AB8" i="3" s="1"/>
  <c r="J8" i="3" s="1"/>
  <c r="AA7" i="3"/>
  <c r="AB7" i="3" s="1"/>
  <c r="J7" i="3" s="1"/>
  <c r="AA13" i="3"/>
  <c r="AB13" i="3" s="1"/>
  <c r="J13" i="3" s="1"/>
  <c r="AA12" i="3"/>
  <c r="AB12" i="3" s="1"/>
  <c r="J12" i="3" s="1"/>
  <c r="AA5" i="3"/>
  <c r="AB5" i="3" s="1"/>
  <c r="J5" i="3" s="1"/>
  <c r="AA11" i="3"/>
  <c r="AB11" i="3" s="1"/>
  <c r="J11" i="3" s="1"/>
  <c r="AA18" i="3"/>
  <c r="AB18" i="3" s="1"/>
  <c r="J18" i="3" s="1"/>
  <c r="AA19" i="3"/>
  <c r="AB19" i="3" s="1"/>
  <c r="J19" i="3" s="1"/>
  <c r="AA22" i="3"/>
  <c r="AB22" i="3" s="1"/>
  <c r="J22" i="3" s="1"/>
  <c r="AA24" i="3"/>
  <c r="AB24" i="3" s="1"/>
  <c r="J24" i="3" s="1"/>
  <c r="AA26" i="3"/>
  <c r="AB26" i="3" s="1"/>
  <c r="J26" i="3" s="1"/>
  <c r="AA28" i="3"/>
  <c r="AB28" i="3" s="1"/>
  <c r="J28" i="3" s="1"/>
  <c r="AA30" i="3"/>
  <c r="AB30" i="3" s="1"/>
  <c r="J30" i="3" s="1"/>
  <c r="AA32" i="3"/>
  <c r="AB32" i="3" s="1"/>
  <c r="J32" i="3" s="1"/>
  <c r="AA34" i="3"/>
  <c r="AB34" i="3" s="1"/>
  <c r="J34" i="3" s="1"/>
  <c r="AA36" i="3"/>
  <c r="AB36" i="3" s="1"/>
  <c r="J36" i="3" s="1"/>
  <c r="AA38" i="3"/>
  <c r="AB38" i="3" s="1"/>
  <c r="J38" i="3" s="1"/>
  <c r="AA40" i="3"/>
  <c r="AB40" i="3" s="1"/>
  <c r="J40" i="3" s="1"/>
  <c r="AA42" i="3"/>
  <c r="AB42" i="3" s="1"/>
  <c r="J42" i="3" s="1"/>
  <c r="AA44" i="3"/>
  <c r="AB44" i="3" s="1"/>
  <c r="J44" i="3" s="1"/>
  <c r="AA46" i="3"/>
  <c r="AB46" i="3" s="1"/>
  <c r="J46" i="3" s="1"/>
  <c r="AA48" i="3"/>
  <c r="AB48" i="3" s="1"/>
  <c r="J48" i="3" s="1"/>
  <c r="AA50" i="3"/>
  <c r="AB50" i="3" s="1"/>
  <c r="J50" i="3" s="1"/>
  <c r="AA52" i="3"/>
  <c r="AB52" i="3" s="1"/>
  <c r="J52" i="3" s="1"/>
  <c r="AA54" i="3"/>
  <c r="AB54" i="3" s="1"/>
  <c r="J54" i="3" s="1"/>
  <c r="AA56" i="3"/>
  <c r="AB56" i="3" s="1"/>
  <c r="J56" i="3" s="1"/>
  <c r="AA58" i="3"/>
  <c r="AB58" i="3" s="1"/>
  <c r="J58" i="3" s="1"/>
  <c r="AA60" i="3"/>
  <c r="AB60" i="3" s="1"/>
  <c r="J60" i="3" s="1"/>
  <c r="AA4" i="4"/>
  <c r="AB4" i="4" s="1"/>
  <c r="J4" i="4" s="1"/>
  <c r="AA14" i="4"/>
  <c r="AB14" i="4" s="1"/>
  <c r="J14" i="4" s="1"/>
  <c r="AA8" i="4"/>
  <c r="AB8" i="4" s="1"/>
  <c r="J8" i="4" s="1"/>
  <c r="AA5" i="4"/>
  <c r="AB5" i="4" s="1"/>
  <c r="J5" i="4" s="1"/>
  <c r="AG12" i="4"/>
  <c r="AH12" i="4" s="1"/>
  <c r="L12" i="4" s="1"/>
  <c r="AD18" i="4"/>
  <c r="AE18" i="4" s="1"/>
  <c r="K18" i="4" s="1"/>
  <c r="AD20" i="4"/>
  <c r="AE20" i="4" s="1"/>
  <c r="K20" i="4" s="1"/>
  <c r="AD22" i="4"/>
  <c r="AE22" i="4" s="1"/>
  <c r="K22" i="4" s="1"/>
  <c r="AD24" i="4"/>
  <c r="AE24" i="4" s="1"/>
  <c r="K24" i="4" s="1"/>
  <c r="AD26" i="4"/>
  <c r="AE26" i="4" s="1"/>
  <c r="K26" i="4" s="1"/>
  <c r="AD28" i="4"/>
  <c r="AE28" i="4" s="1"/>
  <c r="K28" i="4" s="1"/>
  <c r="AD30" i="4"/>
  <c r="AE30" i="4" s="1"/>
  <c r="K30" i="4" s="1"/>
  <c r="AD32" i="4"/>
  <c r="AE32" i="4" s="1"/>
  <c r="K32" i="4" s="1"/>
  <c r="AD34" i="4"/>
  <c r="AE34" i="4" s="1"/>
  <c r="K34" i="4" s="1"/>
  <c r="AD36" i="4"/>
  <c r="AE36" i="4" s="1"/>
  <c r="K36" i="4" s="1"/>
  <c r="AD38" i="4"/>
  <c r="AE38" i="4" s="1"/>
  <c r="K38" i="4" s="1"/>
  <c r="AD40" i="4"/>
  <c r="AE40" i="4" s="1"/>
  <c r="K40" i="4" s="1"/>
  <c r="AD42" i="4"/>
  <c r="AE42" i="4" s="1"/>
  <c r="K42" i="4" s="1"/>
  <c r="AD44" i="4"/>
  <c r="AE44" i="4" s="1"/>
  <c r="K44" i="4" s="1"/>
  <c r="AD46" i="4"/>
  <c r="AE46" i="4" s="1"/>
  <c r="K46" i="4" s="1"/>
  <c r="AD48" i="4"/>
  <c r="AE48" i="4" s="1"/>
  <c r="K48" i="4" s="1"/>
  <c r="AD50" i="4"/>
  <c r="AE50" i="4" s="1"/>
  <c r="K50" i="4" s="1"/>
  <c r="AD52" i="4"/>
  <c r="AE52" i="4" s="1"/>
  <c r="K52" i="4" s="1"/>
  <c r="AD54" i="4"/>
  <c r="AE54" i="4" s="1"/>
  <c r="K54" i="4" s="1"/>
  <c r="AD56" i="4"/>
  <c r="AE56" i="4" s="1"/>
  <c r="K56" i="4" s="1"/>
  <c r="AD58" i="4"/>
  <c r="AE58" i="4" s="1"/>
  <c r="K58" i="4" s="1"/>
  <c r="AD60" i="4"/>
  <c r="AE60" i="4" s="1"/>
  <c r="K60" i="4" s="1"/>
  <c r="AG24" i="5"/>
  <c r="AH24" i="5" s="1"/>
  <c r="L24" i="5" s="1"/>
  <c r="U25" i="5"/>
  <c r="V25" i="5" s="1"/>
  <c r="H25" i="5" s="1"/>
  <c r="AG37" i="5"/>
  <c r="AH37" i="5" s="1"/>
  <c r="L37" i="5" s="1"/>
  <c r="U35" i="5"/>
  <c r="V35" i="5" s="1"/>
  <c r="H35" i="5" s="1"/>
  <c r="AG33" i="5"/>
  <c r="AH33" i="5" s="1"/>
  <c r="L33" i="5" s="1"/>
  <c r="U34" i="5"/>
  <c r="V34" i="5" s="1"/>
  <c r="H34" i="5" s="1"/>
  <c r="AG40" i="5"/>
  <c r="AH40" i="5" s="1"/>
  <c r="L40" i="5" s="1"/>
  <c r="U41" i="5"/>
  <c r="V41" i="5" s="1"/>
  <c r="H41" i="5" s="1"/>
  <c r="AG42" i="5"/>
  <c r="AH42" i="5" s="1"/>
  <c r="L42" i="5" s="1"/>
  <c r="U43" i="5"/>
  <c r="V43" i="5" s="1"/>
  <c r="H43" i="5" s="1"/>
  <c r="AG44" i="5"/>
  <c r="AH44" i="5" s="1"/>
  <c r="L44" i="5" s="1"/>
  <c r="U45" i="5"/>
  <c r="V45" i="5" s="1"/>
  <c r="H45" i="5" s="1"/>
  <c r="AG46" i="5"/>
  <c r="AH46" i="5" s="1"/>
  <c r="L46" i="5" s="1"/>
  <c r="U47" i="5"/>
  <c r="V47" i="5" s="1"/>
  <c r="H47" i="5" s="1"/>
  <c r="AG48" i="5"/>
  <c r="AH48" i="5" s="1"/>
  <c r="L48" i="5" s="1"/>
  <c r="U49" i="5"/>
  <c r="V49" i="5" s="1"/>
  <c r="H49" i="5" s="1"/>
  <c r="AG50" i="5"/>
  <c r="AH50" i="5" s="1"/>
  <c r="L50" i="5" s="1"/>
  <c r="U51" i="5"/>
  <c r="V51" i="5" s="1"/>
  <c r="H51" i="5" s="1"/>
  <c r="AG52" i="5"/>
  <c r="AH52" i="5" s="1"/>
  <c r="L52" i="5" s="1"/>
  <c r="U53" i="5"/>
  <c r="V53" i="5" s="1"/>
  <c r="H53" i="5" s="1"/>
  <c r="AG54" i="5"/>
  <c r="AH54" i="5" s="1"/>
  <c r="L54" i="5" s="1"/>
  <c r="U55" i="5"/>
  <c r="V55" i="5" s="1"/>
  <c r="H55" i="5" s="1"/>
  <c r="AG56" i="5"/>
  <c r="AH56" i="5" s="1"/>
  <c r="L56" i="5" s="1"/>
  <c r="U57" i="5"/>
  <c r="V57" i="5" s="1"/>
  <c r="H57" i="5" s="1"/>
  <c r="AG58" i="5"/>
  <c r="AH58" i="5" s="1"/>
  <c r="L58" i="5" s="1"/>
  <c r="U59" i="5"/>
  <c r="V59" i="5" s="1"/>
  <c r="H59" i="5" s="1"/>
  <c r="AG60" i="5"/>
  <c r="AH60" i="5" s="1"/>
  <c r="L60" i="5" s="1"/>
  <c r="AJ19" i="3"/>
  <c r="AK19" i="3" s="1"/>
  <c r="M19" i="3" s="1"/>
  <c r="AJ24" i="3"/>
  <c r="AK24" i="3" s="1"/>
  <c r="M24" i="3" s="1"/>
  <c r="X35" i="3"/>
  <c r="Y35" i="3" s="1"/>
  <c r="I35" i="3" s="1"/>
  <c r="X39" i="3"/>
  <c r="Y39" i="3" s="1"/>
  <c r="I39" i="3" s="1"/>
  <c r="AA47" i="4"/>
  <c r="AB47" i="4" s="1"/>
  <c r="J47" i="4" s="1"/>
  <c r="AA55" i="4"/>
  <c r="AB55" i="4" s="1"/>
  <c r="J55" i="4" s="1"/>
  <c r="AD35" i="5"/>
  <c r="AE35" i="5" s="1"/>
  <c r="K35" i="5" s="1"/>
  <c r="AD34" i="5"/>
  <c r="AE34" i="5" s="1"/>
  <c r="K34" i="5" s="1"/>
  <c r="AD45" i="5"/>
  <c r="AE45" i="5" s="1"/>
  <c r="K45" i="5" s="1"/>
  <c r="AD59" i="5"/>
  <c r="AE59" i="5" s="1"/>
  <c r="K59" i="5" s="1"/>
  <c r="AD4" i="3"/>
  <c r="AE4" i="3" s="1"/>
  <c r="K4" i="3" s="1"/>
  <c r="AD9" i="3"/>
  <c r="AE9" i="3" s="1"/>
  <c r="K9" i="3" s="1"/>
  <c r="AD7" i="3"/>
  <c r="AE7" i="3" s="1"/>
  <c r="K7" i="3" s="1"/>
  <c r="AD8" i="3"/>
  <c r="AE8" i="3" s="1"/>
  <c r="K8" i="3" s="1"/>
  <c r="AD6" i="3"/>
  <c r="AE6" i="3" s="1"/>
  <c r="K6" i="3" s="1"/>
  <c r="AD13" i="3"/>
  <c r="AE13" i="3" s="1"/>
  <c r="K13" i="3" s="1"/>
  <c r="AD12" i="3"/>
  <c r="AE12" i="3" s="1"/>
  <c r="K12" i="3" s="1"/>
  <c r="AD5" i="3"/>
  <c r="AE5" i="3" s="1"/>
  <c r="K5" i="3" s="1"/>
  <c r="AD18" i="3"/>
  <c r="AE18" i="3" s="1"/>
  <c r="K18" i="3" s="1"/>
  <c r="AD11" i="3"/>
  <c r="AE11" i="3" s="1"/>
  <c r="K11" i="3" s="1"/>
  <c r="AD19" i="3"/>
  <c r="AE19" i="3" s="1"/>
  <c r="K19" i="3" s="1"/>
  <c r="AD22" i="3"/>
  <c r="AE22" i="3" s="1"/>
  <c r="K22" i="3" s="1"/>
  <c r="AD24" i="3"/>
  <c r="AE24" i="3" s="1"/>
  <c r="K24" i="3" s="1"/>
  <c r="AD26" i="3"/>
  <c r="AE26" i="3" s="1"/>
  <c r="K26" i="3" s="1"/>
  <c r="AD28" i="3"/>
  <c r="AE28" i="3" s="1"/>
  <c r="K28" i="3" s="1"/>
  <c r="AD30" i="3"/>
  <c r="AE30" i="3" s="1"/>
  <c r="K30" i="3" s="1"/>
  <c r="AD32" i="3"/>
  <c r="AE32" i="3" s="1"/>
  <c r="K32" i="3" s="1"/>
  <c r="AD34" i="3"/>
  <c r="AE34" i="3" s="1"/>
  <c r="K34" i="3" s="1"/>
  <c r="AD36" i="3"/>
  <c r="AE36" i="3" s="1"/>
  <c r="K36" i="3" s="1"/>
  <c r="AD38" i="3"/>
  <c r="AE38" i="3" s="1"/>
  <c r="K38" i="3" s="1"/>
  <c r="AD40" i="3"/>
  <c r="AE40" i="3" s="1"/>
  <c r="K40" i="3" s="1"/>
  <c r="AD42" i="3"/>
  <c r="AE42" i="3" s="1"/>
  <c r="K42" i="3" s="1"/>
  <c r="AD44" i="3"/>
  <c r="AE44" i="3" s="1"/>
  <c r="K44" i="3" s="1"/>
  <c r="AD46" i="3"/>
  <c r="AE46" i="3" s="1"/>
  <c r="K46" i="3" s="1"/>
  <c r="AD48" i="3"/>
  <c r="AE48" i="3" s="1"/>
  <c r="K48" i="3" s="1"/>
  <c r="AD50" i="3"/>
  <c r="AE50" i="3" s="1"/>
  <c r="K50" i="3" s="1"/>
  <c r="AD52" i="3"/>
  <c r="AE52" i="3" s="1"/>
  <c r="K52" i="3" s="1"/>
  <c r="AD54" i="3"/>
  <c r="AE54" i="3" s="1"/>
  <c r="K54" i="3" s="1"/>
  <c r="AD56" i="3"/>
  <c r="AE56" i="3" s="1"/>
  <c r="K56" i="3" s="1"/>
  <c r="AD58" i="3"/>
  <c r="AE58" i="3" s="1"/>
  <c r="K58" i="3" s="1"/>
  <c r="AD60" i="3"/>
  <c r="AE60" i="3" s="1"/>
  <c r="K60" i="3" s="1"/>
  <c r="AD4" i="4"/>
  <c r="AE4" i="4" s="1"/>
  <c r="K4" i="4" s="1"/>
  <c r="AD13" i="4"/>
  <c r="AE13" i="4" s="1"/>
  <c r="K13" i="4" s="1"/>
  <c r="AD10" i="4"/>
  <c r="AE10" i="4" s="1"/>
  <c r="K10" i="4" s="1"/>
  <c r="AD14" i="4"/>
  <c r="AE14" i="4" s="1"/>
  <c r="K14" i="4" s="1"/>
  <c r="AD12" i="4"/>
  <c r="AE12" i="4" s="1"/>
  <c r="K12" i="4" s="1"/>
  <c r="AD8" i="4"/>
  <c r="AE8" i="4" s="1"/>
  <c r="K8" i="4" s="1"/>
  <c r="AD5" i="4"/>
  <c r="AE5" i="4" s="1"/>
  <c r="K5" i="4" s="1"/>
  <c r="AJ12" i="4"/>
  <c r="AK12" i="4" s="1"/>
  <c r="M12" i="4" s="1"/>
  <c r="AG18" i="4"/>
  <c r="AH18" i="4" s="1"/>
  <c r="L18" i="4" s="1"/>
  <c r="U19" i="4"/>
  <c r="V19" i="4" s="1"/>
  <c r="H19" i="4" s="1"/>
  <c r="AG20" i="4"/>
  <c r="AH20" i="4" s="1"/>
  <c r="L20" i="4" s="1"/>
  <c r="U21" i="4"/>
  <c r="V21" i="4" s="1"/>
  <c r="H21" i="4" s="1"/>
  <c r="AG22" i="4"/>
  <c r="AH22" i="4" s="1"/>
  <c r="L22" i="4" s="1"/>
  <c r="U23" i="4"/>
  <c r="V23" i="4" s="1"/>
  <c r="H23" i="4" s="1"/>
  <c r="AG24" i="4"/>
  <c r="AH24" i="4" s="1"/>
  <c r="L24" i="4" s="1"/>
  <c r="U25" i="4"/>
  <c r="V25" i="4" s="1"/>
  <c r="H25" i="4" s="1"/>
  <c r="AG26" i="4"/>
  <c r="AH26" i="4" s="1"/>
  <c r="L26" i="4" s="1"/>
  <c r="U27" i="4"/>
  <c r="V27" i="4" s="1"/>
  <c r="H27" i="4" s="1"/>
  <c r="AG28" i="4"/>
  <c r="AH28" i="4" s="1"/>
  <c r="L28" i="4" s="1"/>
  <c r="U29" i="4"/>
  <c r="V29" i="4" s="1"/>
  <c r="H29" i="4" s="1"/>
  <c r="AG30" i="4"/>
  <c r="AH30" i="4" s="1"/>
  <c r="L30" i="4" s="1"/>
  <c r="U31" i="4"/>
  <c r="V31" i="4" s="1"/>
  <c r="H31" i="4" s="1"/>
  <c r="AG32" i="4"/>
  <c r="AH32" i="4" s="1"/>
  <c r="L32" i="4" s="1"/>
  <c r="U33" i="4"/>
  <c r="V33" i="4" s="1"/>
  <c r="H33" i="4" s="1"/>
  <c r="AG34" i="4"/>
  <c r="AH34" i="4" s="1"/>
  <c r="L34" i="4" s="1"/>
  <c r="U35" i="4"/>
  <c r="V35" i="4" s="1"/>
  <c r="H35" i="4" s="1"/>
  <c r="AG36" i="4"/>
  <c r="AH36" i="4" s="1"/>
  <c r="L36" i="4" s="1"/>
  <c r="U37" i="4"/>
  <c r="V37" i="4" s="1"/>
  <c r="H37" i="4" s="1"/>
  <c r="AG38" i="4"/>
  <c r="AH38" i="4" s="1"/>
  <c r="L38" i="4" s="1"/>
  <c r="U39" i="4"/>
  <c r="V39" i="4" s="1"/>
  <c r="H39" i="4" s="1"/>
  <c r="AG40" i="4"/>
  <c r="AH40" i="4" s="1"/>
  <c r="L40" i="4" s="1"/>
  <c r="U41" i="4"/>
  <c r="V41" i="4" s="1"/>
  <c r="H41" i="4" s="1"/>
  <c r="AG42" i="4"/>
  <c r="AH42" i="4" s="1"/>
  <c r="L42" i="4" s="1"/>
  <c r="U43" i="4"/>
  <c r="V43" i="4" s="1"/>
  <c r="H43" i="4" s="1"/>
  <c r="AG44" i="4"/>
  <c r="AH44" i="4" s="1"/>
  <c r="L44" i="4" s="1"/>
  <c r="U45" i="4"/>
  <c r="V45" i="4" s="1"/>
  <c r="H45" i="4" s="1"/>
  <c r="AG46" i="4"/>
  <c r="AH46" i="4" s="1"/>
  <c r="L46" i="4" s="1"/>
  <c r="U47" i="4"/>
  <c r="V47" i="4" s="1"/>
  <c r="H47" i="4" s="1"/>
  <c r="AG48" i="4"/>
  <c r="AH48" i="4" s="1"/>
  <c r="L48" i="4" s="1"/>
  <c r="U49" i="4"/>
  <c r="V49" i="4" s="1"/>
  <c r="H49" i="4" s="1"/>
  <c r="AG50" i="4"/>
  <c r="AH50" i="4" s="1"/>
  <c r="L50" i="4" s="1"/>
  <c r="U51" i="4"/>
  <c r="V51" i="4" s="1"/>
  <c r="H51" i="4" s="1"/>
  <c r="AG52" i="4"/>
  <c r="AH52" i="4" s="1"/>
  <c r="L52" i="4" s="1"/>
  <c r="U53" i="4"/>
  <c r="V53" i="4" s="1"/>
  <c r="H53" i="4" s="1"/>
  <c r="AG54" i="4"/>
  <c r="AH54" i="4" s="1"/>
  <c r="L54" i="4" s="1"/>
  <c r="U55" i="4"/>
  <c r="V55" i="4" s="1"/>
  <c r="H55" i="4" s="1"/>
  <c r="AG56" i="4"/>
  <c r="AH56" i="4" s="1"/>
  <c r="L56" i="4" s="1"/>
  <c r="U57" i="4"/>
  <c r="V57" i="4" s="1"/>
  <c r="H57" i="4" s="1"/>
  <c r="AG58" i="4"/>
  <c r="AH58" i="4" s="1"/>
  <c r="L58" i="4" s="1"/>
  <c r="U59" i="4"/>
  <c r="V59" i="4" s="1"/>
  <c r="H59" i="4" s="1"/>
  <c r="AG60" i="4"/>
  <c r="AH60" i="4" s="1"/>
  <c r="L60" i="4" s="1"/>
  <c r="U4" i="5"/>
  <c r="V4" i="5" s="1"/>
  <c r="H4" i="5" s="1"/>
  <c r="U19" i="5"/>
  <c r="V19" i="5" s="1"/>
  <c r="H19" i="5" s="1"/>
  <c r="U30" i="5"/>
  <c r="V30" i="5" s="1"/>
  <c r="H30" i="5" s="1"/>
  <c r="U5" i="5"/>
  <c r="V5" i="5" s="1"/>
  <c r="H5" i="5" s="1"/>
  <c r="U26" i="5"/>
  <c r="V26" i="5" s="1"/>
  <c r="H26" i="5" s="1"/>
  <c r="U11" i="5"/>
  <c r="V11" i="5" s="1"/>
  <c r="H11" i="5" s="1"/>
  <c r="U38" i="5"/>
  <c r="V38" i="5" s="1"/>
  <c r="H38" i="5" s="1"/>
  <c r="U36" i="5"/>
  <c r="V36" i="5" s="1"/>
  <c r="H36" i="5" s="1"/>
  <c r="U13" i="5"/>
  <c r="V13" i="5" s="1"/>
  <c r="H13" i="5" s="1"/>
  <c r="U10" i="5"/>
  <c r="V10" i="5" s="1"/>
  <c r="H10" i="5" s="1"/>
  <c r="U18" i="5"/>
  <c r="V18" i="5" s="1"/>
  <c r="H18" i="5" s="1"/>
  <c r="U16" i="5"/>
  <c r="V16" i="5" s="1"/>
  <c r="H16" i="5" s="1"/>
  <c r="U28" i="5"/>
  <c r="V28" i="5" s="1"/>
  <c r="H28" i="5" s="1"/>
  <c r="U23" i="5"/>
  <c r="V23" i="5" s="1"/>
  <c r="H23" i="5" s="1"/>
  <c r="U32" i="5"/>
  <c r="V32" i="5" s="1"/>
  <c r="H32" i="5" s="1"/>
  <c r="U31" i="5"/>
  <c r="V31" i="5" s="1"/>
  <c r="H31" i="5" s="1"/>
  <c r="U14" i="5"/>
  <c r="V14" i="5" s="1"/>
  <c r="H14" i="5" s="1"/>
  <c r="U21" i="5"/>
  <c r="V21" i="5" s="1"/>
  <c r="H21" i="5" s="1"/>
  <c r="U8" i="5"/>
  <c r="V8" i="5" s="1"/>
  <c r="H8" i="5" s="1"/>
  <c r="U6" i="5"/>
  <c r="V6" i="5" s="1"/>
  <c r="H6" i="5" s="1"/>
  <c r="U39" i="5"/>
  <c r="V39" i="5" s="1"/>
  <c r="H39" i="5" s="1"/>
  <c r="U9" i="5"/>
  <c r="V9" i="5" s="1"/>
  <c r="H9" i="5" s="1"/>
  <c r="AJ24" i="5"/>
  <c r="AK24" i="5" s="1"/>
  <c r="M24" i="5" s="1"/>
  <c r="X25" i="5"/>
  <c r="Y25" i="5" s="1"/>
  <c r="I25" i="5" s="1"/>
  <c r="AJ37" i="5"/>
  <c r="AK37" i="5" s="1"/>
  <c r="M37" i="5" s="1"/>
  <c r="X35" i="5"/>
  <c r="Y35" i="5" s="1"/>
  <c r="I35" i="5" s="1"/>
  <c r="AJ33" i="5"/>
  <c r="AK33" i="5" s="1"/>
  <c r="M33" i="5" s="1"/>
  <c r="X34" i="5"/>
  <c r="Y34" i="5" s="1"/>
  <c r="I34" i="5" s="1"/>
  <c r="AJ40" i="5"/>
  <c r="AK40" i="5" s="1"/>
  <c r="M40" i="5" s="1"/>
  <c r="X41" i="5"/>
  <c r="Y41" i="5" s="1"/>
  <c r="I41" i="5" s="1"/>
  <c r="AJ42" i="5"/>
  <c r="AK42" i="5" s="1"/>
  <c r="M42" i="5" s="1"/>
  <c r="X43" i="5"/>
  <c r="Y43" i="5" s="1"/>
  <c r="I43" i="5" s="1"/>
  <c r="AJ44" i="5"/>
  <c r="AK44" i="5" s="1"/>
  <c r="M44" i="5" s="1"/>
  <c r="X45" i="5"/>
  <c r="Y45" i="5" s="1"/>
  <c r="I45" i="5" s="1"/>
  <c r="AJ46" i="5"/>
  <c r="AK46" i="5" s="1"/>
  <c r="M46" i="5" s="1"/>
  <c r="X47" i="5"/>
  <c r="Y47" i="5" s="1"/>
  <c r="I47" i="5" s="1"/>
  <c r="AJ48" i="5"/>
  <c r="AK48" i="5" s="1"/>
  <c r="M48" i="5" s="1"/>
  <c r="X49" i="5"/>
  <c r="Y49" i="5" s="1"/>
  <c r="I49" i="5" s="1"/>
  <c r="AJ50" i="5"/>
  <c r="AK50" i="5" s="1"/>
  <c r="M50" i="5" s="1"/>
  <c r="X51" i="5"/>
  <c r="Y51" i="5" s="1"/>
  <c r="I51" i="5" s="1"/>
  <c r="AJ52" i="5"/>
  <c r="AK52" i="5" s="1"/>
  <c r="M52" i="5" s="1"/>
  <c r="X53" i="5"/>
  <c r="Y53" i="5" s="1"/>
  <c r="I53" i="5" s="1"/>
  <c r="AJ54" i="5"/>
  <c r="AK54" i="5" s="1"/>
  <c r="M54" i="5" s="1"/>
  <c r="X55" i="5"/>
  <c r="Y55" i="5" s="1"/>
  <c r="I55" i="5" s="1"/>
  <c r="AJ56" i="5"/>
  <c r="AK56" i="5" s="1"/>
  <c r="M56" i="5" s="1"/>
  <c r="X57" i="5"/>
  <c r="Y57" i="5" s="1"/>
  <c r="I57" i="5" s="1"/>
  <c r="AJ58" i="5"/>
  <c r="AK58" i="5" s="1"/>
  <c r="M58" i="5" s="1"/>
  <c r="X59" i="5"/>
  <c r="Y59" i="5" s="1"/>
  <c r="I59" i="5" s="1"/>
  <c r="AJ60" i="5"/>
  <c r="AK60" i="5" s="1"/>
  <c r="M60" i="5" s="1"/>
  <c r="AJ38" i="3"/>
  <c r="AK38" i="3" s="1"/>
  <c r="M38" i="3" s="1"/>
  <c r="AJ48" i="3"/>
  <c r="AK48" i="3" s="1"/>
  <c r="M48" i="3" s="1"/>
  <c r="AJ54" i="3"/>
  <c r="AK54" i="3" s="1"/>
  <c r="M54" i="3" s="1"/>
  <c r="X55" i="3"/>
  <c r="Y55" i="3" s="1"/>
  <c r="I55" i="3" s="1"/>
  <c r="AJ56" i="3"/>
  <c r="AK56" i="3" s="1"/>
  <c r="M56" i="3" s="1"/>
  <c r="AJ58" i="3"/>
  <c r="AK58" i="3" s="1"/>
  <c r="M58" i="3" s="1"/>
  <c r="AJ60" i="3"/>
  <c r="AK60" i="3" s="1"/>
  <c r="M60" i="3" s="1"/>
  <c r="X10" i="4"/>
  <c r="Y10" i="4" s="1"/>
  <c r="I10" i="4" s="1"/>
  <c r="AA23" i="4"/>
  <c r="AB23" i="4" s="1"/>
  <c r="J23" i="4" s="1"/>
  <c r="AA35" i="4"/>
  <c r="AB35" i="4" s="1"/>
  <c r="J35" i="4" s="1"/>
  <c r="AA39" i="4"/>
  <c r="AB39" i="4" s="1"/>
  <c r="J39" i="4" s="1"/>
  <c r="AD47" i="5"/>
  <c r="AE47" i="5" s="1"/>
  <c r="K47" i="5" s="1"/>
  <c r="AG4" i="3"/>
  <c r="AH4" i="3" s="1"/>
  <c r="L4" i="3" s="1"/>
  <c r="AG9" i="3"/>
  <c r="AH9" i="3" s="1"/>
  <c r="L9" i="3" s="1"/>
  <c r="AG20" i="3"/>
  <c r="AH20" i="3" s="1"/>
  <c r="L20" i="3" s="1"/>
  <c r="AG13" i="3"/>
  <c r="AH13" i="3" s="1"/>
  <c r="L13" i="3" s="1"/>
  <c r="AG14" i="3"/>
  <c r="AH14" i="3" s="1"/>
  <c r="L14" i="3" s="1"/>
  <c r="AG18" i="3"/>
  <c r="AH18" i="3" s="1"/>
  <c r="L18" i="3" s="1"/>
  <c r="AG17" i="3"/>
  <c r="AH17" i="3" s="1"/>
  <c r="L17" i="3" s="1"/>
  <c r="AG7" i="3"/>
  <c r="AH7" i="3" s="1"/>
  <c r="L7" i="3" s="1"/>
  <c r="AG8" i="3"/>
  <c r="AH8" i="3" s="1"/>
  <c r="L8" i="3" s="1"/>
  <c r="AG11" i="3"/>
  <c r="AH11" i="3" s="1"/>
  <c r="L11" i="3" s="1"/>
  <c r="AG15" i="3"/>
  <c r="AH15" i="3" s="1"/>
  <c r="L15" i="3" s="1"/>
  <c r="AG12" i="3"/>
  <c r="AH12" i="3" s="1"/>
  <c r="L12" i="3" s="1"/>
  <c r="AG5" i="3"/>
  <c r="AH5" i="3" s="1"/>
  <c r="L5" i="3" s="1"/>
  <c r="U16" i="3"/>
  <c r="V16" i="3" s="1"/>
  <c r="H16" i="3" s="1"/>
  <c r="AG19" i="3"/>
  <c r="AH19" i="3" s="1"/>
  <c r="L19" i="3" s="1"/>
  <c r="U21" i="3"/>
  <c r="V21" i="3" s="1"/>
  <c r="H21" i="3" s="1"/>
  <c r="AG22" i="3"/>
  <c r="AH22" i="3" s="1"/>
  <c r="L22" i="3" s="1"/>
  <c r="U23" i="3"/>
  <c r="V23" i="3" s="1"/>
  <c r="H23" i="3" s="1"/>
  <c r="AG24" i="3"/>
  <c r="AH24" i="3" s="1"/>
  <c r="L24" i="3" s="1"/>
  <c r="U25" i="3"/>
  <c r="V25" i="3" s="1"/>
  <c r="H25" i="3" s="1"/>
  <c r="AG26" i="3"/>
  <c r="AH26" i="3" s="1"/>
  <c r="L26" i="3" s="1"/>
  <c r="U27" i="3"/>
  <c r="V27" i="3" s="1"/>
  <c r="H27" i="3" s="1"/>
  <c r="AG28" i="3"/>
  <c r="AH28" i="3" s="1"/>
  <c r="L28" i="3" s="1"/>
  <c r="U29" i="3"/>
  <c r="V29" i="3" s="1"/>
  <c r="H29" i="3" s="1"/>
  <c r="AG30" i="3"/>
  <c r="AH30" i="3" s="1"/>
  <c r="L30" i="3" s="1"/>
  <c r="U31" i="3"/>
  <c r="V31" i="3" s="1"/>
  <c r="H31" i="3" s="1"/>
  <c r="AG32" i="3"/>
  <c r="AH32" i="3" s="1"/>
  <c r="L32" i="3" s="1"/>
  <c r="U33" i="3"/>
  <c r="V33" i="3" s="1"/>
  <c r="H33" i="3" s="1"/>
  <c r="AG34" i="3"/>
  <c r="AH34" i="3" s="1"/>
  <c r="L34" i="3" s="1"/>
  <c r="U35" i="3"/>
  <c r="V35" i="3" s="1"/>
  <c r="H35" i="3" s="1"/>
  <c r="AG36" i="3"/>
  <c r="AH36" i="3" s="1"/>
  <c r="L36" i="3" s="1"/>
  <c r="U37" i="3"/>
  <c r="V37" i="3" s="1"/>
  <c r="H37" i="3" s="1"/>
  <c r="AG38" i="3"/>
  <c r="AH38" i="3" s="1"/>
  <c r="L38" i="3" s="1"/>
  <c r="U39" i="3"/>
  <c r="V39" i="3" s="1"/>
  <c r="H39" i="3" s="1"/>
  <c r="AG40" i="3"/>
  <c r="AH40" i="3" s="1"/>
  <c r="L40" i="3" s="1"/>
  <c r="U41" i="3"/>
  <c r="V41" i="3" s="1"/>
  <c r="H41" i="3" s="1"/>
  <c r="AG42" i="3"/>
  <c r="AH42" i="3" s="1"/>
  <c r="L42" i="3" s="1"/>
  <c r="U43" i="3"/>
  <c r="V43" i="3" s="1"/>
  <c r="H43" i="3" s="1"/>
  <c r="AG44" i="3"/>
  <c r="AH44" i="3" s="1"/>
  <c r="L44" i="3" s="1"/>
  <c r="U45" i="3"/>
  <c r="V45" i="3" s="1"/>
  <c r="H45" i="3" s="1"/>
  <c r="AG46" i="3"/>
  <c r="AH46" i="3" s="1"/>
  <c r="L46" i="3" s="1"/>
  <c r="U47" i="3"/>
  <c r="V47" i="3" s="1"/>
  <c r="H47" i="3" s="1"/>
  <c r="AG48" i="3"/>
  <c r="AH48" i="3" s="1"/>
  <c r="L48" i="3" s="1"/>
  <c r="U49" i="3"/>
  <c r="V49" i="3" s="1"/>
  <c r="H49" i="3" s="1"/>
  <c r="AG50" i="3"/>
  <c r="AH50" i="3" s="1"/>
  <c r="L50" i="3" s="1"/>
  <c r="U51" i="3"/>
  <c r="V51" i="3" s="1"/>
  <c r="H51" i="3" s="1"/>
  <c r="AG52" i="3"/>
  <c r="AH52" i="3" s="1"/>
  <c r="L52" i="3" s="1"/>
  <c r="U53" i="3"/>
  <c r="V53" i="3" s="1"/>
  <c r="H53" i="3" s="1"/>
  <c r="AG54" i="3"/>
  <c r="AH54" i="3" s="1"/>
  <c r="L54" i="3" s="1"/>
  <c r="U55" i="3"/>
  <c r="V55" i="3" s="1"/>
  <c r="H55" i="3" s="1"/>
  <c r="AG56" i="3"/>
  <c r="AH56" i="3" s="1"/>
  <c r="L56" i="3" s="1"/>
  <c r="U57" i="3"/>
  <c r="V57" i="3" s="1"/>
  <c r="H57" i="3" s="1"/>
  <c r="AG58" i="3"/>
  <c r="AH58" i="3" s="1"/>
  <c r="L58" i="3" s="1"/>
  <c r="U59" i="3"/>
  <c r="V59" i="3" s="1"/>
  <c r="H59" i="3" s="1"/>
  <c r="AG60" i="3"/>
  <c r="AH60" i="3" s="1"/>
  <c r="L60" i="3" s="1"/>
  <c r="AG4" i="4"/>
  <c r="AH4" i="4" s="1"/>
  <c r="L4" i="4" s="1"/>
  <c r="AG15" i="4"/>
  <c r="AH15" i="4" s="1"/>
  <c r="L15" i="4" s="1"/>
  <c r="AG11" i="4"/>
  <c r="AH11" i="4" s="1"/>
  <c r="L11" i="4" s="1"/>
  <c r="U6" i="4"/>
  <c r="V6" i="4" s="1"/>
  <c r="H6" i="4" s="1"/>
  <c r="AG8" i="4"/>
  <c r="AH8" i="4" s="1"/>
  <c r="L8" i="4" s="1"/>
  <c r="U9" i="4"/>
  <c r="V9" i="4" s="1"/>
  <c r="H9" i="4" s="1"/>
  <c r="AG5" i="4"/>
  <c r="AH5" i="4" s="1"/>
  <c r="L5" i="4" s="1"/>
  <c r="U10" i="4"/>
  <c r="V10" i="4" s="1"/>
  <c r="H10" i="4" s="1"/>
  <c r="AJ18" i="4"/>
  <c r="AK18" i="4" s="1"/>
  <c r="M18" i="4" s="1"/>
  <c r="X19" i="4"/>
  <c r="Y19" i="4" s="1"/>
  <c r="I19" i="4" s="1"/>
  <c r="AJ20" i="4"/>
  <c r="AK20" i="4" s="1"/>
  <c r="M20" i="4" s="1"/>
  <c r="X21" i="4"/>
  <c r="Y21" i="4" s="1"/>
  <c r="I21" i="4" s="1"/>
  <c r="AJ22" i="4"/>
  <c r="AK22" i="4" s="1"/>
  <c r="M22" i="4" s="1"/>
  <c r="X23" i="4"/>
  <c r="Y23" i="4" s="1"/>
  <c r="I23" i="4" s="1"/>
  <c r="AJ24" i="4"/>
  <c r="AK24" i="4" s="1"/>
  <c r="M24" i="4" s="1"/>
  <c r="X25" i="4"/>
  <c r="Y25" i="4" s="1"/>
  <c r="I25" i="4" s="1"/>
  <c r="AJ26" i="4"/>
  <c r="AK26" i="4" s="1"/>
  <c r="M26" i="4" s="1"/>
  <c r="X27" i="4"/>
  <c r="Y27" i="4" s="1"/>
  <c r="I27" i="4" s="1"/>
  <c r="AJ28" i="4"/>
  <c r="AK28" i="4" s="1"/>
  <c r="M28" i="4" s="1"/>
  <c r="X29" i="4"/>
  <c r="Y29" i="4" s="1"/>
  <c r="I29" i="4" s="1"/>
  <c r="AJ30" i="4"/>
  <c r="AK30" i="4" s="1"/>
  <c r="M30" i="4" s="1"/>
  <c r="X31" i="4"/>
  <c r="Y31" i="4" s="1"/>
  <c r="I31" i="4" s="1"/>
  <c r="AJ32" i="4"/>
  <c r="AK32" i="4" s="1"/>
  <c r="M32" i="4" s="1"/>
  <c r="X33" i="4"/>
  <c r="Y33" i="4" s="1"/>
  <c r="I33" i="4" s="1"/>
  <c r="AJ34" i="4"/>
  <c r="AK34" i="4" s="1"/>
  <c r="M34" i="4" s="1"/>
  <c r="X35" i="4"/>
  <c r="Y35" i="4" s="1"/>
  <c r="I35" i="4" s="1"/>
  <c r="AJ36" i="4"/>
  <c r="AK36" i="4" s="1"/>
  <c r="M36" i="4" s="1"/>
  <c r="X37" i="4"/>
  <c r="Y37" i="4" s="1"/>
  <c r="I37" i="4" s="1"/>
  <c r="AJ38" i="4"/>
  <c r="AK38" i="4" s="1"/>
  <c r="M38" i="4" s="1"/>
  <c r="X39" i="4"/>
  <c r="Y39" i="4" s="1"/>
  <c r="I39" i="4" s="1"/>
  <c r="AJ40" i="4"/>
  <c r="AK40" i="4" s="1"/>
  <c r="M40" i="4" s="1"/>
  <c r="X41" i="4"/>
  <c r="Y41" i="4" s="1"/>
  <c r="I41" i="4" s="1"/>
  <c r="AJ42" i="4"/>
  <c r="AK42" i="4" s="1"/>
  <c r="M42" i="4" s="1"/>
  <c r="X43" i="4"/>
  <c r="Y43" i="4" s="1"/>
  <c r="I43" i="4" s="1"/>
  <c r="AJ44" i="4"/>
  <c r="AK44" i="4" s="1"/>
  <c r="M44" i="4" s="1"/>
  <c r="X45" i="4"/>
  <c r="Y45" i="4" s="1"/>
  <c r="I45" i="4" s="1"/>
  <c r="AJ46" i="4"/>
  <c r="AK46" i="4" s="1"/>
  <c r="M46" i="4" s="1"/>
  <c r="X47" i="4"/>
  <c r="Y47" i="4" s="1"/>
  <c r="I47" i="4" s="1"/>
  <c r="AJ48" i="4"/>
  <c r="AK48" i="4" s="1"/>
  <c r="M48" i="4" s="1"/>
  <c r="X49" i="4"/>
  <c r="Y49" i="4" s="1"/>
  <c r="I49" i="4" s="1"/>
  <c r="AJ50" i="4"/>
  <c r="AK50" i="4" s="1"/>
  <c r="M50" i="4" s="1"/>
  <c r="X51" i="4"/>
  <c r="Y51" i="4" s="1"/>
  <c r="I51" i="4" s="1"/>
  <c r="AJ52" i="4"/>
  <c r="AK52" i="4" s="1"/>
  <c r="M52" i="4" s="1"/>
  <c r="X53" i="4"/>
  <c r="Y53" i="4" s="1"/>
  <c r="I53" i="4" s="1"/>
  <c r="AJ54" i="4"/>
  <c r="AK54" i="4" s="1"/>
  <c r="M54" i="4" s="1"/>
  <c r="X55" i="4"/>
  <c r="Y55" i="4" s="1"/>
  <c r="I55" i="4" s="1"/>
  <c r="AJ56" i="4"/>
  <c r="AK56" i="4" s="1"/>
  <c r="M56" i="4" s="1"/>
  <c r="X57" i="4"/>
  <c r="Y57" i="4" s="1"/>
  <c r="I57" i="4" s="1"/>
  <c r="AJ58" i="4"/>
  <c r="AK58" i="4" s="1"/>
  <c r="M58" i="4" s="1"/>
  <c r="X59" i="4"/>
  <c r="Y59" i="4" s="1"/>
  <c r="I59" i="4" s="1"/>
  <c r="AJ60" i="4"/>
  <c r="AK60" i="4" s="1"/>
  <c r="M60" i="4" s="1"/>
  <c r="X14" i="5"/>
  <c r="Y14" i="5" s="1"/>
  <c r="I14" i="5" s="1"/>
  <c r="X32" i="5"/>
  <c r="Y32" i="5" s="1"/>
  <c r="I32" i="5" s="1"/>
  <c r="X4" i="5"/>
  <c r="Y4" i="5" s="1"/>
  <c r="I4" i="5" s="1"/>
  <c r="X5" i="5"/>
  <c r="Y5" i="5" s="1"/>
  <c r="I5" i="5" s="1"/>
  <c r="X13" i="5"/>
  <c r="Y13" i="5" s="1"/>
  <c r="I13" i="5" s="1"/>
  <c r="X36" i="5"/>
  <c r="Y36" i="5" s="1"/>
  <c r="I36" i="5" s="1"/>
  <c r="X6" i="5"/>
  <c r="Y6" i="5" s="1"/>
  <c r="I6" i="5" s="1"/>
  <c r="X11" i="5"/>
  <c r="Y11" i="5" s="1"/>
  <c r="I11" i="5" s="1"/>
  <c r="X21" i="5"/>
  <c r="Y21" i="5" s="1"/>
  <c r="I21" i="5" s="1"/>
  <c r="X26" i="5"/>
  <c r="Y26" i="5" s="1"/>
  <c r="I26" i="5" s="1"/>
  <c r="X16" i="5"/>
  <c r="Y16" i="5" s="1"/>
  <c r="I16" i="5" s="1"/>
  <c r="X8" i="5"/>
  <c r="Y8" i="5" s="1"/>
  <c r="I8" i="5" s="1"/>
  <c r="X9" i="5"/>
  <c r="Y9" i="5" s="1"/>
  <c r="I9" i="5" s="1"/>
  <c r="X38" i="5"/>
  <c r="Y38" i="5" s="1"/>
  <c r="I38" i="5" s="1"/>
  <c r="X30" i="5"/>
  <c r="Y30" i="5" s="1"/>
  <c r="I30" i="5" s="1"/>
  <c r="X18" i="5"/>
  <c r="Y18" i="5" s="1"/>
  <c r="I18" i="5" s="1"/>
  <c r="X23" i="5"/>
  <c r="Y23" i="5" s="1"/>
  <c r="I23" i="5" s="1"/>
  <c r="X10" i="5"/>
  <c r="Y10" i="5" s="1"/>
  <c r="I10" i="5" s="1"/>
  <c r="X39" i="5"/>
  <c r="Y39" i="5" s="1"/>
  <c r="I39" i="5" s="1"/>
  <c r="X28" i="5"/>
  <c r="Y28" i="5" s="1"/>
  <c r="I28" i="5" s="1"/>
  <c r="X31" i="5"/>
  <c r="Y31" i="5" s="1"/>
  <c r="I31" i="5" s="1"/>
  <c r="X19" i="5"/>
  <c r="Y19" i="5" s="1"/>
  <c r="I19" i="5" s="1"/>
  <c r="AA25" i="5"/>
  <c r="AB25" i="5" s="1"/>
  <c r="J25" i="5" s="1"/>
  <c r="AA35" i="5"/>
  <c r="AB35" i="5" s="1"/>
  <c r="J35" i="5" s="1"/>
  <c r="AA34" i="5"/>
  <c r="AB34" i="5" s="1"/>
  <c r="J34" i="5" s="1"/>
  <c r="AA41" i="5"/>
  <c r="AB41" i="5" s="1"/>
  <c r="J41" i="5" s="1"/>
  <c r="AA43" i="5"/>
  <c r="AB43" i="5" s="1"/>
  <c r="J43" i="5" s="1"/>
  <c r="AA45" i="5"/>
  <c r="AB45" i="5" s="1"/>
  <c r="J45" i="5" s="1"/>
  <c r="AA47" i="5"/>
  <c r="AB47" i="5" s="1"/>
  <c r="J47" i="5" s="1"/>
  <c r="AA49" i="5"/>
  <c r="AB49" i="5" s="1"/>
  <c r="J49" i="5" s="1"/>
  <c r="AA51" i="5"/>
  <c r="AB51" i="5" s="1"/>
  <c r="J51" i="5" s="1"/>
  <c r="AA53" i="5"/>
  <c r="AB53" i="5" s="1"/>
  <c r="J53" i="5" s="1"/>
  <c r="AA55" i="5"/>
  <c r="AB55" i="5" s="1"/>
  <c r="J55" i="5" s="1"/>
  <c r="AA57" i="5"/>
  <c r="AB57" i="5" s="1"/>
  <c r="J57" i="5" s="1"/>
  <c r="AA59" i="5"/>
  <c r="AB59" i="5" s="1"/>
  <c r="J59" i="5" s="1"/>
  <c r="AN30" i="5"/>
  <c r="N30" i="5" s="1"/>
  <c r="AN15" i="2"/>
  <c r="N15" i="2" s="1"/>
  <c r="AN32" i="5"/>
  <c r="N32" i="5" s="1"/>
  <c r="AN12" i="5"/>
  <c r="N12" i="5" s="1"/>
  <c r="AN10" i="2"/>
  <c r="N10" i="2" s="1"/>
  <c r="AN31" i="5"/>
  <c r="N31" i="5" s="1"/>
  <c r="AN39" i="5"/>
  <c r="N39" i="5" s="1"/>
  <c r="AN20" i="3"/>
  <c r="N20" i="3" s="1"/>
  <c r="AN17" i="3"/>
  <c r="N17" i="3" s="1"/>
  <c r="AN16" i="5"/>
  <c r="N16" i="5" s="1"/>
  <c r="AN21" i="5"/>
  <c r="N21" i="5" s="1"/>
  <c r="AN13" i="4"/>
  <c r="N13" i="4" s="1"/>
  <c r="AN23" i="5"/>
  <c r="N23" i="5" s="1"/>
  <c r="AN7" i="4"/>
  <c r="N7" i="4" s="1"/>
  <c r="AN6" i="4"/>
  <c r="N6" i="4" s="1"/>
  <c r="AN17" i="4"/>
  <c r="N17" i="4" s="1"/>
  <c r="AN15" i="4"/>
  <c r="N15" i="4" s="1"/>
  <c r="AN38" i="5"/>
  <c r="N38" i="5" s="1"/>
  <c r="AN18" i="3"/>
  <c r="N18" i="3" s="1"/>
  <c r="AN13" i="2"/>
  <c r="N13" i="2" s="1"/>
  <c r="AN11" i="2"/>
  <c r="N11" i="2" s="1"/>
  <c r="AN16" i="4"/>
  <c r="N16" i="4" s="1"/>
  <c r="AN36" i="5"/>
  <c r="N36" i="5" s="1"/>
  <c r="AN14" i="2"/>
  <c r="N14" i="2" s="1"/>
  <c r="AN12" i="4"/>
  <c r="N12" i="4" s="1"/>
  <c r="AN26" i="5"/>
  <c r="N26" i="5" s="1"/>
  <c r="AN28" i="5"/>
  <c r="N28" i="5" s="1"/>
  <c r="AN17" i="5"/>
  <c r="N17" i="5" s="1"/>
  <c r="X22" i="2"/>
  <c r="Y22" i="2" s="1"/>
  <c r="I22" i="2" s="1"/>
  <c r="X34" i="2"/>
  <c r="Y34" i="2" s="1"/>
  <c r="I34" i="2" s="1"/>
  <c r="X36" i="2"/>
  <c r="Y36" i="2" s="1"/>
  <c r="I36" i="2" s="1"/>
  <c r="AJ37" i="2"/>
  <c r="AK37" i="2" s="1"/>
  <c r="M37" i="2" s="1"/>
  <c r="X40" i="2"/>
  <c r="Y40" i="2" s="1"/>
  <c r="I40" i="2" s="1"/>
  <c r="AJ49" i="2"/>
  <c r="AK49" i="2" s="1"/>
  <c r="M49" i="2" s="1"/>
  <c r="X58" i="2"/>
  <c r="Y58" i="2" s="1"/>
  <c r="I58" i="2" s="1"/>
  <c r="X60" i="2"/>
  <c r="Y60" i="2" s="1"/>
  <c r="I60" i="2" s="1"/>
  <c r="AJ5" i="2"/>
  <c r="AK5" i="2" s="1"/>
  <c r="M5" i="2" s="1"/>
  <c r="AJ9" i="2"/>
  <c r="AK9" i="2" s="1"/>
  <c r="M9" i="2" s="1"/>
  <c r="AJ6" i="2"/>
  <c r="AK6" i="2" s="1"/>
  <c r="M6" i="2" s="1"/>
  <c r="AJ12" i="2"/>
  <c r="AK12" i="2" s="1"/>
  <c r="M12" i="2" s="1"/>
  <c r="AJ7" i="2"/>
  <c r="AK7" i="2" s="1"/>
  <c r="M7" i="2" s="1"/>
  <c r="AJ13" i="2"/>
  <c r="AK13" i="2" s="1"/>
  <c r="M13" i="2" s="1"/>
  <c r="U14" i="2"/>
  <c r="V14" i="2" s="1"/>
  <c r="H14" i="2" s="1"/>
  <c r="AA16" i="2"/>
  <c r="AB16" i="2" s="1"/>
  <c r="J16" i="2" s="1"/>
  <c r="AA18" i="2"/>
  <c r="AB18" i="2" s="1"/>
  <c r="J18" i="2" s="1"/>
  <c r="AA20" i="2"/>
  <c r="AB20" i="2" s="1"/>
  <c r="J20" i="2" s="1"/>
  <c r="AA22" i="2"/>
  <c r="AB22" i="2" s="1"/>
  <c r="J22" i="2" s="1"/>
  <c r="AA24" i="2"/>
  <c r="AB24" i="2" s="1"/>
  <c r="J24" i="2" s="1"/>
  <c r="AA26" i="2"/>
  <c r="AB26" i="2" s="1"/>
  <c r="J26" i="2" s="1"/>
  <c r="AA28" i="2"/>
  <c r="AB28" i="2" s="1"/>
  <c r="J28" i="2" s="1"/>
  <c r="AA30" i="2"/>
  <c r="AB30" i="2" s="1"/>
  <c r="J30" i="2" s="1"/>
  <c r="AA32" i="2"/>
  <c r="AB32" i="2" s="1"/>
  <c r="J32" i="2" s="1"/>
  <c r="AA34" i="2"/>
  <c r="AB34" i="2" s="1"/>
  <c r="J34" i="2" s="1"/>
  <c r="AA36" i="2"/>
  <c r="AB36" i="2" s="1"/>
  <c r="J36" i="2" s="1"/>
  <c r="AA38" i="2"/>
  <c r="AB38" i="2" s="1"/>
  <c r="J38" i="2" s="1"/>
  <c r="AA40" i="2"/>
  <c r="AB40" i="2" s="1"/>
  <c r="J40" i="2" s="1"/>
  <c r="AA42" i="2"/>
  <c r="AB42" i="2" s="1"/>
  <c r="J42" i="2" s="1"/>
  <c r="AA44" i="2"/>
  <c r="AB44" i="2" s="1"/>
  <c r="J44" i="2" s="1"/>
  <c r="AA46" i="2"/>
  <c r="AB46" i="2" s="1"/>
  <c r="J46" i="2" s="1"/>
  <c r="AA48" i="2"/>
  <c r="AB48" i="2" s="1"/>
  <c r="J48" i="2" s="1"/>
  <c r="AA50" i="2"/>
  <c r="AB50" i="2" s="1"/>
  <c r="J50" i="2" s="1"/>
  <c r="AA52" i="2"/>
  <c r="AB52" i="2" s="1"/>
  <c r="J52" i="2" s="1"/>
  <c r="AA54" i="2"/>
  <c r="AB54" i="2" s="1"/>
  <c r="J54" i="2" s="1"/>
  <c r="AA56" i="2"/>
  <c r="AB56" i="2" s="1"/>
  <c r="J56" i="2" s="1"/>
  <c r="AA58" i="2"/>
  <c r="AB58" i="2" s="1"/>
  <c r="J58" i="2" s="1"/>
  <c r="AA60" i="2"/>
  <c r="AB60" i="2" s="1"/>
  <c r="J60" i="2" s="1"/>
  <c r="AJ17" i="2"/>
  <c r="AK17" i="2" s="1"/>
  <c r="M17" i="2" s="1"/>
  <c r="X20" i="2"/>
  <c r="Y20" i="2" s="1"/>
  <c r="I20" i="2" s="1"/>
  <c r="AJ21" i="2"/>
  <c r="AK21" i="2" s="1"/>
  <c r="M21" i="2" s="1"/>
  <c r="X24" i="2"/>
  <c r="Y24" i="2" s="1"/>
  <c r="I24" i="2" s="1"/>
  <c r="AJ27" i="2"/>
  <c r="AK27" i="2" s="1"/>
  <c r="M27" i="2" s="1"/>
  <c r="X32" i="2"/>
  <c r="Y32" i="2" s="1"/>
  <c r="I32" i="2" s="1"/>
  <c r="AJ43" i="2"/>
  <c r="AK43" i="2" s="1"/>
  <c r="M43" i="2" s="1"/>
  <c r="AJ45" i="2"/>
  <c r="AK45" i="2" s="1"/>
  <c r="M45" i="2" s="1"/>
  <c r="X48" i="2"/>
  <c r="Y48" i="2" s="1"/>
  <c r="I48" i="2" s="1"/>
  <c r="X4" i="2"/>
  <c r="Y4" i="2" s="1"/>
  <c r="I4" i="2" s="1"/>
  <c r="U6" i="2"/>
  <c r="V6" i="2" s="1"/>
  <c r="H6" i="2" s="1"/>
  <c r="AD34" i="2"/>
  <c r="AE34" i="2" s="1"/>
  <c r="K34" i="2" s="1"/>
  <c r="AD52" i="2"/>
  <c r="AE52" i="2" s="1"/>
  <c r="K52" i="2" s="1"/>
  <c r="AD60" i="2"/>
  <c r="AE60" i="2" s="1"/>
  <c r="K60" i="2" s="1"/>
  <c r="X18" i="2"/>
  <c r="Y18" i="2" s="1"/>
  <c r="I18" i="2" s="1"/>
  <c r="AJ31" i="2"/>
  <c r="AK31" i="2" s="1"/>
  <c r="M31" i="2" s="1"/>
  <c r="AJ39" i="2"/>
  <c r="AK39" i="2" s="1"/>
  <c r="M39" i="2" s="1"/>
  <c r="U12" i="2"/>
  <c r="V12" i="2" s="1"/>
  <c r="H12" i="2" s="1"/>
  <c r="AD18" i="2"/>
  <c r="AE18" i="2" s="1"/>
  <c r="K18" i="2" s="1"/>
  <c r="AD20" i="2"/>
  <c r="AE20" i="2" s="1"/>
  <c r="K20" i="2" s="1"/>
  <c r="AD40" i="2"/>
  <c r="AE40" i="2" s="1"/>
  <c r="K40" i="2" s="1"/>
  <c r="AD44" i="2"/>
  <c r="AE44" i="2" s="1"/>
  <c r="K44" i="2" s="1"/>
  <c r="AD48" i="2"/>
  <c r="AE48" i="2" s="1"/>
  <c r="K48" i="2" s="1"/>
  <c r="AD54" i="2"/>
  <c r="AE54" i="2" s="1"/>
  <c r="K54" i="2" s="1"/>
  <c r="AD58" i="2"/>
  <c r="AE58" i="2" s="1"/>
  <c r="K58" i="2" s="1"/>
  <c r="AD4" i="2"/>
  <c r="AE4" i="2" s="1"/>
  <c r="K4" i="2" s="1"/>
  <c r="X6" i="2"/>
  <c r="Y6" i="2" s="1"/>
  <c r="I6" i="2" s="1"/>
  <c r="X12" i="2"/>
  <c r="Y12" i="2" s="1"/>
  <c r="I12" i="2" s="1"/>
  <c r="U7" i="2"/>
  <c r="V7" i="2" s="1"/>
  <c r="H7" i="2" s="1"/>
  <c r="U17" i="2"/>
  <c r="V17" i="2" s="1"/>
  <c r="H17" i="2" s="1"/>
  <c r="AG18" i="2"/>
  <c r="AH18" i="2" s="1"/>
  <c r="L18" i="2" s="1"/>
  <c r="U19" i="2"/>
  <c r="V19" i="2" s="1"/>
  <c r="H19" i="2" s="1"/>
  <c r="AG20" i="2"/>
  <c r="AH20" i="2" s="1"/>
  <c r="L20" i="2" s="1"/>
  <c r="U21" i="2"/>
  <c r="V21" i="2" s="1"/>
  <c r="H21" i="2" s="1"/>
  <c r="AG22" i="2"/>
  <c r="AH22" i="2" s="1"/>
  <c r="L22" i="2" s="1"/>
  <c r="U23" i="2"/>
  <c r="V23" i="2" s="1"/>
  <c r="H23" i="2" s="1"/>
  <c r="AG24" i="2"/>
  <c r="AH24" i="2" s="1"/>
  <c r="L24" i="2" s="1"/>
  <c r="U25" i="2"/>
  <c r="V25" i="2" s="1"/>
  <c r="H25" i="2" s="1"/>
  <c r="AG26" i="2"/>
  <c r="AH26" i="2" s="1"/>
  <c r="L26" i="2" s="1"/>
  <c r="U27" i="2"/>
  <c r="V27" i="2" s="1"/>
  <c r="H27" i="2" s="1"/>
  <c r="AG28" i="2"/>
  <c r="AH28" i="2" s="1"/>
  <c r="L28" i="2" s="1"/>
  <c r="U29" i="2"/>
  <c r="V29" i="2" s="1"/>
  <c r="H29" i="2" s="1"/>
  <c r="AG30" i="2"/>
  <c r="AH30" i="2" s="1"/>
  <c r="L30" i="2" s="1"/>
  <c r="U31" i="2"/>
  <c r="V31" i="2" s="1"/>
  <c r="H31" i="2" s="1"/>
  <c r="AG32" i="2"/>
  <c r="AH32" i="2" s="1"/>
  <c r="L32" i="2" s="1"/>
  <c r="U33" i="2"/>
  <c r="V33" i="2" s="1"/>
  <c r="H33" i="2" s="1"/>
  <c r="AG34" i="2"/>
  <c r="AH34" i="2" s="1"/>
  <c r="L34" i="2" s="1"/>
  <c r="U35" i="2"/>
  <c r="V35" i="2" s="1"/>
  <c r="H35" i="2" s="1"/>
  <c r="AG36" i="2"/>
  <c r="AH36" i="2" s="1"/>
  <c r="L36" i="2" s="1"/>
  <c r="U37" i="2"/>
  <c r="V37" i="2" s="1"/>
  <c r="H37" i="2" s="1"/>
  <c r="AG38" i="2"/>
  <c r="AH38" i="2" s="1"/>
  <c r="L38" i="2" s="1"/>
  <c r="U39" i="2"/>
  <c r="V39" i="2" s="1"/>
  <c r="H39" i="2" s="1"/>
  <c r="AG40" i="2"/>
  <c r="AH40" i="2" s="1"/>
  <c r="L40" i="2" s="1"/>
  <c r="U41" i="2"/>
  <c r="V41" i="2" s="1"/>
  <c r="H41" i="2" s="1"/>
  <c r="AG42" i="2"/>
  <c r="AH42" i="2" s="1"/>
  <c r="L42" i="2" s="1"/>
  <c r="U43" i="2"/>
  <c r="V43" i="2" s="1"/>
  <c r="H43" i="2" s="1"/>
  <c r="AG44" i="2"/>
  <c r="AH44" i="2" s="1"/>
  <c r="L44" i="2" s="1"/>
  <c r="U45" i="2"/>
  <c r="V45" i="2" s="1"/>
  <c r="H45" i="2" s="1"/>
  <c r="AG46" i="2"/>
  <c r="AH46" i="2" s="1"/>
  <c r="L46" i="2" s="1"/>
  <c r="U47" i="2"/>
  <c r="V47" i="2" s="1"/>
  <c r="H47" i="2" s="1"/>
  <c r="AG48" i="2"/>
  <c r="AH48" i="2" s="1"/>
  <c r="L48" i="2" s="1"/>
  <c r="U49" i="2"/>
  <c r="V49" i="2" s="1"/>
  <c r="H49" i="2" s="1"/>
  <c r="AG50" i="2"/>
  <c r="AH50" i="2" s="1"/>
  <c r="L50" i="2" s="1"/>
  <c r="U51" i="2"/>
  <c r="V51" i="2" s="1"/>
  <c r="H51" i="2" s="1"/>
  <c r="AG52" i="2"/>
  <c r="AH52" i="2" s="1"/>
  <c r="L52" i="2" s="1"/>
  <c r="U53" i="2"/>
  <c r="V53" i="2" s="1"/>
  <c r="H53" i="2" s="1"/>
  <c r="AG54" i="2"/>
  <c r="AH54" i="2" s="1"/>
  <c r="L54" i="2" s="1"/>
  <c r="U55" i="2"/>
  <c r="V55" i="2" s="1"/>
  <c r="H55" i="2" s="1"/>
  <c r="AG56" i="2"/>
  <c r="AH56" i="2" s="1"/>
  <c r="L56" i="2" s="1"/>
  <c r="U57" i="2"/>
  <c r="V57" i="2" s="1"/>
  <c r="H57" i="2" s="1"/>
  <c r="AG58" i="2"/>
  <c r="AH58" i="2" s="1"/>
  <c r="L58" i="2" s="1"/>
  <c r="U59" i="2"/>
  <c r="V59" i="2" s="1"/>
  <c r="H59" i="2" s="1"/>
  <c r="AG60" i="2"/>
  <c r="AH60" i="2" s="1"/>
  <c r="L60" i="2" s="1"/>
  <c r="AJ23" i="2"/>
  <c r="AK23" i="2" s="1"/>
  <c r="M23" i="2" s="1"/>
  <c r="X50" i="2"/>
  <c r="Y50" i="2" s="1"/>
  <c r="I50" i="2" s="1"/>
  <c r="AJ51" i="2"/>
  <c r="AK51" i="2" s="1"/>
  <c r="M51" i="2" s="1"/>
  <c r="X52" i="2"/>
  <c r="Y52" i="2" s="1"/>
  <c r="I52" i="2" s="1"/>
  <c r="AJ53" i="2"/>
  <c r="AK53" i="2" s="1"/>
  <c r="M53" i="2" s="1"/>
  <c r="X54" i="2"/>
  <c r="Y54" i="2" s="1"/>
  <c r="I54" i="2" s="1"/>
  <c r="AJ55" i="2"/>
  <c r="AK55" i="2" s="1"/>
  <c r="M55" i="2" s="1"/>
  <c r="X56" i="2"/>
  <c r="Y56" i="2" s="1"/>
  <c r="I56" i="2" s="1"/>
  <c r="AJ59" i="2"/>
  <c r="AK59" i="2" s="1"/>
  <c r="M59" i="2" s="1"/>
  <c r="U11" i="2"/>
  <c r="V11" i="2" s="1"/>
  <c r="H11" i="2" s="1"/>
  <c r="AD26" i="2"/>
  <c r="AE26" i="2" s="1"/>
  <c r="K26" i="2" s="1"/>
  <c r="AD28" i="2"/>
  <c r="AE28" i="2" s="1"/>
  <c r="K28" i="2" s="1"/>
  <c r="AD42" i="2"/>
  <c r="AE42" i="2" s="1"/>
  <c r="K42" i="2" s="1"/>
  <c r="AD46" i="2"/>
  <c r="AE46" i="2" s="1"/>
  <c r="K46" i="2" s="1"/>
  <c r="AD50" i="2"/>
  <c r="AE50" i="2" s="1"/>
  <c r="K50" i="2" s="1"/>
  <c r="AD56" i="2"/>
  <c r="AE56" i="2" s="1"/>
  <c r="K56" i="2" s="1"/>
  <c r="AA6" i="2"/>
  <c r="AB6" i="2" s="1"/>
  <c r="J6" i="2" s="1"/>
  <c r="U5" i="2"/>
  <c r="V5" i="2" s="1"/>
  <c r="H5" i="2" s="1"/>
  <c r="X7" i="2"/>
  <c r="Y7" i="2" s="1"/>
  <c r="I7" i="2" s="1"/>
  <c r="AJ16" i="2"/>
  <c r="AK16" i="2" s="1"/>
  <c r="M16" i="2" s="1"/>
  <c r="X17" i="2"/>
  <c r="Y17" i="2" s="1"/>
  <c r="I17" i="2" s="1"/>
  <c r="AJ18" i="2"/>
  <c r="AK18" i="2" s="1"/>
  <c r="M18" i="2" s="1"/>
  <c r="X19" i="2"/>
  <c r="Y19" i="2" s="1"/>
  <c r="I19" i="2" s="1"/>
  <c r="AJ20" i="2"/>
  <c r="AK20" i="2" s="1"/>
  <c r="M20" i="2" s="1"/>
  <c r="X21" i="2"/>
  <c r="Y21" i="2" s="1"/>
  <c r="I21" i="2" s="1"/>
  <c r="AJ22" i="2"/>
  <c r="AK22" i="2" s="1"/>
  <c r="M22" i="2" s="1"/>
  <c r="X23" i="2"/>
  <c r="Y23" i="2" s="1"/>
  <c r="I23" i="2" s="1"/>
  <c r="AJ24" i="2"/>
  <c r="AK24" i="2" s="1"/>
  <c r="M24" i="2" s="1"/>
  <c r="X25" i="2"/>
  <c r="Y25" i="2" s="1"/>
  <c r="I25" i="2" s="1"/>
  <c r="AJ26" i="2"/>
  <c r="AK26" i="2" s="1"/>
  <c r="M26" i="2" s="1"/>
  <c r="X27" i="2"/>
  <c r="Y27" i="2" s="1"/>
  <c r="I27" i="2" s="1"/>
  <c r="AJ28" i="2"/>
  <c r="AK28" i="2" s="1"/>
  <c r="M28" i="2" s="1"/>
  <c r="X29" i="2"/>
  <c r="Y29" i="2" s="1"/>
  <c r="I29" i="2" s="1"/>
  <c r="AJ30" i="2"/>
  <c r="AK30" i="2" s="1"/>
  <c r="M30" i="2" s="1"/>
  <c r="X31" i="2"/>
  <c r="Y31" i="2" s="1"/>
  <c r="I31" i="2" s="1"/>
  <c r="AJ32" i="2"/>
  <c r="AK32" i="2" s="1"/>
  <c r="M32" i="2" s="1"/>
  <c r="X33" i="2"/>
  <c r="Y33" i="2" s="1"/>
  <c r="I33" i="2" s="1"/>
  <c r="AJ34" i="2"/>
  <c r="AK34" i="2" s="1"/>
  <c r="M34" i="2" s="1"/>
  <c r="X35" i="2"/>
  <c r="Y35" i="2" s="1"/>
  <c r="I35" i="2" s="1"/>
  <c r="AJ36" i="2"/>
  <c r="AK36" i="2" s="1"/>
  <c r="M36" i="2" s="1"/>
  <c r="X37" i="2"/>
  <c r="Y37" i="2" s="1"/>
  <c r="I37" i="2" s="1"/>
  <c r="AJ38" i="2"/>
  <c r="AK38" i="2" s="1"/>
  <c r="M38" i="2" s="1"/>
  <c r="X39" i="2"/>
  <c r="Y39" i="2" s="1"/>
  <c r="I39" i="2" s="1"/>
  <c r="AJ40" i="2"/>
  <c r="AK40" i="2" s="1"/>
  <c r="M40" i="2" s="1"/>
  <c r="X41" i="2"/>
  <c r="Y41" i="2" s="1"/>
  <c r="I41" i="2" s="1"/>
  <c r="AJ42" i="2"/>
  <c r="AK42" i="2" s="1"/>
  <c r="M42" i="2" s="1"/>
  <c r="X43" i="2"/>
  <c r="Y43" i="2" s="1"/>
  <c r="I43" i="2" s="1"/>
  <c r="AJ44" i="2"/>
  <c r="AK44" i="2" s="1"/>
  <c r="M44" i="2" s="1"/>
  <c r="X45" i="2"/>
  <c r="Y45" i="2" s="1"/>
  <c r="I45" i="2" s="1"/>
  <c r="AJ46" i="2"/>
  <c r="AK46" i="2" s="1"/>
  <c r="M46" i="2" s="1"/>
  <c r="X47" i="2"/>
  <c r="Y47" i="2" s="1"/>
  <c r="I47" i="2" s="1"/>
  <c r="AJ48" i="2"/>
  <c r="AK48" i="2" s="1"/>
  <c r="M48" i="2" s="1"/>
  <c r="X49" i="2"/>
  <c r="Y49" i="2" s="1"/>
  <c r="I49" i="2" s="1"/>
  <c r="AJ50" i="2"/>
  <c r="AK50" i="2" s="1"/>
  <c r="M50" i="2" s="1"/>
  <c r="X51" i="2"/>
  <c r="Y51" i="2" s="1"/>
  <c r="I51" i="2" s="1"/>
  <c r="AJ52" i="2"/>
  <c r="AK52" i="2" s="1"/>
  <c r="M52" i="2" s="1"/>
  <c r="X53" i="2"/>
  <c r="Y53" i="2" s="1"/>
  <c r="I53" i="2" s="1"/>
  <c r="AJ54" i="2"/>
  <c r="AK54" i="2" s="1"/>
  <c r="M54" i="2" s="1"/>
  <c r="X55" i="2"/>
  <c r="Y55" i="2" s="1"/>
  <c r="I55" i="2" s="1"/>
  <c r="AJ56" i="2"/>
  <c r="AK56" i="2" s="1"/>
  <c r="M56" i="2" s="1"/>
  <c r="X57" i="2"/>
  <c r="Y57" i="2" s="1"/>
  <c r="I57" i="2" s="1"/>
  <c r="AJ58" i="2"/>
  <c r="AK58" i="2" s="1"/>
  <c r="M58" i="2" s="1"/>
  <c r="X59" i="2"/>
  <c r="Y59" i="2" s="1"/>
  <c r="I59" i="2" s="1"/>
  <c r="AJ60" i="2"/>
  <c r="AK60" i="2" s="1"/>
  <c r="M60" i="2" s="1"/>
  <c r="X26" i="2"/>
  <c r="Y26" i="2" s="1"/>
  <c r="I26" i="2" s="1"/>
  <c r="X30" i="2"/>
  <c r="Y30" i="2" s="1"/>
  <c r="I30" i="2" s="1"/>
  <c r="X38" i="2"/>
  <c r="Y38" i="2" s="1"/>
  <c r="I38" i="2" s="1"/>
  <c r="X44" i="2"/>
  <c r="Y44" i="2" s="1"/>
  <c r="I44" i="2" s="1"/>
  <c r="X46" i="2"/>
  <c r="Y46" i="2" s="1"/>
  <c r="I46" i="2" s="1"/>
  <c r="AJ57" i="2"/>
  <c r="AK57" i="2" s="1"/>
  <c r="M57" i="2" s="1"/>
  <c r="X13" i="2"/>
  <c r="Y13" i="2" s="1"/>
  <c r="I13" i="2" s="1"/>
  <c r="X14" i="2"/>
  <c r="Y14" i="2" s="1"/>
  <c r="I14" i="2" s="1"/>
  <c r="AD22" i="2"/>
  <c r="AE22" i="2" s="1"/>
  <c r="K22" i="2" s="1"/>
  <c r="AD36" i="2"/>
  <c r="AE36" i="2" s="1"/>
  <c r="K36" i="2" s="1"/>
  <c r="AD38" i="2"/>
  <c r="AE38" i="2" s="1"/>
  <c r="K38" i="2" s="1"/>
  <c r="U10" i="2"/>
  <c r="V10" i="2" s="1"/>
  <c r="H10" i="2" s="1"/>
  <c r="AA17" i="2"/>
  <c r="AB17" i="2" s="1"/>
  <c r="J17" i="2" s="1"/>
  <c r="AA19" i="2"/>
  <c r="AB19" i="2" s="1"/>
  <c r="J19" i="2" s="1"/>
  <c r="AA21" i="2"/>
  <c r="AB21" i="2" s="1"/>
  <c r="J21" i="2" s="1"/>
  <c r="AA23" i="2"/>
  <c r="AB23" i="2" s="1"/>
  <c r="J23" i="2" s="1"/>
  <c r="AA25" i="2"/>
  <c r="AB25" i="2" s="1"/>
  <c r="J25" i="2" s="1"/>
  <c r="AA27" i="2"/>
  <c r="AB27" i="2" s="1"/>
  <c r="J27" i="2" s="1"/>
  <c r="AA29" i="2"/>
  <c r="AB29" i="2" s="1"/>
  <c r="J29" i="2" s="1"/>
  <c r="AA31" i="2"/>
  <c r="AB31" i="2" s="1"/>
  <c r="J31" i="2" s="1"/>
  <c r="AA33" i="2"/>
  <c r="AB33" i="2" s="1"/>
  <c r="J33" i="2" s="1"/>
  <c r="AA35" i="2"/>
  <c r="AB35" i="2" s="1"/>
  <c r="J35" i="2" s="1"/>
  <c r="AA37" i="2"/>
  <c r="AB37" i="2" s="1"/>
  <c r="J37" i="2" s="1"/>
  <c r="AA39" i="2"/>
  <c r="AB39" i="2" s="1"/>
  <c r="J39" i="2" s="1"/>
  <c r="AA41" i="2"/>
  <c r="AB41" i="2" s="1"/>
  <c r="J41" i="2" s="1"/>
  <c r="AA43" i="2"/>
  <c r="AB43" i="2" s="1"/>
  <c r="J43" i="2" s="1"/>
  <c r="AA45" i="2"/>
  <c r="AB45" i="2" s="1"/>
  <c r="J45" i="2" s="1"/>
  <c r="AA47" i="2"/>
  <c r="AB47" i="2" s="1"/>
  <c r="J47" i="2" s="1"/>
  <c r="AA49" i="2"/>
  <c r="AB49" i="2" s="1"/>
  <c r="J49" i="2" s="1"/>
  <c r="AA51" i="2"/>
  <c r="AB51" i="2" s="1"/>
  <c r="J51" i="2" s="1"/>
  <c r="AA53" i="2"/>
  <c r="AB53" i="2" s="1"/>
  <c r="J53" i="2" s="1"/>
  <c r="AA55" i="2"/>
  <c r="AB55" i="2" s="1"/>
  <c r="J55" i="2" s="1"/>
  <c r="AA57" i="2"/>
  <c r="AB57" i="2" s="1"/>
  <c r="J57" i="2" s="1"/>
  <c r="AA59" i="2"/>
  <c r="AB59" i="2" s="1"/>
  <c r="J59" i="2" s="1"/>
  <c r="AG6" i="2"/>
  <c r="AH6" i="2" s="1"/>
  <c r="L6" i="2" s="1"/>
  <c r="AG7" i="2"/>
  <c r="AH7" i="2" s="1"/>
  <c r="L7" i="2" s="1"/>
  <c r="AG13" i="2"/>
  <c r="AH13" i="2" s="1"/>
  <c r="L13" i="2" s="1"/>
  <c r="AG5" i="2"/>
  <c r="AH5" i="2" s="1"/>
  <c r="L5" i="2" s="1"/>
  <c r="AG12" i="2"/>
  <c r="AH12" i="2" s="1"/>
  <c r="L12" i="2" s="1"/>
  <c r="AG9" i="2"/>
  <c r="AH9" i="2" s="1"/>
  <c r="L9" i="2" s="1"/>
  <c r="X16" i="2"/>
  <c r="Y16" i="2" s="1"/>
  <c r="I16" i="2" s="1"/>
  <c r="AJ19" i="2"/>
  <c r="AK19" i="2" s="1"/>
  <c r="M19" i="2" s="1"/>
  <c r="X42" i="2"/>
  <c r="Y42" i="2" s="1"/>
  <c r="I42" i="2" s="1"/>
  <c r="AJ47" i="2"/>
  <c r="AK47" i="2" s="1"/>
  <c r="M47" i="2" s="1"/>
  <c r="AD30" i="2"/>
  <c r="AE30" i="2" s="1"/>
  <c r="K30" i="2" s="1"/>
  <c r="X5" i="2"/>
  <c r="Y5" i="2" s="1"/>
  <c r="I5" i="2" s="1"/>
  <c r="AA10" i="2"/>
  <c r="AB10" i="2" s="1"/>
  <c r="J10" i="2" s="1"/>
  <c r="AA11" i="2"/>
  <c r="AB11" i="2" s="1"/>
  <c r="J11" i="2" s="1"/>
  <c r="AA8" i="2"/>
  <c r="AB8" i="2" s="1"/>
  <c r="J8" i="2" s="1"/>
  <c r="AA5" i="2"/>
  <c r="AB5" i="2" s="1"/>
  <c r="J5" i="2" s="1"/>
  <c r="AA9" i="2"/>
  <c r="AB9" i="2" s="1"/>
  <c r="J9" i="2" s="1"/>
  <c r="AD17" i="2"/>
  <c r="AE17" i="2" s="1"/>
  <c r="K17" i="2" s="1"/>
  <c r="AD19" i="2"/>
  <c r="AE19" i="2" s="1"/>
  <c r="K19" i="2" s="1"/>
  <c r="AD21" i="2"/>
  <c r="AE21" i="2" s="1"/>
  <c r="K21" i="2" s="1"/>
  <c r="AD23" i="2"/>
  <c r="AE23" i="2" s="1"/>
  <c r="K23" i="2" s="1"/>
  <c r="AD25" i="2"/>
  <c r="AE25" i="2" s="1"/>
  <c r="K25" i="2" s="1"/>
  <c r="AD27" i="2"/>
  <c r="AE27" i="2" s="1"/>
  <c r="K27" i="2" s="1"/>
  <c r="AD29" i="2"/>
  <c r="AE29" i="2" s="1"/>
  <c r="K29" i="2" s="1"/>
  <c r="AD31" i="2"/>
  <c r="AE31" i="2" s="1"/>
  <c r="K31" i="2" s="1"/>
  <c r="AD33" i="2"/>
  <c r="AE33" i="2" s="1"/>
  <c r="K33" i="2" s="1"/>
  <c r="AD35" i="2"/>
  <c r="AE35" i="2" s="1"/>
  <c r="K35" i="2" s="1"/>
  <c r="AD37" i="2"/>
  <c r="AE37" i="2" s="1"/>
  <c r="K37" i="2" s="1"/>
  <c r="AD39" i="2"/>
  <c r="AE39" i="2" s="1"/>
  <c r="K39" i="2" s="1"/>
  <c r="AD41" i="2"/>
  <c r="AE41" i="2" s="1"/>
  <c r="K41" i="2" s="1"/>
  <c r="AD43" i="2"/>
  <c r="AE43" i="2" s="1"/>
  <c r="K43" i="2" s="1"/>
  <c r="AD45" i="2"/>
  <c r="AE45" i="2" s="1"/>
  <c r="K45" i="2" s="1"/>
  <c r="AD47" i="2"/>
  <c r="AE47" i="2" s="1"/>
  <c r="K47" i="2" s="1"/>
  <c r="AD49" i="2"/>
  <c r="AE49" i="2" s="1"/>
  <c r="K49" i="2" s="1"/>
  <c r="AD51" i="2"/>
  <c r="AE51" i="2" s="1"/>
  <c r="K51" i="2" s="1"/>
  <c r="AD53" i="2"/>
  <c r="AE53" i="2" s="1"/>
  <c r="K53" i="2" s="1"/>
  <c r="AD55" i="2"/>
  <c r="AE55" i="2" s="1"/>
  <c r="K55" i="2" s="1"/>
  <c r="AD57" i="2"/>
  <c r="AE57" i="2" s="1"/>
  <c r="K57" i="2" s="1"/>
  <c r="AD59" i="2"/>
  <c r="AE59" i="2" s="1"/>
  <c r="K59" i="2" s="1"/>
  <c r="AJ25" i="2"/>
  <c r="AK25" i="2" s="1"/>
  <c r="M25" i="2" s="1"/>
  <c r="X28" i="2"/>
  <c r="Y28" i="2" s="1"/>
  <c r="I28" i="2" s="1"/>
  <c r="AJ29" i="2"/>
  <c r="AK29" i="2" s="1"/>
  <c r="M29" i="2" s="1"/>
  <c r="AJ33" i="2"/>
  <c r="AK33" i="2" s="1"/>
  <c r="M33" i="2" s="1"/>
  <c r="AJ35" i="2"/>
  <c r="AK35" i="2" s="1"/>
  <c r="M35" i="2" s="1"/>
  <c r="AJ41" i="2"/>
  <c r="AK41" i="2" s="1"/>
  <c r="M41" i="2" s="1"/>
  <c r="X8" i="2"/>
  <c r="Y8" i="2" s="1"/>
  <c r="I8" i="2" s="1"/>
  <c r="X11" i="2"/>
  <c r="Y11" i="2" s="1"/>
  <c r="I11" i="2" s="1"/>
  <c r="AD16" i="2"/>
  <c r="AE16" i="2" s="1"/>
  <c r="K16" i="2" s="1"/>
  <c r="AD24" i="2"/>
  <c r="AE24" i="2" s="1"/>
  <c r="K24" i="2" s="1"/>
  <c r="AD32" i="2"/>
  <c r="AE32" i="2" s="1"/>
  <c r="K32" i="2" s="1"/>
  <c r="AD6" i="2"/>
  <c r="AE6" i="2" s="1"/>
  <c r="K6" i="2" s="1"/>
  <c r="AA7" i="2"/>
  <c r="AB7" i="2" s="1"/>
  <c r="J7" i="2" s="1"/>
  <c r="AD7" i="2"/>
  <c r="AE7" i="2" s="1"/>
  <c r="K7" i="2" s="1"/>
  <c r="X10" i="2"/>
  <c r="Y10" i="2" s="1"/>
  <c r="I10" i="2" s="1"/>
  <c r="AD10" i="2"/>
  <c r="AE10" i="2" s="1"/>
  <c r="K10" i="2" s="1"/>
  <c r="AD11" i="2"/>
  <c r="AE11" i="2" s="1"/>
  <c r="K11" i="2" s="1"/>
  <c r="AD8" i="2"/>
  <c r="AE8" i="2" s="1"/>
  <c r="K8" i="2" s="1"/>
  <c r="AD15" i="2"/>
  <c r="AE15" i="2" s="1"/>
  <c r="K15" i="2" s="1"/>
  <c r="AD9" i="2"/>
  <c r="AE9" i="2" s="1"/>
  <c r="K9" i="2" s="1"/>
  <c r="AA15" i="2"/>
  <c r="AB15" i="2" s="1"/>
  <c r="J15" i="2" s="1"/>
  <c r="U16" i="2"/>
  <c r="V16" i="2" s="1"/>
  <c r="H16" i="2" s="1"/>
  <c r="U18" i="2"/>
  <c r="V18" i="2" s="1"/>
  <c r="H18" i="2" s="1"/>
  <c r="AG19" i="2"/>
  <c r="AH19" i="2" s="1"/>
  <c r="L19" i="2" s="1"/>
  <c r="U20" i="2"/>
  <c r="V20" i="2" s="1"/>
  <c r="H20" i="2" s="1"/>
  <c r="AG21" i="2"/>
  <c r="AH21" i="2" s="1"/>
  <c r="L21" i="2" s="1"/>
  <c r="U22" i="2"/>
  <c r="V22" i="2" s="1"/>
  <c r="H22" i="2" s="1"/>
  <c r="AG23" i="2"/>
  <c r="AH23" i="2" s="1"/>
  <c r="L23" i="2" s="1"/>
  <c r="U24" i="2"/>
  <c r="V24" i="2" s="1"/>
  <c r="H24" i="2" s="1"/>
  <c r="AG25" i="2"/>
  <c r="AH25" i="2" s="1"/>
  <c r="L25" i="2" s="1"/>
  <c r="U26" i="2"/>
  <c r="V26" i="2" s="1"/>
  <c r="H26" i="2" s="1"/>
  <c r="AG27" i="2"/>
  <c r="AH27" i="2" s="1"/>
  <c r="L27" i="2" s="1"/>
  <c r="U28" i="2"/>
  <c r="V28" i="2" s="1"/>
  <c r="H28" i="2" s="1"/>
  <c r="AG29" i="2"/>
  <c r="AH29" i="2" s="1"/>
  <c r="L29" i="2" s="1"/>
  <c r="U30" i="2"/>
  <c r="V30" i="2" s="1"/>
  <c r="H30" i="2" s="1"/>
  <c r="AG31" i="2"/>
  <c r="AH31" i="2" s="1"/>
  <c r="L31" i="2" s="1"/>
  <c r="U32" i="2"/>
  <c r="V32" i="2" s="1"/>
  <c r="H32" i="2" s="1"/>
  <c r="AG33" i="2"/>
  <c r="AH33" i="2" s="1"/>
  <c r="L33" i="2" s="1"/>
  <c r="U34" i="2"/>
  <c r="V34" i="2" s="1"/>
  <c r="H34" i="2" s="1"/>
  <c r="AG35" i="2"/>
  <c r="AH35" i="2" s="1"/>
  <c r="L35" i="2" s="1"/>
  <c r="U36" i="2"/>
  <c r="V36" i="2" s="1"/>
  <c r="H36" i="2" s="1"/>
  <c r="AG37" i="2"/>
  <c r="AH37" i="2" s="1"/>
  <c r="L37" i="2" s="1"/>
  <c r="U38" i="2"/>
  <c r="V38" i="2" s="1"/>
  <c r="H38" i="2" s="1"/>
  <c r="AG39" i="2"/>
  <c r="AH39" i="2" s="1"/>
  <c r="L39" i="2" s="1"/>
  <c r="U40" i="2"/>
  <c r="V40" i="2" s="1"/>
  <c r="H40" i="2" s="1"/>
  <c r="AG41" i="2"/>
  <c r="AH41" i="2" s="1"/>
  <c r="L41" i="2" s="1"/>
  <c r="U42" i="2"/>
  <c r="V42" i="2" s="1"/>
  <c r="H42" i="2" s="1"/>
  <c r="AG43" i="2"/>
  <c r="AH43" i="2" s="1"/>
  <c r="L43" i="2" s="1"/>
  <c r="U44" i="2"/>
  <c r="V44" i="2" s="1"/>
  <c r="H44" i="2" s="1"/>
  <c r="AG45" i="2"/>
  <c r="AH45" i="2" s="1"/>
  <c r="L45" i="2" s="1"/>
  <c r="U46" i="2"/>
  <c r="V46" i="2" s="1"/>
  <c r="H46" i="2" s="1"/>
  <c r="AG47" i="2"/>
  <c r="AH47" i="2" s="1"/>
  <c r="L47" i="2" s="1"/>
  <c r="U48" i="2"/>
  <c r="V48" i="2" s="1"/>
  <c r="H48" i="2" s="1"/>
  <c r="AG49" i="2"/>
  <c r="AH49" i="2" s="1"/>
  <c r="L49" i="2" s="1"/>
  <c r="U50" i="2"/>
  <c r="V50" i="2" s="1"/>
  <c r="H50" i="2" s="1"/>
  <c r="AG51" i="2"/>
  <c r="AH51" i="2" s="1"/>
  <c r="L51" i="2" s="1"/>
  <c r="U52" i="2"/>
  <c r="V52" i="2" s="1"/>
  <c r="H52" i="2" s="1"/>
  <c r="AG53" i="2"/>
  <c r="AH53" i="2" s="1"/>
  <c r="L53" i="2" s="1"/>
  <c r="U54" i="2"/>
  <c r="V54" i="2" s="1"/>
  <c r="H54" i="2" s="1"/>
  <c r="AG55" i="2"/>
  <c r="AH55" i="2" s="1"/>
  <c r="L55" i="2" s="1"/>
  <c r="U56" i="2"/>
  <c r="V56" i="2" s="1"/>
  <c r="H56" i="2" s="1"/>
  <c r="AG57" i="2"/>
  <c r="AH57" i="2" s="1"/>
  <c r="L57" i="2" s="1"/>
  <c r="U58" i="2"/>
  <c r="V58" i="2" s="1"/>
  <c r="H58" i="2" s="1"/>
  <c r="AG59" i="2"/>
  <c r="AH59" i="2" s="1"/>
  <c r="L59" i="2" s="1"/>
  <c r="U60" i="2"/>
  <c r="V60" i="2" s="1"/>
  <c r="H60" i="2" s="1"/>
  <c r="G36" i="16"/>
  <c r="G40" i="16"/>
  <c r="G26" i="16"/>
  <c r="G28" i="16"/>
  <c r="G32" i="16"/>
  <c r="G45" i="16"/>
  <c r="G30" i="16"/>
  <c r="G24" i="16"/>
  <c r="G37" i="16"/>
  <c r="G50" i="16"/>
  <c r="G39" i="16"/>
  <c r="G29" i="16"/>
  <c r="G42" i="16"/>
  <c r="G46" i="16"/>
  <c r="G47" i="16"/>
  <c r="G27" i="16"/>
  <c r="G48" i="16"/>
  <c r="G34" i="16"/>
  <c r="G38" i="16"/>
  <c r="G51" i="16"/>
  <c r="G43" i="16"/>
  <c r="G44" i="16"/>
  <c r="G35" i="16"/>
  <c r="G31" i="16"/>
  <c r="G25" i="16"/>
  <c r="G41" i="16"/>
  <c r="G49" i="16"/>
  <c r="G33" i="16"/>
  <c r="AH14" i="4"/>
  <c r="L14" i="4" s="1"/>
  <c r="AE11" i="4"/>
  <c r="K11" i="4" s="1"/>
  <c r="AE16" i="4"/>
  <c r="K16" i="4" s="1"/>
  <c r="AE13" i="2"/>
  <c r="K13" i="2" s="1"/>
  <c r="AE32" i="5"/>
  <c r="K32" i="5" s="1"/>
  <c r="AE14" i="3"/>
  <c r="K14" i="3" s="1"/>
  <c r="AE15" i="3"/>
  <c r="K15" i="3" s="1"/>
  <c r="AE17" i="4"/>
  <c r="K17" i="4" s="1"/>
  <c r="AE30" i="5"/>
  <c r="K30" i="5" s="1"/>
  <c r="AE38" i="5"/>
  <c r="K38" i="5" s="1"/>
  <c r="AE17" i="3"/>
  <c r="K17" i="3" s="1"/>
  <c r="AE12" i="2"/>
  <c r="K12" i="2" s="1"/>
  <c r="AE28" i="5"/>
  <c r="K28" i="5" s="1"/>
  <c r="AE13" i="5"/>
  <c r="K13" i="5" s="1"/>
  <c r="AE36" i="5"/>
  <c r="K36" i="5" s="1"/>
  <c r="AD5" i="2"/>
  <c r="AE5" i="2" s="1"/>
  <c r="K5" i="2" s="1"/>
  <c r="AE15" i="4"/>
  <c r="K15" i="4" s="1"/>
  <c r="AE20" i="3"/>
  <c r="K20" i="3" s="1"/>
  <c r="AE10" i="3"/>
  <c r="K10" i="3" s="1"/>
  <c r="AE14" i="2"/>
  <c r="K14" i="2" s="1"/>
  <c r="AE31" i="5"/>
  <c r="K31" i="5" s="1"/>
  <c r="AE39" i="5"/>
  <c r="K39" i="5" s="1"/>
  <c r="AE27" i="5"/>
  <c r="K27" i="5" s="1"/>
  <c r="Y15" i="2"/>
  <c r="I15" i="2" s="1"/>
  <c r="AH15" i="2"/>
  <c r="L15" i="2" s="1"/>
  <c r="G58" i="9"/>
  <c r="G62" i="9"/>
  <c r="G59" i="9"/>
  <c r="G63" i="9"/>
  <c r="G71" i="9"/>
  <c r="G79" i="9"/>
  <c r="G91" i="9"/>
  <c r="G99" i="9"/>
  <c r="G92" i="9"/>
  <c r="G61" i="9"/>
  <c r="G73" i="9"/>
  <c r="G85" i="9"/>
  <c r="G97" i="9"/>
  <c r="G66" i="9"/>
  <c r="G94" i="9"/>
  <c r="G55" i="9"/>
  <c r="G67" i="9"/>
  <c r="G75" i="9"/>
  <c r="G83" i="9"/>
  <c r="G87" i="9"/>
  <c r="G95" i="9"/>
  <c r="G96" i="9"/>
  <c r="G65" i="9"/>
  <c r="G77" i="9"/>
  <c r="G89" i="9"/>
  <c r="G70" i="9"/>
  <c r="G98" i="9"/>
  <c r="G60" i="9"/>
  <c r="G93" i="9"/>
  <c r="G78" i="9"/>
  <c r="G90" i="9"/>
  <c r="G56" i="9"/>
  <c r="G64" i="9"/>
  <c r="G68" i="9"/>
  <c r="G72" i="9"/>
  <c r="G76" i="9"/>
  <c r="G80" i="9"/>
  <c r="G84" i="9"/>
  <c r="G88" i="9"/>
  <c r="G100" i="9"/>
  <c r="G69" i="9"/>
  <c r="G81" i="9"/>
  <c r="G101" i="9"/>
  <c r="G74" i="9"/>
  <c r="G86" i="9"/>
  <c r="G57" i="9"/>
  <c r="G82" i="9"/>
  <c r="AH29" i="5"/>
  <c r="L29" i="5" s="1"/>
  <c r="AK29" i="5"/>
  <c r="M29" i="5" s="1"/>
  <c r="Y29" i="5"/>
  <c r="I29" i="5" s="1"/>
  <c r="AK14" i="4"/>
  <c r="M14" i="4" s="1"/>
  <c r="Y14" i="4"/>
  <c r="I14" i="4" s="1"/>
  <c r="Y22" i="5"/>
  <c r="I22" i="5" s="1"/>
  <c r="AH22" i="5"/>
  <c r="L22" i="5" s="1"/>
  <c r="AK22" i="5"/>
  <c r="M22" i="5" s="1"/>
  <c r="G2" i="17"/>
  <c r="G6" i="17"/>
  <c r="G19" i="18"/>
  <c r="G8" i="18"/>
  <c r="G3" i="18"/>
  <c r="G4" i="18"/>
  <c r="G3" i="17"/>
  <c r="G15" i="18"/>
  <c r="G9" i="18"/>
  <c r="G31" i="18"/>
  <c r="G25" i="18"/>
  <c r="G4" i="17"/>
  <c r="G5" i="17"/>
  <c r="Y27" i="5"/>
  <c r="I27" i="5" s="1"/>
  <c r="Y7" i="5"/>
  <c r="I7" i="5" s="1"/>
  <c r="Y20" i="5"/>
  <c r="I20" i="5" s="1"/>
  <c r="Y15" i="5"/>
  <c r="I15" i="5" s="1"/>
  <c r="Y17" i="5"/>
  <c r="I17" i="5" s="1"/>
  <c r="G40" i="17"/>
  <c r="G39" i="17"/>
  <c r="Y12" i="5"/>
  <c r="I12" i="5" s="1"/>
  <c r="Y15" i="4"/>
  <c r="I15" i="4" s="1"/>
  <c r="Y12" i="3"/>
  <c r="I12" i="3" s="1"/>
  <c r="Y8" i="3"/>
  <c r="I8" i="3" s="1"/>
  <c r="Y17" i="3"/>
  <c r="I17" i="3" s="1"/>
  <c r="Y20" i="3"/>
  <c r="I20" i="3" s="1"/>
  <c r="G42" i="17"/>
  <c r="G24" i="17"/>
  <c r="G32" i="17"/>
  <c r="G44" i="17"/>
  <c r="G37" i="17"/>
  <c r="Y9" i="2"/>
  <c r="I9" i="2" s="1"/>
  <c r="G23" i="17"/>
  <c r="G8" i="17"/>
  <c r="G16" i="17"/>
  <c r="G21" i="17"/>
  <c r="G39" i="18"/>
  <c r="G21" i="18"/>
  <c r="G26" i="18"/>
  <c r="G30" i="18"/>
  <c r="G35" i="18"/>
  <c r="G44" i="18"/>
  <c r="G33" i="17"/>
  <c r="G27" i="17"/>
  <c r="G17" i="17"/>
  <c r="G7" i="18"/>
  <c r="G16" i="18"/>
  <c r="G10" i="18"/>
  <c r="G40" i="18"/>
  <c r="G22" i="17"/>
  <c r="G11" i="17"/>
  <c r="G7" i="17"/>
  <c r="G18" i="18"/>
  <c r="G9" i="17"/>
  <c r="G18" i="17"/>
  <c r="G41" i="17"/>
  <c r="G22" i="18"/>
  <c r="G27" i="18"/>
  <c r="G36" i="18"/>
  <c r="G45" i="18"/>
  <c r="G12" i="17"/>
  <c r="G46" i="17"/>
  <c r="G6" i="18"/>
  <c r="G32" i="18"/>
  <c r="G34" i="17"/>
  <c r="G38" i="17"/>
  <c r="G19" i="17"/>
  <c r="G2" i="18"/>
  <c r="G11" i="18"/>
  <c r="G13" i="17"/>
  <c r="G26" i="17"/>
  <c r="G36" i="17"/>
  <c r="G28" i="18"/>
  <c r="G37" i="18"/>
  <c r="G42" i="18"/>
  <c r="G46" i="18"/>
  <c r="G10" i="17"/>
  <c r="G45" i="17"/>
  <c r="G12" i="18"/>
  <c r="G24" i="18"/>
  <c r="G31" i="17"/>
  <c r="G13" i="18"/>
  <c r="G20" i="18"/>
  <c r="G29" i="18"/>
  <c r="G34" i="18"/>
  <c r="G38" i="18"/>
  <c r="G43" i="18"/>
  <c r="G35" i="17"/>
  <c r="G14" i="17"/>
  <c r="G20" i="17"/>
  <c r="G5" i="18"/>
  <c r="G14" i="18"/>
  <c r="G47" i="17"/>
  <c r="G30" i="17"/>
  <c r="G28" i="17"/>
  <c r="G17" i="18"/>
  <c r="G43" i="17"/>
  <c r="G23" i="18"/>
  <c r="G25" i="17"/>
  <c r="G33" i="18"/>
  <c r="G15" i="17"/>
  <c r="G47" i="18"/>
  <c r="G29" i="17"/>
  <c r="G41" i="18"/>
  <c r="AK10" i="3"/>
  <c r="M10" i="3" s="1"/>
  <c r="AK17" i="4"/>
  <c r="M17" i="4" s="1"/>
  <c r="AK16" i="4"/>
  <c r="M16" i="4" s="1"/>
  <c r="AK6" i="3"/>
  <c r="M6" i="3" s="1"/>
  <c r="AK38" i="5"/>
  <c r="M38" i="5" s="1"/>
  <c r="AK21" i="5"/>
  <c r="M21" i="5" s="1"/>
  <c r="AK30" i="5"/>
  <c r="M30" i="5" s="1"/>
  <c r="AK32" i="5"/>
  <c r="M32" i="5" s="1"/>
  <c r="AK8" i="2"/>
  <c r="M8" i="2" s="1"/>
  <c r="AK28" i="5"/>
  <c r="M28" i="5" s="1"/>
  <c r="AK4" i="2"/>
  <c r="M4" i="2" s="1"/>
  <c r="AK18" i="5"/>
  <c r="M18" i="5" s="1"/>
  <c r="AK11" i="2"/>
  <c r="M11" i="2" s="1"/>
  <c r="AK26" i="5"/>
  <c r="M26" i="5" s="1"/>
  <c r="AK39" i="5"/>
  <c r="M39" i="5" s="1"/>
  <c r="AK10" i="2"/>
  <c r="M10" i="2" s="1"/>
  <c r="AK14" i="2"/>
  <c r="M14" i="2" s="1"/>
  <c r="AK13" i="4"/>
  <c r="M13" i="4" s="1"/>
  <c r="AK10" i="5"/>
  <c r="M10" i="5" s="1"/>
  <c r="AK36" i="5"/>
  <c r="M36" i="5" s="1"/>
  <c r="AK31" i="5"/>
  <c r="M31" i="5" s="1"/>
  <c r="AH8" i="2"/>
  <c r="L8" i="2" s="1"/>
  <c r="AH21" i="5"/>
  <c r="L21" i="5" s="1"/>
  <c r="AH11" i="2"/>
  <c r="L11" i="2" s="1"/>
  <c r="AH31" i="5"/>
  <c r="L31" i="5" s="1"/>
  <c r="AH13" i="5"/>
  <c r="L13" i="5" s="1"/>
  <c r="AH18" i="5"/>
  <c r="L18" i="5" s="1"/>
  <c r="AH6" i="3"/>
  <c r="L6" i="3" s="1"/>
  <c r="AH30" i="5"/>
  <c r="L30" i="5" s="1"/>
  <c r="AH26" i="5"/>
  <c r="L26" i="5" s="1"/>
  <c r="AH10" i="5"/>
  <c r="L10" i="5" s="1"/>
  <c r="AH36" i="5"/>
  <c r="L36" i="5" s="1"/>
  <c r="AH14" i="2"/>
  <c r="L14" i="2" s="1"/>
  <c r="AH13" i="4"/>
  <c r="L13" i="4" s="1"/>
  <c r="AH28" i="5"/>
  <c r="L28" i="5" s="1"/>
  <c r="AH39" i="5"/>
  <c r="L39" i="5" s="1"/>
  <c r="AH4" i="2"/>
  <c r="L4" i="2" s="1"/>
  <c r="AH10" i="2"/>
  <c r="L10" i="2" s="1"/>
  <c r="AH10" i="3"/>
  <c r="L10" i="3" s="1"/>
  <c r="AH32" i="5"/>
  <c r="L32" i="5" s="1"/>
  <c r="AH38" i="5"/>
  <c r="L38" i="5" s="1"/>
  <c r="AH16" i="4"/>
  <c r="L16" i="4" s="1"/>
  <c r="AH17" i="4"/>
  <c r="L17" i="4" s="1"/>
  <c r="G2" i="8"/>
  <c r="G34" i="8"/>
  <c r="G50" i="8"/>
  <c r="G51" i="9"/>
  <c r="G47" i="9"/>
  <c r="G22" i="16"/>
  <c r="G18" i="16"/>
  <c r="G14" i="16"/>
  <c r="G10" i="16"/>
  <c r="G6" i="16"/>
  <c r="G2" i="16"/>
  <c r="G18" i="15"/>
  <c r="G14" i="15"/>
  <c r="G10" i="15"/>
  <c r="G6" i="15"/>
  <c r="G2" i="15"/>
  <c r="G52" i="14"/>
  <c r="G48" i="14"/>
  <c r="G44" i="14"/>
  <c r="G40" i="14"/>
  <c r="G34" i="14"/>
  <c r="G26" i="14"/>
  <c r="G18" i="14"/>
  <c r="G10" i="14"/>
  <c r="G2" i="14"/>
  <c r="G19" i="13"/>
  <c r="G15" i="13"/>
  <c r="G11" i="13"/>
  <c r="G7" i="13"/>
  <c r="G3" i="13"/>
  <c r="G20" i="12"/>
  <c r="G16" i="12"/>
  <c r="G12" i="12"/>
  <c r="G8" i="12"/>
  <c r="G4" i="12"/>
  <c r="G18" i="11"/>
  <c r="G14" i="11"/>
  <c r="G10" i="11"/>
  <c r="G6" i="11"/>
  <c r="G54" i="9"/>
  <c r="G50" i="9"/>
  <c r="G46" i="9"/>
  <c r="G51" i="14"/>
  <c r="G47" i="14"/>
  <c r="G43" i="14"/>
  <c r="G39" i="14"/>
  <c r="G51" i="10"/>
  <c r="G47" i="10"/>
  <c r="G43" i="10"/>
  <c r="G39" i="10"/>
  <c r="G35" i="10"/>
  <c r="G33" i="14"/>
  <c r="G25" i="14"/>
  <c r="G17" i="14"/>
  <c r="G9" i="14"/>
  <c r="G54" i="14"/>
  <c r="G50" i="14"/>
  <c r="G46" i="14"/>
  <c r="G42" i="14"/>
  <c r="G54" i="10"/>
  <c r="G50" i="10"/>
  <c r="G46" i="10"/>
  <c r="G42" i="10"/>
  <c r="G38" i="10"/>
  <c r="G35" i="14"/>
  <c r="G27" i="14"/>
  <c r="G19" i="14"/>
  <c r="G11" i="14"/>
  <c r="G3" i="14"/>
  <c r="G53" i="14"/>
  <c r="G49" i="14"/>
  <c r="G45" i="14"/>
  <c r="G41" i="14"/>
  <c r="G32" i="14"/>
  <c r="G24" i="14"/>
  <c r="G16" i="14"/>
  <c r="G8" i="14"/>
  <c r="G18" i="13"/>
  <c r="G14" i="13"/>
  <c r="G10" i="13"/>
  <c r="G6" i="13"/>
  <c r="G2" i="13"/>
  <c r="G19" i="12"/>
  <c r="G15" i="12"/>
  <c r="G11" i="12"/>
  <c r="G7" i="12"/>
  <c r="G3" i="12"/>
  <c r="G17" i="11"/>
  <c r="G13" i="11"/>
  <c r="G9" i="11"/>
  <c r="G5" i="11"/>
  <c r="G53" i="10"/>
  <c r="G49" i="10"/>
  <c r="G45" i="10"/>
  <c r="G41" i="10"/>
  <c r="G37" i="10"/>
  <c r="G41" i="9"/>
  <c r="G33" i="9"/>
  <c r="G25" i="9"/>
  <c r="G17" i="9"/>
  <c r="G9" i="9"/>
  <c r="G54" i="8"/>
  <c r="G46" i="8"/>
  <c r="G38" i="8"/>
  <c r="G36" i="10"/>
  <c r="G21" i="10"/>
  <c r="G5" i="10"/>
  <c r="G53" i="9"/>
  <c r="G48" i="9"/>
  <c r="G10" i="9"/>
  <c r="G47" i="8"/>
  <c r="G31" i="8"/>
  <c r="G22" i="8"/>
  <c r="G30" i="7"/>
  <c r="G21" i="7"/>
  <c r="G12" i="7"/>
  <c r="G48" i="10"/>
  <c r="G23" i="10"/>
  <c r="G7" i="10"/>
  <c r="G43" i="9"/>
  <c r="G36" i="9"/>
  <c r="G3" i="9"/>
  <c r="G56" i="8"/>
  <c r="G40" i="8"/>
  <c r="G18" i="8"/>
  <c r="G9" i="8"/>
  <c r="G45" i="7"/>
  <c r="G36" i="7"/>
  <c r="G8" i="7"/>
  <c r="G25" i="10"/>
  <c r="G9" i="10"/>
  <c r="G52" i="9"/>
  <c r="G26" i="9"/>
  <c r="G19" i="9"/>
  <c r="G12" i="9"/>
  <c r="G49" i="8"/>
  <c r="G33" i="8"/>
  <c r="G24" i="8"/>
  <c r="G15" i="8"/>
  <c r="G6" i="8"/>
  <c r="G14" i="7"/>
  <c r="G5" i="7"/>
  <c r="G40" i="10"/>
  <c r="G27" i="10"/>
  <c r="G11" i="10"/>
  <c r="G5" i="9"/>
  <c r="G42" i="8"/>
  <c r="G30" i="8"/>
  <c r="G38" i="7"/>
  <c r="G29" i="7"/>
  <c r="G20" i="7"/>
  <c r="G29" i="10"/>
  <c r="G13" i="10"/>
  <c r="G45" i="9"/>
  <c r="G42" i="9"/>
  <c r="G35" i="9"/>
  <c r="G28" i="9"/>
  <c r="G2" i="9"/>
  <c r="G55" i="8"/>
  <c r="G39" i="8"/>
  <c r="G26" i="8"/>
  <c r="G17" i="8"/>
  <c r="G8" i="8"/>
  <c r="G53" i="7"/>
  <c r="G44" i="7"/>
  <c r="G16" i="7"/>
  <c r="G7" i="7"/>
  <c r="G31" i="10"/>
  <c r="G15" i="10"/>
  <c r="G18" i="9"/>
  <c r="G11" i="9"/>
  <c r="G48" i="8"/>
  <c r="G32" i="8"/>
  <c r="G23" i="8"/>
  <c r="G14" i="8"/>
  <c r="G22" i="7"/>
  <c r="G13" i="7"/>
  <c r="G4" i="7"/>
  <c r="G2" i="11"/>
  <c r="G44" i="10"/>
  <c r="G33" i="10"/>
  <c r="G17" i="10"/>
  <c r="G49" i="9"/>
  <c r="G44" i="9"/>
  <c r="G4" i="9"/>
  <c r="G41" i="8"/>
  <c r="G10" i="8"/>
  <c r="G46" i="7"/>
  <c r="G37" i="7"/>
  <c r="G28" i="7"/>
  <c r="G19" i="10"/>
  <c r="G3" i="10"/>
  <c r="G34" i="9"/>
  <c r="G27" i="9"/>
  <c r="G20" i="9"/>
  <c r="G16" i="8"/>
  <c r="G7" i="8"/>
  <c r="G56" i="7"/>
  <c r="G52" i="7"/>
  <c r="G6" i="7"/>
  <c r="G15" i="7"/>
  <c r="G23" i="7"/>
  <c r="G31" i="7"/>
  <c r="G39" i="7"/>
  <c r="G47" i="7"/>
  <c r="G25" i="8"/>
  <c r="G24" i="7"/>
  <c r="G32" i="7"/>
  <c r="G40" i="7"/>
  <c r="G48" i="7"/>
  <c r="G9" i="7"/>
  <c r="G43" i="7"/>
  <c r="G4" i="8"/>
  <c r="G19" i="8"/>
  <c r="G44" i="8"/>
  <c r="G7" i="9"/>
  <c r="G24" i="9"/>
  <c r="G37" i="9"/>
  <c r="G8" i="10"/>
  <c r="G24" i="10"/>
  <c r="G5" i="12"/>
  <c r="G9" i="12"/>
  <c r="G13" i="12"/>
  <c r="G17" i="12"/>
  <c r="G21" i="12"/>
  <c r="G5" i="14"/>
  <c r="G13" i="14"/>
  <c r="G21" i="14"/>
  <c r="G29" i="14"/>
  <c r="G37" i="14"/>
  <c r="G4" i="16"/>
  <c r="G8" i="16"/>
  <c r="G12" i="16"/>
  <c r="G16" i="16"/>
  <c r="G20" i="16"/>
  <c r="G19" i="7"/>
  <c r="G34" i="7"/>
  <c r="G49" i="7"/>
  <c r="G29" i="8"/>
  <c r="G14" i="9"/>
  <c r="G31" i="9"/>
  <c r="G6" i="10"/>
  <c r="G22" i="10"/>
  <c r="G4" i="11"/>
  <c r="G8" i="11"/>
  <c r="G12" i="11"/>
  <c r="G16" i="11"/>
  <c r="G3" i="15"/>
  <c r="G5" i="15"/>
  <c r="G7" i="15"/>
  <c r="G9" i="15"/>
  <c r="G11" i="15"/>
  <c r="G13" i="15"/>
  <c r="G15" i="15"/>
  <c r="G17" i="15"/>
  <c r="G19" i="15"/>
  <c r="G10" i="7"/>
  <c r="G25" i="7"/>
  <c r="G5" i="8"/>
  <c r="G20" i="8"/>
  <c r="G35" i="8"/>
  <c r="G45" i="8"/>
  <c r="G51" i="8"/>
  <c r="G8" i="9"/>
  <c r="G21" i="9"/>
  <c r="G38" i="9"/>
  <c r="G4" i="10"/>
  <c r="G20" i="10"/>
  <c r="G6" i="14"/>
  <c r="G14" i="14"/>
  <c r="G22" i="14"/>
  <c r="G30" i="14"/>
  <c r="G38" i="14"/>
  <c r="G35" i="7"/>
  <c r="G50" i="7"/>
  <c r="G11" i="8"/>
  <c r="G15" i="9"/>
  <c r="G32" i="9"/>
  <c r="G2" i="10"/>
  <c r="G18" i="10"/>
  <c r="G34" i="10"/>
  <c r="G4" i="13"/>
  <c r="G8" i="13"/>
  <c r="G12" i="13"/>
  <c r="G16" i="13"/>
  <c r="G20" i="13"/>
  <c r="G11" i="7"/>
  <c r="G26" i="7"/>
  <c r="G41" i="7"/>
  <c r="G21" i="8"/>
  <c r="G36" i="8"/>
  <c r="G52" i="8"/>
  <c r="G22" i="9"/>
  <c r="G39" i="9"/>
  <c r="G16" i="10"/>
  <c r="G32" i="10"/>
  <c r="G2" i="12"/>
  <c r="G6" i="12"/>
  <c r="G10" i="12"/>
  <c r="G14" i="12"/>
  <c r="G18" i="12"/>
  <c r="G7" i="14"/>
  <c r="G15" i="14"/>
  <c r="G23" i="14"/>
  <c r="G31" i="14"/>
  <c r="G3" i="16"/>
  <c r="G5" i="16"/>
  <c r="G7" i="16"/>
  <c r="G9" i="16"/>
  <c r="G11" i="16"/>
  <c r="G13" i="16"/>
  <c r="G15" i="16"/>
  <c r="G17" i="16"/>
  <c r="G19" i="16"/>
  <c r="G21" i="16"/>
  <c r="G23" i="16"/>
  <c r="G2" i="7"/>
  <c r="G17" i="7"/>
  <c r="G51" i="7"/>
  <c r="G12" i="8"/>
  <c r="G27" i="8"/>
  <c r="G16" i="9"/>
  <c r="G29" i="9"/>
  <c r="G14" i="10"/>
  <c r="G30" i="10"/>
  <c r="G3" i="11"/>
  <c r="G7" i="11"/>
  <c r="G11" i="11"/>
  <c r="G15" i="11"/>
  <c r="G4" i="15"/>
  <c r="G8" i="15"/>
  <c r="G12" i="15"/>
  <c r="G16" i="15"/>
  <c r="G20" i="15"/>
  <c r="G27" i="7"/>
  <c r="G42" i="7"/>
  <c r="G3" i="8"/>
  <c r="G37" i="8"/>
  <c r="G43" i="8"/>
  <c r="G53" i="8"/>
  <c r="G6" i="9"/>
  <c r="G23" i="9"/>
  <c r="G40" i="9"/>
  <c r="G12" i="10"/>
  <c r="G28" i="10"/>
  <c r="G4" i="14"/>
  <c r="G12" i="14"/>
  <c r="G20" i="14"/>
  <c r="G28" i="14"/>
  <c r="G36" i="14"/>
  <c r="G3" i="7"/>
  <c r="G18" i="7"/>
  <c r="G33" i="7"/>
  <c r="G13" i="8"/>
  <c r="G28" i="8"/>
  <c r="G13" i="9"/>
  <c r="G30" i="9"/>
  <c r="G10" i="10"/>
  <c r="G26" i="10"/>
  <c r="G5" i="13"/>
  <c r="G9" i="13"/>
  <c r="G13" i="13"/>
  <c r="G17" i="13"/>
  <c r="G21" i="13"/>
  <c r="G37" i="3" l="1"/>
  <c r="G53" i="3"/>
  <c r="F57" i="3"/>
  <c r="G57" i="3"/>
  <c r="F43" i="4"/>
  <c r="F34" i="2"/>
  <c r="G58" i="3"/>
  <c r="F24" i="5"/>
  <c r="G52" i="3"/>
  <c r="G46" i="5"/>
  <c r="F46" i="5"/>
  <c r="G18" i="4"/>
  <c r="F18" i="4"/>
  <c r="G58" i="5"/>
  <c r="F58" i="5"/>
  <c r="G22" i="4"/>
  <c r="F22" i="4"/>
  <c r="G33" i="3"/>
  <c r="F33" i="3"/>
  <c r="G59" i="4"/>
  <c r="F59" i="4"/>
  <c r="G51" i="4"/>
  <c r="F51" i="4"/>
  <c r="G23" i="4"/>
  <c r="G31" i="4"/>
  <c r="F31" i="4"/>
  <c r="G26" i="3"/>
  <c r="F26" i="3"/>
  <c r="G25" i="3"/>
  <c r="F25" i="3"/>
  <c r="F49" i="3"/>
  <c r="G49" i="3"/>
  <c r="G57" i="5"/>
  <c r="F57" i="5"/>
  <c r="F49" i="5"/>
  <c r="G49" i="5"/>
  <c r="G30" i="4"/>
  <c r="F30" i="4"/>
  <c r="F29" i="3"/>
  <c r="G29" i="3"/>
  <c r="G42" i="5"/>
  <c r="F42" i="5"/>
  <c r="F41" i="3"/>
  <c r="G41" i="3"/>
  <c r="G22" i="3"/>
  <c r="F22" i="3"/>
  <c r="G38" i="3"/>
  <c r="F38" i="3"/>
  <c r="F30" i="3"/>
  <c r="G30" i="3"/>
  <c r="G24" i="3"/>
  <c r="F58" i="3"/>
  <c r="G46" i="3"/>
  <c r="G55" i="4"/>
  <c r="F60" i="5"/>
  <c r="F41" i="5"/>
  <c r="G24" i="5"/>
  <c r="G50" i="4"/>
  <c r="F24" i="4"/>
  <c r="F52" i="3"/>
  <c r="F42" i="3"/>
  <c r="F32" i="3"/>
  <c r="G19" i="3"/>
  <c r="G56" i="3"/>
  <c r="G50" i="3"/>
  <c r="F37" i="3"/>
  <c r="F24" i="3"/>
  <c r="G50" i="5"/>
  <c r="G58" i="4"/>
  <c r="G26" i="4"/>
  <c r="F53" i="3"/>
  <c r="F40" i="3"/>
  <c r="G34" i="3"/>
  <c r="G21" i="3"/>
  <c r="G54" i="5"/>
  <c r="F33" i="5"/>
  <c r="G60" i="4"/>
  <c r="F47" i="4"/>
  <c r="G34" i="4"/>
  <c r="F56" i="5"/>
  <c r="G45" i="3"/>
  <c r="G43" i="4"/>
  <c r="G60" i="5"/>
  <c r="G53" i="5"/>
  <c r="F53" i="5"/>
  <c r="F34" i="5"/>
  <c r="G34" i="5"/>
  <c r="F25" i="4"/>
  <c r="G25" i="4"/>
  <c r="G36" i="3"/>
  <c r="F36" i="3"/>
  <c r="G39" i="4"/>
  <c r="F39" i="4"/>
  <c r="G44" i="5"/>
  <c r="F44" i="5"/>
  <c r="F54" i="4"/>
  <c r="G54" i="4"/>
  <c r="G38" i="4"/>
  <c r="F38" i="4"/>
  <c r="F27" i="4"/>
  <c r="G27" i="4"/>
  <c r="G47" i="3"/>
  <c r="F47" i="3"/>
  <c r="F33" i="4"/>
  <c r="G33" i="4"/>
  <c r="G28" i="4"/>
  <c r="F56" i="4"/>
  <c r="G56" i="4"/>
  <c r="F40" i="4"/>
  <c r="G40" i="4"/>
  <c r="F51" i="3"/>
  <c r="G51" i="3"/>
  <c r="F35" i="3"/>
  <c r="G35" i="3"/>
  <c r="F16" i="3"/>
  <c r="G16" i="3"/>
  <c r="F35" i="4"/>
  <c r="G35" i="4"/>
  <c r="F59" i="5"/>
  <c r="G59" i="5"/>
  <c r="F43" i="5"/>
  <c r="G43" i="5"/>
  <c r="F53" i="4"/>
  <c r="G53" i="4"/>
  <c r="F37" i="4"/>
  <c r="G37" i="4"/>
  <c r="G21" i="4"/>
  <c r="G29" i="4"/>
  <c r="F29" i="4"/>
  <c r="F48" i="5"/>
  <c r="G48" i="5"/>
  <c r="G42" i="4"/>
  <c r="F42" i="4"/>
  <c r="F31" i="3"/>
  <c r="G31" i="3"/>
  <c r="F47" i="5"/>
  <c r="G20" i="4"/>
  <c r="F35" i="5"/>
  <c r="G35" i="5"/>
  <c r="G44" i="4"/>
  <c r="F44" i="4"/>
  <c r="G55" i="3"/>
  <c r="F55" i="3"/>
  <c r="G39" i="3"/>
  <c r="F39" i="3"/>
  <c r="F23" i="3"/>
  <c r="G23" i="3"/>
  <c r="F54" i="3"/>
  <c r="G54" i="3"/>
  <c r="F57" i="4"/>
  <c r="G57" i="4"/>
  <c r="F41" i="4"/>
  <c r="G41" i="4"/>
  <c r="F19" i="4"/>
  <c r="G19" i="4"/>
  <c r="F49" i="4"/>
  <c r="G49" i="4"/>
  <c r="F52" i="4"/>
  <c r="G60" i="3"/>
  <c r="F60" i="3"/>
  <c r="F44" i="3"/>
  <c r="G44" i="3"/>
  <c r="G28" i="3"/>
  <c r="F28" i="3"/>
  <c r="G52" i="5"/>
  <c r="F52" i="5"/>
  <c r="F37" i="5"/>
  <c r="G37" i="5"/>
  <c r="G46" i="4"/>
  <c r="F46" i="4"/>
  <c r="G45" i="5"/>
  <c r="F45" i="5"/>
  <c r="G48" i="4"/>
  <c r="F48" i="4"/>
  <c r="F32" i="4"/>
  <c r="G32" i="4"/>
  <c r="G59" i="3"/>
  <c r="F59" i="3"/>
  <c r="G43" i="3"/>
  <c r="F43" i="3"/>
  <c r="F27" i="3"/>
  <c r="G27" i="3"/>
  <c r="G51" i="5"/>
  <c r="F51" i="5"/>
  <c r="F25" i="5"/>
  <c r="G25" i="5"/>
  <c r="G45" i="4"/>
  <c r="F45" i="4"/>
  <c r="G36" i="4"/>
  <c r="F36" i="4"/>
  <c r="G55" i="5"/>
  <c r="F55" i="5"/>
  <c r="F48" i="3"/>
  <c r="G48" i="3"/>
  <c r="G40" i="5"/>
  <c r="F40" i="5"/>
  <c r="G33" i="5"/>
  <c r="G52" i="4"/>
  <c r="F55" i="4"/>
  <c r="F20" i="4"/>
  <c r="G41" i="5"/>
  <c r="F60" i="4"/>
  <c r="F56" i="3"/>
  <c r="F19" i="3"/>
  <c r="F21" i="3"/>
  <c r="F46" i="3"/>
  <c r="F50" i="4"/>
  <c r="F34" i="4"/>
  <c r="F26" i="4"/>
  <c r="G32" i="3"/>
  <c r="G40" i="3"/>
  <c r="G56" i="5"/>
  <c r="F50" i="5"/>
  <c r="F23" i="4"/>
  <c r="F21" i="4"/>
  <c r="G47" i="5"/>
  <c r="F58" i="4"/>
  <c r="G47" i="4"/>
  <c r="F28" i="4"/>
  <c r="G24" i="4"/>
  <c r="F34" i="3"/>
  <c r="F45" i="3"/>
  <c r="G26" i="2"/>
  <c r="F54" i="5"/>
  <c r="G42" i="3"/>
  <c r="F50" i="3"/>
  <c r="G50" i="2"/>
  <c r="F18" i="2"/>
  <c r="G30" i="2"/>
  <c r="F42" i="2"/>
  <c r="F40" i="2"/>
  <c r="G40" i="2"/>
  <c r="G41" i="2"/>
  <c r="F41" i="2"/>
  <c r="G43" i="2"/>
  <c r="F43" i="2"/>
  <c r="F58" i="2"/>
  <c r="G32" i="2"/>
  <c r="F32" i="2"/>
  <c r="G45" i="2"/>
  <c r="F45" i="2"/>
  <c r="F29" i="2"/>
  <c r="G29" i="2"/>
  <c r="G25" i="2"/>
  <c r="F25" i="2"/>
  <c r="G46" i="2"/>
  <c r="G27" i="2"/>
  <c r="F27" i="2"/>
  <c r="F44" i="2"/>
  <c r="G44" i="2"/>
  <c r="G38" i="2"/>
  <c r="F38" i="2"/>
  <c r="F47" i="2"/>
  <c r="G47" i="2"/>
  <c r="G31" i="2"/>
  <c r="F31" i="2"/>
  <c r="G56" i="2"/>
  <c r="F56" i="2"/>
  <c r="F24" i="2"/>
  <c r="G24" i="2"/>
  <c r="F49" i="2"/>
  <c r="G49" i="2"/>
  <c r="F33" i="2"/>
  <c r="G33" i="2"/>
  <c r="G17" i="2"/>
  <c r="F17" i="2"/>
  <c r="F54" i="2"/>
  <c r="G36" i="2"/>
  <c r="F36" i="2"/>
  <c r="G16" i="2"/>
  <c r="F16" i="2"/>
  <c r="F51" i="2"/>
  <c r="G51" i="2"/>
  <c r="F35" i="2"/>
  <c r="G35" i="2"/>
  <c r="G19" i="2"/>
  <c r="F19" i="2"/>
  <c r="F57" i="2"/>
  <c r="G57" i="2"/>
  <c r="G52" i="2"/>
  <c r="F52" i="2"/>
  <c r="F46" i="2"/>
  <c r="G48" i="2"/>
  <c r="F48" i="2"/>
  <c r="G53" i="2"/>
  <c r="F53" i="2"/>
  <c r="G37" i="2"/>
  <c r="F37" i="2"/>
  <c r="F21" i="2"/>
  <c r="G21" i="2"/>
  <c r="F20" i="2"/>
  <c r="G20" i="2"/>
  <c r="G59" i="2"/>
  <c r="F59" i="2"/>
  <c r="G60" i="2"/>
  <c r="F60" i="2"/>
  <c r="G54" i="2"/>
  <c r="G28" i="2"/>
  <c r="F28" i="2"/>
  <c r="G22" i="2"/>
  <c r="F55" i="2"/>
  <c r="G55" i="2"/>
  <c r="F39" i="2"/>
  <c r="G39" i="2"/>
  <c r="F23" i="2"/>
  <c r="G23" i="2"/>
  <c r="G42" i="2"/>
  <c r="F26" i="2"/>
  <c r="G58" i="2"/>
  <c r="F22" i="2"/>
  <c r="G34" i="2"/>
  <c r="F30" i="2"/>
  <c r="F50" i="2"/>
  <c r="G18" i="2"/>
  <c r="G15" i="2"/>
  <c r="G22" i="5"/>
  <c r="F29" i="5"/>
  <c r="G29" i="5"/>
  <c r="F15" i="2"/>
  <c r="F27" i="5"/>
  <c r="F22" i="5"/>
  <c r="F17" i="3"/>
  <c r="G27" i="5"/>
  <c r="G20" i="5"/>
  <c r="F20" i="5"/>
  <c r="F12" i="5"/>
  <c r="G7" i="5"/>
  <c r="F9" i="2"/>
  <c r="G12" i="5"/>
  <c r="F7" i="5"/>
  <c r="G17" i="5"/>
  <c r="G20" i="3"/>
  <c r="G15" i="5"/>
  <c r="G8" i="3"/>
  <c r="F15" i="5"/>
  <c r="F12" i="3"/>
  <c r="F17" i="5"/>
  <c r="G9" i="2"/>
  <c r="F8" i="3"/>
  <c r="G17" i="3"/>
  <c r="G12" i="3"/>
  <c r="F20" i="3"/>
  <c r="F8" i="2"/>
  <c r="F6" i="3"/>
  <c r="G8" i="2"/>
  <c r="G6" i="3"/>
  <c r="G21" i="5"/>
  <c r="F21" i="5"/>
  <c r="F14" i="5"/>
  <c r="G14" i="5"/>
  <c r="F18" i="5"/>
  <c r="G18" i="5"/>
  <c r="G11" i="5"/>
  <c r="F11" i="5"/>
  <c r="G7" i="3"/>
  <c r="F7" i="3"/>
  <c r="F7" i="2"/>
  <c r="G7" i="2"/>
  <c r="F14" i="3"/>
  <c r="G14" i="3"/>
  <c r="G9" i="3"/>
  <c r="F9" i="3"/>
  <c r="G13" i="2"/>
  <c r="F13" i="2"/>
  <c r="G31" i="5"/>
  <c r="F31" i="5"/>
  <c r="G5" i="3"/>
  <c r="F5" i="3"/>
  <c r="G4" i="3"/>
  <c r="F4" i="3"/>
  <c r="G18" i="3"/>
  <c r="F18" i="3"/>
  <c r="G12" i="2"/>
  <c r="F12" i="2"/>
  <c r="G4" i="2"/>
  <c r="F4" i="2"/>
  <c r="G39" i="5"/>
  <c r="F39" i="5"/>
  <c r="F9" i="5"/>
  <c r="G9" i="5"/>
  <c r="F16" i="5"/>
  <c r="G16" i="5"/>
  <c r="G23" i="5"/>
  <c r="F23" i="5"/>
  <c r="G13" i="3"/>
  <c r="F13" i="3"/>
  <c r="G38" i="5"/>
  <c r="F38" i="5"/>
  <c r="G30" i="5"/>
  <c r="F30" i="5"/>
  <c r="F8" i="5"/>
  <c r="G8" i="5"/>
  <c r="G6" i="5"/>
  <c r="F6" i="5"/>
  <c r="G11" i="2"/>
  <c r="F11" i="2"/>
  <c r="F36" i="5"/>
  <c r="G36" i="5"/>
  <c r="G26" i="5"/>
  <c r="F26" i="5"/>
  <c r="G13" i="5"/>
  <c r="F13" i="5"/>
  <c r="F5" i="5"/>
  <c r="G5" i="5"/>
  <c r="G10" i="5"/>
  <c r="F10" i="5"/>
  <c r="F15" i="3"/>
  <c r="G15" i="3"/>
  <c r="F5" i="2"/>
  <c r="G5" i="2"/>
  <c r="G32" i="5"/>
  <c r="F32" i="5"/>
  <c r="G19" i="5"/>
  <c r="F19" i="5"/>
  <c r="G28" i="5"/>
  <c r="F28" i="5"/>
  <c r="G11" i="3"/>
  <c r="F11" i="3"/>
  <c r="G10" i="3"/>
  <c r="F10" i="3"/>
  <c r="G10" i="2"/>
  <c r="F10" i="2"/>
  <c r="G6" i="2"/>
  <c r="F6" i="2"/>
  <c r="F14" i="2"/>
  <c r="G14" i="2"/>
  <c r="E47" i="5" l="1"/>
  <c r="E51" i="5"/>
  <c r="E54" i="5"/>
  <c r="E55" i="5"/>
  <c r="E41" i="5"/>
  <c r="E59" i="5"/>
  <c r="E44" i="5"/>
  <c r="E60" i="5"/>
  <c r="E58" i="5"/>
  <c r="E56" i="5"/>
  <c r="E52" i="5"/>
  <c r="E50" i="5"/>
  <c r="E53" i="5"/>
  <c r="E45" i="5"/>
  <c r="E49" i="5"/>
  <c r="E46" i="5"/>
  <c r="E48" i="5"/>
  <c r="E42" i="5"/>
  <c r="E57" i="5"/>
  <c r="E43" i="5"/>
  <c r="E21" i="4"/>
  <c r="E50" i="4"/>
  <c r="E55" i="4"/>
  <c r="E32" i="4"/>
  <c r="E51" i="4"/>
  <c r="E20" i="4"/>
  <c r="E23" i="4"/>
  <c r="E36" i="4"/>
  <c r="E48" i="4"/>
  <c r="E52" i="4"/>
  <c r="E57" i="4"/>
  <c r="E47" i="4"/>
  <c r="E30" i="4"/>
  <c r="E44" i="4"/>
  <c r="E42" i="4"/>
  <c r="E37" i="4"/>
  <c r="E35" i="4"/>
  <c r="E40" i="4"/>
  <c r="E39" i="4"/>
  <c r="E59" i="4"/>
  <c r="E18" i="4"/>
  <c r="E43" i="4"/>
  <c r="E54" i="4"/>
  <c r="E45" i="4"/>
  <c r="E49" i="4"/>
  <c r="E27" i="4"/>
  <c r="E34" i="4"/>
  <c r="E25" i="4"/>
  <c r="E28" i="4"/>
  <c r="E53" i="4"/>
  <c r="E56" i="4"/>
  <c r="E38" i="4"/>
  <c r="E24" i="4"/>
  <c r="E33" i="4"/>
  <c r="E60" i="4"/>
  <c r="E46" i="4"/>
  <c r="E19" i="4"/>
  <c r="E31" i="4"/>
  <c r="E41" i="4"/>
  <c r="E58" i="4"/>
  <c r="E26" i="4"/>
  <c r="E29" i="4"/>
  <c r="E22" i="4"/>
  <c r="E55" i="3"/>
  <c r="E51" i="3"/>
  <c r="E47" i="3"/>
  <c r="E53" i="3"/>
  <c r="E29" i="3"/>
  <c r="E49" i="3"/>
  <c r="E38" i="3"/>
  <c r="E45" i="3"/>
  <c r="E46" i="3"/>
  <c r="E31" i="3"/>
  <c r="E32" i="3"/>
  <c r="E22" i="3"/>
  <c r="E25" i="3"/>
  <c r="E60" i="3"/>
  <c r="E40" i="3"/>
  <c r="E34" i="3"/>
  <c r="E21" i="3"/>
  <c r="E27" i="3"/>
  <c r="E42" i="3"/>
  <c r="E19" i="3"/>
  <c r="E43" i="3"/>
  <c r="E28" i="3"/>
  <c r="E54" i="3"/>
  <c r="E52" i="3"/>
  <c r="E58" i="3"/>
  <c r="E26" i="3"/>
  <c r="E56" i="3"/>
  <c r="E16" i="3"/>
  <c r="E36" i="3"/>
  <c r="E24" i="3"/>
  <c r="E41" i="3"/>
  <c r="E33" i="3"/>
  <c r="E57" i="3"/>
  <c r="E50" i="3"/>
  <c r="E59" i="3"/>
  <c r="E23" i="3"/>
  <c r="E37" i="3"/>
  <c r="E48" i="3"/>
  <c r="E44" i="3"/>
  <c r="E39" i="3"/>
  <c r="E35" i="3"/>
  <c r="E30" i="3"/>
  <c r="E31" i="2"/>
  <c r="E27" i="2"/>
  <c r="E39" i="2"/>
  <c r="E16" i="2"/>
  <c r="E33" i="2"/>
  <c r="E32" i="2"/>
  <c r="E40" i="2"/>
  <c r="E37" i="2"/>
  <c r="E34" i="2"/>
  <c r="E51" i="2"/>
  <c r="E59" i="2"/>
  <c r="E49" i="2"/>
  <c r="E47" i="2"/>
  <c r="E25" i="2"/>
  <c r="E58" i="2"/>
  <c r="E30" i="2"/>
  <c r="E19" i="2"/>
  <c r="E26" i="2"/>
  <c r="E48" i="2"/>
  <c r="E38" i="2"/>
  <c r="E43" i="2"/>
  <c r="E18" i="2"/>
  <c r="E22" i="2"/>
  <c r="E42" i="2"/>
  <c r="E36" i="2"/>
  <c r="E28" i="2"/>
  <c r="E20" i="2"/>
  <c r="E54" i="2"/>
  <c r="E24" i="2"/>
  <c r="E60" i="2"/>
  <c r="E53" i="2"/>
  <c r="E55" i="2"/>
  <c r="E46" i="2"/>
  <c r="E35" i="2"/>
  <c r="E17" i="2"/>
  <c r="E56" i="2"/>
  <c r="E29" i="2"/>
  <c r="E41" i="2"/>
  <c r="E57" i="2"/>
  <c r="E50" i="2"/>
  <c r="E23" i="2"/>
  <c r="E21" i="2"/>
  <c r="E52" i="2"/>
  <c r="E44" i="2"/>
  <c r="E45" i="2"/>
  <c r="E15" i="2"/>
  <c r="E17" i="3"/>
  <c r="E12" i="3"/>
  <c r="E8" i="3"/>
  <c r="E20" i="3"/>
  <c r="E9" i="2"/>
  <c r="E5" i="2"/>
  <c r="E13" i="3"/>
  <c r="E8" i="2"/>
  <c r="E18" i="3"/>
  <c r="E14" i="3"/>
  <c r="E10" i="2"/>
  <c r="E11" i="2"/>
  <c r="E13" i="2"/>
  <c r="E7" i="2"/>
  <c r="E7" i="3"/>
  <c r="E10" i="3"/>
  <c r="E15" i="3"/>
  <c r="E4" i="2"/>
  <c r="E5" i="3"/>
  <c r="E6" i="3"/>
  <c r="E4" i="3"/>
  <c r="E11" i="3"/>
  <c r="E9" i="3"/>
  <c r="E12" i="2"/>
  <c r="E14" i="2"/>
  <c r="E6" i="2"/>
  <c r="AQ5" i="4" l="1"/>
  <c r="O5" i="4" s="1"/>
  <c r="AQ8" i="4"/>
  <c r="O8" i="4" s="1"/>
  <c r="AQ17" i="4"/>
  <c r="O17" i="4" s="1"/>
  <c r="AQ7" i="4"/>
  <c r="O7" i="4" s="1"/>
  <c r="AQ6" i="4"/>
  <c r="O6" i="4" s="1"/>
  <c r="AQ16" i="4"/>
  <c r="O16" i="4" s="1"/>
  <c r="AQ14" i="4"/>
  <c r="O14" i="4" s="1"/>
  <c r="G14" i="4" s="1"/>
  <c r="AQ9" i="4"/>
  <c r="O9" i="4" s="1"/>
  <c r="AQ12" i="4"/>
  <c r="O12" i="4" s="1"/>
  <c r="G12" i="4" s="1"/>
  <c r="AQ13" i="4"/>
  <c r="O13" i="4" s="1"/>
  <c r="AQ11" i="4"/>
  <c r="O11" i="4" s="1"/>
  <c r="AQ15" i="4"/>
  <c r="O15" i="4" s="1"/>
  <c r="AP4" i="4"/>
  <c r="AQ4" i="4" s="1"/>
  <c r="O4" i="4" s="1"/>
  <c r="AQ10" i="4"/>
  <c r="O10" i="4" s="1"/>
  <c r="F14" i="4" l="1"/>
  <c r="F12" i="4"/>
  <c r="G10" i="4"/>
  <c r="F10" i="4"/>
  <c r="G8" i="4"/>
  <c r="F8" i="4"/>
  <c r="F5" i="4"/>
  <c r="G5" i="4"/>
  <c r="F4" i="4"/>
  <c r="G4" i="4"/>
  <c r="G16" i="4"/>
  <c r="F16" i="4"/>
  <c r="F6" i="4"/>
  <c r="G6" i="4"/>
  <c r="F17" i="4"/>
  <c r="G17" i="4"/>
  <c r="G11" i="4"/>
  <c r="F11" i="4"/>
  <c r="G9" i="4"/>
  <c r="F9" i="4"/>
  <c r="F7" i="4"/>
  <c r="G7" i="4"/>
  <c r="F15" i="4"/>
  <c r="G15" i="4"/>
  <c r="F13" i="4"/>
  <c r="G13" i="4"/>
  <c r="E11" i="4" l="1"/>
  <c r="E12" i="4"/>
  <c r="E15" i="4"/>
  <c r="E17" i="4"/>
  <c r="E16" i="4"/>
  <c r="E4" i="4"/>
  <c r="E5" i="4"/>
  <c r="E7" i="4"/>
  <c r="E13" i="4"/>
  <c r="E6" i="4"/>
  <c r="E8" i="4"/>
  <c r="E9" i="4"/>
  <c r="E14" i="4"/>
  <c r="E10" i="4"/>
  <c r="AT4" i="5"/>
  <c r="P4" i="5" s="1"/>
  <c r="F4" i="5" l="1"/>
  <c r="G4" i="5"/>
  <c r="E32" i="5" l="1"/>
  <c r="E6" i="5"/>
  <c r="E30" i="5"/>
  <c r="E5" i="5"/>
  <c r="E22" i="5"/>
  <c r="E28" i="5"/>
  <c r="E23" i="5"/>
  <c r="E20" i="5"/>
  <c r="E7" i="5"/>
  <c r="E31" i="5"/>
  <c r="E29" i="5"/>
  <c r="E26" i="5"/>
  <c r="E11" i="5"/>
  <c r="E25" i="5"/>
  <c r="E15" i="5"/>
  <c r="E40" i="5"/>
  <c r="E12" i="5"/>
  <c r="E17" i="5"/>
  <c r="E34" i="5"/>
  <c r="E4" i="5"/>
  <c r="E36" i="5"/>
  <c r="E38" i="5"/>
  <c r="E24" i="5"/>
  <c r="E10" i="5"/>
  <c r="E37" i="5"/>
  <c r="E27" i="5"/>
  <c r="E39" i="5"/>
  <c r="E21" i="5"/>
  <c r="E8" i="5"/>
  <c r="E35" i="5"/>
  <c r="E14" i="5"/>
  <c r="E13" i="5"/>
  <c r="E9" i="5"/>
  <c r="E19" i="5"/>
  <c r="E33" i="5"/>
  <c r="E18" i="5"/>
  <c r="E16" i="5"/>
</calcChain>
</file>

<file path=xl/sharedStrings.xml><?xml version="1.0" encoding="utf-8"?>
<sst xmlns="http://schemas.openxmlformats.org/spreadsheetml/2006/main" count="1969" uniqueCount="272">
  <si>
    <t>Platz</t>
  </si>
  <si>
    <t>Punkte</t>
  </si>
  <si>
    <t>Alsfeld</t>
  </si>
  <si>
    <t>Frischborn</t>
  </si>
  <si>
    <t>Lauterbach</t>
  </si>
  <si>
    <t>Niederaula</t>
  </si>
  <si>
    <t>Stockhausen</t>
  </si>
  <si>
    <t>Angersbach</t>
  </si>
  <si>
    <t>Gesamtwertung</t>
  </si>
  <si>
    <t>Sprint</t>
  </si>
  <si>
    <t>Stoß</t>
  </si>
  <si>
    <t>Stabweit</t>
  </si>
  <si>
    <t>Weit</t>
  </si>
  <si>
    <t>Hindernissprint</t>
  </si>
  <si>
    <t>Schlagwurf</t>
  </si>
  <si>
    <t>Crosslauf</t>
  </si>
  <si>
    <t>Name</t>
  </si>
  <si>
    <t>Geschlecht</t>
  </si>
  <si>
    <t>Jahrgang</t>
  </si>
  <si>
    <t>Verein</t>
  </si>
  <si>
    <t>Teilnahmen</t>
  </si>
  <si>
    <t>Leistung</t>
  </si>
  <si>
    <t>Rang</t>
  </si>
  <si>
    <t>Jakob Ludwig</t>
  </si>
  <si>
    <t>m</t>
  </si>
  <si>
    <t>TV Frischborn</t>
  </si>
  <si>
    <t>Max Grabow</t>
  </si>
  <si>
    <t>Alsfelder Sport-Club 96</t>
  </si>
  <si>
    <t>Malte Krusche</t>
  </si>
  <si>
    <t>SV Herbstein</t>
  </si>
  <si>
    <t>Finn Marlon Lerch</t>
  </si>
  <si>
    <t>Thore Splitt</t>
  </si>
  <si>
    <t>Leonas Beyer</t>
  </si>
  <si>
    <t>Friedrich Wahl</t>
  </si>
  <si>
    <t>SV Stockhausen</t>
  </si>
  <si>
    <t>Rami Hasoun</t>
  </si>
  <si>
    <t>Lucas Bernhardt</t>
  </si>
  <si>
    <t>Thomas Steinacker</t>
  </si>
  <si>
    <t>TSG Schlitz</t>
  </si>
  <si>
    <t>Jonathan Dehnel</t>
  </si>
  <si>
    <t>Richard Röse</t>
  </si>
  <si>
    <t>TV Lauterbach</t>
  </si>
  <si>
    <t>Maximilian Gilbert</t>
  </si>
  <si>
    <t>SV Niederaula</t>
  </si>
  <si>
    <t>Luca Habl</t>
  </si>
  <si>
    <t>TV Angersbach</t>
  </si>
  <si>
    <t>Ben Wierzchucki</t>
  </si>
  <si>
    <t>TV Grebenau</t>
  </si>
  <si>
    <t>Caspar Schmidt</t>
  </si>
  <si>
    <t>Jannes De Maertelaere</t>
  </si>
  <si>
    <t>Liam Hess</t>
  </si>
  <si>
    <t>Marlon Rausch</t>
  </si>
  <si>
    <t>Ben Liesner</t>
  </si>
  <si>
    <t>Emil Ortwein</t>
  </si>
  <si>
    <t>Emmi Illgen</t>
  </si>
  <si>
    <t>w</t>
  </si>
  <si>
    <t>Nora Pettermann</t>
  </si>
  <si>
    <t>Pauline Heiß</t>
  </si>
  <si>
    <t>Liel Möller</t>
  </si>
  <si>
    <t>Ella Renker</t>
  </si>
  <si>
    <t>Ida Weiland</t>
  </si>
  <si>
    <t>Lina Wicke</t>
  </si>
  <si>
    <t>Mila Jost</t>
  </si>
  <si>
    <t>Hanna Schmidt</t>
  </si>
  <si>
    <t>Marie Scheuermann</t>
  </si>
  <si>
    <t>Theresa Wahl</t>
  </si>
  <si>
    <t>Karla Itzenhäuser</t>
  </si>
  <si>
    <t>LTV Neukirchen</t>
  </si>
  <si>
    <t>Marie Kimpel</t>
  </si>
  <si>
    <t>Franziska Stark</t>
  </si>
  <si>
    <t>Emma Zimmermann</t>
  </si>
  <si>
    <t>Paula Weppler</t>
  </si>
  <si>
    <t>Amelie Maiwald</t>
  </si>
  <si>
    <t>Cleo Gonther</t>
  </si>
  <si>
    <t>Finja Dickert</t>
  </si>
  <si>
    <t>Johanna Schrimpf</t>
  </si>
  <si>
    <t>Leana Hainbuch</t>
  </si>
  <si>
    <t>Valerie Röhrig</t>
  </si>
  <si>
    <t>Lina Burgschweiger</t>
  </si>
  <si>
    <t>Juli Hoos</t>
  </si>
  <si>
    <t>Lene Merz</t>
  </si>
  <si>
    <t>Lisann Ahne</t>
  </si>
  <si>
    <t>Rosa Landsiedel</t>
  </si>
  <si>
    <t>Leonie Retzlaff</t>
  </si>
  <si>
    <t>Helena Heddrich</t>
  </si>
  <si>
    <t>Marta Bugge</t>
  </si>
  <si>
    <t>Lisa Schmidt</t>
  </si>
  <si>
    <t>Ida Kurz</t>
  </si>
  <si>
    <t>Annika Dickhaut</t>
  </si>
  <si>
    <t>Emma Richardt</t>
  </si>
  <si>
    <t>TU12_Alsfeld_Sprint</t>
  </si>
  <si>
    <t>Prüfung Name</t>
  </si>
  <si>
    <t>jede 2. Zeile entfernen</t>
  </si>
  <si>
    <t>t</t>
  </si>
  <si>
    <t>Ludwig</t>
  </si>
  <si>
    <t>Jakob</t>
  </si>
  <si>
    <t>Krusche</t>
  </si>
  <si>
    <t>Malte</t>
  </si>
  <si>
    <t>Grabow</t>
  </si>
  <si>
    <t>Max</t>
  </si>
  <si>
    <t>Splitt</t>
  </si>
  <si>
    <t>Thore</t>
  </si>
  <si>
    <t>Hasoun</t>
  </si>
  <si>
    <t>Rami</t>
  </si>
  <si>
    <t>Lerch</t>
  </si>
  <si>
    <r>
      <rPr>
        <sz val="11"/>
        <color rgb="FF000000"/>
        <rFont val="Calibri"/>
        <family val="2"/>
        <charset val="1"/>
      </rPr>
      <t xml:space="preserve">Finn </t>
    </r>
    <r>
      <rPr>
        <sz val="11"/>
        <color rgb="FF000000"/>
        <rFont val="Calibri"/>
        <family val="2"/>
      </rPr>
      <t>Marlon</t>
    </r>
  </si>
  <si>
    <t>Beyer</t>
  </si>
  <si>
    <t>Leonas</t>
  </si>
  <si>
    <t>Bernhardt</t>
  </si>
  <si>
    <t>Lucas</t>
  </si>
  <si>
    <t>Steinacker</t>
  </si>
  <si>
    <t>Thomas</t>
  </si>
  <si>
    <t>Wahl</t>
  </si>
  <si>
    <t>Friedrich</t>
  </si>
  <si>
    <t>Habl</t>
  </si>
  <si>
    <t>Luca</t>
  </si>
  <si>
    <t>Dehnel</t>
  </si>
  <si>
    <t>Jonathan</t>
  </si>
  <si>
    <t>Gilbert</t>
  </si>
  <si>
    <t>Maximilian</t>
  </si>
  <si>
    <t>Röse</t>
  </si>
  <si>
    <t>Richard</t>
  </si>
  <si>
    <r>
      <rPr>
        <sz val="11"/>
        <color rgb="FF000000"/>
        <rFont val="Calibri"/>
        <family val="2"/>
        <charset val="1"/>
      </rPr>
      <t xml:space="preserve">De </t>
    </r>
    <r>
      <rPr>
        <sz val="11"/>
        <color rgb="FF000000"/>
        <rFont val="Calibri"/>
        <family val="2"/>
      </rPr>
      <t>Maertelaere</t>
    </r>
  </si>
  <si>
    <t>Jannes</t>
  </si>
  <si>
    <t>Schmidt</t>
  </si>
  <si>
    <t>Caspar</t>
  </si>
  <si>
    <t>Hess</t>
  </si>
  <si>
    <t>Liam</t>
  </si>
  <si>
    <t>Wierzchucki</t>
  </si>
  <si>
    <t>Ben</t>
  </si>
  <si>
    <t>Rausch</t>
  </si>
  <si>
    <t>Marlon</t>
  </si>
  <si>
    <t>Liesner</t>
  </si>
  <si>
    <t>Ortwein</t>
  </si>
  <si>
    <t>Emil</t>
  </si>
  <si>
    <t>Illgen</t>
  </si>
  <si>
    <t>Emmi</t>
  </si>
  <si>
    <t>Pettermann</t>
  </si>
  <si>
    <t>Nora</t>
  </si>
  <si>
    <t>Möller</t>
  </si>
  <si>
    <t>Liel</t>
  </si>
  <si>
    <t>Heiß</t>
  </si>
  <si>
    <t>Pauline</t>
  </si>
  <si>
    <t>Weiland</t>
  </si>
  <si>
    <t>Ida</t>
  </si>
  <si>
    <t>Renker</t>
  </si>
  <si>
    <t>Ella</t>
  </si>
  <si>
    <t>Wicke</t>
  </si>
  <si>
    <t>Lina</t>
  </si>
  <si>
    <t>Hanna</t>
  </si>
  <si>
    <t>Jost</t>
  </si>
  <si>
    <t>Mila</t>
  </si>
  <si>
    <t>Scheuermann</t>
  </si>
  <si>
    <t>Marie</t>
  </si>
  <si>
    <t>Theresa</t>
  </si>
  <si>
    <t>Itzenhäuser</t>
  </si>
  <si>
    <t>Karla</t>
  </si>
  <si>
    <t>Gonther</t>
  </si>
  <si>
    <t>Cleo</t>
  </si>
  <si>
    <t>Weppler</t>
  </si>
  <si>
    <t>Paula</t>
  </si>
  <si>
    <t>Zimmermann</t>
  </si>
  <si>
    <t>Emma</t>
  </si>
  <si>
    <t>Kimpel</t>
  </si>
  <si>
    <t>Stark</t>
  </si>
  <si>
    <t>Franziska</t>
  </si>
  <si>
    <t>Dickert</t>
  </si>
  <si>
    <t>Finja</t>
  </si>
  <si>
    <t>Merz</t>
  </si>
  <si>
    <t>Lene</t>
  </si>
  <si>
    <t>Landsiedel</t>
  </si>
  <si>
    <t>Rosa</t>
  </si>
  <si>
    <t>Röhrig</t>
  </si>
  <si>
    <t>Valerie</t>
  </si>
  <si>
    <t>Schrimpf</t>
  </si>
  <si>
    <t>Johanna</t>
  </si>
  <si>
    <t>Ahne</t>
  </si>
  <si>
    <t>Lisann</t>
  </si>
  <si>
    <t>Bugge</t>
  </si>
  <si>
    <t>Marta</t>
  </si>
  <si>
    <t>Maiwald</t>
  </si>
  <si>
    <t>Amelie</t>
  </si>
  <si>
    <t>Hainbuch</t>
  </si>
  <si>
    <t>Leana</t>
  </si>
  <si>
    <t>Burgschweiger</t>
  </si>
  <si>
    <t>Lisa</t>
  </si>
  <si>
    <t>Kurz</t>
  </si>
  <si>
    <t>Heddrich</t>
  </si>
  <si>
    <t>Helena</t>
  </si>
  <si>
    <t>Retzlaff</t>
  </si>
  <si>
    <t>Leonie</t>
  </si>
  <si>
    <t>Richardt</t>
  </si>
  <si>
    <t>Dickhaut</t>
  </si>
  <si>
    <t>Annika</t>
  </si>
  <si>
    <t>Hoos</t>
  </si>
  <si>
    <t>Juli</t>
  </si>
  <si>
    <t>TU12_Alsfeld_Wurf</t>
  </si>
  <si>
    <r>
      <rPr>
        <b/>
        <sz val="11"/>
        <color rgb="FF000000"/>
        <rFont val="Calibri"/>
        <family val="2"/>
        <charset val="1"/>
      </rPr>
      <t xml:space="preserve">De </t>
    </r>
    <r>
      <rPr>
        <sz val="11"/>
        <color rgb="FF000000"/>
        <rFont val="Calibri"/>
        <family val="2"/>
      </rPr>
      <t>Maertelaere</t>
    </r>
  </si>
  <si>
    <t>TU12_Frischborn_Sprint</t>
  </si>
  <si>
    <t>Penrod</t>
  </si>
  <si>
    <t>*</t>
  </si>
  <si>
    <t>Paul</t>
  </si>
  <si>
    <t>TU12_Frischborn_Stoß</t>
  </si>
  <si>
    <t>TU12_LAT_Stab</t>
  </si>
  <si>
    <t>TU12_LAT_Dreh</t>
  </si>
  <si>
    <t>Türkmen</t>
  </si>
  <si>
    <t>Sinan</t>
  </si>
  <si>
    <t>Zielinski</t>
  </si>
  <si>
    <t>Lena</t>
  </si>
  <si>
    <t>Lotte</t>
  </si>
  <si>
    <t>Reuber</t>
  </si>
  <si>
    <t>Konrad</t>
  </si>
  <si>
    <t>Kraft</t>
  </si>
  <si>
    <t>Mathilda</t>
  </si>
  <si>
    <t>Göbel</t>
  </si>
  <si>
    <t>Eydt</t>
  </si>
  <si>
    <t>Sophie</t>
  </si>
  <si>
    <t>Trabes</t>
  </si>
  <si>
    <t>Leila</t>
  </si>
  <si>
    <t>Günther</t>
  </si>
  <si>
    <t>Wilhelm</t>
  </si>
  <si>
    <t>Hannes</t>
  </si>
  <si>
    <t>Loll</t>
  </si>
  <si>
    <t>Charlotte</t>
  </si>
  <si>
    <t>Berger</t>
  </si>
  <si>
    <t>De Maertelaere</t>
  </si>
  <si>
    <t>Luca Günther</t>
  </si>
  <si>
    <t>Sinan Türkmen</t>
  </si>
  <si>
    <t>Konrad Reuber</t>
  </si>
  <si>
    <t>Paul Göbel</t>
  </si>
  <si>
    <t>Hannes Wilhelm</t>
  </si>
  <si>
    <t>Lotte Kurz</t>
  </si>
  <si>
    <t>Lena Zielinski</t>
  </si>
  <si>
    <t>Mathilda Kraft</t>
  </si>
  <si>
    <t>Sophie Eydt</t>
  </si>
  <si>
    <t>Leila Trabes</t>
  </si>
  <si>
    <t>Charlotte Loll</t>
  </si>
  <si>
    <t>Lina Berger</t>
  </si>
  <si>
    <t>Drehwurf</t>
  </si>
  <si>
    <t>Hofmann</t>
  </si>
  <si>
    <t>Liv</t>
  </si>
  <si>
    <t>Vogt</t>
  </si>
  <si>
    <t>Anna</t>
  </si>
  <si>
    <t>Finn Marlon</t>
  </si>
  <si>
    <t>Klug</t>
  </si>
  <si>
    <t>Thea</t>
  </si>
  <si>
    <t>Logan</t>
  </si>
  <si>
    <t>Liv Hofmann</t>
  </si>
  <si>
    <t>Anna Vogt</t>
  </si>
  <si>
    <t>Thea Klug</t>
  </si>
  <si>
    <t>Logan Penrod</t>
  </si>
  <si>
    <t>TU12_Niederaula</t>
  </si>
  <si>
    <t>Cross</t>
  </si>
  <si>
    <t>Braun</t>
  </si>
  <si>
    <t>Langefeld</t>
  </si>
  <si>
    <t>Merle</t>
  </si>
  <si>
    <t>Sophia</t>
  </si>
  <si>
    <t>Horst</t>
  </si>
  <si>
    <t>Mila Schmidt</t>
  </si>
  <si>
    <t>Merle Langefeld</t>
  </si>
  <si>
    <t>Sophia Hofmann</t>
  </si>
  <si>
    <t>Amelie Horst</t>
  </si>
  <si>
    <t>Hannes Braun</t>
  </si>
  <si>
    <t>Emma Hofmann</t>
  </si>
  <si>
    <t>Hanna Weppler</t>
  </si>
  <si>
    <t>TU12_Stockhausen</t>
  </si>
  <si>
    <t>Weitsprung</t>
  </si>
  <si>
    <t>Donath</t>
  </si>
  <si>
    <t>Aris</t>
  </si>
  <si>
    <t>Aris Donath</t>
  </si>
  <si>
    <t>TU12_Angersbach</t>
  </si>
  <si>
    <t>Hochsprung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</si>
</sst>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rgb="FF000000"/>
      <name val="Calibri"/>
      <family val="2"/>
      <charset val="1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color theme="1"/>
      <name val="Calibri"/>
      <family val="2"/>
      <charset val="1"/>
    </font>
    <font>
      <sz val="11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rgb="FFFF0000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/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</cellStyleXfs>
  <cellXfs count="68">
    <xf numFmtId="0" fontId="0" fillId="0" borderId="0" xfId="0"/>
    <xf numFmtId="2" fontId="0" fillId="0" borderId="0" xfId="0" applyNumberFormat="1"/>
    <xf numFmtId="0" fontId="0" fillId="0" borderId="1" xfId="0" applyFont="1" applyBorder="1"/>
    <xf numFmtId="0" fontId="0" fillId="0" borderId="2" xfId="0" applyFont="1" applyBorder="1"/>
    <xf numFmtId="2" fontId="0" fillId="0" borderId="1" xfId="0" applyNumberFormat="1" applyFont="1" applyBorder="1"/>
    <xf numFmtId="0" fontId="0" fillId="0" borderId="3" xfId="0" applyFont="1" applyBorder="1"/>
    <xf numFmtId="0" fontId="0" fillId="0" borderId="4" xfId="0" applyBorder="1"/>
    <xf numFmtId="0" fontId="0" fillId="0" borderId="5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Border="1"/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0" fillId="0" borderId="15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0" fontId="0" fillId="0" borderId="20" xfId="0" applyFont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2" fontId="4" fillId="2" borderId="27" xfId="0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/>
    </xf>
    <xf numFmtId="164" fontId="0" fillId="0" borderId="27" xfId="0" applyNumberFormat="1" applyBorder="1" applyAlignment="1" applyProtection="1">
      <alignment horizontal="center"/>
      <protection locked="0"/>
    </xf>
    <xf numFmtId="164" fontId="0" fillId="0" borderId="16" xfId="0" applyNumberFormat="1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6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27" xfId="0" applyNumberFormat="1" applyBorder="1" applyAlignment="1" applyProtection="1">
      <alignment horizontal="center"/>
      <protection locked="0"/>
    </xf>
    <xf numFmtId="0" fontId="0" fillId="0" borderId="12" xfId="0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/>
    <xf numFmtId="0" fontId="0" fillId="0" borderId="0" xfId="0" applyFont="1"/>
    <xf numFmtId="2" fontId="0" fillId="0" borderId="0" xfId="0" applyNumberFormat="1" applyFont="1"/>
    <xf numFmtId="2" fontId="5" fillId="0" borderId="0" xfId="0" applyNumberFormat="1" applyFont="1"/>
    <xf numFmtId="0" fontId="6" fillId="0" borderId="0" xfId="0" applyFont="1"/>
    <xf numFmtId="0" fontId="5" fillId="0" borderId="0" xfId="0" applyFont="1"/>
    <xf numFmtId="0" fontId="0" fillId="0" borderId="0" xfId="0"/>
    <xf numFmtId="45" fontId="0" fillId="0" borderId="0" xfId="0" applyNumberFormat="1"/>
    <xf numFmtId="2" fontId="0" fillId="0" borderId="5" xfId="0" applyNumberFormat="1" applyFont="1" applyBorder="1"/>
    <xf numFmtId="45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Alignment="1" applyProtection="1">
      <alignment horizontal="center"/>
      <protection locked="0"/>
    </xf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lk/OneDrive/Desktop/Stick_klein_Sicherung_Stick_2023_03_14/Memorystick/Leichtathletik/KILA_Cup/2024/KILA_Cup_Auswertung_TU10_20240504_Test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9"/>
      <sheetName val="M8"/>
      <sheetName val="W9"/>
      <sheetName val="W8"/>
      <sheetName val="Punktezuordnung"/>
      <sheetName val="Teilnehmer"/>
      <sheetName val="LAT_Weit"/>
      <sheetName val="STO_Sprint"/>
      <sheetName val="STO_Weit"/>
      <sheetName val="ALS_Sprint"/>
      <sheetName val="ALS_Wurf"/>
      <sheetName val="ANG_Hindernissprint"/>
      <sheetName val="ANG_Hoch"/>
      <sheetName val="NIA_Cross"/>
      <sheetName val="LAT_Drehwurf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</v>
          </cell>
          <cell r="B2">
            <v>50</v>
          </cell>
        </row>
        <row r="3">
          <cell r="A3">
            <v>2</v>
          </cell>
          <cell r="B3">
            <v>49</v>
          </cell>
        </row>
        <row r="4">
          <cell r="A4">
            <v>3</v>
          </cell>
          <cell r="B4">
            <v>48</v>
          </cell>
        </row>
        <row r="5">
          <cell r="A5">
            <v>4</v>
          </cell>
          <cell r="B5">
            <v>47</v>
          </cell>
        </row>
        <row r="6">
          <cell r="A6">
            <v>5</v>
          </cell>
          <cell r="B6">
            <v>46</v>
          </cell>
        </row>
        <row r="7">
          <cell r="A7">
            <v>6</v>
          </cell>
          <cell r="B7">
            <v>45</v>
          </cell>
        </row>
        <row r="8">
          <cell r="A8">
            <v>7</v>
          </cell>
          <cell r="B8">
            <v>44</v>
          </cell>
        </row>
        <row r="9">
          <cell r="A9">
            <v>8</v>
          </cell>
          <cell r="B9">
            <v>43</v>
          </cell>
        </row>
        <row r="10">
          <cell r="A10">
            <v>9</v>
          </cell>
          <cell r="B10">
            <v>42</v>
          </cell>
        </row>
        <row r="11">
          <cell r="A11">
            <v>10</v>
          </cell>
          <cell r="B11">
            <v>41</v>
          </cell>
        </row>
        <row r="12">
          <cell r="A12">
            <v>11</v>
          </cell>
          <cell r="B12">
            <v>40</v>
          </cell>
        </row>
        <row r="13">
          <cell r="A13">
            <v>12</v>
          </cell>
          <cell r="B13">
            <v>39</v>
          </cell>
        </row>
        <row r="14">
          <cell r="A14">
            <v>13</v>
          </cell>
          <cell r="B14">
            <v>38</v>
          </cell>
        </row>
        <row r="15">
          <cell r="A15">
            <v>14</v>
          </cell>
          <cell r="B15">
            <v>37</v>
          </cell>
        </row>
        <row r="16">
          <cell r="A16">
            <v>15</v>
          </cell>
          <cell r="B16">
            <v>36</v>
          </cell>
        </row>
        <row r="17">
          <cell r="A17">
            <v>16</v>
          </cell>
          <cell r="B17">
            <v>35</v>
          </cell>
        </row>
        <row r="18">
          <cell r="A18">
            <v>17</v>
          </cell>
          <cell r="B18">
            <v>34</v>
          </cell>
        </row>
        <row r="19">
          <cell r="A19">
            <v>18</v>
          </cell>
          <cell r="B19">
            <v>33</v>
          </cell>
        </row>
        <row r="20">
          <cell r="A20">
            <v>19</v>
          </cell>
          <cell r="B20">
            <v>32</v>
          </cell>
        </row>
        <row r="21">
          <cell r="A21">
            <v>20</v>
          </cell>
          <cell r="B21">
            <v>31</v>
          </cell>
        </row>
        <row r="22">
          <cell r="A22">
            <v>21</v>
          </cell>
          <cell r="B22">
            <v>30</v>
          </cell>
        </row>
        <row r="23">
          <cell r="A23">
            <v>22</v>
          </cell>
          <cell r="B23">
            <v>29</v>
          </cell>
        </row>
        <row r="24">
          <cell r="A24">
            <v>23</v>
          </cell>
          <cell r="B24">
            <v>28</v>
          </cell>
        </row>
        <row r="25">
          <cell r="A25">
            <v>24</v>
          </cell>
          <cell r="B25">
            <v>27</v>
          </cell>
        </row>
        <row r="26">
          <cell r="A26">
            <v>25</v>
          </cell>
          <cell r="B26">
            <v>26</v>
          </cell>
        </row>
        <row r="27">
          <cell r="A27">
            <v>26</v>
          </cell>
          <cell r="B27">
            <v>25</v>
          </cell>
        </row>
        <row r="28">
          <cell r="A28">
            <v>27</v>
          </cell>
          <cell r="B28">
            <v>24</v>
          </cell>
        </row>
        <row r="29">
          <cell r="A29">
            <v>28</v>
          </cell>
          <cell r="B29">
            <v>23</v>
          </cell>
        </row>
        <row r="30">
          <cell r="A30">
            <v>29</v>
          </cell>
          <cell r="B30">
            <v>22</v>
          </cell>
        </row>
        <row r="31">
          <cell r="A31">
            <v>30</v>
          </cell>
          <cell r="B31">
            <v>21</v>
          </cell>
        </row>
        <row r="32">
          <cell r="A32">
            <v>31</v>
          </cell>
          <cell r="B32">
            <v>20</v>
          </cell>
        </row>
        <row r="33">
          <cell r="A33">
            <v>32</v>
          </cell>
          <cell r="B33">
            <v>19</v>
          </cell>
        </row>
        <row r="34">
          <cell r="A34">
            <v>33</v>
          </cell>
          <cell r="B34">
            <v>18</v>
          </cell>
        </row>
        <row r="35">
          <cell r="A35">
            <v>34</v>
          </cell>
          <cell r="B35">
            <v>17</v>
          </cell>
        </row>
        <row r="36">
          <cell r="A36">
            <v>35</v>
          </cell>
          <cell r="B36">
            <v>16</v>
          </cell>
        </row>
        <row r="37">
          <cell r="A37">
            <v>36</v>
          </cell>
          <cell r="B37">
            <v>15</v>
          </cell>
        </row>
        <row r="38">
          <cell r="A38">
            <v>37</v>
          </cell>
          <cell r="B38">
            <v>14</v>
          </cell>
        </row>
        <row r="39">
          <cell r="A39">
            <v>38</v>
          </cell>
          <cell r="B39">
            <v>13</v>
          </cell>
        </row>
        <row r="40">
          <cell r="A40">
            <v>39</v>
          </cell>
          <cell r="B40">
            <v>12</v>
          </cell>
        </row>
        <row r="41">
          <cell r="A41">
            <v>40</v>
          </cell>
          <cell r="B41">
            <v>11</v>
          </cell>
        </row>
        <row r="42">
          <cell r="A42">
            <v>41</v>
          </cell>
          <cell r="B42">
            <v>10</v>
          </cell>
        </row>
        <row r="43">
          <cell r="A43">
            <v>42</v>
          </cell>
          <cell r="B43">
            <v>9</v>
          </cell>
        </row>
        <row r="44">
          <cell r="A44">
            <v>43</v>
          </cell>
          <cell r="B44">
            <v>8</v>
          </cell>
        </row>
        <row r="45">
          <cell r="A45">
            <v>44</v>
          </cell>
          <cell r="B45">
            <v>7</v>
          </cell>
        </row>
        <row r="46">
          <cell r="A46">
            <v>45</v>
          </cell>
          <cell r="B46">
            <v>6</v>
          </cell>
        </row>
        <row r="47">
          <cell r="A47">
            <v>46</v>
          </cell>
          <cell r="B47">
            <v>5</v>
          </cell>
        </row>
        <row r="48">
          <cell r="A48">
            <v>47</v>
          </cell>
          <cell r="B48">
            <v>4</v>
          </cell>
        </row>
        <row r="49">
          <cell r="A49">
            <v>48</v>
          </cell>
          <cell r="B49">
            <v>3</v>
          </cell>
        </row>
        <row r="50">
          <cell r="A50">
            <v>49</v>
          </cell>
          <cell r="B50">
            <v>2</v>
          </cell>
        </row>
        <row r="51">
          <cell r="A51">
            <v>50</v>
          </cell>
          <cell r="B51">
            <v>1</v>
          </cell>
        </row>
        <row r="52">
          <cell r="A52">
            <v>51</v>
          </cell>
          <cell r="B52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54"/>
  <sheetViews>
    <sheetView zoomScaleNormal="100" workbookViewId="0">
      <selection activeCell="C16" sqref="C16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s="58" t="s">
        <v>252</v>
      </c>
      <c r="B1" s="58" t="s">
        <v>251</v>
      </c>
      <c r="C1" s="58" t="str">
        <f t="shared" ref="C1:C51" si="0">B1&amp;" "&amp;A1</f>
        <v>TU12_Niederaula Cross</v>
      </c>
      <c r="D1" s="58" t="s">
        <v>17</v>
      </c>
      <c r="E1" s="58" t="s">
        <v>18</v>
      </c>
      <c r="F1" s="58" t="s">
        <v>21</v>
      </c>
      <c r="G1" t="s">
        <v>91</v>
      </c>
      <c r="H1" t="s">
        <v>92</v>
      </c>
    </row>
    <row r="2" spans="1:10" x14ac:dyDescent="0.3">
      <c r="A2" t="s">
        <v>96</v>
      </c>
      <c r="B2" t="s">
        <v>97</v>
      </c>
      <c r="C2" s="58" t="str">
        <f t="shared" si="0"/>
        <v>Malte Krusche</v>
      </c>
      <c r="E2">
        <v>2014</v>
      </c>
      <c r="F2" s="64">
        <v>3.8425925925925923E-3</v>
      </c>
      <c r="G2" t="str">
        <f>VLOOKUP(C2,Teilnehmer!$A$1:$A$200,1,FALSE())</f>
        <v>Malte Krusche</v>
      </c>
      <c r="H2">
        <f t="shared" ref="H2:H33" si="1">MOD(ROW(),2)</f>
        <v>0</v>
      </c>
      <c r="J2" s="64">
        <v>3.8425925925925923E-3</v>
      </c>
    </row>
    <row r="3" spans="1:10" x14ac:dyDescent="0.3">
      <c r="A3" t="s">
        <v>118</v>
      </c>
      <c r="B3" t="s">
        <v>119</v>
      </c>
      <c r="C3" s="58" t="str">
        <f t="shared" si="0"/>
        <v>Maximilian Gilbert</v>
      </c>
      <c r="E3">
        <v>2015</v>
      </c>
      <c r="F3" s="64">
        <v>3.9004629629629632E-3</v>
      </c>
      <c r="G3" s="63" t="str">
        <f>VLOOKUP(C3,Teilnehmer!$A$1:$A$200,1,FALSE())</f>
        <v>Maximilian Gilbert</v>
      </c>
      <c r="H3">
        <f t="shared" si="1"/>
        <v>1</v>
      </c>
      <c r="J3" s="64">
        <v>3.9004629629629632E-3</v>
      </c>
    </row>
    <row r="4" spans="1:10" x14ac:dyDescent="0.3">
      <c r="A4" t="s">
        <v>253</v>
      </c>
      <c r="B4" t="s">
        <v>221</v>
      </c>
      <c r="C4" s="58" t="str">
        <f t="shared" si="0"/>
        <v>Hannes Braun</v>
      </c>
      <c r="E4">
        <v>2015</v>
      </c>
      <c r="F4" s="64">
        <v>4.0046296296296297E-3</v>
      </c>
      <c r="G4" s="63" t="str">
        <f>VLOOKUP(C4,Teilnehmer!$A$1:$A$200,1,FALSE())</f>
        <v>Hannes Braun</v>
      </c>
      <c r="H4">
        <f t="shared" si="1"/>
        <v>0</v>
      </c>
      <c r="J4" s="64">
        <v>4.0046296296296297E-3</v>
      </c>
    </row>
    <row r="5" spans="1:10" x14ac:dyDescent="0.3">
      <c r="A5" t="s">
        <v>116</v>
      </c>
      <c r="B5" t="s">
        <v>117</v>
      </c>
      <c r="C5" s="58" t="str">
        <f t="shared" si="0"/>
        <v>Jonathan Dehnel</v>
      </c>
      <c r="E5">
        <v>2015</v>
      </c>
      <c r="F5" s="64">
        <v>4.155092592592593E-3</v>
      </c>
      <c r="G5" s="63" t="str">
        <f>VLOOKUP(C5,Teilnehmer!$A$1:$A$200,1,FALSE())</f>
        <v>Jonathan Dehnel</v>
      </c>
      <c r="H5">
        <f t="shared" si="1"/>
        <v>1</v>
      </c>
      <c r="J5" s="64">
        <v>4.155092592592593E-3</v>
      </c>
    </row>
    <row r="6" spans="1:10" x14ac:dyDescent="0.3">
      <c r="A6" t="s">
        <v>94</v>
      </c>
      <c r="B6" t="s">
        <v>95</v>
      </c>
      <c r="C6" s="58" t="str">
        <f t="shared" si="0"/>
        <v>Jakob Ludwig</v>
      </c>
      <c r="E6">
        <v>2014</v>
      </c>
      <c r="F6" s="64">
        <v>4.1782407407407402E-3</v>
      </c>
      <c r="G6" s="63" t="str">
        <f>VLOOKUP(C6,Teilnehmer!$A$1:$A$200,1,FALSE())</f>
        <v>Jakob Ludwig</v>
      </c>
      <c r="H6">
        <f t="shared" si="1"/>
        <v>0</v>
      </c>
      <c r="J6" s="64">
        <v>4.1782407407407402E-3</v>
      </c>
    </row>
    <row r="7" spans="1:10" x14ac:dyDescent="0.3">
      <c r="A7" t="s">
        <v>159</v>
      </c>
      <c r="B7" t="s">
        <v>160</v>
      </c>
      <c r="C7" s="58" t="str">
        <f t="shared" si="0"/>
        <v>Paula Weppler</v>
      </c>
      <c r="E7">
        <v>2015</v>
      </c>
      <c r="F7" s="64">
        <v>4.4444444444444444E-3</v>
      </c>
      <c r="G7" s="63" t="str">
        <f>VLOOKUP(C7,Teilnehmer!$A$1:$A$200,1,FALSE())</f>
        <v>Paula Weppler</v>
      </c>
      <c r="H7">
        <f t="shared" si="1"/>
        <v>1</v>
      </c>
      <c r="J7" s="64">
        <v>4.4444444444444444E-3</v>
      </c>
    </row>
    <row r="8" spans="1:10" x14ac:dyDescent="0.3">
      <c r="A8" t="s">
        <v>137</v>
      </c>
      <c r="B8" t="s">
        <v>138</v>
      </c>
      <c r="C8" s="58" t="str">
        <f t="shared" si="0"/>
        <v>Nora Pettermann</v>
      </c>
      <c r="E8">
        <v>2014</v>
      </c>
      <c r="F8" s="64">
        <v>4.4791666666666669E-3</v>
      </c>
      <c r="G8" t="str">
        <f>VLOOKUP(C8,Teilnehmer!$A$1:$A$200,1,FALSE())</f>
        <v>Nora Pettermann</v>
      </c>
      <c r="H8">
        <f t="shared" si="1"/>
        <v>0</v>
      </c>
      <c r="J8" s="64">
        <v>4.4791666666666669E-3</v>
      </c>
    </row>
    <row r="9" spans="1:10" x14ac:dyDescent="0.3">
      <c r="A9" t="s">
        <v>120</v>
      </c>
      <c r="B9" t="s">
        <v>121</v>
      </c>
      <c r="C9" s="58" t="str">
        <f t="shared" si="0"/>
        <v>Richard Röse</v>
      </c>
      <c r="E9">
        <v>2015</v>
      </c>
      <c r="F9" s="64">
        <v>4.5254629629629629E-3</v>
      </c>
      <c r="G9" t="str">
        <f>VLOOKUP(C9,Teilnehmer!$A$1:$A$200,1,FALSE())</f>
        <v>Richard Röse</v>
      </c>
      <c r="H9">
        <f t="shared" si="1"/>
        <v>1</v>
      </c>
      <c r="J9" s="64">
        <v>4.5254629629629629E-3</v>
      </c>
    </row>
    <row r="10" spans="1:10" x14ac:dyDescent="0.3">
      <c r="A10" t="s">
        <v>163</v>
      </c>
      <c r="B10" t="s">
        <v>153</v>
      </c>
      <c r="C10" s="58" t="str">
        <f t="shared" si="0"/>
        <v>Marie Kimpel</v>
      </c>
      <c r="E10">
        <v>2015</v>
      </c>
      <c r="F10" s="64">
        <v>4.5254629629629629E-3</v>
      </c>
      <c r="G10" t="str">
        <f>VLOOKUP(C10,Teilnehmer!$A$1:$A$200,1,FALSE())</f>
        <v>Marie Kimpel</v>
      </c>
      <c r="H10">
        <f t="shared" si="1"/>
        <v>0</v>
      </c>
      <c r="J10" s="64">
        <v>4.5254629629629629E-3</v>
      </c>
    </row>
    <row r="11" spans="1:10" x14ac:dyDescent="0.3">
      <c r="A11" t="s">
        <v>114</v>
      </c>
      <c r="B11" t="s">
        <v>115</v>
      </c>
      <c r="C11" s="58" t="str">
        <f t="shared" si="0"/>
        <v>Luca Habl</v>
      </c>
      <c r="E11">
        <v>2015</v>
      </c>
      <c r="F11" s="64">
        <v>4.5601851851851853E-3</v>
      </c>
      <c r="G11" t="str">
        <f>VLOOKUP(C11,Teilnehmer!$A$1:$A$200,1,FALSE())</f>
        <v>Luca Habl</v>
      </c>
      <c r="H11">
        <f t="shared" si="1"/>
        <v>1</v>
      </c>
      <c r="J11" s="64">
        <v>4.5601851851851853E-3</v>
      </c>
    </row>
    <row r="12" spans="1:10" x14ac:dyDescent="0.3">
      <c r="A12" t="s">
        <v>130</v>
      </c>
      <c r="B12" t="s">
        <v>131</v>
      </c>
      <c r="C12" s="58" t="str">
        <f t="shared" si="0"/>
        <v>Marlon Rausch</v>
      </c>
      <c r="E12">
        <v>2015</v>
      </c>
      <c r="F12" s="64">
        <v>4.5949074074074078E-3</v>
      </c>
      <c r="G12" t="str">
        <f>VLOOKUP(C12,Teilnehmer!$A$1:$A$200,1,FALSE())</f>
        <v>Marlon Rausch</v>
      </c>
      <c r="H12">
        <f t="shared" si="1"/>
        <v>0</v>
      </c>
      <c r="J12" s="64">
        <v>4.5949074074074078E-3</v>
      </c>
    </row>
    <row r="13" spans="1:10" x14ac:dyDescent="0.3">
      <c r="A13" t="s">
        <v>224</v>
      </c>
      <c r="B13" t="s">
        <v>148</v>
      </c>
      <c r="C13" s="58" t="str">
        <f t="shared" si="0"/>
        <v>Lina Berger</v>
      </c>
      <c r="E13">
        <v>2015</v>
      </c>
      <c r="F13" s="64">
        <v>4.5949074074074078E-3</v>
      </c>
      <c r="G13" t="str">
        <f>VLOOKUP(C13,Teilnehmer!$A$1:$A$200,1,FALSE())</f>
        <v>Lina Berger</v>
      </c>
      <c r="H13">
        <f t="shared" si="1"/>
        <v>1</v>
      </c>
      <c r="J13" s="64">
        <v>4.5949074074074078E-3</v>
      </c>
    </row>
    <row r="14" spans="1:10" x14ac:dyDescent="0.3">
      <c r="A14" t="s">
        <v>133</v>
      </c>
      <c r="B14" t="s">
        <v>134</v>
      </c>
      <c r="C14" s="58" t="str">
        <f t="shared" si="0"/>
        <v>Emil Ortwein</v>
      </c>
      <c r="E14">
        <v>2015</v>
      </c>
      <c r="F14" s="64">
        <v>4.6180555555555558E-3</v>
      </c>
      <c r="G14" t="str">
        <f>VLOOKUP(C14,Teilnehmer!$A$1:$A$200,1,FALSE())</f>
        <v>Emil Ortwein</v>
      </c>
      <c r="H14">
        <f t="shared" si="1"/>
        <v>0</v>
      </c>
      <c r="J14" s="64">
        <v>4.6180555555555558E-3</v>
      </c>
    </row>
    <row r="15" spans="1:10" x14ac:dyDescent="0.3">
      <c r="A15" t="s">
        <v>220</v>
      </c>
      <c r="B15" t="s">
        <v>221</v>
      </c>
      <c r="C15" s="58" t="str">
        <f t="shared" si="0"/>
        <v>Hannes Wilhelm</v>
      </c>
      <c r="E15">
        <v>2015</v>
      </c>
      <c r="F15" s="64">
        <v>4.6180555555555558E-3</v>
      </c>
      <c r="G15" t="str">
        <f>VLOOKUP(C15,Teilnehmer!$A$1:$A$200,1,FALSE())</f>
        <v>Hannes Wilhelm</v>
      </c>
      <c r="H15">
        <f t="shared" si="1"/>
        <v>1</v>
      </c>
      <c r="J15" s="64">
        <v>4.6180555555555558E-3</v>
      </c>
    </row>
    <row r="16" spans="1:10" x14ac:dyDescent="0.3">
      <c r="A16" t="s">
        <v>159</v>
      </c>
      <c r="B16" t="s">
        <v>149</v>
      </c>
      <c r="C16" s="58" t="str">
        <f t="shared" si="0"/>
        <v>Hanna Weppler</v>
      </c>
      <c r="E16">
        <v>2015</v>
      </c>
      <c r="F16" s="64">
        <v>4.6412037037037038E-3</v>
      </c>
      <c r="G16" t="str">
        <f>VLOOKUP(C16,Teilnehmer!$A$1:$A$200,1,FALSE())</f>
        <v>Hanna Weppler</v>
      </c>
      <c r="H16">
        <f t="shared" si="1"/>
        <v>0</v>
      </c>
      <c r="J16" s="64">
        <v>4.6412037037037038E-3</v>
      </c>
    </row>
    <row r="17" spans="1:10" x14ac:dyDescent="0.3">
      <c r="A17" t="s">
        <v>143</v>
      </c>
      <c r="B17" t="s">
        <v>144</v>
      </c>
      <c r="C17" s="58" t="str">
        <f t="shared" si="0"/>
        <v>Ida Weiland</v>
      </c>
      <c r="E17">
        <v>2014</v>
      </c>
      <c r="F17" s="64">
        <v>4.6990740740740743E-3</v>
      </c>
      <c r="G17" t="str">
        <f>VLOOKUP(C17,Teilnehmer!$A$1:$A$200,1,FALSE())</f>
        <v>Ida Weiland</v>
      </c>
      <c r="H17">
        <f t="shared" si="1"/>
        <v>1</v>
      </c>
      <c r="J17" s="64">
        <v>4.6990740740740743E-3</v>
      </c>
    </row>
    <row r="18" spans="1:10" x14ac:dyDescent="0.3">
      <c r="A18" t="s">
        <v>170</v>
      </c>
      <c r="B18" t="s">
        <v>171</v>
      </c>
      <c r="C18" s="58" t="str">
        <f t="shared" si="0"/>
        <v>Rosa Landsiedel</v>
      </c>
      <c r="E18">
        <v>2015</v>
      </c>
      <c r="F18" s="64">
        <v>4.7337962962962958E-3</v>
      </c>
      <c r="G18" t="str">
        <f>VLOOKUP(C18,Teilnehmer!$A$1:$A$200,1,FALSE())</f>
        <v>Rosa Landsiedel</v>
      </c>
      <c r="H18">
        <f t="shared" si="1"/>
        <v>0</v>
      </c>
      <c r="J18" s="64">
        <v>4.7337962962962958E-3</v>
      </c>
    </row>
    <row r="19" spans="1:10" x14ac:dyDescent="0.3">
      <c r="A19" t="s">
        <v>239</v>
      </c>
      <c r="B19" t="s">
        <v>162</v>
      </c>
      <c r="C19" s="58" t="str">
        <f t="shared" si="0"/>
        <v>Emma Hofmann</v>
      </c>
      <c r="E19">
        <v>2015</v>
      </c>
      <c r="F19" s="64">
        <v>4.7453703703703703E-3</v>
      </c>
      <c r="G19" t="str">
        <f>VLOOKUP(C19,Teilnehmer!$A$1:$A$200,1,FALSE())</f>
        <v>Emma Hofmann</v>
      </c>
      <c r="H19">
        <f t="shared" si="1"/>
        <v>1</v>
      </c>
      <c r="J19" s="64">
        <v>4.7453703703703703E-3</v>
      </c>
    </row>
    <row r="20" spans="1:10" x14ac:dyDescent="0.3">
      <c r="A20" t="s">
        <v>241</v>
      </c>
      <c r="B20" t="s">
        <v>242</v>
      </c>
      <c r="C20" s="58" t="str">
        <f t="shared" si="0"/>
        <v>Anna Vogt</v>
      </c>
      <c r="E20">
        <v>2014</v>
      </c>
      <c r="F20" s="64">
        <v>4.7916666666666672E-3</v>
      </c>
      <c r="G20" t="str">
        <f>VLOOKUP(C20,Teilnehmer!$A$1:$A$200,1,FALSE())</f>
        <v>Anna Vogt</v>
      </c>
      <c r="H20">
        <f t="shared" si="1"/>
        <v>0</v>
      </c>
      <c r="J20" s="64">
        <v>4.7916666666666672E-3</v>
      </c>
    </row>
    <row r="21" spans="1:10" x14ac:dyDescent="0.3">
      <c r="A21" t="s">
        <v>222</v>
      </c>
      <c r="B21" t="s">
        <v>223</v>
      </c>
      <c r="C21" s="58" t="str">
        <f t="shared" si="0"/>
        <v>Charlotte Loll</v>
      </c>
      <c r="E21">
        <v>2015</v>
      </c>
      <c r="F21" s="64">
        <v>4.8263888888888887E-3</v>
      </c>
      <c r="G21" t="str">
        <f>VLOOKUP(C21,Teilnehmer!$A$1:$A$200,1,FALSE())</f>
        <v>Charlotte Loll</v>
      </c>
      <c r="H21">
        <f t="shared" si="1"/>
        <v>1</v>
      </c>
      <c r="J21" s="64">
        <v>4.8263888888888887E-3</v>
      </c>
    </row>
    <row r="22" spans="1:10" x14ac:dyDescent="0.3">
      <c r="A22" t="s">
        <v>124</v>
      </c>
      <c r="B22" t="s">
        <v>149</v>
      </c>
      <c r="C22" s="58" t="str">
        <f t="shared" si="0"/>
        <v>Hanna Schmidt</v>
      </c>
      <c r="E22">
        <v>2014</v>
      </c>
      <c r="F22" s="64">
        <v>4.8379629629629632E-3</v>
      </c>
      <c r="G22" t="str">
        <f>VLOOKUP(C22,Teilnehmer!$A$1:$A$200,1,FALSE())</f>
        <v>Hanna Schmidt</v>
      </c>
      <c r="H22">
        <f t="shared" si="1"/>
        <v>0</v>
      </c>
      <c r="J22" s="64">
        <v>4.8379629629629632E-3</v>
      </c>
    </row>
    <row r="23" spans="1:10" x14ac:dyDescent="0.3">
      <c r="A23" t="s">
        <v>147</v>
      </c>
      <c r="B23" t="s">
        <v>148</v>
      </c>
      <c r="C23" s="58" t="str">
        <f t="shared" si="0"/>
        <v>Lina Wicke</v>
      </c>
      <c r="E23">
        <v>2014</v>
      </c>
      <c r="F23" s="64">
        <v>4.8842592592592592E-3</v>
      </c>
      <c r="G23" t="str">
        <f>VLOOKUP(C23,Teilnehmer!$A$1:$A$200,1,FALSE())</f>
        <v>Lina Wicke</v>
      </c>
      <c r="H23">
        <f t="shared" si="1"/>
        <v>1</v>
      </c>
      <c r="J23" s="64">
        <v>4.8842592592592592E-3</v>
      </c>
    </row>
    <row r="24" spans="1:10" x14ac:dyDescent="0.3">
      <c r="A24" t="s">
        <v>164</v>
      </c>
      <c r="B24" t="s">
        <v>165</v>
      </c>
      <c r="C24" s="58" t="str">
        <f t="shared" si="0"/>
        <v>Franziska Stark</v>
      </c>
      <c r="E24">
        <v>2015</v>
      </c>
      <c r="F24" s="64">
        <v>4.8958333333333328E-3</v>
      </c>
      <c r="G24" t="str">
        <f>VLOOKUP(C24,Teilnehmer!$A$1:$A$200,1,FALSE())</f>
        <v>Franziska Stark</v>
      </c>
      <c r="H24">
        <f t="shared" si="1"/>
        <v>0</v>
      </c>
      <c r="J24" s="64">
        <v>4.8958333333333328E-3</v>
      </c>
    </row>
    <row r="25" spans="1:10" x14ac:dyDescent="0.3">
      <c r="A25" t="s">
        <v>239</v>
      </c>
      <c r="B25" t="s">
        <v>240</v>
      </c>
      <c r="C25" s="58" t="str">
        <f t="shared" si="0"/>
        <v>Liv Hofmann</v>
      </c>
      <c r="E25">
        <v>2015</v>
      </c>
      <c r="F25" s="64">
        <v>4.9189814814814816E-3</v>
      </c>
      <c r="G25" t="str">
        <f>VLOOKUP(C25,Teilnehmer!$A$1:$A$200,1,FALSE())</f>
        <v>Liv Hofmann</v>
      </c>
      <c r="H25">
        <f t="shared" si="1"/>
        <v>1</v>
      </c>
      <c r="J25" s="64">
        <v>4.9189814814814816E-3</v>
      </c>
    </row>
    <row r="26" spans="1:10" x14ac:dyDescent="0.3">
      <c r="A26" t="s">
        <v>139</v>
      </c>
      <c r="B26" t="s">
        <v>140</v>
      </c>
      <c r="C26" s="58" t="str">
        <f t="shared" si="0"/>
        <v>Liel Möller</v>
      </c>
      <c r="E26">
        <v>2014</v>
      </c>
      <c r="F26" s="64">
        <v>4.9421296296296288E-3</v>
      </c>
      <c r="G26" t="str">
        <f>VLOOKUP(C26,Teilnehmer!$A$1:$A$200,1,FALSE())</f>
        <v>Liel Möller</v>
      </c>
      <c r="H26">
        <f t="shared" si="1"/>
        <v>0</v>
      </c>
      <c r="J26" s="64">
        <v>4.9421296296296288E-3</v>
      </c>
    </row>
    <row r="27" spans="1:10" x14ac:dyDescent="0.3">
      <c r="A27" t="s">
        <v>225</v>
      </c>
      <c r="B27" t="s">
        <v>123</v>
      </c>
      <c r="C27" s="58" t="str">
        <f t="shared" si="0"/>
        <v>Jannes De Maertelaere</v>
      </c>
      <c r="E27">
        <v>2015</v>
      </c>
      <c r="F27" s="64">
        <v>4.9768518518518521E-3</v>
      </c>
      <c r="G27" t="str">
        <f>VLOOKUP(C27,Teilnehmer!$A$1:$A$200,1,FALSE())</f>
        <v>Jannes De Maertelaere</v>
      </c>
      <c r="H27">
        <f t="shared" si="1"/>
        <v>1</v>
      </c>
      <c r="J27" s="64">
        <v>4.9768518518518521E-3</v>
      </c>
    </row>
    <row r="28" spans="1:10" x14ac:dyDescent="0.3">
      <c r="A28" t="s">
        <v>126</v>
      </c>
      <c r="B28" t="s">
        <v>127</v>
      </c>
      <c r="C28" s="58" t="str">
        <f t="shared" si="0"/>
        <v>Liam Hess</v>
      </c>
      <c r="E28">
        <v>2015</v>
      </c>
      <c r="F28" s="64">
        <v>4.9884259259259265E-3</v>
      </c>
      <c r="G28" t="str">
        <f>VLOOKUP(C28,Teilnehmer!$A$1:$A$200,1,FALSE())</f>
        <v>Liam Hess</v>
      </c>
      <c r="H28">
        <f t="shared" si="1"/>
        <v>0</v>
      </c>
      <c r="J28" s="64">
        <v>4.9884259259259265E-3</v>
      </c>
    </row>
    <row r="29" spans="1:10" x14ac:dyDescent="0.3">
      <c r="A29" t="s">
        <v>166</v>
      </c>
      <c r="B29" t="s">
        <v>167</v>
      </c>
      <c r="C29" s="58" t="str">
        <f t="shared" si="0"/>
        <v>Finja Dickert</v>
      </c>
      <c r="E29">
        <v>2015</v>
      </c>
      <c r="F29" s="64">
        <v>5.115740740740741E-3</v>
      </c>
      <c r="G29" t="str">
        <f>VLOOKUP(C29,Teilnehmer!$A$1:$A$200,1,FALSE())</f>
        <v>Finja Dickert</v>
      </c>
      <c r="H29">
        <f t="shared" si="1"/>
        <v>1</v>
      </c>
      <c r="J29" s="64">
        <v>5.115740740740741E-3</v>
      </c>
    </row>
    <row r="30" spans="1:10" x14ac:dyDescent="0.3">
      <c r="A30" t="s">
        <v>102</v>
      </c>
      <c r="B30" t="s">
        <v>103</v>
      </c>
      <c r="C30" s="58" t="str">
        <f t="shared" si="0"/>
        <v>Rami Hasoun</v>
      </c>
      <c r="E30">
        <v>2014</v>
      </c>
      <c r="F30" s="64">
        <v>5.1273148148148146E-3</v>
      </c>
      <c r="G30" t="str">
        <f>VLOOKUP(C30,Teilnehmer!$A$1:$A$200,1,FALSE())</f>
        <v>Rami Hasoun</v>
      </c>
      <c r="H30">
        <f t="shared" si="1"/>
        <v>0</v>
      </c>
      <c r="J30" s="64">
        <v>5.1273148148148146E-3</v>
      </c>
    </row>
    <row r="31" spans="1:10" x14ac:dyDescent="0.3">
      <c r="A31" t="s">
        <v>124</v>
      </c>
      <c r="B31" t="s">
        <v>151</v>
      </c>
      <c r="C31" s="58" t="str">
        <f t="shared" si="0"/>
        <v>Mila Schmidt</v>
      </c>
      <c r="E31">
        <v>2015</v>
      </c>
      <c r="F31" s="64">
        <v>5.138888888888889E-3</v>
      </c>
      <c r="G31" t="str">
        <f>VLOOKUP(C31,Teilnehmer!$A$1:$A$200,1,FALSE())</f>
        <v>Mila Schmidt</v>
      </c>
      <c r="H31">
        <f t="shared" si="1"/>
        <v>1</v>
      </c>
      <c r="J31" s="64">
        <v>5.138888888888889E-3</v>
      </c>
    </row>
    <row r="32" spans="1:10" x14ac:dyDescent="0.3">
      <c r="A32" t="s">
        <v>182</v>
      </c>
      <c r="B32" t="s">
        <v>183</v>
      </c>
      <c r="C32" s="58" t="str">
        <f t="shared" si="0"/>
        <v>Leana Hainbuch</v>
      </c>
      <c r="E32">
        <v>2015</v>
      </c>
      <c r="F32" s="64">
        <v>5.162037037037037E-3</v>
      </c>
      <c r="G32" t="str">
        <f>VLOOKUP(C32,Teilnehmer!$A$1:$A$200,1,FALSE())</f>
        <v>Leana Hainbuch</v>
      </c>
      <c r="H32">
        <f t="shared" si="1"/>
        <v>0</v>
      </c>
      <c r="J32" s="64">
        <v>5.162037037037037E-3</v>
      </c>
    </row>
    <row r="33" spans="1:10" x14ac:dyDescent="0.3">
      <c r="A33" t="s">
        <v>161</v>
      </c>
      <c r="B33" t="s">
        <v>162</v>
      </c>
      <c r="C33" s="58" t="str">
        <f t="shared" si="0"/>
        <v>Emma Zimmermann</v>
      </c>
      <c r="E33">
        <v>2015</v>
      </c>
      <c r="F33" s="64">
        <v>5.1967592592592595E-3</v>
      </c>
      <c r="G33" t="str">
        <f>VLOOKUP(C33,Teilnehmer!$A$1:$A$200,1,FALSE())</f>
        <v>Emma Zimmermann</v>
      </c>
      <c r="H33">
        <f t="shared" si="1"/>
        <v>1</v>
      </c>
      <c r="J33" s="64">
        <v>5.1967592592592595E-3</v>
      </c>
    </row>
    <row r="34" spans="1:10" x14ac:dyDescent="0.3">
      <c r="A34" t="s">
        <v>214</v>
      </c>
      <c r="B34" t="s">
        <v>201</v>
      </c>
      <c r="C34" s="58" t="str">
        <f t="shared" si="0"/>
        <v>Paul Göbel</v>
      </c>
      <c r="E34">
        <v>2015</v>
      </c>
      <c r="F34" s="64">
        <v>5.2314814814814819E-3</v>
      </c>
      <c r="G34" t="str">
        <f>VLOOKUP(C34,Teilnehmer!$A$1:$A$200,1,FALSE())</f>
        <v>Paul Göbel</v>
      </c>
      <c r="H34">
        <f t="shared" ref="H34:H54" si="2">MOD(ROW(),2)</f>
        <v>0</v>
      </c>
      <c r="J34" s="64">
        <v>5.2314814814814819E-3</v>
      </c>
    </row>
    <row r="35" spans="1:10" x14ac:dyDescent="0.3">
      <c r="A35" t="s">
        <v>124</v>
      </c>
      <c r="B35" t="s">
        <v>125</v>
      </c>
      <c r="C35" s="58" t="str">
        <f t="shared" si="0"/>
        <v>Caspar Schmidt</v>
      </c>
      <c r="E35">
        <v>2015</v>
      </c>
      <c r="F35" s="64">
        <v>5.2430555555555555E-3</v>
      </c>
      <c r="G35" t="str">
        <f>VLOOKUP(C35,Teilnehmer!$A$1:$A$200,1,FALSE())</f>
        <v>Caspar Schmidt</v>
      </c>
      <c r="H35">
        <f t="shared" si="2"/>
        <v>1</v>
      </c>
      <c r="J35" s="64">
        <v>5.2430555555555555E-3</v>
      </c>
    </row>
    <row r="36" spans="1:10" x14ac:dyDescent="0.3">
      <c r="A36" t="s">
        <v>132</v>
      </c>
      <c r="B36" t="s">
        <v>129</v>
      </c>
      <c r="C36" s="58" t="str">
        <f t="shared" si="0"/>
        <v>Ben Liesner</v>
      </c>
      <c r="E36">
        <v>2015</v>
      </c>
      <c r="F36" s="64">
        <v>5.2662037037037035E-3</v>
      </c>
      <c r="G36" t="str">
        <f>VLOOKUP(C36,Teilnehmer!$A$1:$A$200,1,FALSE())</f>
        <v>Ben Liesner</v>
      </c>
      <c r="H36">
        <f t="shared" si="2"/>
        <v>0</v>
      </c>
      <c r="J36" s="64">
        <v>5.2662037037037035E-3</v>
      </c>
    </row>
    <row r="37" spans="1:10" x14ac:dyDescent="0.3">
      <c r="A37" t="s">
        <v>145</v>
      </c>
      <c r="B37" t="s">
        <v>146</v>
      </c>
      <c r="C37" s="58" t="str">
        <f t="shared" si="0"/>
        <v>Ella Renker</v>
      </c>
      <c r="E37">
        <v>2014</v>
      </c>
      <c r="F37" s="64">
        <v>5.2662037037037035E-3</v>
      </c>
      <c r="G37" t="str">
        <f>VLOOKUP(C37,Teilnehmer!$A$1:$A$200,1,FALSE())</f>
        <v>Ella Renker</v>
      </c>
      <c r="H37">
        <f t="shared" si="2"/>
        <v>1</v>
      </c>
      <c r="J37" s="64">
        <v>5.2662037037037035E-3</v>
      </c>
    </row>
    <row r="38" spans="1:10" x14ac:dyDescent="0.3">
      <c r="A38" t="s">
        <v>219</v>
      </c>
      <c r="B38" t="s">
        <v>115</v>
      </c>
      <c r="C38" s="58" t="str">
        <f t="shared" si="0"/>
        <v>Luca Günther</v>
      </c>
      <c r="E38">
        <v>2014</v>
      </c>
      <c r="F38" s="64">
        <v>5.2893518518518515E-3</v>
      </c>
      <c r="G38" t="str">
        <f>VLOOKUP(C38,Teilnehmer!$A$1:$A$200,1,FALSE())</f>
        <v>Luca Günther</v>
      </c>
      <c r="H38">
        <f t="shared" si="2"/>
        <v>0</v>
      </c>
      <c r="J38" s="64">
        <v>5.2893518518518515E-3</v>
      </c>
    </row>
    <row r="39" spans="1:10" x14ac:dyDescent="0.3">
      <c r="A39" t="s">
        <v>189</v>
      </c>
      <c r="B39" t="s">
        <v>190</v>
      </c>
      <c r="C39" s="58" t="str">
        <f t="shared" si="0"/>
        <v>Leonie Retzlaff</v>
      </c>
      <c r="E39">
        <v>2015</v>
      </c>
      <c r="F39" s="64">
        <v>5.3125000000000004E-3</v>
      </c>
      <c r="G39" t="str">
        <f>VLOOKUP(C39,Teilnehmer!$A$1:$A$200,1,FALSE())</f>
        <v>Leonie Retzlaff</v>
      </c>
      <c r="H39">
        <f t="shared" si="2"/>
        <v>1</v>
      </c>
      <c r="J39" s="64">
        <v>5.3125000000000004E-3</v>
      </c>
    </row>
    <row r="40" spans="1:10" x14ac:dyDescent="0.3">
      <c r="A40" t="s">
        <v>98</v>
      </c>
      <c r="B40" t="s">
        <v>99</v>
      </c>
      <c r="C40" s="58" t="str">
        <f t="shared" si="0"/>
        <v>Max Grabow</v>
      </c>
      <c r="E40">
        <v>2014</v>
      </c>
      <c r="F40" s="64">
        <v>5.3587962962962964E-3</v>
      </c>
      <c r="G40" t="str">
        <f>VLOOKUP(C40,Teilnehmer!$A$1:$A$200,1,FALSE())</f>
        <v>Max Grabow</v>
      </c>
      <c r="H40">
        <f t="shared" si="2"/>
        <v>0</v>
      </c>
      <c r="J40" s="64">
        <v>5.3587962962962964E-3</v>
      </c>
    </row>
    <row r="41" spans="1:10" x14ac:dyDescent="0.3">
      <c r="A41" t="s">
        <v>217</v>
      </c>
      <c r="B41" t="s">
        <v>218</v>
      </c>
      <c r="C41" s="58" t="str">
        <f t="shared" si="0"/>
        <v>Leila Trabes</v>
      </c>
      <c r="E41">
        <v>2015</v>
      </c>
      <c r="F41" s="64">
        <v>5.5439814814814822E-3</v>
      </c>
      <c r="G41" t="str">
        <f>VLOOKUP(C41,Teilnehmer!$A$1:$A$200,1,FALSE())</f>
        <v>Leila Trabes</v>
      </c>
      <c r="H41">
        <f t="shared" si="2"/>
        <v>1</v>
      </c>
      <c r="J41" s="64">
        <v>5.5439814814814822E-3</v>
      </c>
    </row>
    <row r="42" spans="1:10" x14ac:dyDescent="0.3">
      <c r="A42" t="s">
        <v>244</v>
      </c>
      <c r="B42" t="s">
        <v>245</v>
      </c>
      <c r="C42" s="58" t="str">
        <f t="shared" si="0"/>
        <v>Thea Klug</v>
      </c>
      <c r="E42">
        <v>2015</v>
      </c>
      <c r="F42" s="64">
        <v>5.5787037037037038E-3</v>
      </c>
      <c r="G42" t="str">
        <f>VLOOKUP(C42,Teilnehmer!$A$1:$A$200,1,FALSE())</f>
        <v>Thea Klug</v>
      </c>
      <c r="H42">
        <f t="shared" si="2"/>
        <v>0</v>
      </c>
      <c r="J42" s="64">
        <v>5.5787037037037038E-3</v>
      </c>
    </row>
    <row r="43" spans="1:10" x14ac:dyDescent="0.3">
      <c r="A43" t="s">
        <v>215</v>
      </c>
      <c r="B43" t="s">
        <v>216</v>
      </c>
      <c r="C43" s="58" t="str">
        <f t="shared" si="0"/>
        <v>Sophie Eydt</v>
      </c>
      <c r="E43">
        <v>2015</v>
      </c>
      <c r="F43" s="64">
        <v>5.6712962962962958E-3</v>
      </c>
      <c r="G43" t="str">
        <f>VLOOKUP(C43,Teilnehmer!$A$1:$A$200,1,FALSE())</f>
        <v>Sophie Eydt</v>
      </c>
      <c r="H43">
        <f t="shared" si="2"/>
        <v>1</v>
      </c>
      <c r="J43" s="64">
        <v>5.6712962962962958E-3</v>
      </c>
    </row>
    <row r="44" spans="1:10" x14ac:dyDescent="0.3">
      <c r="A44" t="s">
        <v>254</v>
      </c>
      <c r="B44" t="s">
        <v>255</v>
      </c>
      <c r="C44" s="58" t="str">
        <f t="shared" si="0"/>
        <v>Merle Langefeld</v>
      </c>
      <c r="E44">
        <v>2015</v>
      </c>
      <c r="F44" s="64">
        <v>5.7175925925925927E-3</v>
      </c>
      <c r="G44" t="str">
        <f>VLOOKUP(C44,Teilnehmer!$A$1:$A$200,1,FALSE())</f>
        <v>Merle Langefeld</v>
      </c>
      <c r="H44">
        <f t="shared" si="2"/>
        <v>0</v>
      </c>
      <c r="J44" s="64">
        <v>5.7175925925925927E-3</v>
      </c>
    </row>
    <row r="45" spans="1:10" x14ac:dyDescent="0.3">
      <c r="A45" t="s">
        <v>108</v>
      </c>
      <c r="B45" t="s">
        <v>109</v>
      </c>
      <c r="C45" s="58" t="str">
        <f t="shared" si="0"/>
        <v>Lucas Bernhardt</v>
      </c>
      <c r="E45">
        <v>2014</v>
      </c>
      <c r="F45" s="64">
        <v>5.7291666666666671E-3</v>
      </c>
      <c r="G45" t="str">
        <f>VLOOKUP(C45,Teilnehmer!$A$1:$A$200,1,FALSE())</f>
        <v>Lucas Bernhardt</v>
      </c>
      <c r="H45">
        <f t="shared" si="2"/>
        <v>1</v>
      </c>
      <c r="J45" s="64">
        <v>5.7291666666666671E-3</v>
      </c>
    </row>
    <row r="46" spans="1:10" x14ac:dyDescent="0.3">
      <c r="A46" t="s">
        <v>178</v>
      </c>
      <c r="B46" t="s">
        <v>179</v>
      </c>
      <c r="C46" s="58" t="str">
        <f t="shared" si="0"/>
        <v>Marta Bugge</v>
      </c>
      <c r="E46">
        <v>2015</v>
      </c>
      <c r="F46" s="64">
        <v>5.7291666666666671E-3</v>
      </c>
      <c r="G46" t="str">
        <f>VLOOKUP(C46,Teilnehmer!$A$1:$A$200,1,FALSE())</f>
        <v>Marta Bugge</v>
      </c>
      <c r="H46">
        <f t="shared" si="2"/>
        <v>0</v>
      </c>
      <c r="J46" s="64">
        <v>5.7291666666666671E-3</v>
      </c>
    </row>
    <row r="47" spans="1:10" x14ac:dyDescent="0.3">
      <c r="A47" t="s">
        <v>172</v>
      </c>
      <c r="B47" t="s">
        <v>173</v>
      </c>
      <c r="C47" s="58" t="str">
        <f t="shared" si="0"/>
        <v>Valerie Röhrig</v>
      </c>
      <c r="E47">
        <v>2015</v>
      </c>
      <c r="F47" s="64">
        <v>5.9027777777777776E-3</v>
      </c>
      <c r="G47" t="str">
        <f>VLOOKUP(C47,Teilnehmer!$A$1:$A$200,1,FALSE())</f>
        <v>Valerie Röhrig</v>
      </c>
      <c r="H47">
        <f t="shared" si="2"/>
        <v>1</v>
      </c>
      <c r="J47" s="64">
        <v>5.9027777777777776E-3</v>
      </c>
    </row>
    <row r="48" spans="1:10" x14ac:dyDescent="0.3">
      <c r="A48" t="s">
        <v>239</v>
      </c>
      <c r="B48" t="s">
        <v>256</v>
      </c>
      <c r="C48" s="58" t="str">
        <f t="shared" si="0"/>
        <v>Sophia Hofmann</v>
      </c>
      <c r="E48">
        <v>2015</v>
      </c>
      <c r="F48" s="64">
        <v>5.9953703703703697E-3</v>
      </c>
      <c r="G48" t="str">
        <f>VLOOKUP(C48,Teilnehmer!$A$1:$A$200,1,FALSE())</f>
        <v>Sophia Hofmann</v>
      </c>
      <c r="H48">
        <f t="shared" si="2"/>
        <v>0</v>
      </c>
      <c r="J48" s="64">
        <v>5.9953703703703697E-3</v>
      </c>
    </row>
    <row r="49" spans="1:10" x14ac:dyDescent="0.3">
      <c r="A49" t="s">
        <v>104</v>
      </c>
      <c r="B49" t="s">
        <v>243</v>
      </c>
      <c r="C49" s="58" t="str">
        <f t="shared" si="0"/>
        <v>Finn Marlon Lerch</v>
      </c>
      <c r="E49">
        <v>2014</v>
      </c>
      <c r="F49" s="64">
        <v>6.0185185185185177E-3</v>
      </c>
      <c r="G49" t="str">
        <f>VLOOKUP(C49,Teilnehmer!$A$1:$A$200,1,FALSE())</f>
        <v>Finn Marlon Lerch</v>
      </c>
      <c r="H49">
        <f t="shared" si="2"/>
        <v>1</v>
      </c>
      <c r="J49" s="64">
        <v>6.0185185185185177E-3</v>
      </c>
    </row>
    <row r="50" spans="1:10" x14ac:dyDescent="0.3">
      <c r="A50" t="s">
        <v>257</v>
      </c>
      <c r="B50" t="s">
        <v>181</v>
      </c>
      <c r="C50" s="58" t="str">
        <f t="shared" si="0"/>
        <v>Amelie Horst</v>
      </c>
      <c r="E50">
        <v>2015</v>
      </c>
      <c r="F50" s="64">
        <v>6.2499999999999995E-3</v>
      </c>
      <c r="G50" t="str">
        <f>VLOOKUP(C50,Teilnehmer!$A$1:$A$200,1,FALSE())</f>
        <v>Amelie Horst</v>
      </c>
      <c r="H50">
        <f t="shared" si="2"/>
        <v>0</v>
      </c>
      <c r="J50" s="64">
        <v>6.2499999999999995E-3</v>
      </c>
    </row>
    <row r="51" spans="1:10" x14ac:dyDescent="0.3">
      <c r="A51" t="s">
        <v>187</v>
      </c>
      <c r="B51" t="s">
        <v>188</v>
      </c>
      <c r="C51" s="58" t="str">
        <f t="shared" si="0"/>
        <v>Helena Heddrich</v>
      </c>
      <c r="E51">
        <v>2015</v>
      </c>
      <c r="F51" s="64">
        <v>6.2731481481481484E-3</v>
      </c>
      <c r="G51" t="str">
        <f>VLOOKUP(C51,Teilnehmer!$A$1:$A$200,1,FALSE())</f>
        <v>Helena Heddrich</v>
      </c>
      <c r="H51">
        <f t="shared" si="2"/>
        <v>1</v>
      </c>
      <c r="J51" s="64">
        <v>6.2731481481481484E-3</v>
      </c>
    </row>
    <row r="52" spans="1:10" x14ac:dyDescent="0.3">
      <c r="E52">
        <v>2014</v>
      </c>
    </row>
    <row r="53" spans="1:10" x14ac:dyDescent="0.3">
      <c r="G53">
        <f>VLOOKUP(C53,Teilnehmer!$A$1:$A$200,1,FALSE())</f>
        <v>0</v>
      </c>
      <c r="H53">
        <f t="shared" si="2"/>
        <v>1</v>
      </c>
    </row>
    <row r="54" spans="1:10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9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51"/>
  <sheetViews>
    <sheetView topLeftCell="A25" zoomScaleNormal="100" workbookViewId="0">
      <selection activeCell="F30" sqref="F30:F51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8" t="s">
        <v>238</v>
      </c>
      <c r="B1" s="58" t="s">
        <v>251</v>
      </c>
      <c r="C1" s="58" t="str">
        <f t="shared" ref="C1:C33" si="0">B1&amp;" "&amp;A1</f>
        <v>TU12_Niederaula Drehwurf</v>
      </c>
      <c r="D1" s="58" t="s">
        <v>17</v>
      </c>
      <c r="E1" s="58" t="s">
        <v>18</v>
      </c>
      <c r="F1" s="58" t="s">
        <v>21</v>
      </c>
      <c r="G1" s="58" t="s">
        <v>91</v>
      </c>
      <c r="H1" s="58" t="s">
        <v>92</v>
      </c>
    </row>
    <row r="2" spans="1:8" x14ac:dyDescent="0.3">
      <c r="A2" t="s">
        <v>94</v>
      </c>
      <c r="B2" t="s">
        <v>95</v>
      </c>
      <c r="C2" s="58" t="str">
        <f t="shared" si="0"/>
        <v>Jakob Ludwig</v>
      </c>
      <c r="F2">
        <v>70</v>
      </c>
      <c r="G2" t="str">
        <f>VLOOKUP(C2,Teilnehmer!$A$1:$A$200,1,FALSE())</f>
        <v>Jakob Ludwig</v>
      </c>
      <c r="H2">
        <f t="shared" ref="H2:H33" si="1">MOD(ROW(),2)</f>
        <v>0</v>
      </c>
    </row>
    <row r="3" spans="1:8" x14ac:dyDescent="0.3">
      <c r="A3" t="s">
        <v>98</v>
      </c>
      <c r="B3" t="s">
        <v>99</v>
      </c>
      <c r="C3" s="58" t="str">
        <f t="shared" si="0"/>
        <v>Max Grabow</v>
      </c>
      <c r="F3">
        <v>68</v>
      </c>
      <c r="G3" s="63" t="str">
        <f>VLOOKUP(C3,Teilnehmer!$A$1:$A$200,1,FALSE())</f>
        <v>Max Grabow</v>
      </c>
      <c r="H3">
        <f t="shared" si="1"/>
        <v>1</v>
      </c>
    </row>
    <row r="4" spans="1:8" x14ac:dyDescent="0.3">
      <c r="A4" t="s">
        <v>108</v>
      </c>
      <c r="B4" t="s">
        <v>109</v>
      </c>
      <c r="C4" s="58" t="str">
        <f t="shared" si="0"/>
        <v>Lucas Bernhardt</v>
      </c>
      <c r="F4">
        <v>65</v>
      </c>
      <c r="G4" s="63" t="str">
        <f>VLOOKUP(C4,Teilnehmer!$A$1:$A$200,1,FALSE())</f>
        <v>Lucas Bernhardt</v>
      </c>
      <c r="H4">
        <f t="shared" si="1"/>
        <v>0</v>
      </c>
    </row>
    <row r="5" spans="1:8" x14ac:dyDescent="0.3">
      <c r="A5" t="s">
        <v>120</v>
      </c>
      <c r="B5" t="s">
        <v>121</v>
      </c>
      <c r="C5" s="58" t="str">
        <f t="shared" si="0"/>
        <v>Richard Röse</v>
      </c>
      <c r="F5">
        <v>60</v>
      </c>
      <c r="G5" t="str">
        <f>VLOOKUP(C5,Teilnehmer!$A$1:$A$200,1,FALSE())</f>
        <v>Richard Röse</v>
      </c>
      <c r="H5">
        <f t="shared" si="1"/>
        <v>1</v>
      </c>
    </row>
    <row r="6" spans="1:8" x14ac:dyDescent="0.3">
      <c r="A6" t="s">
        <v>222</v>
      </c>
      <c r="B6" t="s">
        <v>223</v>
      </c>
      <c r="C6" s="58" t="str">
        <f t="shared" si="0"/>
        <v>Charlotte Loll</v>
      </c>
      <c r="F6">
        <v>59</v>
      </c>
      <c r="G6" t="str">
        <f>VLOOKUP(C6,Teilnehmer!$A$1:$A$200,1,FALSE())</f>
        <v>Charlotte Loll</v>
      </c>
      <c r="H6">
        <f t="shared" si="1"/>
        <v>0</v>
      </c>
    </row>
    <row r="7" spans="1:8" x14ac:dyDescent="0.3">
      <c r="A7" t="s">
        <v>253</v>
      </c>
      <c r="B7" t="s">
        <v>221</v>
      </c>
      <c r="C7" s="58" t="str">
        <f t="shared" si="0"/>
        <v>Hannes Braun</v>
      </c>
      <c r="F7">
        <v>56</v>
      </c>
      <c r="G7" t="str">
        <f>VLOOKUP(C7,Teilnehmer!$A$1:$A$200,1,FALSE())</f>
        <v>Hannes Braun</v>
      </c>
      <c r="H7">
        <f t="shared" si="1"/>
        <v>1</v>
      </c>
    </row>
    <row r="8" spans="1:8" x14ac:dyDescent="0.3">
      <c r="A8" t="s">
        <v>214</v>
      </c>
      <c r="B8" t="s">
        <v>201</v>
      </c>
      <c r="C8" s="58" t="str">
        <f t="shared" si="0"/>
        <v>Paul Göbel</v>
      </c>
      <c r="F8">
        <v>56</v>
      </c>
      <c r="G8" t="str">
        <f>VLOOKUP(C8,Teilnehmer!$A$1:$A$200,1,FALSE())</f>
        <v>Paul Göbel</v>
      </c>
      <c r="H8">
        <f t="shared" si="1"/>
        <v>0</v>
      </c>
    </row>
    <row r="9" spans="1:8" x14ac:dyDescent="0.3">
      <c r="A9" t="s">
        <v>96</v>
      </c>
      <c r="B9" t="s">
        <v>97</v>
      </c>
      <c r="C9" s="58" t="str">
        <f t="shared" si="0"/>
        <v>Malte Krusche</v>
      </c>
      <c r="F9">
        <v>55</v>
      </c>
      <c r="G9" t="str">
        <f>VLOOKUP(C9,Teilnehmer!$A$1:$A$200,1,FALSE())</f>
        <v>Malte Krusche</v>
      </c>
      <c r="H9">
        <f t="shared" si="1"/>
        <v>1</v>
      </c>
    </row>
    <row r="10" spans="1:8" x14ac:dyDescent="0.3">
      <c r="A10" t="s">
        <v>118</v>
      </c>
      <c r="B10" t="s">
        <v>119</v>
      </c>
      <c r="C10" s="58" t="str">
        <f t="shared" si="0"/>
        <v>Maximilian Gilbert</v>
      </c>
      <c r="F10">
        <v>55</v>
      </c>
      <c r="G10" t="str">
        <f>VLOOKUP(C10,Teilnehmer!$A$1:$A$200,1,FALSE())</f>
        <v>Maximilian Gilbert</v>
      </c>
      <c r="H10">
        <f t="shared" si="1"/>
        <v>0</v>
      </c>
    </row>
    <row r="11" spans="1:8" x14ac:dyDescent="0.3">
      <c r="A11" t="s">
        <v>104</v>
      </c>
      <c r="B11" t="s">
        <v>243</v>
      </c>
      <c r="C11" s="58" t="str">
        <f t="shared" si="0"/>
        <v>Finn Marlon Lerch</v>
      </c>
      <c r="F11">
        <v>54</v>
      </c>
      <c r="G11" t="str">
        <f>VLOOKUP(C11,Teilnehmer!$A$1:$A$200,1,FALSE())</f>
        <v>Finn Marlon Lerch</v>
      </c>
      <c r="H11">
        <f t="shared" si="1"/>
        <v>1</v>
      </c>
    </row>
    <row r="12" spans="1:8" x14ac:dyDescent="0.3">
      <c r="A12" t="s">
        <v>164</v>
      </c>
      <c r="B12" t="s">
        <v>165</v>
      </c>
      <c r="C12" s="58" t="str">
        <f t="shared" si="0"/>
        <v>Franziska Stark</v>
      </c>
      <c r="F12">
        <v>54</v>
      </c>
      <c r="G12" t="str">
        <f>VLOOKUP(C12,Teilnehmer!$A$1:$A$200,1,FALSE())</f>
        <v>Franziska Stark</v>
      </c>
      <c r="H12">
        <f t="shared" si="1"/>
        <v>0</v>
      </c>
    </row>
    <row r="13" spans="1:8" x14ac:dyDescent="0.3">
      <c r="A13" t="s">
        <v>137</v>
      </c>
      <c r="B13" t="s">
        <v>138</v>
      </c>
      <c r="C13" s="58" t="str">
        <f t="shared" si="0"/>
        <v>Nora Pettermann</v>
      </c>
      <c r="F13">
        <v>53</v>
      </c>
      <c r="G13" t="str">
        <f>VLOOKUP(C13,Teilnehmer!$A$1:$A$200,1,FALSE())</f>
        <v>Nora Pettermann</v>
      </c>
      <c r="H13">
        <f t="shared" si="1"/>
        <v>1</v>
      </c>
    </row>
    <row r="14" spans="1:8" x14ac:dyDescent="0.3">
      <c r="A14" t="s">
        <v>145</v>
      </c>
      <c r="B14" t="s">
        <v>146</v>
      </c>
      <c r="C14" s="58" t="str">
        <f t="shared" si="0"/>
        <v>Ella Renker</v>
      </c>
      <c r="F14">
        <v>53</v>
      </c>
      <c r="G14" t="str">
        <f>VLOOKUP(C14,Teilnehmer!$A$1:$A$200,1,FALSE())</f>
        <v>Ella Renker</v>
      </c>
      <c r="H14">
        <f t="shared" si="1"/>
        <v>0</v>
      </c>
    </row>
    <row r="15" spans="1:8" x14ac:dyDescent="0.3">
      <c r="A15" t="s">
        <v>163</v>
      </c>
      <c r="B15" t="s">
        <v>153</v>
      </c>
      <c r="C15" s="58" t="str">
        <f t="shared" si="0"/>
        <v>Marie Kimpel</v>
      </c>
      <c r="F15">
        <v>53</v>
      </c>
      <c r="G15" t="str">
        <f>VLOOKUP(C15,Teilnehmer!$A$1:$A$200,1,FALSE())</f>
        <v>Marie Kimpel</v>
      </c>
      <c r="H15">
        <f t="shared" si="1"/>
        <v>1</v>
      </c>
    </row>
    <row r="16" spans="1:8" x14ac:dyDescent="0.3">
      <c r="A16" t="s">
        <v>102</v>
      </c>
      <c r="B16" t="s">
        <v>103</v>
      </c>
      <c r="C16" s="58" t="str">
        <f t="shared" si="0"/>
        <v>Rami Hasoun</v>
      </c>
      <c r="F16">
        <v>52</v>
      </c>
      <c r="G16" t="str">
        <f>VLOOKUP(C16,Teilnehmer!$A$1:$A$200,1,FALSE())</f>
        <v>Rami Hasoun</v>
      </c>
      <c r="H16">
        <f t="shared" si="1"/>
        <v>0</v>
      </c>
    </row>
    <row r="17" spans="1:8" x14ac:dyDescent="0.3">
      <c r="A17" t="s">
        <v>116</v>
      </c>
      <c r="B17" t="s">
        <v>117</v>
      </c>
      <c r="C17" s="58" t="str">
        <f t="shared" si="0"/>
        <v>Jonathan Dehnel</v>
      </c>
      <c r="F17">
        <v>51</v>
      </c>
      <c r="G17" t="str">
        <f>VLOOKUP(C17,Teilnehmer!$A$1:$A$200,1,FALSE())</f>
        <v>Jonathan Dehnel</v>
      </c>
      <c r="H17">
        <f t="shared" si="1"/>
        <v>1</v>
      </c>
    </row>
    <row r="18" spans="1:8" x14ac:dyDescent="0.3">
      <c r="A18" t="s">
        <v>126</v>
      </c>
      <c r="B18" t="s">
        <v>127</v>
      </c>
      <c r="C18" s="58" t="str">
        <f t="shared" si="0"/>
        <v>Liam Hess</v>
      </c>
      <c r="F18">
        <v>50</v>
      </c>
      <c r="G18" t="str">
        <f>VLOOKUP(C18,Teilnehmer!$A$1:$A$200,1,FALSE())</f>
        <v>Liam Hess</v>
      </c>
      <c r="H18">
        <f t="shared" si="1"/>
        <v>0</v>
      </c>
    </row>
    <row r="19" spans="1:8" x14ac:dyDescent="0.3">
      <c r="A19" t="s">
        <v>114</v>
      </c>
      <c r="B19" t="s">
        <v>115</v>
      </c>
      <c r="C19" s="58" t="str">
        <f t="shared" si="0"/>
        <v>Luca Habl</v>
      </c>
      <c r="F19">
        <v>49</v>
      </c>
      <c r="G19" s="63" t="str">
        <f>VLOOKUP(C19,Teilnehmer!$A$1:$A$200,1,FALSE())</f>
        <v>Luca Habl</v>
      </c>
      <c r="H19" s="63">
        <f t="shared" si="1"/>
        <v>1</v>
      </c>
    </row>
    <row r="20" spans="1:8" x14ac:dyDescent="0.3">
      <c r="A20" t="s">
        <v>159</v>
      </c>
      <c r="B20" t="s">
        <v>160</v>
      </c>
      <c r="C20" s="58" t="str">
        <f t="shared" si="0"/>
        <v>Paula Weppler</v>
      </c>
      <c r="F20">
        <v>49</v>
      </c>
      <c r="G20" s="63" t="str">
        <f>VLOOKUP(C20,Teilnehmer!$A$1:$A$200,1,FALSE())</f>
        <v>Paula Weppler</v>
      </c>
      <c r="H20" s="63">
        <f t="shared" si="1"/>
        <v>0</v>
      </c>
    </row>
    <row r="21" spans="1:8" x14ac:dyDescent="0.3">
      <c r="A21" t="s">
        <v>124</v>
      </c>
      <c r="B21" t="s">
        <v>125</v>
      </c>
      <c r="C21" s="58" t="str">
        <f t="shared" si="0"/>
        <v>Caspar Schmidt</v>
      </c>
      <c r="F21">
        <v>48</v>
      </c>
      <c r="G21" s="63" t="str">
        <f>VLOOKUP(C21,Teilnehmer!$A$1:$A$200,1,FALSE())</f>
        <v>Caspar Schmidt</v>
      </c>
      <c r="H21" s="63">
        <f t="shared" si="1"/>
        <v>1</v>
      </c>
    </row>
    <row r="22" spans="1:8" x14ac:dyDescent="0.3">
      <c r="A22" t="s">
        <v>241</v>
      </c>
      <c r="B22" t="s">
        <v>242</v>
      </c>
      <c r="C22" s="58" t="str">
        <f t="shared" si="0"/>
        <v>Anna Vogt</v>
      </c>
      <c r="F22">
        <v>48</v>
      </c>
      <c r="G22" s="63" t="str">
        <f>VLOOKUP(C22,Teilnehmer!$A$1:$A$200,1,FALSE())</f>
        <v>Anna Vogt</v>
      </c>
      <c r="H22" s="63">
        <f t="shared" si="1"/>
        <v>0</v>
      </c>
    </row>
    <row r="23" spans="1:8" x14ac:dyDescent="0.3">
      <c r="A23" t="s">
        <v>147</v>
      </c>
      <c r="B23" t="s">
        <v>148</v>
      </c>
      <c r="C23" s="58" t="str">
        <f t="shared" si="0"/>
        <v>Lina Wicke</v>
      </c>
      <c r="F23">
        <v>48</v>
      </c>
      <c r="G23" s="63" t="str">
        <f>VLOOKUP(C23,Teilnehmer!$A$1:$A$200,1,FALSE())</f>
        <v>Lina Wicke</v>
      </c>
      <c r="H23" s="63">
        <f t="shared" si="1"/>
        <v>1</v>
      </c>
    </row>
    <row r="24" spans="1:8" x14ac:dyDescent="0.3">
      <c r="A24" t="s">
        <v>172</v>
      </c>
      <c r="B24" t="s">
        <v>173</v>
      </c>
      <c r="C24" s="58" t="str">
        <f t="shared" si="0"/>
        <v>Valerie Röhrig</v>
      </c>
      <c r="F24">
        <v>47</v>
      </c>
      <c r="G24" s="63" t="str">
        <f>VLOOKUP(C24,Teilnehmer!$A$1:$A$200,1,FALSE())</f>
        <v>Valerie Röhrig</v>
      </c>
      <c r="H24" s="63">
        <f t="shared" si="1"/>
        <v>0</v>
      </c>
    </row>
    <row r="25" spans="1:8" x14ac:dyDescent="0.3">
      <c r="A25" t="s">
        <v>220</v>
      </c>
      <c r="B25" t="s">
        <v>221</v>
      </c>
      <c r="C25" s="58" t="str">
        <f t="shared" si="0"/>
        <v>Hannes Wilhelm</v>
      </c>
      <c r="F25">
        <v>46</v>
      </c>
      <c r="G25" s="63" t="str">
        <f>VLOOKUP(C25,Teilnehmer!$A$1:$A$200,1,FALSE())</f>
        <v>Hannes Wilhelm</v>
      </c>
      <c r="H25" s="63">
        <f t="shared" si="1"/>
        <v>1</v>
      </c>
    </row>
    <row r="26" spans="1:8" x14ac:dyDescent="0.3">
      <c r="A26" t="s">
        <v>219</v>
      </c>
      <c r="B26" t="s">
        <v>115</v>
      </c>
      <c r="C26" s="58" t="str">
        <f t="shared" si="0"/>
        <v>Luca Günther</v>
      </c>
      <c r="F26">
        <v>45</v>
      </c>
      <c r="G26" s="63" t="str">
        <f>VLOOKUP(C26,Teilnehmer!$A$1:$A$200,1,FALSE())</f>
        <v>Luca Günther</v>
      </c>
      <c r="H26" s="63">
        <f t="shared" si="1"/>
        <v>0</v>
      </c>
    </row>
    <row r="27" spans="1:8" x14ac:dyDescent="0.3">
      <c r="A27" t="s">
        <v>133</v>
      </c>
      <c r="B27" t="s">
        <v>134</v>
      </c>
      <c r="C27" s="58" t="str">
        <f t="shared" si="0"/>
        <v>Emil Ortwein</v>
      </c>
      <c r="F27">
        <v>45</v>
      </c>
      <c r="G27" s="63" t="str">
        <f>VLOOKUP(C27,Teilnehmer!$A$1:$A$200,1,FALSE())</f>
        <v>Emil Ortwein</v>
      </c>
      <c r="H27" s="63">
        <f t="shared" si="1"/>
        <v>1</v>
      </c>
    </row>
    <row r="28" spans="1:8" x14ac:dyDescent="0.3">
      <c r="A28" t="s">
        <v>139</v>
      </c>
      <c r="B28" t="s">
        <v>140</v>
      </c>
      <c r="C28" s="58" t="str">
        <f t="shared" si="0"/>
        <v>Liel Möller</v>
      </c>
      <c r="F28">
        <v>45</v>
      </c>
      <c r="G28" s="63" t="str">
        <f>VLOOKUP(C28,Teilnehmer!$A$1:$A$200,1,FALSE())</f>
        <v>Liel Möller</v>
      </c>
      <c r="H28" s="63">
        <f t="shared" si="1"/>
        <v>0</v>
      </c>
    </row>
    <row r="29" spans="1:8" x14ac:dyDescent="0.3">
      <c r="A29" t="s">
        <v>182</v>
      </c>
      <c r="B29" t="s">
        <v>183</v>
      </c>
      <c r="C29" s="58" t="str">
        <f t="shared" si="0"/>
        <v>Leana Hainbuch</v>
      </c>
      <c r="F29">
        <v>45</v>
      </c>
      <c r="G29" s="63" t="str">
        <f>VLOOKUP(C29,Teilnehmer!$A$1:$A$200,1,FALSE())</f>
        <v>Leana Hainbuch</v>
      </c>
      <c r="H29" s="63">
        <f t="shared" si="1"/>
        <v>1</v>
      </c>
    </row>
    <row r="30" spans="1:8" x14ac:dyDescent="0.3">
      <c r="A30" t="s">
        <v>161</v>
      </c>
      <c r="B30" t="s">
        <v>162</v>
      </c>
      <c r="C30" s="58" t="str">
        <f t="shared" si="0"/>
        <v>Emma Zimmermann</v>
      </c>
      <c r="F30">
        <v>45</v>
      </c>
      <c r="G30" s="63" t="str">
        <f>VLOOKUP(C30,Teilnehmer!$A$1:$A$200,1,FALSE())</f>
        <v>Emma Zimmermann</v>
      </c>
      <c r="H30" s="63">
        <f t="shared" si="1"/>
        <v>0</v>
      </c>
    </row>
    <row r="31" spans="1:8" x14ac:dyDescent="0.3">
      <c r="A31" t="s">
        <v>132</v>
      </c>
      <c r="B31" t="s">
        <v>129</v>
      </c>
      <c r="C31" s="58" t="str">
        <f t="shared" si="0"/>
        <v>Ben Liesner</v>
      </c>
      <c r="F31">
        <v>44</v>
      </c>
      <c r="G31" s="63" t="str">
        <f>VLOOKUP(C31,Teilnehmer!$A$1:$A$200,1,FALSE())</f>
        <v>Ben Liesner</v>
      </c>
      <c r="H31" s="63">
        <f t="shared" si="1"/>
        <v>1</v>
      </c>
    </row>
    <row r="32" spans="1:8" x14ac:dyDescent="0.3">
      <c r="A32" t="s">
        <v>244</v>
      </c>
      <c r="B32" t="s">
        <v>245</v>
      </c>
      <c r="C32" s="58" t="str">
        <f t="shared" si="0"/>
        <v>Thea Klug</v>
      </c>
      <c r="F32">
        <v>44</v>
      </c>
      <c r="G32" s="63" t="str">
        <f>VLOOKUP(C32,Teilnehmer!$A$1:$A$200,1,FALSE())</f>
        <v>Thea Klug</v>
      </c>
      <c r="H32" s="63">
        <f t="shared" si="1"/>
        <v>0</v>
      </c>
    </row>
    <row r="33" spans="1:8" x14ac:dyDescent="0.3">
      <c r="A33" t="s">
        <v>225</v>
      </c>
      <c r="B33" t="s">
        <v>123</v>
      </c>
      <c r="C33" s="58" t="str">
        <f t="shared" si="0"/>
        <v>Jannes De Maertelaere</v>
      </c>
      <c r="F33">
        <v>43</v>
      </c>
      <c r="G33" s="63" t="str">
        <f>VLOOKUP(C33,Teilnehmer!$A$1:$A$200,1,FALSE())</f>
        <v>Jannes De Maertelaere</v>
      </c>
      <c r="H33" s="63">
        <f t="shared" si="1"/>
        <v>1</v>
      </c>
    </row>
    <row r="34" spans="1:8" x14ac:dyDescent="0.3">
      <c r="A34" t="s">
        <v>254</v>
      </c>
      <c r="B34" t="s">
        <v>255</v>
      </c>
      <c r="C34" s="58" t="str">
        <f t="shared" ref="C34:C51" si="2">B34&amp;" "&amp;A34</f>
        <v>Merle Langefeld</v>
      </c>
      <c r="F34">
        <v>43</v>
      </c>
      <c r="G34" s="63" t="str">
        <f>VLOOKUP(C34,Teilnehmer!$A$1:$A$200,1,FALSE())</f>
        <v>Merle Langefeld</v>
      </c>
      <c r="H34" s="63">
        <f t="shared" ref="H34:H51" si="3">MOD(ROW(),2)</f>
        <v>0</v>
      </c>
    </row>
    <row r="35" spans="1:8" x14ac:dyDescent="0.3">
      <c r="A35" t="s">
        <v>124</v>
      </c>
      <c r="B35" t="s">
        <v>149</v>
      </c>
      <c r="C35" s="58" t="str">
        <f t="shared" si="2"/>
        <v>Hanna Schmidt</v>
      </c>
      <c r="F35">
        <v>42</v>
      </c>
      <c r="G35" s="63" t="str">
        <f>VLOOKUP(C35,Teilnehmer!$A$1:$A$200,1,FALSE())</f>
        <v>Hanna Schmidt</v>
      </c>
      <c r="H35" s="63">
        <f t="shared" si="3"/>
        <v>1</v>
      </c>
    </row>
    <row r="36" spans="1:8" x14ac:dyDescent="0.3">
      <c r="A36" t="s">
        <v>257</v>
      </c>
      <c r="B36" t="s">
        <v>181</v>
      </c>
      <c r="C36" s="58" t="str">
        <f t="shared" si="2"/>
        <v>Amelie Horst</v>
      </c>
      <c r="F36">
        <v>42</v>
      </c>
      <c r="G36" s="63" t="str">
        <f>VLOOKUP(C36,Teilnehmer!$A$1:$A$200,1,FALSE())</f>
        <v>Amelie Horst</v>
      </c>
      <c r="H36" s="63">
        <f t="shared" si="3"/>
        <v>0</v>
      </c>
    </row>
    <row r="37" spans="1:8" x14ac:dyDescent="0.3">
      <c r="A37" t="s">
        <v>124</v>
      </c>
      <c r="B37" t="s">
        <v>151</v>
      </c>
      <c r="C37" s="58" t="str">
        <f t="shared" si="2"/>
        <v>Mila Schmidt</v>
      </c>
      <c r="F37">
        <v>42</v>
      </c>
      <c r="G37" s="63" t="str">
        <f>VLOOKUP(C37,Teilnehmer!$A$1:$A$200,1,FALSE())</f>
        <v>Mila Schmidt</v>
      </c>
      <c r="H37" s="63">
        <f t="shared" si="3"/>
        <v>1</v>
      </c>
    </row>
    <row r="38" spans="1:8" x14ac:dyDescent="0.3">
      <c r="A38" t="s">
        <v>130</v>
      </c>
      <c r="B38" t="s">
        <v>131</v>
      </c>
      <c r="C38" s="58" t="str">
        <f t="shared" si="2"/>
        <v>Marlon Rausch</v>
      </c>
      <c r="F38">
        <v>40</v>
      </c>
      <c r="G38" s="63" t="str">
        <f>VLOOKUP(C38,Teilnehmer!$A$1:$A$200,1,FALSE())</f>
        <v>Marlon Rausch</v>
      </c>
      <c r="H38" s="63">
        <f t="shared" si="3"/>
        <v>0</v>
      </c>
    </row>
    <row r="39" spans="1:8" x14ac:dyDescent="0.3">
      <c r="A39" t="s">
        <v>170</v>
      </c>
      <c r="B39" t="s">
        <v>171</v>
      </c>
      <c r="C39" s="58" t="str">
        <f t="shared" si="2"/>
        <v>Rosa Landsiedel</v>
      </c>
      <c r="F39">
        <v>40</v>
      </c>
      <c r="G39" s="63" t="str">
        <f>VLOOKUP(C39,Teilnehmer!$A$1:$A$200,1,FALSE())</f>
        <v>Rosa Landsiedel</v>
      </c>
      <c r="H39" s="63">
        <f t="shared" si="3"/>
        <v>1</v>
      </c>
    </row>
    <row r="40" spans="1:8" x14ac:dyDescent="0.3">
      <c r="A40" t="s">
        <v>239</v>
      </c>
      <c r="B40" t="s">
        <v>240</v>
      </c>
      <c r="C40" s="58" t="str">
        <f t="shared" si="2"/>
        <v>Liv Hofmann</v>
      </c>
      <c r="F40">
        <v>39</v>
      </c>
      <c r="G40" s="63" t="str">
        <f>VLOOKUP(C40,Teilnehmer!$A$1:$A$200,1,FALSE())</f>
        <v>Liv Hofmann</v>
      </c>
      <c r="H40" s="63">
        <f t="shared" si="3"/>
        <v>0</v>
      </c>
    </row>
    <row r="41" spans="1:8" x14ac:dyDescent="0.3">
      <c r="A41" t="s">
        <v>224</v>
      </c>
      <c r="B41" t="s">
        <v>148</v>
      </c>
      <c r="C41" s="58" t="str">
        <f t="shared" si="2"/>
        <v>Lina Berger</v>
      </c>
      <c r="F41">
        <v>39</v>
      </c>
      <c r="G41" s="63" t="str">
        <f>VLOOKUP(C41,Teilnehmer!$A$1:$A$200,1,FALSE())</f>
        <v>Lina Berger</v>
      </c>
      <c r="H41" s="63">
        <f t="shared" si="3"/>
        <v>1</v>
      </c>
    </row>
    <row r="42" spans="1:8" x14ac:dyDescent="0.3">
      <c r="A42" t="s">
        <v>166</v>
      </c>
      <c r="B42" t="s">
        <v>167</v>
      </c>
      <c r="C42" s="58" t="str">
        <f t="shared" si="2"/>
        <v>Finja Dickert</v>
      </c>
      <c r="F42">
        <v>38</v>
      </c>
      <c r="G42" s="63" t="str">
        <f>VLOOKUP(C42,Teilnehmer!$A$1:$A$200,1,FALSE())</f>
        <v>Finja Dickert</v>
      </c>
      <c r="H42" s="63">
        <f t="shared" si="3"/>
        <v>0</v>
      </c>
    </row>
    <row r="43" spans="1:8" x14ac:dyDescent="0.3">
      <c r="A43" t="s">
        <v>143</v>
      </c>
      <c r="B43" t="s">
        <v>144</v>
      </c>
      <c r="C43" s="58" t="str">
        <f t="shared" si="2"/>
        <v>Ida Weiland</v>
      </c>
      <c r="F43">
        <v>37</v>
      </c>
      <c r="G43" s="63" t="str">
        <f>VLOOKUP(C43,Teilnehmer!$A$1:$A$200,1,FALSE())</f>
        <v>Ida Weiland</v>
      </c>
      <c r="H43" s="63">
        <f t="shared" si="3"/>
        <v>1</v>
      </c>
    </row>
    <row r="44" spans="1:8" x14ac:dyDescent="0.3">
      <c r="A44" t="s">
        <v>239</v>
      </c>
      <c r="B44" t="s">
        <v>162</v>
      </c>
      <c r="C44" s="58" t="str">
        <f t="shared" si="2"/>
        <v>Emma Hofmann</v>
      </c>
      <c r="F44">
        <v>37</v>
      </c>
      <c r="G44" s="63" t="str">
        <f>VLOOKUP(C44,Teilnehmer!$A$1:$A$200,1,FALSE())</f>
        <v>Emma Hofmann</v>
      </c>
      <c r="H44" s="63">
        <f t="shared" si="3"/>
        <v>0</v>
      </c>
    </row>
    <row r="45" spans="1:8" x14ac:dyDescent="0.3">
      <c r="A45" t="s">
        <v>239</v>
      </c>
      <c r="B45" t="s">
        <v>256</v>
      </c>
      <c r="C45" s="58" t="str">
        <f t="shared" si="2"/>
        <v>Sophia Hofmann</v>
      </c>
      <c r="F45">
        <v>36</v>
      </c>
      <c r="G45" s="63" t="str">
        <f>VLOOKUP(C45,Teilnehmer!$A$1:$A$200,1,FALSE())</f>
        <v>Sophia Hofmann</v>
      </c>
      <c r="H45" s="63">
        <f t="shared" si="3"/>
        <v>1</v>
      </c>
    </row>
    <row r="46" spans="1:8" x14ac:dyDescent="0.3">
      <c r="A46" t="s">
        <v>187</v>
      </c>
      <c r="B46" t="s">
        <v>188</v>
      </c>
      <c r="C46" s="58" t="str">
        <f t="shared" si="2"/>
        <v>Helena Heddrich</v>
      </c>
      <c r="F46">
        <v>35</v>
      </c>
      <c r="G46" s="63" t="str">
        <f>VLOOKUP(C46,Teilnehmer!$A$1:$A$200,1,FALSE())</f>
        <v>Helena Heddrich</v>
      </c>
      <c r="H46" s="63">
        <f t="shared" si="3"/>
        <v>0</v>
      </c>
    </row>
    <row r="47" spans="1:8" x14ac:dyDescent="0.3">
      <c r="A47" t="s">
        <v>217</v>
      </c>
      <c r="B47" t="s">
        <v>218</v>
      </c>
      <c r="C47" s="58" t="str">
        <f t="shared" si="2"/>
        <v>Leila Trabes</v>
      </c>
      <c r="F47">
        <v>34</v>
      </c>
      <c r="G47" s="63" t="str">
        <f>VLOOKUP(C47,Teilnehmer!$A$1:$A$200,1,FALSE())</f>
        <v>Leila Trabes</v>
      </c>
      <c r="H47" s="63">
        <f t="shared" si="3"/>
        <v>1</v>
      </c>
    </row>
    <row r="48" spans="1:8" x14ac:dyDescent="0.3">
      <c r="A48" t="s">
        <v>159</v>
      </c>
      <c r="B48" t="s">
        <v>149</v>
      </c>
      <c r="C48" s="58" t="str">
        <f t="shared" si="2"/>
        <v>Hanna Weppler</v>
      </c>
      <c r="F48">
        <v>33</v>
      </c>
      <c r="G48" s="63" t="str">
        <f>VLOOKUP(C48,Teilnehmer!$A$1:$A$200,1,FALSE())</f>
        <v>Hanna Weppler</v>
      </c>
      <c r="H48" s="63">
        <f t="shared" si="3"/>
        <v>0</v>
      </c>
    </row>
    <row r="49" spans="1:8" x14ac:dyDescent="0.3">
      <c r="A49" t="s">
        <v>215</v>
      </c>
      <c r="B49" t="s">
        <v>216</v>
      </c>
      <c r="C49" s="58" t="str">
        <f t="shared" si="2"/>
        <v>Sophie Eydt</v>
      </c>
      <c r="F49">
        <v>32</v>
      </c>
      <c r="G49" s="63" t="str">
        <f>VLOOKUP(C49,Teilnehmer!$A$1:$A$200,1,FALSE())</f>
        <v>Sophie Eydt</v>
      </c>
      <c r="H49" s="63">
        <f t="shared" si="3"/>
        <v>1</v>
      </c>
    </row>
    <row r="50" spans="1:8" x14ac:dyDescent="0.3">
      <c r="A50" t="s">
        <v>189</v>
      </c>
      <c r="B50" t="s">
        <v>190</v>
      </c>
      <c r="C50" s="58" t="str">
        <f t="shared" si="2"/>
        <v>Leonie Retzlaff</v>
      </c>
      <c r="F50">
        <v>24</v>
      </c>
      <c r="G50" s="63" t="str">
        <f>VLOOKUP(C50,Teilnehmer!$A$1:$A$200,1,FALSE())</f>
        <v>Leonie Retzlaff</v>
      </c>
      <c r="H50" s="63">
        <f t="shared" si="3"/>
        <v>0</v>
      </c>
    </row>
    <row r="51" spans="1:8" x14ac:dyDescent="0.3">
      <c r="A51" t="s">
        <v>178</v>
      </c>
      <c r="B51" t="s">
        <v>179</v>
      </c>
      <c r="C51" s="58" t="str">
        <f t="shared" si="2"/>
        <v>Marta Bugge</v>
      </c>
      <c r="F51">
        <v>21</v>
      </c>
      <c r="G51" s="63" t="str">
        <f>VLOOKUP(C51,Teilnehmer!$A$1:$A$200,1,FALSE())</f>
        <v>Marta Bugge</v>
      </c>
      <c r="H51" s="63">
        <f t="shared" si="3"/>
        <v>1</v>
      </c>
    </row>
  </sheetData>
  <autoFilter ref="A1:H51" xr:uid="{00000000-0009-0000-0000-00000A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53"/>
  <sheetViews>
    <sheetView zoomScaleNormal="100" workbookViewId="0">
      <selection activeCell="F54" sqref="F54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8" t="s">
        <v>265</v>
      </c>
      <c r="B1" s="58" t="s">
        <v>266</v>
      </c>
      <c r="C1" s="58" t="str">
        <f t="shared" ref="C1:C53" si="0">B1&amp;" "&amp;A1</f>
        <v>Weitsprung TU12_Stockhausen</v>
      </c>
      <c r="D1" s="58" t="s">
        <v>17</v>
      </c>
      <c r="E1" s="58" t="s">
        <v>18</v>
      </c>
      <c r="F1" s="58" t="s">
        <v>21</v>
      </c>
      <c r="G1" s="58" t="s">
        <v>91</v>
      </c>
      <c r="H1" s="58" t="s">
        <v>92</v>
      </c>
    </row>
    <row r="2" spans="1:8" x14ac:dyDescent="0.3">
      <c r="A2" t="s">
        <v>207</v>
      </c>
      <c r="B2" t="s">
        <v>208</v>
      </c>
      <c r="C2" s="58" t="str">
        <f t="shared" si="0"/>
        <v>Lena Zielinski</v>
      </c>
      <c r="E2">
        <v>2015</v>
      </c>
      <c r="F2">
        <v>11.63</v>
      </c>
      <c r="G2" t="str">
        <f>VLOOKUP(C2,Teilnehmer!$A$1:$A$200,1,FALSE())</f>
        <v>Lena Zielinski</v>
      </c>
      <c r="H2">
        <f t="shared" ref="H2:H33" si="1">MOD(ROW(),2)</f>
        <v>0</v>
      </c>
    </row>
    <row r="3" spans="1:8" x14ac:dyDescent="0.3">
      <c r="A3" t="s">
        <v>116</v>
      </c>
      <c r="B3" t="s">
        <v>117</v>
      </c>
      <c r="C3" s="58" t="str">
        <f t="shared" si="0"/>
        <v>Jonathan Dehnel</v>
      </c>
      <c r="E3">
        <v>2015</v>
      </c>
      <c r="F3">
        <v>11.63</v>
      </c>
      <c r="G3" s="63" t="str">
        <f>VLOOKUP(C3,Teilnehmer!$A$1:$A$200,1,FALSE())</f>
        <v>Jonathan Dehnel</v>
      </c>
      <c r="H3">
        <f t="shared" si="1"/>
        <v>1</v>
      </c>
    </row>
    <row r="4" spans="1:8" x14ac:dyDescent="0.3">
      <c r="A4" t="s">
        <v>118</v>
      </c>
      <c r="B4" t="s">
        <v>119</v>
      </c>
      <c r="C4" s="58" t="str">
        <f t="shared" si="0"/>
        <v>Maximilian Gilbert</v>
      </c>
      <c r="E4">
        <v>2015</v>
      </c>
      <c r="F4">
        <v>11.56</v>
      </c>
      <c r="G4" t="str">
        <f>VLOOKUP(C4,Teilnehmer!$A$1:$A$200,1,FALSE())</f>
        <v>Maximilian Gilbert</v>
      </c>
      <c r="H4">
        <f t="shared" si="1"/>
        <v>0</v>
      </c>
    </row>
    <row r="5" spans="1:8" x14ac:dyDescent="0.3">
      <c r="A5" t="s">
        <v>96</v>
      </c>
      <c r="B5" t="s">
        <v>97</v>
      </c>
      <c r="C5" s="58" t="str">
        <f t="shared" si="0"/>
        <v>Malte Krusche</v>
      </c>
      <c r="E5">
        <v>2014</v>
      </c>
      <c r="F5">
        <v>11.43</v>
      </c>
      <c r="G5" s="63" t="str">
        <f>VLOOKUP(C5,Teilnehmer!$A$1:$A$200,1,FALSE())</f>
        <v>Malte Krusche</v>
      </c>
      <c r="H5">
        <f t="shared" si="1"/>
        <v>1</v>
      </c>
    </row>
    <row r="6" spans="1:8" x14ac:dyDescent="0.3">
      <c r="A6" t="s">
        <v>94</v>
      </c>
      <c r="B6" t="s">
        <v>95</v>
      </c>
      <c r="C6" s="58" t="str">
        <f t="shared" si="0"/>
        <v>Jakob Ludwig</v>
      </c>
      <c r="E6">
        <v>2014</v>
      </c>
      <c r="F6">
        <v>11.35</v>
      </c>
      <c r="G6" t="str">
        <f>VLOOKUP(C6,Teilnehmer!$A$1:$A$200,1,FALSE())</f>
        <v>Jakob Ludwig</v>
      </c>
      <c r="H6">
        <f t="shared" si="1"/>
        <v>0</v>
      </c>
    </row>
    <row r="7" spans="1:8" x14ac:dyDescent="0.3">
      <c r="A7" t="s">
        <v>163</v>
      </c>
      <c r="B7" t="s">
        <v>153</v>
      </c>
      <c r="C7" s="58" t="str">
        <f t="shared" si="0"/>
        <v>Marie Kimpel</v>
      </c>
      <c r="E7">
        <v>2015</v>
      </c>
      <c r="F7">
        <v>10.99</v>
      </c>
      <c r="G7" t="str">
        <f>VLOOKUP(C7,Teilnehmer!$A$1:$A$200,1,FALSE())</f>
        <v>Marie Kimpel</v>
      </c>
      <c r="H7">
        <f t="shared" si="1"/>
        <v>1</v>
      </c>
    </row>
    <row r="8" spans="1:8" x14ac:dyDescent="0.3">
      <c r="A8" t="s">
        <v>98</v>
      </c>
      <c r="B8" t="s">
        <v>99</v>
      </c>
      <c r="C8" s="58" t="str">
        <f t="shared" si="0"/>
        <v>Max Grabow</v>
      </c>
      <c r="E8">
        <v>2014</v>
      </c>
      <c r="F8">
        <v>10.73</v>
      </c>
      <c r="G8" t="str">
        <f>VLOOKUP(C8,Teilnehmer!$A$1:$A$200,1,FALSE())</f>
        <v>Max Grabow</v>
      </c>
      <c r="H8">
        <f t="shared" si="1"/>
        <v>0</v>
      </c>
    </row>
    <row r="9" spans="1:8" x14ac:dyDescent="0.3">
      <c r="A9" t="s">
        <v>222</v>
      </c>
      <c r="B9" t="s">
        <v>223</v>
      </c>
      <c r="C9" s="58" t="str">
        <f t="shared" si="0"/>
        <v>Charlotte Loll</v>
      </c>
      <c r="E9">
        <v>2015</v>
      </c>
      <c r="F9">
        <v>10.55</v>
      </c>
      <c r="G9" s="63" t="str">
        <f>VLOOKUP(C9,Teilnehmer!$A$1:$A$200,1,FALSE())</f>
        <v>Charlotte Loll</v>
      </c>
      <c r="H9">
        <f t="shared" si="1"/>
        <v>1</v>
      </c>
    </row>
    <row r="10" spans="1:8" x14ac:dyDescent="0.3">
      <c r="A10" t="s">
        <v>114</v>
      </c>
      <c r="B10" t="s">
        <v>115</v>
      </c>
      <c r="C10" s="58" t="str">
        <f t="shared" si="0"/>
        <v>Luca Habl</v>
      </c>
      <c r="E10">
        <v>2015</v>
      </c>
      <c r="F10">
        <v>10.34</v>
      </c>
      <c r="G10" t="str">
        <f>VLOOKUP(C10,Teilnehmer!$A$1:$A$200,1,FALSE())</f>
        <v>Luca Habl</v>
      </c>
      <c r="H10">
        <f t="shared" si="1"/>
        <v>0</v>
      </c>
    </row>
    <row r="11" spans="1:8" x14ac:dyDescent="0.3">
      <c r="A11" t="s">
        <v>143</v>
      </c>
      <c r="B11" t="s">
        <v>144</v>
      </c>
      <c r="C11" s="58" t="str">
        <f t="shared" si="0"/>
        <v>Ida Weiland</v>
      </c>
      <c r="E11">
        <v>2014</v>
      </c>
      <c r="F11">
        <v>10.33</v>
      </c>
      <c r="G11" t="str">
        <f>VLOOKUP(C11,Teilnehmer!$A$1:$A$200,1,FALSE())</f>
        <v>Ida Weiland</v>
      </c>
      <c r="H11">
        <f t="shared" si="1"/>
        <v>1</v>
      </c>
    </row>
    <row r="12" spans="1:8" x14ac:dyDescent="0.3">
      <c r="A12" t="s">
        <v>108</v>
      </c>
      <c r="B12" t="s">
        <v>109</v>
      </c>
      <c r="C12" s="58" t="str">
        <f t="shared" si="0"/>
        <v>Lucas Bernhardt</v>
      </c>
      <c r="E12">
        <v>2014</v>
      </c>
      <c r="F12">
        <v>10.28</v>
      </c>
      <c r="G12" t="str">
        <f>VLOOKUP(C12,Teilnehmer!$A$1:$A$200,1,FALSE())</f>
        <v>Lucas Bernhardt</v>
      </c>
      <c r="H12">
        <f t="shared" si="1"/>
        <v>0</v>
      </c>
    </row>
    <row r="13" spans="1:8" x14ac:dyDescent="0.3">
      <c r="A13" t="s">
        <v>106</v>
      </c>
      <c r="B13" t="s">
        <v>107</v>
      </c>
      <c r="C13" s="58" t="str">
        <f t="shared" si="0"/>
        <v>Leonas Beyer</v>
      </c>
      <c r="E13">
        <v>2014</v>
      </c>
      <c r="F13">
        <v>10.199999999999999</v>
      </c>
      <c r="G13" t="str">
        <f>VLOOKUP(C13,Teilnehmer!$A$1:$A$200,1,FALSE())</f>
        <v>Leonas Beyer</v>
      </c>
      <c r="H13">
        <f t="shared" si="1"/>
        <v>1</v>
      </c>
    </row>
    <row r="14" spans="1:8" x14ac:dyDescent="0.3">
      <c r="A14" t="s">
        <v>141</v>
      </c>
      <c r="B14" t="s">
        <v>142</v>
      </c>
      <c r="C14" s="58" t="str">
        <f t="shared" si="0"/>
        <v>Pauline Heiß</v>
      </c>
      <c r="E14">
        <v>2014</v>
      </c>
      <c r="F14">
        <v>10</v>
      </c>
      <c r="G14" t="str">
        <f>VLOOKUP(C14,Teilnehmer!$A$1:$A$200,1,FALSE())</f>
        <v>Pauline Heiß</v>
      </c>
      <c r="H14">
        <f t="shared" si="1"/>
        <v>0</v>
      </c>
    </row>
    <row r="15" spans="1:8" x14ac:dyDescent="0.3">
      <c r="A15" t="s">
        <v>164</v>
      </c>
      <c r="B15" t="s">
        <v>165</v>
      </c>
      <c r="C15" s="58" t="str">
        <f t="shared" si="0"/>
        <v>Franziska Stark</v>
      </c>
      <c r="E15">
        <v>2015</v>
      </c>
      <c r="F15">
        <v>9.9499999999999993</v>
      </c>
      <c r="G15" t="str">
        <f>VLOOKUP(C15,Teilnehmer!$A$1:$A$200,1,FALSE())</f>
        <v>Franziska Stark</v>
      </c>
      <c r="H15">
        <f t="shared" si="1"/>
        <v>1</v>
      </c>
    </row>
    <row r="16" spans="1:8" x14ac:dyDescent="0.3">
      <c r="A16" t="s">
        <v>147</v>
      </c>
      <c r="B16" t="s">
        <v>148</v>
      </c>
      <c r="C16" s="58" t="str">
        <f t="shared" si="0"/>
        <v>Lina Wicke</v>
      </c>
      <c r="E16">
        <v>2014</v>
      </c>
      <c r="F16">
        <v>9.91</v>
      </c>
      <c r="G16" t="str">
        <f>VLOOKUP(C16,Teilnehmer!$A$1:$A$200,1,FALSE())</f>
        <v>Lina Wicke</v>
      </c>
      <c r="H16">
        <f t="shared" si="1"/>
        <v>0</v>
      </c>
    </row>
    <row r="17" spans="1:8" x14ac:dyDescent="0.3">
      <c r="A17" t="s">
        <v>161</v>
      </c>
      <c r="B17" t="s">
        <v>162</v>
      </c>
      <c r="C17" s="58" t="str">
        <f t="shared" si="0"/>
        <v>Emma Zimmermann</v>
      </c>
      <c r="E17">
        <v>2015</v>
      </c>
      <c r="F17">
        <v>9.8699999999999992</v>
      </c>
      <c r="G17" t="str">
        <f>VLOOKUP(C17,Teilnehmer!$A$1:$A$200,1,FALSE())</f>
        <v>Emma Zimmermann</v>
      </c>
      <c r="H17">
        <f t="shared" si="1"/>
        <v>1</v>
      </c>
    </row>
    <row r="18" spans="1:8" x14ac:dyDescent="0.3">
      <c r="A18" t="s">
        <v>120</v>
      </c>
      <c r="B18" t="s">
        <v>121</v>
      </c>
      <c r="C18" s="58" t="str">
        <f t="shared" si="0"/>
        <v>Richard Röse</v>
      </c>
      <c r="E18">
        <v>2015</v>
      </c>
      <c r="F18">
        <v>9.84</v>
      </c>
      <c r="G18" t="str">
        <f>VLOOKUP(C18,Teilnehmer!$A$1:$A$200,1,FALSE())</f>
        <v>Richard Röse</v>
      </c>
      <c r="H18">
        <f t="shared" si="1"/>
        <v>0</v>
      </c>
    </row>
    <row r="19" spans="1:8" x14ac:dyDescent="0.3">
      <c r="A19" t="s">
        <v>124</v>
      </c>
      <c r="B19" t="s">
        <v>149</v>
      </c>
      <c r="C19" s="58" t="str">
        <f t="shared" si="0"/>
        <v>Hanna Schmidt</v>
      </c>
      <c r="E19">
        <v>2014</v>
      </c>
      <c r="F19">
        <v>9.81</v>
      </c>
      <c r="G19" t="str">
        <f>VLOOKUP(C19,Teilnehmer!$A$1:$A$200,1,FALSE())</f>
        <v>Hanna Schmidt</v>
      </c>
      <c r="H19">
        <f t="shared" si="1"/>
        <v>1</v>
      </c>
    </row>
    <row r="20" spans="1:8" x14ac:dyDescent="0.3">
      <c r="A20" t="s">
        <v>172</v>
      </c>
      <c r="B20" t="s">
        <v>173</v>
      </c>
      <c r="C20" s="58" t="str">
        <f t="shared" si="0"/>
        <v>Valerie Röhrig</v>
      </c>
      <c r="E20">
        <v>2015</v>
      </c>
      <c r="F20">
        <v>9.75</v>
      </c>
      <c r="G20" t="str">
        <f>VLOOKUP(C20,Teilnehmer!$A$1:$A$200,1,FALSE())</f>
        <v>Valerie Röhrig</v>
      </c>
      <c r="H20">
        <f t="shared" si="1"/>
        <v>0</v>
      </c>
    </row>
    <row r="21" spans="1:8" x14ac:dyDescent="0.3">
      <c r="A21" t="s">
        <v>253</v>
      </c>
      <c r="B21" t="s">
        <v>221</v>
      </c>
      <c r="C21" s="58" t="str">
        <f t="shared" si="0"/>
        <v>Hannes Braun</v>
      </c>
      <c r="E21">
        <v>2015</v>
      </c>
      <c r="F21">
        <v>9.75</v>
      </c>
      <c r="G21" t="str">
        <f>VLOOKUP(C21,Teilnehmer!$A$1:$A$200,1,FALSE())</f>
        <v>Hannes Braun</v>
      </c>
      <c r="H21">
        <f t="shared" si="1"/>
        <v>1</v>
      </c>
    </row>
    <row r="22" spans="1:8" x14ac:dyDescent="0.3">
      <c r="A22" t="s">
        <v>137</v>
      </c>
      <c r="B22" t="s">
        <v>138</v>
      </c>
      <c r="C22" s="58" t="str">
        <f t="shared" si="0"/>
        <v>Nora Pettermann</v>
      </c>
      <c r="E22">
        <v>2014</v>
      </c>
      <c r="F22">
        <v>9.73</v>
      </c>
      <c r="G22" s="63" t="str">
        <f>VLOOKUP(C22,Teilnehmer!$A$1:$A$200,1,FALSE())</f>
        <v>Nora Pettermann</v>
      </c>
      <c r="H22" s="63">
        <f t="shared" si="1"/>
        <v>0</v>
      </c>
    </row>
    <row r="23" spans="1:8" x14ac:dyDescent="0.3">
      <c r="A23" t="s">
        <v>159</v>
      </c>
      <c r="B23" t="s">
        <v>160</v>
      </c>
      <c r="C23" s="58" t="str">
        <f t="shared" si="0"/>
        <v>Paula Weppler</v>
      </c>
      <c r="E23">
        <v>2015</v>
      </c>
      <c r="F23">
        <v>9.73</v>
      </c>
      <c r="G23" s="63" t="str">
        <f>VLOOKUP(C23,Teilnehmer!$A$1:$A$200,1,FALSE())</f>
        <v>Paula Weppler</v>
      </c>
      <c r="H23" s="63">
        <f t="shared" si="1"/>
        <v>1</v>
      </c>
    </row>
    <row r="24" spans="1:8" x14ac:dyDescent="0.3">
      <c r="A24" t="s">
        <v>214</v>
      </c>
      <c r="B24" t="s">
        <v>201</v>
      </c>
      <c r="C24" s="58" t="str">
        <f t="shared" si="0"/>
        <v>Paul Göbel</v>
      </c>
      <c r="E24">
        <v>2015</v>
      </c>
      <c r="F24">
        <v>9.66</v>
      </c>
      <c r="G24" s="63" t="str">
        <f>VLOOKUP(C24,Teilnehmer!$A$1:$A$200,1,FALSE())</f>
        <v>Paul Göbel</v>
      </c>
      <c r="H24" s="63">
        <f t="shared" si="1"/>
        <v>0</v>
      </c>
    </row>
    <row r="25" spans="1:8" x14ac:dyDescent="0.3">
      <c r="A25" t="s">
        <v>170</v>
      </c>
      <c r="B25" t="s">
        <v>171</v>
      </c>
      <c r="C25" s="58" t="str">
        <f t="shared" si="0"/>
        <v>Rosa Landsiedel</v>
      </c>
      <c r="E25">
        <v>2015</v>
      </c>
      <c r="F25">
        <v>9.66</v>
      </c>
      <c r="G25" s="63" t="str">
        <f>VLOOKUP(C25,Teilnehmer!$A$1:$A$200,1,FALSE())</f>
        <v>Rosa Landsiedel</v>
      </c>
      <c r="H25" s="63">
        <f t="shared" si="1"/>
        <v>1</v>
      </c>
    </row>
    <row r="26" spans="1:8" x14ac:dyDescent="0.3">
      <c r="A26" t="s">
        <v>139</v>
      </c>
      <c r="B26" t="s">
        <v>140</v>
      </c>
      <c r="C26" s="58" t="str">
        <f t="shared" si="0"/>
        <v>Liel Möller</v>
      </c>
      <c r="E26">
        <v>2014</v>
      </c>
      <c r="F26">
        <v>9.64</v>
      </c>
      <c r="G26" s="63" t="str">
        <f>VLOOKUP(C26,Teilnehmer!$A$1:$A$200,1,FALSE())</f>
        <v>Liel Möller</v>
      </c>
      <c r="H26" s="63">
        <f t="shared" si="1"/>
        <v>0</v>
      </c>
    </row>
    <row r="27" spans="1:8" x14ac:dyDescent="0.3">
      <c r="A27" t="s">
        <v>126</v>
      </c>
      <c r="B27" t="s">
        <v>127</v>
      </c>
      <c r="C27" s="58" t="str">
        <f t="shared" si="0"/>
        <v>Liam Hess</v>
      </c>
      <c r="E27">
        <v>2015</v>
      </c>
      <c r="F27">
        <v>9.6300000000000008</v>
      </c>
      <c r="G27" s="63" t="str">
        <f>VLOOKUP(C27,Teilnehmer!$A$1:$A$200,1,FALSE())</f>
        <v>Liam Hess</v>
      </c>
      <c r="H27" s="63">
        <f t="shared" si="1"/>
        <v>1</v>
      </c>
    </row>
    <row r="28" spans="1:8" x14ac:dyDescent="0.3">
      <c r="A28" t="s">
        <v>135</v>
      </c>
      <c r="B28" t="s">
        <v>136</v>
      </c>
      <c r="C28" s="58" t="str">
        <f t="shared" si="0"/>
        <v>Emmi Illgen</v>
      </c>
      <c r="E28">
        <v>2014</v>
      </c>
      <c r="F28">
        <v>9.59</v>
      </c>
      <c r="G28" s="63" t="str">
        <f>VLOOKUP(C28,Teilnehmer!$A$1:$A$200,1,FALSE())</f>
        <v>Emmi Illgen</v>
      </c>
      <c r="H28" s="63">
        <f t="shared" si="1"/>
        <v>0</v>
      </c>
    </row>
    <row r="29" spans="1:8" x14ac:dyDescent="0.3">
      <c r="A29" t="s">
        <v>210</v>
      </c>
      <c r="B29" t="s">
        <v>211</v>
      </c>
      <c r="C29" s="58" t="str">
        <f t="shared" si="0"/>
        <v>Konrad Reuber</v>
      </c>
      <c r="E29">
        <v>2015</v>
      </c>
      <c r="F29">
        <v>9.57</v>
      </c>
      <c r="G29" s="63" t="str">
        <f>VLOOKUP(C29,Teilnehmer!$A$1:$A$200,1,FALSE())</f>
        <v>Konrad Reuber</v>
      </c>
      <c r="H29" s="63">
        <f t="shared" si="1"/>
        <v>1</v>
      </c>
    </row>
    <row r="30" spans="1:8" x14ac:dyDescent="0.3">
      <c r="A30" t="s">
        <v>225</v>
      </c>
      <c r="B30" t="s">
        <v>123</v>
      </c>
      <c r="C30" s="58" t="str">
        <f t="shared" si="0"/>
        <v>Jannes De Maertelaere</v>
      </c>
      <c r="E30">
        <v>2015</v>
      </c>
      <c r="F30">
        <v>9.51</v>
      </c>
      <c r="G30" s="63" t="str">
        <f>VLOOKUP(C30,Teilnehmer!$A$1:$A$200,1,FALSE())</f>
        <v>Jannes De Maertelaere</v>
      </c>
      <c r="H30" s="63">
        <f t="shared" si="1"/>
        <v>0</v>
      </c>
    </row>
    <row r="31" spans="1:8" x14ac:dyDescent="0.3">
      <c r="A31" t="s">
        <v>104</v>
      </c>
      <c r="B31" t="s">
        <v>243</v>
      </c>
      <c r="C31" s="58" t="str">
        <f t="shared" si="0"/>
        <v>Finn Marlon Lerch</v>
      </c>
      <c r="E31">
        <v>2014</v>
      </c>
      <c r="F31">
        <v>9.5</v>
      </c>
      <c r="G31" s="63" t="str">
        <f>VLOOKUP(C31,Teilnehmer!$A$1:$A$200,1,FALSE())</f>
        <v>Finn Marlon Lerch</v>
      </c>
      <c r="H31" s="63">
        <f t="shared" si="1"/>
        <v>1</v>
      </c>
    </row>
    <row r="32" spans="1:8" x14ac:dyDescent="0.3">
      <c r="A32" t="s">
        <v>220</v>
      </c>
      <c r="B32" t="s">
        <v>221</v>
      </c>
      <c r="C32" s="58" t="str">
        <f t="shared" si="0"/>
        <v>Hannes Wilhelm</v>
      </c>
      <c r="E32">
        <v>2015</v>
      </c>
      <c r="F32">
        <v>9.44</v>
      </c>
      <c r="G32" s="63" t="str">
        <f>VLOOKUP(C32,Teilnehmer!$A$1:$A$200,1,FALSE())</f>
        <v>Hannes Wilhelm</v>
      </c>
      <c r="H32" s="63">
        <f t="shared" si="1"/>
        <v>0</v>
      </c>
    </row>
    <row r="33" spans="1:8" x14ac:dyDescent="0.3">
      <c r="A33" t="s">
        <v>124</v>
      </c>
      <c r="B33" t="s">
        <v>125</v>
      </c>
      <c r="C33" s="58" t="str">
        <f t="shared" si="0"/>
        <v>Caspar Schmidt</v>
      </c>
      <c r="E33">
        <v>2015</v>
      </c>
      <c r="F33">
        <v>9.31</v>
      </c>
      <c r="G33" s="63" t="str">
        <f>VLOOKUP(C33,Teilnehmer!$A$1:$A$200,1,FALSE())</f>
        <v>Caspar Schmidt</v>
      </c>
      <c r="H33" s="63">
        <f t="shared" si="1"/>
        <v>1</v>
      </c>
    </row>
    <row r="34" spans="1:8" x14ac:dyDescent="0.3">
      <c r="A34" t="s">
        <v>267</v>
      </c>
      <c r="B34" t="s">
        <v>268</v>
      </c>
      <c r="C34" s="58" t="str">
        <f t="shared" si="0"/>
        <v>Aris Donath</v>
      </c>
      <c r="E34">
        <v>2015</v>
      </c>
      <c r="F34">
        <v>9.2899999999999991</v>
      </c>
      <c r="G34" s="63" t="str">
        <f>VLOOKUP(C34,Teilnehmer!$A$1:$A$200,1,FALSE())</f>
        <v>Aris Donath</v>
      </c>
      <c r="H34" s="63">
        <f t="shared" ref="H34:H53" si="2">MOD(ROW(),2)</f>
        <v>0</v>
      </c>
    </row>
    <row r="35" spans="1:8" x14ac:dyDescent="0.3">
      <c r="A35" t="s">
        <v>212</v>
      </c>
      <c r="B35" t="s">
        <v>213</v>
      </c>
      <c r="C35" s="58" t="str">
        <f t="shared" si="0"/>
        <v>Mathilda Kraft</v>
      </c>
      <c r="E35">
        <v>2015</v>
      </c>
      <c r="F35">
        <v>9.25</v>
      </c>
      <c r="G35" s="63" t="str">
        <f>VLOOKUP(C35,Teilnehmer!$A$1:$A$200,1,FALSE())</f>
        <v>Mathilda Kraft</v>
      </c>
      <c r="H35" s="63">
        <f t="shared" si="2"/>
        <v>1</v>
      </c>
    </row>
    <row r="36" spans="1:8" x14ac:dyDescent="0.3">
      <c r="A36" t="s">
        <v>124</v>
      </c>
      <c r="B36" t="s">
        <v>151</v>
      </c>
      <c r="C36" s="58" t="str">
        <f t="shared" si="0"/>
        <v>Mila Schmidt</v>
      </c>
      <c r="E36">
        <v>2015</v>
      </c>
      <c r="F36">
        <v>9.0399999999999991</v>
      </c>
      <c r="G36" s="63" t="str">
        <f>VLOOKUP(C36,Teilnehmer!$A$1:$A$200,1,FALSE())</f>
        <v>Mila Schmidt</v>
      </c>
      <c r="H36" s="63">
        <f t="shared" si="2"/>
        <v>0</v>
      </c>
    </row>
    <row r="37" spans="1:8" x14ac:dyDescent="0.3">
      <c r="A37" t="s">
        <v>133</v>
      </c>
      <c r="B37" t="s">
        <v>134</v>
      </c>
      <c r="C37" s="58" t="str">
        <f t="shared" si="0"/>
        <v>Emil Ortwein</v>
      </c>
      <c r="E37">
        <v>2015</v>
      </c>
      <c r="F37">
        <v>8.9600000000000009</v>
      </c>
      <c r="G37" s="63" t="str">
        <f>VLOOKUP(C37,Teilnehmer!$A$1:$A$200,1,FALSE())</f>
        <v>Emil Ortwein</v>
      </c>
      <c r="H37" s="63">
        <f t="shared" si="2"/>
        <v>1</v>
      </c>
    </row>
    <row r="38" spans="1:8" x14ac:dyDescent="0.3">
      <c r="A38" t="s">
        <v>150</v>
      </c>
      <c r="B38" t="s">
        <v>151</v>
      </c>
      <c r="C38" s="58" t="str">
        <f t="shared" si="0"/>
        <v>Mila Jost</v>
      </c>
      <c r="E38">
        <v>2014</v>
      </c>
      <c r="F38">
        <v>8.84</v>
      </c>
      <c r="G38" s="63" t="str">
        <f>VLOOKUP(C38,Teilnehmer!$A$1:$A$200,1,FALSE())</f>
        <v>Mila Jost</v>
      </c>
      <c r="H38" s="63">
        <f t="shared" si="2"/>
        <v>0</v>
      </c>
    </row>
    <row r="39" spans="1:8" x14ac:dyDescent="0.3">
      <c r="A39" t="s">
        <v>219</v>
      </c>
      <c r="B39" t="s">
        <v>115</v>
      </c>
      <c r="C39" s="58" t="str">
        <f t="shared" si="0"/>
        <v>Luca Günther</v>
      </c>
      <c r="E39">
        <v>2014</v>
      </c>
      <c r="F39">
        <v>8.83</v>
      </c>
      <c r="G39" s="63" t="str">
        <f>VLOOKUP(C39,Teilnehmer!$A$1:$A$200,1,FALSE())</f>
        <v>Luca Günther</v>
      </c>
      <c r="H39" s="63">
        <f t="shared" si="2"/>
        <v>1</v>
      </c>
    </row>
    <row r="40" spans="1:8" x14ac:dyDescent="0.3">
      <c r="A40" t="s">
        <v>145</v>
      </c>
      <c r="B40" t="s">
        <v>146</v>
      </c>
      <c r="C40" s="58" t="str">
        <f t="shared" si="0"/>
        <v>Ella Renker</v>
      </c>
      <c r="E40">
        <v>2014</v>
      </c>
      <c r="F40">
        <v>8.83</v>
      </c>
      <c r="G40" s="63" t="str">
        <f>VLOOKUP(C40,Teilnehmer!$A$1:$A$200,1,FALSE())</f>
        <v>Ella Renker</v>
      </c>
      <c r="H40" s="63">
        <f t="shared" si="2"/>
        <v>0</v>
      </c>
    </row>
    <row r="41" spans="1:8" x14ac:dyDescent="0.3">
      <c r="A41" t="s">
        <v>178</v>
      </c>
      <c r="B41" t="s">
        <v>179</v>
      </c>
      <c r="C41" s="58" t="str">
        <f t="shared" si="0"/>
        <v>Marta Bugge</v>
      </c>
      <c r="E41">
        <v>2015</v>
      </c>
      <c r="F41">
        <v>8.67</v>
      </c>
      <c r="G41" s="63" t="str">
        <f>VLOOKUP(C41,Teilnehmer!$A$1:$A$200,1,FALSE())</f>
        <v>Marta Bugge</v>
      </c>
      <c r="H41" s="63">
        <f t="shared" si="2"/>
        <v>1</v>
      </c>
    </row>
    <row r="42" spans="1:8" x14ac:dyDescent="0.3">
      <c r="A42" t="s">
        <v>110</v>
      </c>
      <c r="B42" t="s">
        <v>111</v>
      </c>
      <c r="C42" s="58" t="str">
        <f t="shared" si="0"/>
        <v>Thomas Steinacker</v>
      </c>
      <c r="E42">
        <v>2014</v>
      </c>
      <c r="F42">
        <v>8.24</v>
      </c>
      <c r="G42" s="63" t="str">
        <f>VLOOKUP(C42,Teilnehmer!$A$1:$A$200,1,FALSE())</f>
        <v>Thomas Steinacker</v>
      </c>
      <c r="H42" s="63">
        <f t="shared" si="2"/>
        <v>0</v>
      </c>
    </row>
    <row r="43" spans="1:8" x14ac:dyDescent="0.3">
      <c r="A43" t="s">
        <v>174</v>
      </c>
      <c r="B43" t="s">
        <v>175</v>
      </c>
      <c r="C43" s="58" t="str">
        <f t="shared" si="0"/>
        <v>Johanna Schrimpf</v>
      </c>
      <c r="E43">
        <v>2015</v>
      </c>
      <c r="F43">
        <v>8.2200000000000006</v>
      </c>
      <c r="G43" s="63" t="str">
        <f>VLOOKUP(C43,Teilnehmer!$A$1:$A$200,1,FALSE())</f>
        <v>Johanna Schrimpf</v>
      </c>
      <c r="H43" s="63">
        <f t="shared" si="2"/>
        <v>1</v>
      </c>
    </row>
    <row r="44" spans="1:8" x14ac:dyDescent="0.3">
      <c r="A44" t="s">
        <v>215</v>
      </c>
      <c r="B44" t="s">
        <v>216</v>
      </c>
      <c r="C44" s="58" t="str">
        <f t="shared" si="0"/>
        <v>Sophie Eydt</v>
      </c>
      <c r="E44">
        <v>2015</v>
      </c>
      <c r="F44">
        <v>8.17</v>
      </c>
      <c r="G44" s="63" t="str">
        <f>VLOOKUP(C44,Teilnehmer!$A$1:$A$200,1,FALSE())</f>
        <v>Sophie Eydt</v>
      </c>
      <c r="H44" s="63">
        <f t="shared" si="2"/>
        <v>0</v>
      </c>
    </row>
    <row r="45" spans="1:8" x14ac:dyDescent="0.3">
      <c r="A45" t="s">
        <v>132</v>
      </c>
      <c r="B45" t="s">
        <v>129</v>
      </c>
      <c r="C45" s="58" t="str">
        <f t="shared" si="0"/>
        <v>Ben Liesner</v>
      </c>
      <c r="E45">
        <v>2015</v>
      </c>
      <c r="F45">
        <v>8.1199999999999992</v>
      </c>
      <c r="G45" s="63" t="str">
        <f>VLOOKUP(C45,Teilnehmer!$A$1:$A$200,1,FALSE())</f>
        <v>Ben Liesner</v>
      </c>
      <c r="H45" s="63">
        <f t="shared" si="2"/>
        <v>1</v>
      </c>
    </row>
    <row r="46" spans="1:8" x14ac:dyDescent="0.3">
      <c r="A46" t="s">
        <v>182</v>
      </c>
      <c r="B46" t="s">
        <v>183</v>
      </c>
      <c r="C46" s="58" t="str">
        <f t="shared" si="0"/>
        <v>Leana Hainbuch</v>
      </c>
      <c r="E46">
        <v>2015</v>
      </c>
      <c r="F46">
        <v>8.0399999999999991</v>
      </c>
      <c r="G46" s="63" t="str">
        <f>VLOOKUP(C46,Teilnehmer!$A$1:$A$200,1,FALSE())</f>
        <v>Leana Hainbuch</v>
      </c>
      <c r="H46" s="63">
        <f t="shared" si="2"/>
        <v>0</v>
      </c>
    </row>
    <row r="47" spans="1:8" x14ac:dyDescent="0.3">
      <c r="A47" t="s">
        <v>184</v>
      </c>
      <c r="B47" t="s">
        <v>148</v>
      </c>
      <c r="C47" s="58" t="str">
        <f t="shared" si="0"/>
        <v>Lina Burgschweiger</v>
      </c>
      <c r="E47">
        <v>2015</v>
      </c>
      <c r="F47">
        <v>7.84</v>
      </c>
      <c r="G47" s="63" t="str">
        <f>VLOOKUP(C47,Teilnehmer!$A$1:$A$200,1,FALSE())</f>
        <v>Lina Burgschweiger</v>
      </c>
      <c r="H47" s="63">
        <f t="shared" si="2"/>
        <v>1</v>
      </c>
    </row>
    <row r="48" spans="1:8" x14ac:dyDescent="0.3">
      <c r="A48" t="s">
        <v>254</v>
      </c>
      <c r="B48" t="s">
        <v>255</v>
      </c>
      <c r="C48" s="58" t="str">
        <f t="shared" si="0"/>
        <v>Merle Langefeld</v>
      </c>
      <c r="E48">
        <v>2015</v>
      </c>
      <c r="F48">
        <v>7.75</v>
      </c>
      <c r="G48" s="63" t="str">
        <f>VLOOKUP(C48,Teilnehmer!$A$1:$A$200,1,FALSE())</f>
        <v>Merle Langefeld</v>
      </c>
      <c r="H48" s="63">
        <f t="shared" si="2"/>
        <v>0</v>
      </c>
    </row>
    <row r="49" spans="1:8" x14ac:dyDescent="0.3">
      <c r="A49" t="s">
        <v>152</v>
      </c>
      <c r="B49" t="s">
        <v>153</v>
      </c>
      <c r="C49" s="58" t="str">
        <f t="shared" si="0"/>
        <v>Marie Scheuermann</v>
      </c>
      <c r="E49">
        <v>2014</v>
      </c>
      <c r="F49">
        <v>7.61</v>
      </c>
      <c r="G49" s="63" t="str">
        <f>VLOOKUP(C49,Teilnehmer!$A$1:$A$200,1,FALSE())</f>
        <v>Marie Scheuermann</v>
      </c>
      <c r="H49" s="63">
        <f t="shared" si="2"/>
        <v>1</v>
      </c>
    </row>
    <row r="50" spans="1:8" x14ac:dyDescent="0.3">
      <c r="A50" t="s">
        <v>192</v>
      </c>
      <c r="B50" t="s">
        <v>193</v>
      </c>
      <c r="C50" s="58" t="str">
        <f t="shared" si="0"/>
        <v>Annika Dickhaut</v>
      </c>
      <c r="E50">
        <v>2015</v>
      </c>
      <c r="F50">
        <v>6.49</v>
      </c>
      <c r="G50" s="63" t="str">
        <f>VLOOKUP(C50,Teilnehmer!$A$1:$A$200,1,FALSE())</f>
        <v>Annika Dickhaut</v>
      </c>
      <c r="H50" s="63">
        <f t="shared" si="2"/>
        <v>0</v>
      </c>
    </row>
    <row r="51" spans="1:8" x14ac:dyDescent="0.3">
      <c r="A51" t="s">
        <v>112</v>
      </c>
      <c r="B51" t="s">
        <v>113</v>
      </c>
      <c r="C51" s="58" t="str">
        <f t="shared" si="0"/>
        <v>Friedrich Wahl</v>
      </c>
      <c r="E51">
        <v>2014</v>
      </c>
      <c r="F51">
        <v>6.26</v>
      </c>
      <c r="G51" s="63" t="str">
        <f>VLOOKUP(C51,Teilnehmer!$A$1:$A$200,1,FALSE())</f>
        <v>Friedrich Wahl</v>
      </c>
      <c r="H51" s="63">
        <f t="shared" si="2"/>
        <v>1</v>
      </c>
    </row>
    <row r="52" spans="1:8" x14ac:dyDescent="0.3">
      <c r="A52" t="s">
        <v>187</v>
      </c>
      <c r="B52" t="s">
        <v>188</v>
      </c>
      <c r="C52" s="58" t="str">
        <f t="shared" si="0"/>
        <v>Helena Heddrich</v>
      </c>
      <c r="E52">
        <v>2015</v>
      </c>
      <c r="F52">
        <v>4.5999999999999996</v>
      </c>
      <c r="G52" s="63" t="str">
        <f>VLOOKUP(C52,Teilnehmer!$A$1:$A$200,1,FALSE())</f>
        <v>Helena Heddrich</v>
      </c>
      <c r="H52" s="63">
        <f t="shared" si="2"/>
        <v>0</v>
      </c>
    </row>
    <row r="53" spans="1:8" x14ac:dyDescent="0.3">
      <c r="A53" t="s">
        <v>166</v>
      </c>
      <c r="B53" t="s">
        <v>167</v>
      </c>
      <c r="C53" s="58" t="str">
        <f t="shared" si="0"/>
        <v>Finja Dickert</v>
      </c>
      <c r="E53">
        <v>2015</v>
      </c>
      <c r="F53">
        <v>9.23</v>
      </c>
      <c r="G53" s="63" t="str">
        <f>VLOOKUP(C53,Teilnehmer!$A$1:$A$200,1,FALSE())</f>
        <v>Finja Dickert</v>
      </c>
      <c r="H53" s="63">
        <f t="shared" si="2"/>
        <v>1</v>
      </c>
    </row>
  </sheetData>
  <autoFilter ref="A1:H54" xr:uid="{00000000-0009-0000-0000-00000B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53"/>
  <sheetViews>
    <sheetView zoomScaleNormal="100" workbookViewId="0">
      <selection activeCell="B19" sqref="B19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8" t="s">
        <v>265</v>
      </c>
      <c r="B1" s="58" t="s">
        <v>14</v>
      </c>
      <c r="C1" s="58" t="str">
        <f t="shared" ref="C1:C53" si="0">B1&amp;" "&amp;A1</f>
        <v>Schlagwurf TU12_Stockhausen</v>
      </c>
      <c r="D1" s="58" t="s">
        <v>17</v>
      </c>
      <c r="E1" s="58" t="s">
        <v>18</v>
      </c>
      <c r="F1" s="58" t="s">
        <v>21</v>
      </c>
      <c r="G1" s="58" t="s">
        <v>91</v>
      </c>
      <c r="H1" s="58" t="s">
        <v>92</v>
      </c>
    </row>
    <row r="2" spans="1:8" x14ac:dyDescent="0.3">
      <c r="A2" t="s">
        <v>116</v>
      </c>
      <c r="B2" t="s">
        <v>117</v>
      </c>
      <c r="C2" s="58" t="str">
        <f t="shared" si="0"/>
        <v>Jonathan Dehnel</v>
      </c>
      <c r="F2">
        <v>95</v>
      </c>
      <c r="G2" t="str">
        <f>VLOOKUP(C2,Teilnehmer!$A$1:$A$200,1,FALSE())</f>
        <v>Jonathan Dehnel</v>
      </c>
      <c r="H2">
        <f t="shared" ref="H2:H33" si="1">MOD(ROW(),2)</f>
        <v>0</v>
      </c>
    </row>
    <row r="3" spans="1:8" x14ac:dyDescent="0.3">
      <c r="A3" t="s">
        <v>108</v>
      </c>
      <c r="B3" t="s">
        <v>109</v>
      </c>
      <c r="C3" s="58" t="str">
        <f t="shared" si="0"/>
        <v>Lucas Bernhardt</v>
      </c>
      <c r="F3">
        <v>92</v>
      </c>
      <c r="G3" s="63" t="str">
        <f>VLOOKUP(C3,Teilnehmer!$A$1:$A$200,1,FALSE())</f>
        <v>Lucas Bernhardt</v>
      </c>
      <c r="H3">
        <f t="shared" si="1"/>
        <v>1</v>
      </c>
    </row>
    <row r="4" spans="1:8" x14ac:dyDescent="0.3">
      <c r="A4" t="s">
        <v>112</v>
      </c>
      <c r="B4" t="s">
        <v>113</v>
      </c>
      <c r="C4" s="58" t="str">
        <f t="shared" si="0"/>
        <v>Friedrich Wahl</v>
      </c>
      <c r="F4">
        <v>81</v>
      </c>
      <c r="G4" s="63" t="str">
        <f>VLOOKUP(C4,Teilnehmer!$A$1:$A$200,1,FALSE())</f>
        <v>Friedrich Wahl</v>
      </c>
      <c r="H4">
        <f t="shared" si="1"/>
        <v>0</v>
      </c>
    </row>
    <row r="5" spans="1:8" x14ac:dyDescent="0.3">
      <c r="A5" t="s">
        <v>98</v>
      </c>
      <c r="B5" t="s">
        <v>99</v>
      </c>
      <c r="C5" s="58" t="str">
        <f t="shared" si="0"/>
        <v>Max Grabow</v>
      </c>
      <c r="F5">
        <v>81</v>
      </c>
      <c r="G5" t="str">
        <f>VLOOKUP(C5,Teilnehmer!$A$1:$A$200,1,FALSE())</f>
        <v>Max Grabow</v>
      </c>
      <c r="H5">
        <f t="shared" si="1"/>
        <v>1</v>
      </c>
    </row>
    <row r="6" spans="1:8" x14ac:dyDescent="0.3">
      <c r="A6" t="s">
        <v>96</v>
      </c>
      <c r="B6" t="s">
        <v>97</v>
      </c>
      <c r="C6" s="58" t="str">
        <f t="shared" si="0"/>
        <v>Malte Krusche</v>
      </c>
      <c r="F6">
        <v>79</v>
      </c>
      <c r="G6" t="str">
        <f>VLOOKUP(C6,Teilnehmer!$A$1:$A$200,1,FALSE())</f>
        <v>Malte Krusche</v>
      </c>
      <c r="H6">
        <f t="shared" si="1"/>
        <v>0</v>
      </c>
    </row>
    <row r="7" spans="1:8" x14ac:dyDescent="0.3">
      <c r="A7" t="s">
        <v>110</v>
      </c>
      <c r="B7" t="s">
        <v>111</v>
      </c>
      <c r="C7" s="58" t="str">
        <f t="shared" si="0"/>
        <v>Thomas Steinacker</v>
      </c>
      <c r="F7">
        <v>77</v>
      </c>
      <c r="G7" t="str">
        <f>VLOOKUP(C7,Teilnehmer!$A$1:$A$200,1,FALSE())</f>
        <v>Thomas Steinacker</v>
      </c>
      <c r="H7">
        <f t="shared" si="1"/>
        <v>1</v>
      </c>
    </row>
    <row r="8" spans="1:8" x14ac:dyDescent="0.3">
      <c r="A8" t="s">
        <v>135</v>
      </c>
      <c r="B8" t="s">
        <v>136</v>
      </c>
      <c r="C8" s="58" t="str">
        <f t="shared" si="0"/>
        <v>Emmi Illgen</v>
      </c>
      <c r="F8">
        <v>76</v>
      </c>
      <c r="G8" t="str">
        <f>VLOOKUP(C8,Teilnehmer!$A$1:$A$200,1,FALSE())</f>
        <v>Emmi Illgen</v>
      </c>
      <c r="H8">
        <f t="shared" si="1"/>
        <v>0</v>
      </c>
    </row>
    <row r="9" spans="1:8" x14ac:dyDescent="0.3">
      <c r="A9" t="s">
        <v>120</v>
      </c>
      <c r="B9" t="s">
        <v>121</v>
      </c>
      <c r="C9" s="58" t="str">
        <f t="shared" si="0"/>
        <v>Richard Röse</v>
      </c>
      <c r="F9">
        <v>75</v>
      </c>
      <c r="G9" s="63" t="str">
        <f>VLOOKUP(C9,Teilnehmer!$A$1:$A$200,1,FALSE())</f>
        <v>Richard Röse</v>
      </c>
      <c r="H9">
        <f t="shared" si="1"/>
        <v>1</v>
      </c>
    </row>
    <row r="10" spans="1:8" x14ac:dyDescent="0.3">
      <c r="A10" t="s">
        <v>214</v>
      </c>
      <c r="B10" t="s">
        <v>201</v>
      </c>
      <c r="C10" s="58" t="str">
        <f t="shared" si="0"/>
        <v>Paul Göbel</v>
      </c>
      <c r="F10">
        <v>75</v>
      </c>
      <c r="G10" t="str">
        <f>VLOOKUP(C10,Teilnehmer!$A$1:$A$200,1,FALSE())</f>
        <v>Paul Göbel</v>
      </c>
      <c r="H10">
        <f t="shared" si="1"/>
        <v>0</v>
      </c>
    </row>
    <row r="11" spans="1:8" x14ac:dyDescent="0.3">
      <c r="A11" t="s">
        <v>225</v>
      </c>
      <c r="B11" t="s">
        <v>123</v>
      </c>
      <c r="C11" s="58" t="str">
        <f t="shared" si="0"/>
        <v>Jannes De Maertelaere</v>
      </c>
      <c r="F11">
        <v>71</v>
      </c>
      <c r="G11" t="str">
        <f>VLOOKUP(C11,Teilnehmer!$A$1:$A$200,1,FALSE())</f>
        <v>Jannes De Maertelaere</v>
      </c>
      <c r="H11">
        <f t="shared" si="1"/>
        <v>1</v>
      </c>
    </row>
    <row r="12" spans="1:8" x14ac:dyDescent="0.3">
      <c r="A12" t="s">
        <v>124</v>
      </c>
      <c r="B12" t="s">
        <v>125</v>
      </c>
      <c r="C12" s="58" t="str">
        <f t="shared" si="0"/>
        <v>Caspar Schmidt</v>
      </c>
      <c r="F12">
        <v>68</v>
      </c>
      <c r="G12" s="63" t="str">
        <f>VLOOKUP(C12,Teilnehmer!$A$1:$A$200,1,FALSE())</f>
        <v>Caspar Schmidt</v>
      </c>
      <c r="H12">
        <f t="shared" si="1"/>
        <v>0</v>
      </c>
    </row>
    <row r="13" spans="1:8" x14ac:dyDescent="0.3">
      <c r="A13" t="s">
        <v>137</v>
      </c>
      <c r="B13" t="s">
        <v>138</v>
      </c>
      <c r="C13" s="58" t="str">
        <f t="shared" si="0"/>
        <v>Nora Pettermann</v>
      </c>
      <c r="F13">
        <v>68</v>
      </c>
      <c r="G13" t="str">
        <f>VLOOKUP(C13,Teilnehmer!$A$1:$A$200,1,FALSE())</f>
        <v>Nora Pettermann</v>
      </c>
      <c r="H13">
        <f t="shared" si="1"/>
        <v>1</v>
      </c>
    </row>
    <row r="14" spans="1:8" x14ac:dyDescent="0.3">
      <c r="A14" t="s">
        <v>118</v>
      </c>
      <c r="B14" t="s">
        <v>119</v>
      </c>
      <c r="C14" s="58" t="str">
        <f t="shared" si="0"/>
        <v>Maximilian Gilbert</v>
      </c>
      <c r="F14">
        <v>67</v>
      </c>
      <c r="G14" t="str">
        <f>VLOOKUP(C14,Teilnehmer!$A$1:$A$200,1,FALSE())</f>
        <v>Maximilian Gilbert</v>
      </c>
      <c r="H14">
        <f t="shared" si="1"/>
        <v>0</v>
      </c>
    </row>
    <row r="15" spans="1:8" x14ac:dyDescent="0.3">
      <c r="A15" t="s">
        <v>219</v>
      </c>
      <c r="B15" t="s">
        <v>115</v>
      </c>
      <c r="C15" s="58" t="str">
        <f t="shared" si="0"/>
        <v>Luca Günther</v>
      </c>
      <c r="F15">
        <v>66</v>
      </c>
      <c r="G15" t="str">
        <f>VLOOKUP(C15,Teilnehmer!$A$1:$A$200,1,FALSE())</f>
        <v>Luca Günther</v>
      </c>
      <c r="H15">
        <f t="shared" si="1"/>
        <v>1</v>
      </c>
    </row>
    <row r="16" spans="1:8" x14ac:dyDescent="0.3">
      <c r="A16" t="s">
        <v>222</v>
      </c>
      <c r="B16" t="s">
        <v>223</v>
      </c>
      <c r="C16" s="58" t="str">
        <f t="shared" si="0"/>
        <v>Charlotte Loll</v>
      </c>
      <c r="F16">
        <v>66</v>
      </c>
      <c r="G16" t="str">
        <f>VLOOKUP(C16,Teilnehmer!$A$1:$A$200,1,FALSE())</f>
        <v>Charlotte Loll</v>
      </c>
      <c r="H16">
        <f t="shared" si="1"/>
        <v>0</v>
      </c>
    </row>
    <row r="17" spans="1:8" x14ac:dyDescent="0.3">
      <c r="A17" t="s">
        <v>94</v>
      </c>
      <c r="B17" t="s">
        <v>95</v>
      </c>
      <c r="C17" s="58" t="str">
        <f t="shared" si="0"/>
        <v>Jakob Ludwig</v>
      </c>
      <c r="F17">
        <v>65</v>
      </c>
      <c r="G17" t="str">
        <f>VLOOKUP(C17,Teilnehmer!$A$1:$A$200,1,FALSE())</f>
        <v>Jakob Ludwig</v>
      </c>
      <c r="H17">
        <f t="shared" si="1"/>
        <v>1</v>
      </c>
    </row>
    <row r="18" spans="1:8" x14ac:dyDescent="0.3">
      <c r="A18" t="s">
        <v>104</v>
      </c>
      <c r="B18" t="s">
        <v>243</v>
      </c>
      <c r="C18" s="58" t="str">
        <f t="shared" si="0"/>
        <v>Finn Marlon Lerch</v>
      </c>
      <c r="F18">
        <v>65</v>
      </c>
      <c r="G18" t="str">
        <f>VLOOKUP(C18,Teilnehmer!$A$1:$A$200,1,FALSE())</f>
        <v>Finn Marlon Lerch</v>
      </c>
      <c r="H18">
        <f t="shared" si="1"/>
        <v>0</v>
      </c>
    </row>
    <row r="19" spans="1:8" x14ac:dyDescent="0.3">
      <c r="A19" t="s">
        <v>166</v>
      </c>
      <c r="B19" t="s">
        <v>167</v>
      </c>
      <c r="C19" s="58" t="str">
        <f t="shared" si="0"/>
        <v>Finja Dickert</v>
      </c>
      <c r="F19">
        <v>65</v>
      </c>
      <c r="G19" t="str">
        <f>VLOOKUP(C19,Teilnehmer!$A$1:$A$200,1,FALSE())</f>
        <v>Finja Dickert</v>
      </c>
      <c r="H19">
        <f t="shared" si="1"/>
        <v>1</v>
      </c>
    </row>
    <row r="20" spans="1:8" x14ac:dyDescent="0.3">
      <c r="A20" t="s">
        <v>210</v>
      </c>
      <c r="B20" t="s">
        <v>211</v>
      </c>
      <c r="C20" s="58" t="str">
        <f t="shared" si="0"/>
        <v>Konrad Reuber</v>
      </c>
      <c r="F20">
        <v>65</v>
      </c>
      <c r="G20" t="str">
        <f>VLOOKUP(C20,Teilnehmer!$A$1:$A$200,1,FALSE())</f>
        <v>Konrad Reuber</v>
      </c>
      <c r="H20">
        <f t="shared" si="1"/>
        <v>0</v>
      </c>
    </row>
    <row r="21" spans="1:8" x14ac:dyDescent="0.3">
      <c r="A21" t="s">
        <v>145</v>
      </c>
      <c r="B21" t="s">
        <v>146</v>
      </c>
      <c r="C21" s="58" t="str">
        <f t="shared" si="0"/>
        <v>Ella Renker</v>
      </c>
      <c r="F21">
        <v>64</v>
      </c>
      <c r="G21" t="str">
        <f>VLOOKUP(C21,Teilnehmer!$A$1:$A$200,1,FALSE())</f>
        <v>Ella Renker</v>
      </c>
      <c r="H21">
        <f t="shared" si="1"/>
        <v>1</v>
      </c>
    </row>
    <row r="22" spans="1:8" x14ac:dyDescent="0.3">
      <c r="A22" t="s">
        <v>141</v>
      </c>
      <c r="B22" t="s">
        <v>142</v>
      </c>
      <c r="C22" s="58" t="str">
        <f t="shared" si="0"/>
        <v>Pauline Heiß</v>
      </c>
      <c r="F22">
        <v>64</v>
      </c>
      <c r="G22" s="63" t="str">
        <f>VLOOKUP(C22,Teilnehmer!$A$1:$A$200,1,FALSE())</f>
        <v>Pauline Heiß</v>
      </c>
      <c r="H22" s="63">
        <f t="shared" si="1"/>
        <v>0</v>
      </c>
    </row>
    <row r="23" spans="1:8" x14ac:dyDescent="0.3">
      <c r="A23" t="s">
        <v>253</v>
      </c>
      <c r="B23" t="s">
        <v>221</v>
      </c>
      <c r="C23" s="58" t="str">
        <f t="shared" si="0"/>
        <v>Hannes Braun</v>
      </c>
      <c r="F23">
        <v>64</v>
      </c>
      <c r="G23" s="63" t="str">
        <f>VLOOKUP(C23,Teilnehmer!$A$1:$A$200,1,FALSE())</f>
        <v>Hannes Braun</v>
      </c>
      <c r="H23" s="63">
        <f t="shared" si="1"/>
        <v>1</v>
      </c>
    </row>
    <row r="24" spans="1:8" x14ac:dyDescent="0.3">
      <c r="A24" t="s">
        <v>106</v>
      </c>
      <c r="B24" t="s">
        <v>107</v>
      </c>
      <c r="C24" s="58" t="str">
        <f t="shared" si="0"/>
        <v>Leonas Beyer</v>
      </c>
      <c r="F24">
        <v>62</v>
      </c>
      <c r="G24" s="63" t="str">
        <f>VLOOKUP(C24,Teilnehmer!$A$1:$A$200,1,FALSE())</f>
        <v>Leonas Beyer</v>
      </c>
      <c r="H24" s="63">
        <f t="shared" si="1"/>
        <v>0</v>
      </c>
    </row>
    <row r="25" spans="1:8" x14ac:dyDescent="0.3">
      <c r="A25" t="s">
        <v>126</v>
      </c>
      <c r="B25" t="s">
        <v>127</v>
      </c>
      <c r="C25" s="58" t="str">
        <f t="shared" si="0"/>
        <v>Liam Hess</v>
      </c>
      <c r="F25">
        <v>61</v>
      </c>
      <c r="G25" s="63" t="str">
        <f>VLOOKUP(C25,Teilnehmer!$A$1:$A$200,1,FALSE())</f>
        <v>Liam Hess</v>
      </c>
      <c r="H25" s="63">
        <f t="shared" si="1"/>
        <v>1</v>
      </c>
    </row>
    <row r="26" spans="1:8" x14ac:dyDescent="0.3">
      <c r="A26" t="s">
        <v>267</v>
      </c>
      <c r="B26" t="s">
        <v>268</v>
      </c>
      <c r="C26" s="58" t="str">
        <f t="shared" si="0"/>
        <v>Aris Donath</v>
      </c>
      <c r="F26">
        <v>60</v>
      </c>
      <c r="G26" s="63" t="str">
        <f>VLOOKUP(C26,Teilnehmer!$A$1:$A$200,1,FALSE())</f>
        <v>Aris Donath</v>
      </c>
      <c r="H26" s="63">
        <f t="shared" si="1"/>
        <v>0</v>
      </c>
    </row>
    <row r="27" spans="1:8" x14ac:dyDescent="0.3">
      <c r="A27" t="s">
        <v>139</v>
      </c>
      <c r="B27" t="s">
        <v>140</v>
      </c>
      <c r="C27" s="58" t="str">
        <f t="shared" si="0"/>
        <v>Liel Möller</v>
      </c>
      <c r="F27">
        <v>58</v>
      </c>
      <c r="G27" s="63" t="str">
        <f>VLOOKUP(C27,Teilnehmer!$A$1:$A$200,1,FALSE())</f>
        <v>Liel Möller</v>
      </c>
      <c r="H27" s="63">
        <f t="shared" si="1"/>
        <v>1</v>
      </c>
    </row>
    <row r="28" spans="1:8" x14ac:dyDescent="0.3">
      <c r="A28" t="s">
        <v>147</v>
      </c>
      <c r="B28" t="s">
        <v>148</v>
      </c>
      <c r="C28" s="58" t="str">
        <f t="shared" si="0"/>
        <v>Lina Wicke</v>
      </c>
      <c r="F28">
        <v>56</v>
      </c>
      <c r="G28" s="63" t="str">
        <f>VLOOKUP(C28,Teilnehmer!$A$1:$A$200,1,FALSE())</f>
        <v>Lina Wicke</v>
      </c>
      <c r="H28" s="63">
        <f t="shared" si="1"/>
        <v>0</v>
      </c>
    </row>
    <row r="29" spans="1:8" x14ac:dyDescent="0.3">
      <c r="A29" t="s">
        <v>143</v>
      </c>
      <c r="B29" t="s">
        <v>144</v>
      </c>
      <c r="C29" s="58" t="str">
        <f t="shared" si="0"/>
        <v>Ida Weiland</v>
      </c>
      <c r="F29">
        <v>56</v>
      </c>
      <c r="G29" s="63" t="str">
        <f>VLOOKUP(C29,Teilnehmer!$A$1:$A$200,1,FALSE())</f>
        <v>Ida Weiland</v>
      </c>
      <c r="H29" s="63">
        <f t="shared" si="1"/>
        <v>1</v>
      </c>
    </row>
    <row r="30" spans="1:8" x14ac:dyDescent="0.3">
      <c r="A30" t="s">
        <v>161</v>
      </c>
      <c r="B30" t="s">
        <v>162</v>
      </c>
      <c r="C30" s="58" t="str">
        <f t="shared" si="0"/>
        <v>Emma Zimmermann</v>
      </c>
      <c r="F30">
        <v>55</v>
      </c>
      <c r="G30" s="63" t="str">
        <f>VLOOKUP(C30,Teilnehmer!$A$1:$A$200,1,FALSE())</f>
        <v>Emma Zimmermann</v>
      </c>
      <c r="H30" s="63">
        <f t="shared" si="1"/>
        <v>0</v>
      </c>
    </row>
    <row r="31" spans="1:8" x14ac:dyDescent="0.3">
      <c r="A31" t="s">
        <v>114</v>
      </c>
      <c r="B31" t="s">
        <v>115</v>
      </c>
      <c r="C31" s="58" t="str">
        <f t="shared" si="0"/>
        <v>Luca Habl</v>
      </c>
      <c r="F31">
        <v>54</v>
      </c>
      <c r="G31" s="63" t="str">
        <f>VLOOKUP(C31,Teilnehmer!$A$1:$A$200,1,FALSE())</f>
        <v>Luca Habl</v>
      </c>
      <c r="H31" s="63">
        <f t="shared" si="1"/>
        <v>1</v>
      </c>
    </row>
    <row r="32" spans="1:8" x14ac:dyDescent="0.3">
      <c r="A32" t="s">
        <v>207</v>
      </c>
      <c r="B32" t="s">
        <v>208</v>
      </c>
      <c r="C32" s="58" t="str">
        <f t="shared" si="0"/>
        <v>Lena Zielinski</v>
      </c>
      <c r="F32">
        <v>53</v>
      </c>
      <c r="G32" s="63" t="str">
        <f>VLOOKUP(C32,Teilnehmer!$A$1:$A$200,1,FALSE())</f>
        <v>Lena Zielinski</v>
      </c>
      <c r="H32" s="63">
        <f t="shared" si="1"/>
        <v>0</v>
      </c>
    </row>
    <row r="33" spans="1:8" x14ac:dyDescent="0.3">
      <c r="A33" t="s">
        <v>152</v>
      </c>
      <c r="B33" t="s">
        <v>153</v>
      </c>
      <c r="C33" s="58" t="str">
        <f t="shared" si="0"/>
        <v>Marie Scheuermann</v>
      </c>
      <c r="F33">
        <v>51</v>
      </c>
      <c r="G33" s="63" t="str">
        <f>VLOOKUP(C33,Teilnehmer!$A$1:$A$200,1,FALSE())</f>
        <v>Marie Scheuermann</v>
      </c>
      <c r="H33" s="63">
        <f t="shared" si="1"/>
        <v>1</v>
      </c>
    </row>
    <row r="34" spans="1:8" x14ac:dyDescent="0.3">
      <c r="A34" t="s">
        <v>174</v>
      </c>
      <c r="B34" t="s">
        <v>175</v>
      </c>
      <c r="C34" s="58" t="str">
        <f t="shared" si="0"/>
        <v>Johanna Schrimpf</v>
      </c>
      <c r="F34">
        <v>50</v>
      </c>
      <c r="G34" s="63" t="str">
        <f>VLOOKUP(C34,Teilnehmer!$A$1:$A$200,1,FALSE())</f>
        <v>Johanna Schrimpf</v>
      </c>
      <c r="H34" s="63">
        <f t="shared" ref="H34:H53" si="2">MOD(ROW(),2)</f>
        <v>0</v>
      </c>
    </row>
    <row r="35" spans="1:8" x14ac:dyDescent="0.3">
      <c r="A35" t="s">
        <v>164</v>
      </c>
      <c r="B35" t="s">
        <v>165</v>
      </c>
      <c r="C35" s="58" t="str">
        <f t="shared" si="0"/>
        <v>Franziska Stark</v>
      </c>
      <c r="F35">
        <v>50</v>
      </c>
      <c r="G35" s="63" t="str">
        <f>VLOOKUP(C35,Teilnehmer!$A$1:$A$200,1,FALSE())</f>
        <v>Franziska Stark</v>
      </c>
      <c r="H35" s="63">
        <f t="shared" si="2"/>
        <v>1</v>
      </c>
    </row>
    <row r="36" spans="1:8" x14ac:dyDescent="0.3">
      <c r="A36" t="s">
        <v>187</v>
      </c>
      <c r="B36" t="s">
        <v>188</v>
      </c>
      <c r="C36" s="58" t="str">
        <f t="shared" si="0"/>
        <v>Helena Heddrich</v>
      </c>
      <c r="F36">
        <v>49</v>
      </c>
      <c r="G36" s="63" t="str">
        <f>VLOOKUP(C36,Teilnehmer!$A$1:$A$200,1,FALSE())</f>
        <v>Helena Heddrich</v>
      </c>
      <c r="H36" s="63">
        <f t="shared" si="2"/>
        <v>0</v>
      </c>
    </row>
    <row r="37" spans="1:8" x14ac:dyDescent="0.3">
      <c r="A37" t="s">
        <v>220</v>
      </c>
      <c r="B37" t="s">
        <v>221</v>
      </c>
      <c r="C37" s="58" t="str">
        <f t="shared" si="0"/>
        <v>Hannes Wilhelm</v>
      </c>
      <c r="F37">
        <v>48</v>
      </c>
      <c r="G37" s="63" t="str">
        <f>VLOOKUP(C37,Teilnehmer!$A$1:$A$200,1,FALSE())</f>
        <v>Hannes Wilhelm</v>
      </c>
      <c r="H37" s="63">
        <f t="shared" si="2"/>
        <v>1</v>
      </c>
    </row>
    <row r="38" spans="1:8" x14ac:dyDescent="0.3">
      <c r="A38" t="s">
        <v>163</v>
      </c>
      <c r="B38" t="s">
        <v>153</v>
      </c>
      <c r="C38" s="58" t="str">
        <f t="shared" si="0"/>
        <v>Marie Kimpel</v>
      </c>
      <c r="F38">
        <v>48</v>
      </c>
      <c r="G38" s="63" t="str">
        <f>VLOOKUP(C38,Teilnehmer!$A$1:$A$200,1,FALSE())</f>
        <v>Marie Kimpel</v>
      </c>
      <c r="H38" s="63">
        <f t="shared" si="2"/>
        <v>0</v>
      </c>
    </row>
    <row r="39" spans="1:8" x14ac:dyDescent="0.3">
      <c r="A39" t="s">
        <v>215</v>
      </c>
      <c r="B39" t="s">
        <v>216</v>
      </c>
      <c r="C39" s="58" t="str">
        <f t="shared" si="0"/>
        <v>Sophie Eydt</v>
      </c>
      <c r="F39">
        <v>48</v>
      </c>
      <c r="G39" s="63" t="str">
        <f>VLOOKUP(C39,Teilnehmer!$A$1:$A$200,1,FALSE())</f>
        <v>Sophie Eydt</v>
      </c>
      <c r="H39" s="63">
        <f t="shared" si="2"/>
        <v>1</v>
      </c>
    </row>
    <row r="40" spans="1:8" x14ac:dyDescent="0.3">
      <c r="A40" t="s">
        <v>184</v>
      </c>
      <c r="B40" t="s">
        <v>148</v>
      </c>
      <c r="C40" s="58" t="str">
        <f t="shared" si="0"/>
        <v>Lina Burgschweiger</v>
      </c>
      <c r="F40">
        <v>46</v>
      </c>
      <c r="G40" s="63" t="str">
        <f>VLOOKUP(C40,Teilnehmer!$A$1:$A$200,1,FALSE())</f>
        <v>Lina Burgschweiger</v>
      </c>
      <c r="H40" s="63">
        <f t="shared" si="2"/>
        <v>0</v>
      </c>
    </row>
    <row r="41" spans="1:8" x14ac:dyDescent="0.3">
      <c r="A41" t="s">
        <v>133</v>
      </c>
      <c r="B41" t="s">
        <v>134</v>
      </c>
      <c r="C41" s="58" t="str">
        <f t="shared" si="0"/>
        <v>Emil Ortwein</v>
      </c>
      <c r="F41">
        <v>45</v>
      </c>
      <c r="G41" s="63" t="str">
        <f>VLOOKUP(C41,Teilnehmer!$A$1:$A$200,1,FALSE())</f>
        <v>Emil Ortwein</v>
      </c>
      <c r="H41" s="63">
        <f t="shared" si="2"/>
        <v>1</v>
      </c>
    </row>
    <row r="42" spans="1:8" x14ac:dyDescent="0.3">
      <c r="A42" t="s">
        <v>150</v>
      </c>
      <c r="B42" t="s">
        <v>151</v>
      </c>
      <c r="C42" s="58" t="str">
        <f t="shared" si="0"/>
        <v>Mila Jost</v>
      </c>
      <c r="F42">
        <v>45</v>
      </c>
      <c r="G42" s="63" t="str">
        <f>VLOOKUP(C42,Teilnehmer!$A$1:$A$200,1,FALSE())</f>
        <v>Mila Jost</v>
      </c>
      <c r="H42" s="63">
        <f t="shared" si="2"/>
        <v>0</v>
      </c>
    </row>
    <row r="43" spans="1:8" x14ac:dyDescent="0.3">
      <c r="A43" t="s">
        <v>124</v>
      </c>
      <c r="B43" t="s">
        <v>149</v>
      </c>
      <c r="C43" s="58" t="str">
        <f t="shared" si="0"/>
        <v>Hanna Schmidt</v>
      </c>
      <c r="F43">
        <v>44</v>
      </c>
      <c r="G43" s="63" t="str">
        <f>VLOOKUP(C43,Teilnehmer!$A$1:$A$200,1,FALSE())</f>
        <v>Hanna Schmidt</v>
      </c>
      <c r="H43" s="63">
        <f t="shared" si="2"/>
        <v>1</v>
      </c>
    </row>
    <row r="44" spans="1:8" x14ac:dyDescent="0.3">
      <c r="A44" t="s">
        <v>132</v>
      </c>
      <c r="B44" t="s">
        <v>129</v>
      </c>
      <c r="C44" s="58" t="str">
        <f t="shared" si="0"/>
        <v>Ben Liesner</v>
      </c>
      <c r="F44">
        <v>44</v>
      </c>
      <c r="G44" s="63" t="str">
        <f>VLOOKUP(C44,Teilnehmer!$A$1:$A$200,1,FALSE())</f>
        <v>Ben Liesner</v>
      </c>
      <c r="H44" s="63">
        <f t="shared" si="2"/>
        <v>0</v>
      </c>
    </row>
    <row r="45" spans="1:8" x14ac:dyDescent="0.3">
      <c r="A45" t="s">
        <v>182</v>
      </c>
      <c r="B45" t="s">
        <v>183</v>
      </c>
      <c r="C45" s="58" t="str">
        <f t="shared" si="0"/>
        <v>Leana Hainbuch</v>
      </c>
      <c r="F45">
        <v>44</v>
      </c>
      <c r="G45" s="63" t="str">
        <f>VLOOKUP(C45,Teilnehmer!$A$1:$A$200,1,FALSE())</f>
        <v>Leana Hainbuch</v>
      </c>
      <c r="H45" s="63">
        <f t="shared" si="2"/>
        <v>1</v>
      </c>
    </row>
    <row r="46" spans="1:8" x14ac:dyDescent="0.3">
      <c r="A46" t="s">
        <v>254</v>
      </c>
      <c r="B46" t="s">
        <v>255</v>
      </c>
      <c r="C46" s="58" t="str">
        <f t="shared" si="0"/>
        <v>Merle Langefeld</v>
      </c>
      <c r="F46">
        <v>44</v>
      </c>
      <c r="G46" s="63" t="str">
        <f>VLOOKUP(C46,Teilnehmer!$A$1:$A$200,1,FALSE())</f>
        <v>Merle Langefeld</v>
      </c>
      <c r="H46" s="63">
        <f t="shared" si="2"/>
        <v>0</v>
      </c>
    </row>
    <row r="47" spans="1:8" x14ac:dyDescent="0.3">
      <c r="A47" t="s">
        <v>159</v>
      </c>
      <c r="B47" t="s">
        <v>160</v>
      </c>
      <c r="C47" s="58" t="str">
        <f t="shared" si="0"/>
        <v>Paula Weppler</v>
      </c>
      <c r="F47">
        <v>44</v>
      </c>
      <c r="G47" s="63" t="str">
        <f>VLOOKUP(C47,Teilnehmer!$A$1:$A$200,1,FALSE())</f>
        <v>Paula Weppler</v>
      </c>
      <c r="H47" s="63">
        <f t="shared" si="2"/>
        <v>1</v>
      </c>
    </row>
    <row r="48" spans="1:8" x14ac:dyDescent="0.3">
      <c r="A48" t="s">
        <v>172</v>
      </c>
      <c r="B48" t="s">
        <v>173</v>
      </c>
      <c r="C48" s="58" t="str">
        <f t="shared" si="0"/>
        <v>Valerie Röhrig</v>
      </c>
      <c r="F48">
        <v>41</v>
      </c>
      <c r="G48" s="63" t="str">
        <f>VLOOKUP(C48,Teilnehmer!$A$1:$A$200,1,FALSE())</f>
        <v>Valerie Röhrig</v>
      </c>
      <c r="H48" s="63">
        <f t="shared" si="2"/>
        <v>0</v>
      </c>
    </row>
    <row r="49" spans="1:8" x14ac:dyDescent="0.3">
      <c r="A49" t="s">
        <v>124</v>
      </c>
      <c r="B49" t="s">
        <v>151</v>
      </c>
      <c r="C49" s="58" t="str">
        <f t="shared" si="0"/>
        <v>Mila Schmidt</v>
      </c>
      <c r="F49">
        <v>41</v>
      </c>
      <c r="G49" s="63" t="str">
        <f>VLOOKUP(C49,Teilnehmer!$A$1:$A$200,1,FALSE())</f>
        <v>Mila Schmidt</v>
      </c>
      <c r="H49" s="63">
        <f t="shared" si="2"/>
        <v>1</v>
      </c>
    </row>
    <row r="50" spans="1:8" x14ac:dyDescent="0.3">
      <c r="A50" t="s">
        <v>212</v>
      </c>
      <c r="B50" t="s">
        <v>213</v>
      </c>
      <c r="C50" s="58" t="str">
        <f t="shared" si="0"/>
        <v>Mathilda Kraft</v>
      </c>
      <c r="F50">
        <v>39</v>
      </c>
      <c r="G50" s="63" t="str">
        <f>VLOOKUP(C50,Teilnehmer!$A$1:$A$200,1,FALSE())</f>
        <v>Mathilda Kraft</v>
      </c>
      <c r="H50" s="63">
        <f t="shared" si="2"/>
        <v>0</v>
      </c>
    </row>
    <row r="51" spans="1:8" x14ac:dyDescent="0.3">
      <c r="A51" t="s">
        <v>170</v>
      </c>
      <c r="B51" t="s">
        <v>171</v>
      </c>
      <c r="C51" s="58" t="str">
        <f t="shared" si="0"/>
        <v>Rosa Landsiedel</v>
      </c>
      <c r="F51">
        <v>38</v>
      </c>
      <c r="G51" s="63" t="str">
        <f>VLOOKUP(C51,Teilnehmer!$A$1:$A$200,1,FALSE())</f>
        <v>Rosa Landsiedel</v>
      </c>
      <c r="H51" s="63">
        <f t="shared" si="2"/>
        <v>1</v>
      </c>
    </row>
    <row r="52" spans="1:8" x14ac:dyDescent="0.3">
      <c r="A52" t="s">
        <v>178</v>
      </c>
      <c r="B52" t="s">
        <v>179</v>
      </c>
      <c r="C52" s="58" t="str">
        <f t="shared" si="0"/>
        <v>Marta Bugge</v>
      </c>
      <c r="F52">
        <v>29</v>
      </c>
      <c r="G52" s="63" t="str">
        <f>VLOOKUP(C52,Teilnehmer!$A$1:$A$200,1,FALSE())</f>
        <v>Marta Bugge</v>
      </c>
      <c r="H52" s="63">
        <f t="shared" si="2"/>
        <v>0</v>
      </c>
    </row>
    <row r="53" spans="1:8" x14ac:dyDescent="0.3">
      <c r="A53" t="s">
        <v>192</v>
      </c>
      <c r="B53" t="s">
        <v>193</v>
      </c>
      <c r="C53" s="58" t="str">
        <f t="shared" si="0"/>
        <v>Annika Dickhaut</v>
      </c>
      <c r="F53">
        <v>28</v>
      </c>
      <c r="G53" s="63" t="str">
        <f>VLOOKUP(C53,Teilnehmer!$A$1:$A$200,1,FALSE())</f>
        <v>Annika Dickhaut</v>
      </c>
      <c r="H53" s="63">
        <f t="shared" si="2"/>
        <v>1</v>
      </c>
    </row>
  </sheetData>
  <autoFilter ref="A1:H53" xr:uid="{00000000-0009-0000-0000-00000C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54"/>
  <sheetViews>
    <sheetView topLeftCell="A34" zoomScaleNormal="100" workbookViewId="0">
      <selection activeCell="F50" sqref="F50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s="58" t="s">
        <v>270</v>
      </c>
      <c r="B1" s="58" t="s">
        <v>13</v>
      </c>
      <c r="C1" s="58" t="str">
        <f t="shared" ref="C1:C49" si="0">B1&amp;" "&amp;A1</f>
        <v>Hindernissprint TU12_Angersbach</v>
      </c>
      <c r="D1" s="58" t="s">
        <v>17</v>
      </c>
      <c r="E1" s="58" t="s">
        <v>18</v>
      </c>
      <c r="F1" s="58" t="s">
        <v>21</v>
      </c>
      <c r="G1" t="s">
        <v>91</v>
      </c>
      <c r="H1" t="s">
        <v>92</v>
      </c>
    </row>
    <row r="2" spans="1:10" x14ac:dyDescent="0.3">
      <c r="A2" t="s">
        <v>116</v>
      </c>
      <c r="B2" t="s">
        <v>117</v>
      </c>
      <c r="C2" s="58" t="str">
        <f t="shared" si="0"/>
        <v>Jonathan Dehnel</v>
      </c>
      <c r="F2">
        <v>7.83</v>
      </c>
      <c r="G2" t="str">
        <f>VLOOKUP(C2,Teilnehmer!$A$1:$A$200,1,FALSE())</f>
        <v>Jonathan Dehnel</v>
      </c>
      <c r="H2">
        <f t="shared" ref="H2:H33" si="1">MOD(ROW(),2)</f>
        <v>0</v>
      </c>
    </row>
    <row r="3" spans="1:10" x14ac:dyDescent="0.3">
      <c r="A3" t="s">
        <v>126</v>
      </c>
      <c r="B3" t="s">
        <v>127</v>
      </c>
      <c r="C3" s="58" t="str">
        <f t="shared" si="0"/>
        <v>Liam Hess</v>
      </c>
      <c r="F3">
        <v>7.96</v>
      </c>
      <c r="G3" s="63" t="str">
        <f>VLOOKUP(C3,Teilnehmer!$A$1:$A$200,1,FALSE())</f>
        <v>Liam Hess</v>
      </c>
      <c r="H3">
        <f t="shared" si="1"/>
        <v>1</v>
      </c>
    </row>
    <row r="4" spans="1:10" x14ac:dyDescent="0.3">
      <c r="A4" t="s">
        <v>143</v>
      </c>
      <c r="B4" t="s">
        <v>144</v>
      </c>
      <c r="C4" s="58" t="str">
        <f t="shared" si="0"/>
        <v>Ida Weiland</v>
      </c>
      <c r="F4">
        <v>8.06</v>
      </c>
      <c r="G4" s="63" t="str">
        <f>VLOOKUP(C4,Teilnehmer!$A$1:$A$200,1,FALSE())</f>
        <v>Ida Weiland</v>
      </c>
      <c r="H4">
        <f t="shared" si="1"/>
        <v>0</v>
      </c>
    </row>
    <row r="5" spans="1:10" x14ac:dyDescent="0.3">
      <c r="A5" t="s">
        <v>164</v>
      </c>
      <c r="B5" t="s">
        <v>165</v>
      </c>
      <c r="C5" s="58" t="str">
        <f t="shared" si="0"/>
        <v>Franziska Stark</v>
      </c>
      <c r="F5">
        <v>8.07</v>
      </c>
      <c r="G5" t="str">
        <f>VLOOKUP(C5,Teilnehmer!$A$1:$A$200,1,FALSE())</f>
        <v>Franziska Stark</v>
      </c>
      <c r="H5">
        <f t="shared" si="1"/>
        <v>1</v>
      </c>
    </row>
    <row r="6" spans="1:10" x14ac:dyDescent="0.3">
      <c r="A6" t="s">
        <v>114</v>
      </c>
      <c r="B6" t="s">
        <v>115</v>
      </c>
      <c r="C6" s="58" t="str">
        <f t="shared" si="0"/>
        <v>Luca Habl</v>
      </c>
      <c r="F6">
        <v>8.08</v>
      </c>
      <c r="G6" t="str">
        <f>VLOOKUP(C6,Teilnehmer!$A$1:$A$200,1,FALSE())</f>
        <v>Luca Habl</v>
      </c>
      <c r="H6">
        <f t="shared" si="1"/>
        <v>0</v>
      </c>
    </row>
    <row r="7" spans="1:10" x14ac:dyDescent="0.3">
      <c r="A7" t="s">
        <v>98</v>
      </c>
      <c r="B7" t="s">
        <v>99</v>
      </c>
      <c r="C7" s="58" t="str">
        <f t="shared" si="0"/>
        <v>Max Grabow</v>
      </c>
      <c r="F7">
        <v>8.18</v>
      </c>
      <c r="G7" t="str">
        <f>VLOOKUP(C7,Teilnehmer!$A$1:$A$200,1,FALSE())</f>
        <v>Max Grabow</v>
      </c>
      <c r="H7">
        <f t="shared" si="1"/>
        <v>1</v>
      </c>
    </row>
    <row r="8" spans="1:10" x14ac:dyDescent="0.3">
      <c r="A8" t="s">
        <v>161</v>
      </c>
      <c r="B8" t="s">
        <v>162</v>
      </c>
      <c r="C8" s="58" t="str">
        <f t="shared" si="0"/>
        <v>Emma Zimmermann</v>
      </c>
      <c r="F8">
        <v>8.2100000000000009</v>
      </c>
      <c r="G8" s="63" t="str">
        <f>VLOOKUP(C8,Teilnehmer!$A$1:$A$200,1,FALSE())</f>
        <v>Emma Zimmermann</v>
      </c>
      <c r="H8">
        <f t="shared" si="1"/>
        <v>0</v>
      </c>
    </row>
    <row r="9" spans="1:10" x14ac:dyDescent="0.3">
      <c r="A9" t="s">
        <v>118</v>
      </c>
      <c r="B9" t="s">
        <v>119</v>
      </c>
      <c r="C9" s="58" t="str">
        <f t="shared" si="0"/>
        <v>Maximilian Gilbert</v>
      </c>
      <c r="F9">
        <v>8.2100000000000009</v>
      </c>
      <c r="G9" t="str">
        <f>VLOOKUP(C9,Teilnehmer!$A$1:$A$200,1,FALSE())</f>
        <v>Maximilian Gilbert</v>
      </c>
      <c r="H9">
        <f t="shared" si="1"/>
        <v>1</v>
      </c>
    </row>
    <row r="10" spans="1:10" x14ac:dyDescent="0.3">
      <c r="A10" t="s">
        <v>94</v>
      </c>
      <c r="B10" t="s">
        <v>95</v>
      </c>
      <c r="C10" s="58" t="str">
        <f t="shared" si="0"/>
        <v>Jakob Ludwig</v>
      </c>
      <c r="F10">
        <v>8.24</v>
      </c>
      <c r="G10" t="str">
        <f>VLOOKUP(C10,Teilnehmer!$A$1:$A$200,1,FALSE())</f>
        <v>Jakob Ludwig</v>
      </c>
      <c r="H10">
        <f t="shared" si="1"/>
        <v>0</v>
      </c>
    </row>
    <row r="11" spans="1:10" x14ac:dyDescent="0.3">
      <c r="A11" t="s">
        <v>137</v>
      </c>
      <c r="B11" t="s">
        <v>138</v>
      </c>
      <c r="C11" s="58" t="str">
        <f t="shared" si="0"/>
        <v>Nora Pettermann</v>
      </c>
      <c r="F11" s="1">
        <v>8.2899999999999991</v>
      </c>
      <c r="G11" t="str">
        <f>VLOOKUP(C11,Teilnehmer!$A$1:$A$200,1,FALSE())</f>
        <v>Nora Pettermann</v>
      </c>
      <c r="H11">
        <f t="shared" si="1"/>
        <v>1</v>
      </c>
      <c r="J11" s="1"/>
    </row>
    <row r="12" spans="1:10" x14ac:dyDescent="0.3">
      <c r="A12" t="s">
        <v>96</v>
      </c>
      <c r="B12" t="s">
        <v>97</v>
      </c>
      <c r="C12" s="58" t="str">
        <f t="shared" si="0"/>
        <v>Malte Krusche</v>
      </c>
      <c r="F12">
        <v>8.31</v>
      </c>
      <c r="G12" t="str">
        <f>VLOOKUP(C12,Teilnehmer!$A$1:$A$200,1,FALSE())</f>
        <v>Malte Krusche</v>
      </c>
      <c r="H12">
        <f t="shared" si="1"/>
        <v>0</v>
      </c>
    </row>
    <row r="13" spans="1:10" x14ac:dyDescent="0.3">
      <c r="A13" t="s">
        <v>139</v>
      </c>
      <c r="B13" t="s">
        <v>140</v>
      </c>
      <c r="C13" s="58" t="str">
        <f t="shared" si="0"/>
        <v>Liel Möller</v>
      </c>
      <c r="F13">
        <v>8.32</v>
      </c>
      <c r="G13" t="str">
        <f>VLOOKUP(C13,Teilnehmer!$A$1:$A$200,1,FALSE())</f>
        <v>Liel Möller</v>
      </c>
      <c r="H13">
        <f t="shared" si="1"/>
        <v>1</v>
      </c>
    </row>
    <row r="14" spans="1:10" x14ac:dyDescent="0.3">
      <c r="A14" t="s">
        <v>159</v>
      </c>
      <c r="B14" t="s">
        <v>160</v>
      </c>
      <c r="C14" s="58" t="str">
        <f t="shared" si="0"/>
        <v>Paula Weppler</v>
      </c>
      <c r="F14">
        <v>8.3699999999999992</v>
      </c>
      <c r="G14" t="str">
        <f>VLOOKUP(C14,Teilnehmer!$A$1:$A$200,1,FALSE())</f>
        <v>Paula Weppler</v>
      </c>
      <c r="H14">
        <f t="shared" si="1"/>
        <v>0</v>
      </c>
    </row>
    <row r="15" spans="1:10" x14ac:dyDescent="0.3">
      <c r="A15" t="s">
        <v>145</v>
      </c>
      <c r="B15" t="s">
        <v>146</v>
      </c>
      <c r="C15" s="58" t="str">
        <f t="shared" si="0"/>
        <v>Ella Renker</v>
      </c>
      <c r="F15">
        <v>8.3699999999999992</v>
      </c>
      <c r="G15" t="str">
        <f>VLOOKUP(C15,Teilnehmer!$A$1:$A$200,1,FALSE())</f>
        <v>Ella Renker</v>
      </c>
      <c r="H15">
        <f t="shared" si="1"/>
        <v>1</v>
      </c>
    </row>
    <row r="16" spans="1:10" x14ac:dyDescent="0.3">
      <c r="A16" t="s">
        <v>207</v>
      </c>
      <c r="B16" t="s">
        <v>208</v>
      </c>
      <c r="C16" s="58" t="str">
        <f t="shared" si="0"/>
        <v>Lena Zielinski</v>
      </c>
      <c r="F16">
        <v>8.3800000000000008</v>
      </c>
      <c r="G16" s="63" t="str">
        <f>VLOOKUP(C16,Teilnehmer!$A$1:$A$200,1,FALSE())</f>
        <v>Lena Zielinski</v>
      </c>
      <c r="H16">
        <f t="shared" si="1"/>
        <v>0</v>
      </c>
    </row>
    <row r="17" spans="1:8" x14ac:dyDescent="0.3">
      <c r="A17" t="s">
        <v>214</v>
      </c>
      <c r="B17" t="s">
        <v>201</v>
      </c>
      <c r="C17" s="58" t="str">
        <f t="shared" si="0"/>
        <v>Paul Göbel</v>
      </c>
      <c r="F17">
        <v>8.48</v>
      </c>
      <c r="G17" t="str">
        <f>VLOOKUP(C17,Teilnehmer!$A$1:$A$200,1,FALSE())</f>
        <v>Paul Göbel</v>
      </c>
      <c r="H17">
        <f t="shared" si="1"/>
        <v>1</v>
      </c>
    </row>
    <row r="18" spans="1:8" x14ac:dyDescent="0.3">
      <c r="A18" t="s">
        <v>253</v>
      </c>
      <c r="B18" t="s">
        <v>221</v>
      </c>
      <c r="C18" s="58" t="str">
        <f t="shared" si="0"/>
        <v>Hannes Braun</v>
      </c>
      <c r="F18">
        <v>8.49</v>
      </c>
      <c r="G18" s="63" t="str">
        <f>VLOOKUP(C18,Teilnehmer!$A$1:$A$200,1,FALSE())</f>
        <v>Hannes Braun</v>
      </c>
      <c r="H18">
        <f t="shared" si="1"/>
        <v>0</v>
      </c>
    </row>
    <row r="19" spans="1:8" x14ac:dyDescent="0.3">
      <c r="A19" t="s">
        <v>222</v>
      </c>
      <c r="B19" t="s">
        <v>223</v>
      </c>
      <c r="C19" s="58" t="str">
        <f t="shared" si="0"/>
        <v>Charlotte Loll</v>
      </c>
      <c r="F19">
        <v>8.5500000000000007</v>
      </c>
      <c r="G19" t="str">
        <f>VLOOKUP(C19,Teilnehmer!$A$1:$A$200,1,FALSE())</f>
        <v>Charlotte Loll</v>
      </c>
      <c r="H19">
        <f t="shared" si="1"/>
        <v>1</v>
      </c>
    </row>
    <row r="20" spans="1:8" x14ac:dyDescent="0.3">
      <c r="A20" t="s">
        <v>210</v>
      </c>
      <c r="B20" t="s">
        <v>211</v>
      </c>
      <c r="C20" s="58" t="str">
        <f t="shared" si="0"/>
        <v>Konrad Reuber</v>
      </c>
      <c r="F20">
        <v>8.56</v>
      </c>
      <c r="G20" t="str">
        <f>VLOOKUP(C20,Teilnehmer!$A$1:$A$200,1,FALSE())</f>
        <v>Konrad Reuber</v>
      </c>
      <c r="H20">
        <f t="shared" si="1"/>
        <v>0</v>
      </c>
    </row>
    <row r="21" spans="1:8" x14ac:dyDescent="0.3">
      <c r="A21" t="s">
        <v>166</v>
      </c>
      <c r="B21" t="s">
        <v>167</v>
      </c>
      <c r="C21" s="58" t="str">
        <f t="shared" si="0"/>
        <v>Finja Dickert</v>
      </c>
      <c r="F21">
        <v>8.57</v>
      </c>
      <c r="G21" s="63" t="str">
        <f>VLOOKUP(C21,Teilnehmer!$A$1:$A$200,1,FALSE())</f>
        <v>Finja Dickert</v>
      </c>
      <c r="H21">
        <f t="shared" si="1"/>
        <v>1</v>
      </c>
    </row>
    <row r="22" spans="1:8" x14ac:dyDescent="0.3">
      <c r="A22" t="s">
        <v>267</v>
      </c>
      <c r="B22" t="s">
        <v>268</v>
      </c>
      <c r="C22" s="58" t="str">
        <f t="shared" si="0"/>
        <v>Aris Donath</v>
      </c>
      <c r="F22">
        <v>8.74</v>
      </c>
      <c r="G22" t="str">
        <f>VLOOKUP(C22,Teilnehmer!$A$1:$A$200,1,FALSE())</f>
        <v>Aris Donath</v>
      </c>
      <c r="H22">
        <f t="shared" si="1"/>
        <v>0</v>
      </c>
    </row>
    <row r="23" spans="1:8" x14ac:dyDescent="0.3">
      <c r="A23" t="s">
        <v>124</v>
      </c>
      <c r="B23" t="s">
        <v>125</v>
      </c>
      <c r="C23" s="58" t="str">
        <f t="shared" si="0"/>
        <v>Caspar Schmidt</v>
      </c>
      <c r="F23">
        <v>8.85</v>
      </c>
      <c r="G23" t="str">
        <f>VLOOKUP(C23,Teilnehmer!$A$1:$A$200,1,FALSE())</f>
        <v>Caspar Schmidt</v>
      </c>
      <c r="H23">
        <f t="shared" si="1"/>
        <v>1</v>
      </c>
    </row>
    <row r="24" spans="1:8" x14ac:dyDescent="0.3">
      <c r="A24" t="s">
        <v>108</v>
      </c>
      <c r="B24" t="s">
        <v>109</v>
      </c>
      <c r="C24" s="58" t="str">
        <f t="shared" si="0"/>
        <v>Lucas Bernhardt</v>
      </c>
      <c r="F24">
        <v>8.8699999999999992</v>
      </c>
      <c r="G24" t="str">
        <f>VLOOKUP(C24,Teilnehmer!$A$1:$A$200,1,FALSE())</f>
        <v>Lucas Bernhardt</v>
      </c>
      <c r="H24">
        <f t="shared" si="1"/>
        <v>0</v>
      </c>
    </row>
    <row r="25" spans="1:8" x14ac:dyDescent="0.3">
      <c r="A25" t="s">
        <v>141</v>
      </c>
      <c r="B25" t="s">
        <v>142</v>
      </c>
      <c r="C25" s="58" t="str">
        <f t="shared" si="0"/>
        <v>Pauline Heiß</v>
      </c>
      <c r="F25">
        <v>8.9</v>
      </c>
      <c r="G25" t="str">
        <f>VLOOKUP(C25,Teilnehmer!$A$1:$A$200,1,FALSE())</f>
        <v>Pauline Heiß</v>
      </c>
      <c r="H25">
        <f t="shared" si="1"/>
        <v>1</v>
      </c>
    </row>
    <row r="26" spans="1:8" x14ac:dyDescent="0.3">
      <c r="A26" t="s">
        <v>147</v>
      </c>
      <c r="B26" t="s">
        <v>148</v>
      </c>
      <c r="C26" s="58" t="str">
        <f t="shared" si="0"/>
        <v>Lina Wicke</v>
      </c>
      <c r="F26">
        <v>8.9</v>
      </c>
      <c r="G26" t="str">
        <f>VLOOKUP(C26,Teilnehmer!$A$1:$A$200,1,FALSE())</f>
        <v>Lina Wicke</v>
      </c>
      <c r="H26">
        <f t="shared" si="1"/>
        <v>0</v>
      </c>
    </row>
    <row r="27" spans="1:8" x14ac:dyDescent="0.3">
      <c r="A27" t="s">
        <v>170</v>
      </c>
      <c r="B27" t="s">
        <v>171</v>
      </c>
      <c r="C27" s="58" t="str">
        <f t="shared" si="0"/>
        <v>Rosa Landsiedel</v>
      </c>
      <c r="F27">
        <v>8.94</v>
      </c>
      <c r="G27" s="63" t="str">
        <f>VLOOKUP(C27,Teilnehmer!$A$1:$A$200,1,FALSE())</f>
        <v>Rosa Landsiedel</v>
      </c>
      <c r="H27">
        <f t="shared" si="1"/>
        <v>1</v>
      </c>
    </row>
    <row r="28" spans="1:8" x14ac:dyDescent="0.3">
      <c r="A28" t="s">
        <v>239</v>
      </c>
      <c r="B28" t="s">
        <v>240</v>
      </c>
      <c r="C28" s="58" t="str">
        <f t="shared" si="0"/>
        <v>Liv Hofmann</v>
      </c>
      <c r="F28">
        <v>9</v>
      </c>
      <c r="G28" t="str">
        <f>VLOOKUP(C28,Teilnehmer!$A$1:$A$200,1,FALSE())</f>
        <v>Liv Hofmann</v>
      </c>
      <c r="H28">
        <f t="shared" si="1"/>
        <v>0</v>
      </c>
    </row>
    <row r="29" spans="1:8" x14ac:dyDescent="0.3">
      <c r="A29" t="s">
        <v>178</v>
      </c>
      <c r="B29" t="s">
        <v>179</v>
      </c>
      <c r="C29" s="58" t="str">
        <f t="shared" si="0"/>
        <v>Marta Bugge</v>
      </c>
      <c r="F29">
        <v>9.02</v>
      </c>
      <c r="G29" t="str">
        <f>VLOOKUP(C29,Teilnehmer!$A$1:$A$200,1,FALSE())</f>
        <v>Marta Bugge</v>
      </c>
      <c r="H29">
        <f t="shared" si="1"/>
        <v>1</v>
      </c>
    </row>
    <row r="30" spans="1:8" x14ac:dyDescent="0.3">
      <c r="A30" t="s">
        <v>135</v>
      </c>
      <c r="B30" t="s">
        <v>136</v>
      </c>
      <c r="C30" s="58" t="str">
        <f t="shared" si="0"/>
        <v>Emmi Illgen</v>
      </c>
      <c r="F30">
        <v>9.0399999999999991</v>
      </c>
      <c r="G30" s="63" t="str">
        <f>VLOOKUP(C30,Teilnehmer!$A$1:$A$200,1,FALSE())</f>
        <v>Emmi Illgen</v>
      </c>
      <c r="H30">
        <f t="shared" si="1"/>
        <v>0</v>
      </c>
    </row>
    <row r="31" spans="1:8" x14ac:dyDescent="0.3">
      <c r="A31" t="s">
        <v>124</v>
      </c>
      <c r="B31" t="s">
        <v>149</v>
      </c>
      <c r="C31" s="58" t="str">
        <f t="shared" si="0"/>
        <v>Hanna Schmidt</v>
      </c>
      <c r="F31">
        <v>9.1999999999999993</v>
      </c>
      <c r="G31" t="str">
        <f>VLOOKUP(C31,Teilnehmer!$A$1:$A$200,1,FALSE())</f>
        <v>Hanna Schmidt</v>
      </c>
      <c r="H31">
        <f t="shared" si="1"/>
        <v>1</v>
      </c>
    </row>
    <row r="32" spans="1:8" x14ac:dyDescent="0.3">
      <c r="A32" t="s">
        <v>120</v>
      </c>
      <c r="B32" t="s">
        <v>121</v>
      </c>
      <c r="C32" s="58" t="str">
        <f t="shared" si="0"/>
        <v>Richard Röse</v>
      </c>
      <c r="F32">
        <v>9.23</v>
      </c>
      <c r="G32" t="str">
        <f>VLOOKUP(C32,Teilnehmer!$A$1:$A$200,1,FALSE())</f>
        <v>Richard Röse</v>
      </c>
      <c r="H32">
        <f t="shared" si="1"/>
        <v>0</v>
      </c>
    </row>
    <row r="33" spans="1:8" x14ac:dyDescent="0.3">
      <c r="A33" t="s">
        <v>219</v>
      </c>
      <c r="B33" t="s">
        <v>115</v>
      </c>
      <c r="C33" s="58" t="str">
        <f t="shared" si="0"/>
        <v>Luca Günther</v>
      </c>
      <c r="F33">
        <v>9.25</v>
      </c>
      <c r="G33" t="str">
        <f>VLOOKUP(C33,Teilnehmer!$A$1:$A$200,1,FALSE())</f>
        <v>Luca Günther</v>
      </c>
      <c r="H33">
        <f t="shared" si="1"/>
        <v>1</v>
      </c>
    </row>
    <row r="34" spans="1:8" x14ac:dyDescent="0.3">
      <c r="A34" t="s">
        <v>104</v>
      </c>
      <c r="B34" t="s">
        <v>243</v>
      </c>
      <c r="C34" s="58" t="str">
        <f t="shared" si="0"/>
        <v>Finn Marlon Lerch</v>
      </c>
      <c r="F34">
        <v>9.43</v>
      </c>
      <c r="G34" t="str">
        <f>VLOOKUP(C34,Teilnehmer!$A$1:$A$200,1,FALSE())</f>
        <v>Finn Marlon Lerch</v>
      </c>
      <c r="H34">
        <f t="shared" ref="H34:H54" si="2">MOD(ROW(),2)</f>
        <v>0</v>
      </c>
    </row>
    <row r="35" spans="1:8" x14ac:dyDescent="0.3">
      <c r="A35" t="s">
        <v>212</v>
      </c>
      <c r="B35" t="s">
        <v>213</v>
      </c>
      <c r="C35" s="58" t="str">
        <f t="shared" si="0"/>
        <v>Mathilda Kraft</v>
      </c>
      <c r="F35">
        <v>9.5500000000000007</v>
      </c>
      <c r="G35" t="str">
        <f>VLOOKUP(C35,Teilnehmer!$A$1:$A$200,1,FALSE())</f>
        <v>Mathilda Kraft</v>
      </c>
      <c r="H35">
        <f t="shared" si="2"/>
        <v>1</v>
      </c>
    </row>
    <row r="36" spans="1:8" x14ac:dyDescent="0.3">
      <c r="A36" t="s">
        <v>172</v>
      </c>
      <c r="B36" t="s">
        <v>173</v>
      </c>
      <c r="C36" s="58" t="str">
        <f t="shared" si="0"/>
        <v>Valerie Röhrig</v>
      </c>
      <c r="F36">
        <v>9.56</v>
      </c>
      <c r="G36" t="str">
        <f>VLOOKUP(C36,Teilnehmer!$A$1:$A$200,1,FALSE())</f>
        <v>Valerie Röhrig</v>
      </c>
      <c r="H36">
        <f t="shared" si="2"/>
        <v>0</v>
      </c>
    </row>
    <row r="37" spans="1:8" x14ac:dyDescent="0.3">
      <c r="A37" t="s">
        <v>124</v>
      </c>
      <c r="B37" t="s">
        <v>151</v>
      </c>
      <c r="C37" s="58" t="str">
        <f t="shared" si="0"/>
        <v>Mila Schmidt</v>
      </c>
      <c r="F37">
        <v>9.57</v>
      </c>
      <c r="G37" t="str">
        <f>VLOOKUP(C37,Teilnehmer!$A$1:$A$200,1,FALSE())</f>
        <v>Mila Schmidt</v>
      </c>
      <c r="H37">
        <f t="shared" si="2"/>
        <v>1</v>
      </c>
    </row>
    <row r="38" spans="1:8" x14ac:dyDescent="0.3">
      <c r="A38" t="s">
        <v>182</v>
      </c>
      <c r="B38" t="s">
        <v>183</v>
      </c>
      <c r="C38" s="58" t="str">
        <f t="shared" si="0"/>
        <v>Leana Hainbuch</v>
      </c>
      <c r="F38">
        <v>9.67</v>
      </c>
      <c r="G38" t="str">
        <f>VLOOKUP(C38,Teilnehmer!$A$1:$A$200,1,FALSE())</f>
        <v>Leana Hainbuch</v>
      </c>
      <c r="H38">
        <f t="shared" si="2"/>
        <v>0</v>
      </c>
    </row>
    <row r="39" spans="1:8" x14ac:dyDescent="0.3">
      <c r="A39" t="s">
        <v>133</v>
      </c>
      <c r="B39" t="s">
        <v>134</v>
      </c>
      <c r="C39" s="58" t="str">
        <f t="shared" si="0"/>
        <v>Emil Ortwein</v>
      </c>
      <c r="F39">
        <v>9.85</v>
      </c>
      <c r="G39" t="str">
        <f>VLOOKUP(C39,Teilnehmer!$A$1:$A$200,1,FALSE())</f>
        <v>Emil Ortwein</v>
      </c>
      <c r="H39">
        <f t="shared" si="2"/>
        <v>1</v>
      </c>
    </row>
    <row r="40" spans="1:8" x14ac:dyDescent="0.3">
      <c r="A40" t="s">
        <v>220</v>
      </c>
      <c r="B40" t="s">
        <v>221</v>
      </c>
      <c r="C40" s="58" t="str">
        <f t="shared" si="0"/>
        <v>Hannes Wilhelm</v>
      </c>
      <c r="F40">
        <v>9.94</v>
      </c>
      <c r="G40" t="str">
        <f>VLOOKUP(C40,Teilnehmer!$A$1:$A$200,1,FALSE())</f>
        <v>Hannes Wilhelm</v>
      </c>
      <c r="H40">
        <f t="shared" si="2"/>
        <v>0</v>
      </c>
    </row>
    <row r="41" spans="1:8" x14ac:dyDescent="0.3">
      <c r="A41" t="s">
        <v>130</v>
      </c>
      <c r="B41" t="s">
        <v>131</v>
      </c>
      <c r="C41" s="58" t="str">
        <f t="shared" si="0"/>
        <v>Marlon Rausch</v>
      </c>
      <c r="F41">
        <v>10.09</v>
      </c>
      <c r="G41" t="str">
        <f>VLOOKUP(C41,Teilnehmer!$A$1:$A$200,1,FALSE())</f>
        <v>Marlon Rausch</v>
      </c>
      <c r="H41">
        <f t="shared" si="2"/>
        <v>1</v>
      </c>
    </row>
    <row r="42" spans="1:8" x14ac:dyDescent="0.3">
      <c r="A42" t="s">
        <v>215</v>
      </c>
      <c r="B42" t="s">
        <v>216</v>
      </c>
      <c r="C42" s="58" t="str">
        <f t="shared" si="0"/>
        <v>Sophie Eydt</v>
      </c>
      <c r="F42">
        <v>10.44</v>
      </c>
      <c r="G42" t="str">
        <f>VLOOKUP(C42,Teilnehmer!$A$1:$A$200,1,FALSE())</f>
        <v>Sophie Eydt</v>
      </c>
      <c r="H42">
        <f t="shared" si="2"/>
        <v>0</v>
      </c>
    </row>
    <row r="43" spans="1:8" x14ac:dyDescent="0.3">
      <c r="A43" t="s">
        <v>187</v>
      </c>
      <c r="B43" t="s">
        <v>188</v>
      </c>
      <c r="C43" s="58" t="str">
        <f t="shared" si="0"/>
        <v>Helena Heddrich</v>
      </c>
      <c r="F43">
        <v>10.8</v>
      </c>
      <c r="G43" t="str">
        <f>VLOOKUP(C43,Teilnehmer!$A$1:$A$200,1,FALSE())</f>
        <v>Helena Heddrich</v>
      </c>
      <c r="H43">
        <f t="shared" si="2"/>
        <v>1</v>
      </c>
    </row>
    <row r="44" spans="1:8" x14ac:dyDescent="0.3">
      <c r="A44" t="s">
        <v>254</v>
      </c>
      <c r="B44" t="s">
        <v>255</v>
      </c>
      <c r="C44" s="58" t="str">
        <f t="shared" si="0"/>
        <v>Merle Langefeld</v>
      </c>
      <c r="F44">
        <v>11.36</v>
      </c>
      <c r="G44" t="str">
        <f>VLOOKUP(C44,Teilnehmer!$A$1:$A$200,1,FALSE())</f>
        <v>Merle Langefeld</v>
      </c>
      <c r="H44">
        <f t="shared" si="2"/>
        <v>0</v>
      </c>
    </row>
    <row r="45" spans="1:8" x14ac:dyDescent="0.3">
      <c r="A45" t="s">
        <v>152</v>
      </c>
      <c r="B45" t="s">
        <v>153</v>
      </c>
      <c r="C45" s="58" t="str">
        <f t="shared" si="0"/>
        <v>Marie Scheuermann</v>
      </c>
      <c r="F45">
        <v>11.59</v>
      </c>
      <c r="G45" t="str">
        <f>VLOOKUP(C45,Teilnehmer!$A$1:$A$200,1,FALSE())</f>
        <v>Marie Scheuermann</v>
      </c>
      <c r="H45">
        <f t="shared" si="2"/>
        <v>1</v>
      </c>
    </row>
    <row r="46" spans="1:8" x14ac:dyDescent="0.3">
      <c r="A46" t="s">
        <v>176</v>
      </c>
      <c r="B46" t="s">
        <v>177</v>
      </c>
      <c r="C46" s="58" t="str">
        <f t="shared" si="0"/>
        <v>Lisann Ahne</v>
      </c>
      <c r="F46">
        <v>11.79</v>
      </c>
      <c r="G46" t="str">
        <f>VLOOKUP(C46,Teilnehmer!$A$1:$A$200,1,FALSE())</f>
        <v>Lisann Ahne</v>
      </c>
      <c r="H46">
        <f t="shared" si="2"/>
        <v>0</v>
      </c>
    </row>
    <row r="47" spans="1:8" x14ac:dyDescent="0.3">
      <c r="A47" t="s">
        <v>192</v>
      </c>
      <c r="B47" t="s">
        <v>193</v>
      </c>
      <c r="C47" s="58" t="str">
        <f t="shared" si="0"/>
        <v>Annika Dickhaut</v>
      </c>
      <c r="F47">
        <v>12.51</v>
      </c>
      <c r="G47" t="str">
        <f>VLOOKUP(C47,Teilnehmer!$A$1:$A$200,1,FALSE())</f>
        <v>Annika Dickhaut</v>
      </c>
      <c r="H47">
        <f t="shared" si="2"/>
        <v>1</v>
      </c>
    </row>
    <row r="48" spans="1:8" x14ac:dyDescent="0.3">
      <c r="A48" t="s">
        <v>217</v>
      </c>
      <c r="B48" t="s">
        <v>218</v>
      </c>
      <c r="C48" s="58" t="str">
        <f t="shared" si="0"/>
        <v>Leila Trabes</v>
      </c>
      <c r="F48">
        <v>50</v>
      </c>
      <c r="G48" t="str">
        <f>VLOOKUP(C48,Teilnehmer!$A$1:$A$200,1,FALSE())</f>
        <v>Leila Trabes</v>
      </c>
      <c r="H48">
        <f t="shared" si="2"/>
        <v>0</v>
      </c>
    </row>
    <row r="49" spans="1:8" x14ac:dyDescent="0.3">
      <c r="A49" t="s">
        <v>110</v>
      </c>
      <c r="B49" t="s">
        <v>111</v>
      </c>
      <c r="C49" s="58" t="str">
        <f t="shared" si="0"/>
        <v>Thomas Steinacker</v>
      </c>
      <c r="F49">
        <v>50</v>
      </c>
      <c r="G49" t="str">
        <f>VLOOKUP(C49,Teilnehmer!$A$1:$A$200,1,FALSE())</f>
        <v>Thomas Steinacker</v>
      </c>
      <c r="H49">
        <f t="shared" si="2"/>
        <v>1</v>
      </c>
    </row>
    <row r="50" spans="1:8" x14ac:dyDescent="0.3">
      <c r="G50">
        <f>VLOOKUP(C50,Teilnehmer!$A$1:$A$200,1,FALSE())</f>
        <v>0</v>
      </c>
      <c r="H50">
        <f t="shared" si="2"/>
        <v>0</v>
      </c>
    </row>
    <row r="51" spans="1:8" x14ac:dyDescent="0.3">
      <c r="G51">
        <f>VLOOKUP(C51,Teilnehmer!$A$1:$A$200,1,FALSE())</f>
        <v>0</v>
      </c>
      <c r="H51">
        <f t="shared" si="2"/>
        <v>1</v>
      </c>
    </row>
    <row r="52" spans="1:8" x14ac:dyDescent="0.3">
      <c r="G52">
        <f>VLOOKUP(C52,Teilnehmer!$A$1:$A$200,1,FALSE())</f>
        <v>0</v>
      </c>
      <c r="H52">
        <f t="shared" si="2"/>
        <v>0</v>
      </c>
    </row>
    <row r="53" spans="1:8" x14ac:dyDescent="0.3">
      <c r="G53">
        <f>VLOOKUP(C53,Teilnehmer!$A$1:$A$200,1,FALSE())</f>
        <v>0</v>
      </c>
      <c r="H53">
        <f t="shared" si="2"/>
        <v>1</v>
      </c>
    </row>
    <row r="54" spans="1:8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D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9"/>
  <sheetViews>
    <sheetView topLeftCell="A31" zoomScaleNormal="100" workbookViewId="0">
      <selection activeCell="A47" sqref="A47:XFD49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8" t="s">
        <v>270</v>
      </c>
      <c r="B1" s="58" t="s">
        <v>271</v>
      </c>
      <c r="C1" s="58" t="str">
        <f t="shared" ref="C1:C33" si="0">B1&amp;" "&amp;A1</f>
        <v>Hochsprung TU12_Angersbach</v>
      </c>
      <c r="D1" s="58" t="s">
        <v>17</v>
      </c>
      <c r="E1" s="58" t="s">
        <v>18</v>
      </c>
      <c r="F1" s="58" t="s">
        <v>21</v>
      </c>
      <c r="G1" s="58" t="s">
        <v>91</v>
      </c>
      <c r="H1" s="58" t="s">
        <v>92</v>
      </c>
    </row>
    <row r="2" spans="1:8" x14ac:dyDescent="0.3">
      <c r="A2" t="s">
        <v>94</v>
      </c>
      <c r="B2" t="s">
        <v>95</v>
      </c>
      <c r="C2" s="58" t="str">
        <f t="shared" si="0"/>
        <v>Jakob Ludwig</v>
      </c>
      <c r="F2">
        <v>1.3</v>
      </c>
      <c r="G2" t="str">
        <f>VLOOKUP(C2,Teilnehmer!$A$1:$A$200,1,FALSE())</f>
        <v>Jakob Ludwig</v>
      </c>
      <c r="H2">
        <f t="shared" ref="H2:H33" si="1">MOD(ROW(),2)</f>
        <v>0</v>
      </c>
    </row>
    <row r="3" spans="1:8" x14ac:dyDescent="0.3">
      <c r="A3" t="s">
        <v>96</v>
      </c>
      <c r="B3" t="s">
        <v>97</v>
      </c>
      <c r="C3" s="58" t="str">
        <f t="shared" si="0"/>
        <v>Malte Krusche</v>
      </c>
      <c r="F3">
        <v>1.1499999999999999</v>
      </c>
      <c r="G3" t="str">
        <f>VLOOKUP(C3,Teilnehmer!$A$1:$A$200,1,FALSE())</f>
        <v>Malte Krusche</v>
      </c>
      <c r="H3">
        <f t="shared" si="1"/>
        <v>1</v>
      </c>
    </row>
    <row r="4" spans="1:8" x14ac:dyDescent="0.3">
      <c r="A4" t="s">
        <v>143</v>
      </c>
      <c r="B4" t="s">
        <v>144</v>
      </c>
      <c r="C4" s="58" t="str">
        <f t="shared" si="0"/>
        <v>Ida Weiland</v>
      </c>
      <c r="F4">
        <v>1.1499999999999999</v>
      </c>
      <c r="G4" t="str">
        <f>VLOOKUP(C4,Teilnehmer!$A$1:$A$200,1,FALSE())</f>
        <v>Ida Weiland</v>
      </c>
      <c r="H4">
        <f t="shared" si="1"/>
        <v>0</v>
      </c>
    </row>
    <row r="5" spans="1:8" x14ac:dyDescent="0.3">
      <c r="A5" t="s">
        <v>137</v>
      </c>
      <c r="B5" t="s">
        <v>138</v>
      </c>
      <c r="C5" s="58" t="str">
        <f t="shared" si="0"/>
        <v>Nora Pettermann</v>
      </c>
      <c r="F5">
        <v>1.1499999999999999</v>
      </c>
      <c r="G5" t="str">
        <f>VLOOKUP(C5,Teilnehmer!$A$1:$A$200,1,FALSE())</f>
        <v>Nora Pettermann</v>
      </c>
      <c r="H5">
        <f t="shared" si="1"/>
        <v>1</v>
      </c>
    </row>
    <row r="6" spans="1:8" x14ac:dyDescent="0.3">
      <c r="A6" t="s">
        <v>118</v>
      </c>
      <c r="B6" t="s">
        <v>119</v>
      </c>
      <c r="C6" s="58" t="str">
        <f t="shared" si="0"/>
        <v>Maximilian Gilbert</v>
      </c>
      <c r="F6">
        <v>1.1499999999999999</v>
      </c>
      <c r="G6" t="str">
        <f>VLOOKUP(C6,Teilnehmer!$A$1:$A$200,1,FALSE())</f>
        <v>Maximilian Gilbert</v>
      </c>
      <c r="H6">
        <f t="shared" si="1"/>
        <v>0</v>
      </c>
    </row>
    <row r="7" spans="1:8" x14ac:dyDescent="0.3">
      <c r="A7" t="s">
        <v>139</v>
      </c>
      <c r="B7" t="s">
        <v>140</v>
      </c>
      <c r="C7" s="58" t="str">
        <f t="shared" si="0"/>
        <v>Liel Möller</v>
      </c>
      <c r="F7">
        <v>1.1499999999999999</v>
      </c>
      <c r="G7" s="63" t="str">
        <f>VLOOKUP(C7,Teilnehmer!$A$1:$A$200,1,FALSE())</f>
        <v>Liel Möller</v>
      </c>
      <c r="H7">
        <f t="shared" si="1"/>
        <v>1</v>
      </c>
    </row>
    <row r="8" spans="1:8" x14ac:dyDescent="0.3">
      <c r="A8" t="s">
        <v>141</v>
      </c>
      <c r="B8" t="s">
        <v>142</v>
      </c>
      <c r="C8" s="58" t="str">
        <f t="shared" si="0"/>
        <v>Pauline Heiß</v>
      </c>
      <c r="F8">
        <v>1.1499999999999999</v>
      </c>
      <c r="G8" t="str">
        <f>VLOOKUP(C8,Teilnehmer!$A$1:$A$200,1,FALSE())</f>
        <v>Pauline Heiß</v>
      </c>
      <c r="H8">
        <f t="shared" si="1"/>
        <v>0</v>
      </c>
    </row>
    <row r="9" spans="1:8" x14ac:dyDescent="0.3">
      <c r="A9" t="s">
        <v>207</v>
      </c>
      <c r="B9" t="s">
        <v>208</v>
      </c>
      <c r="C9" s="58" t="str">
        <f t="shared" si="0"/>
        <v>Lena Zielinski</v>
      </c>
      <c r="F9">
        <v>1.1499999999999999</v>
      </c>
      <c r="G9" t="str">
        <f>VLOOKUP(C9,Teilnehmer!$A$1:$A$200,1,FALSE())</f>
        <v>Lena Zielinski</v>
      </c>
      <c r="H9">
        <f t="shared" si="1"/>
        <v>1</v>
      </c>
    </row>
    <row r="10" spans="1:8" x14ac:dyDescent="0.3">
      <c r="A10" t="s">
        <v>222</v>
      </c>
      <c r="B10" t="s">
        <v>223</v>
      </c>
      <c r="C10" s="58" t="str">
        <f t="shared" si="0"/>
        <v>Charlotte Loll</v>
      </c>
      <c r="F10">
        <v>1.1000000000000001</v>
      </c>
      <c r="G10" t="str">
        <f>VLOOKUP(C10,Teilnehmer!$A$1:$A$200,1,FALSE())</f>
        <v>Charlotte Loll</v>
      </c>
      <c r="H10">
        <f t="shared" si="1"/>
        <v>0</v>
      </c>
    </row>
    <row r="11" spans="1:8" x14ac:dyDescent="0.3">
      <c r="A11" t="s">
        <v>108</v>
      </c>
      <c r="B11" t="s">
        <v>109</v>
      </c>
      <c r="C11" s="58" t="str">
        <f t="shared" si="0"/>
        <v>Lucas Bernhardt</v>
      </c>
      <c r="F11">
        <v>1.1000000000000001</v>
      </c>
      <c r="G11" t="str">
        <f>VLOOKUP(C11,Teilnehmer!$A$1:$A$200,1,FALSE())</f>
        <v>Lucas Bernhardt</v>
      </c>
      <c r="H11">
        <f t="shared" si="1"/>
        <v>1</v>
      </c>
    </row>
    <row r="12" spans="1:8" x14ac:dyDescent="0.3">
      <c r="A12" t="s">
        <v>104</v>
      </c>
      <c r="B12" t="s">
        <v>243</v>
      </c>
      <c r="C12" s="58" t="str">
        <f t="shared" si="0"/>
        <v>Finn Marlon Lerch</v>
      </c>
      <c r="F12">
        <v>1.1000000000000001</v>
      </c>
      <c r="G12" t="str">
        <f>VLOOKUP(C12,Teilnehmer!$A$1:$A$200,1,FALSE())</f>
        <v>Finn Marlon Lerch</v>
      </c>
      <c r="H12">
        <f t="shared" si="1"/>
        <v>0</v>
      </c>
    </row>
    <row r="13" spans="1:8" x14ac:dyDescent="0.3">
      <c r="A13" t="s">
        <v>145</v>
      </c>
      <c r="B13" t="s">
        <v>146</v>
      </c>
      <c r="C13" s="58" t="str">
        <f t="shared" si="0"/>
        <v>Ella Renker</v>
      </c>
      <c r="F13">
        <v>1.1000000000000001</v>
      </c>
      <c r="G13" s="63" t="str">
        <f>VLOOKUP(C13,Teilnehmer!$A$1:$A$200,1,FALSE())</f>
        <v>Ella Renker</v>
      </c>
      <c r="H13">
        <f t="shared" si="1"/>
        <v>1</v>
      </c>
    </row>
    <row r="14" spans="1:8" x14ac:dyDescent="0.3">
      <c r="A14" t="s">
        <v>126</v>
      </c>
      <c r="B14" t="s">
        <v>127</v>
      </c>
      <c r="C14" s="58" t="str">
        <f t="shared" si="0"/>
        <v>Liam Hess</v>
      </c>
      <c r="F14">
        <v>1.1000000000000001</v>
      </c>
      <c r="G14" t="str">
        <f>VLOOKUP(C14,Teilnehmer!$A$1:$A$200,1,FALSE())</f>
        <v>Liam Hess</v>
      </c>
      <c r="H14">
        <f t="shared" si="1"/>
        <v>0</v>
      </c>
    </row>
    <row r="15" spans="1:8" x14ac:dyDescent="0.3">
      <c r="A15" t="s">
        <v>267</v>
      </c>
      <c r="B15" t="s">
        <v>268</v>
      </c>
      <c r="C15" s="58" t="str">
        <f t="shared" si="0"/>
        <v>Aris Donath</v>
      </c>
      <c r="F15">
        <v>1.05</v>
      </c>
      <c r="G15" t="str">
        <f>VLOOKUP(C15,Teilnehmer!$A$1:$A$200,1,FALSE())</f>
        <v>Aris Donath</v>
      </c>
      <c r="H15">
        <f t="shared" si="1"/>
        <v>1</v>
      </c>
    </row>
    <row r="16" spans="1:8" x14ac:dyDescent="0.3">
      <c r="A16" t="s">
        <v>116</v>
      </c>
      <c r="B16" t="s">
        <v>117</v>
      </c>
      <c r="C16" s="58" t="str">
        <f t="shared" si="0"/>
        <v>Jonathan Dehnel</v>
      </c>
      <c r="F16">
        <v>1.05</v>
      </c>
      <c r="G16" t="str">
        <f>VLOOKUP(C16,Teilnehmer!$A$1:$A$200,1,FALSE())</f>
        <v>Jonathan Dehnel</v>
      </c>
      <c r="H16">
        <f t="shared" si="1"/>
        <v>0</v>
      </c>
    </row>
    <row r="17" spans="1:8" x14ac:dyDescent="0.3">
      <c r="A17" t="s">
        <v>98</v>
      </c>
      <c r="B17" t="s">
        <v>99</v>
      </c>
      <c r="C17" s="58" t="str">
        <f t="shared" si="0"/>
        <v>Max Grabow</v>
      </c>
      <c r="F17">
        <v>1.05</v>
      </c>
      <c r="G17" t="str">
        <f>VLOOKUP(C17,Teilnehmer!$A$1:$A$200,1,FALSE())</f>
        <v>Max Grabow</v>
      </c>
      <c r="H17">
        <f t="shared" si="1"/>
        <v>1</v>
      </c>
    </row>
    <row r="18" spans="1:8" x14ac:dyDescent="0.3">
      <c r="A18" t="s">
        <v>161</v>
      </c>
      <c r="B18" t="s">
        <v>162</v>
      </c>
      <c r="C18" s="58" t="str">
        <f t="shared" si="0"/>
        <v>Emma Zimmermann</v>
      </c>
      <c r="F18">
        <v>1.05</v>
      </c>
      <c r="G18" t="str">
        <f>VLOOKUP(C18,Teilnehmer!$A$1:$A$200,1,FALSE())</f>
        <v>Emma Zimmermann</v>
      </c>
      <c r="H18">
        <f t="shared" si="1"/>
        <v>0</v>
      </c>
    </row>
    <row r="19" spans="1:8" x14ac:dyDescent="0.3">
      <c r="A19" t="s">
        <v>210</v>
      </c>
      <c r="B19" t="s">
        <v>211</v>
      </c>
      <c r="C19" s="58" t="str">
        <f t="shared" si="0"/>
        <v>Konrad Reuber</v>
      </c>
      <c r="F19">
        <v>1.05</v>
      </c>
      <c r="G19" t="str">
        <f>VLOOKUP(C19,Teilnehmer!$A$1:$A$200,1,FALSE())</f>
        <v>Konrad Reuber</v>
      </c>
      <c r="H19">
        <f t="shared" si="1"/>
        <v>1</v>
      </c>
    </row>
    <row r="20" spans="1:8" x14ac:dyDescent="0.3">
      <c r="A20" t="s">
        <v>170</v>
      </c>
      <c r="B20" t="s">
        <v>171</v>
      </c>
      <c r="C20" s="58" t="str">
        <f t="shared" si="0"/>
        <v>Rosa Landsiedel</v>
      </c>
      <c r="F20">
        <v>1.05</v>
      </c>
      <c r="G20" t="str">
        <f>VLOOKUP(C20,Teilnehmer!$A$1:$A$200,1,FALSE())</f>
        <v>Rosa Landsiedel</v>
      </c>
      <c r="H20">
        <f t="shared" si="1"/>
        <v>0</v>
      </c>
    </row>
    <row r="21" spans="1:8" x14ac:dyDescent="0.3">
      <c r="A21" t="s">
        <v>164</v>
      </c>
      <c r="B21" t="s">
        <v>165</v>
      </c>
      <c r="C21" s="58" t="str">
        <f t="shared" si="0"/>
        <v>Franziska Stark</v>
      </c>
      <c r="F21">
        <v>1.05</v>
      </c>
      <c r="G21" s="63" t="str">
        <f>VLOOKUP(C21,Teilnehmer!$A$1:$A$200,1,FALSE())</f>
        <v>Franziska Stark</v>
      </c>
      <c r="H21" s="63">
        <f t="shared" si="1"/>
        <v>1</v>
      </c>
    </row>
    <row r="22" spans="1:8" x14ac:dyDescent="0.3">
      <c r="A22" t="s">
        <v>214</v>
      </c>
      <c r="B22" t="s">
        <v>201</v>
      </c>
      <c r="C22" s="58" t="str">
        <f t="shared" si="0"/>
        <v>Paul Göbel</v>
      </c>
      <c r="F22">
        <v>1.05</v>
      </c>
      <c r="G22" s="63" t="str">
        <f>VLOOKUP(C22,Teilnehmer!$A$1:$A$200,1,FALSE())</f>
        <v>Paul Göbel</v>
      </c>
      <c r="H22" s="63">
        <f t="shared" si="1"/>
        <v>0</v>
      </c>
    </row>
    <row r="23" spans="1:8" x14ac:dyDescent="0.3">
      <c r="A23" t="s">
        <v>133</v>
      </c>
      <c r="B23" t="s">
        <v>134</v>
      </c>
      <c r="C23" s="58" t="str">
        <f t="shared" si="0"/>
        <v>Emil Ortwein</v>
      </c>
      <c r="F23">
        <v>1.05</v>
      </c>
      <c r="G23" s="63" t="str">
        <f>VLOOKUP(C23,Teilnehmer!$A$1:$A$200,1,FALSE())</f>
        <v>Emil Ortwein</v>
      </c>
      <c r="H23" s="63">
        <f t="shared" si="1"/>
        <v>1</v>
      </c>
    </row>
    <row r="24" spans="1:8" x14ac:dyDescent="0.3">
      <c r="A24" t="s">
        <v>124</v>
      </c>
      <c r="B24" t="s">
        <v>149</v>
      </c>
      <c r="C24" s="58" t="str">
        <f t="shared" si="0"/>
        <v>Hanna Schmidt</v>
      </c>
      <c r="F24">
        <v>1.05</v>
      </c>
      <c r="G24" s="63" t="str">
        <f>VLOOKUP(C24,Teilnehmer!$A$1:$A$200,1,FALSE())</f>
        <v>Hanna Schmidt</v>
      </c>
      <c r="H24" s="63">
        <f t="shared" si="1"/>
        <v>0</v>
      </c>
    </row>
    <row r="25" spans="1:8" x14ac:dyDescent="0.3">
      <c r="A25" t="s">
        <v>135</v>
      </c>
      <c r="B25" t="s">
        <v>136</v>
      </c>
      <c r="C25" s="58" t="str">
        <f t="shared" si="0"/>
        <v>Emmi Illgen</v>
      </c>
      <c r="F25">
        <v>1</v>
      </c>
      <c r="G25" s="63" t="str">
        <f>VLOOKUP(C25,Teilnehmer!$A$1:$A$200,1,FALSE())</f>
        <v>Emmi Illgen</v>
      </c>
      <c r="H25" s="63">
        <f t="shared" si="1"/>
        <v>1</v>
      </c>
    </row>
    <row r="26" spans="1:8" x14ac:dyDescent="0.3">
      <c r="A26" t="s">
        <v>159</v>
      </c>
      <c r="B26" t="s">
        <v>160</v>
      </c>
      <c r="C26" s="58" t="str">
        <f t="shared" si="0"/>
        <v>Paula Weppler</v>
      </c>
      <c r="F26">
        <v>1</v>
      </c>
      <c r="G26" s="63" t="str">
        <f>VLOOKUP(C26,Teilnehmer!$A$1:$A$200,1,FALSE())</f>
        <v>Paula Weppler</v>
      </c>
      <c r="H26" s="63">
        <f t="shared" si="1"/>
        <v>0</v>
      </c>
    </row>
    <row r="27" spans="1:8" x14ac:dyDescent="0.3">
      <c r="A27" t="s">
        <v>239</v>
      </c>
      <c r="B27" t="s">
        <v>240</v>
      </c>
      <c r="C27" s="58" t="str">
        <f t="shared" si="0"/>
        <v>Liv Hofmann</v>
      </c>
      <c r="F27">
        <v>1</v>
      </c>
      <c r="G27" s="63" t="str">
        <f>VLOOKUP(C27,Teilnehmer!$A$1:$A$200,1,FALSE())</f>
        <v>Liv Hofmann</v>
      </c>
      <c r="H27" s="63">
        <f t="shared" si="1"/>
        <v>1</v>
      </c>
    </row>
    <row r="28" spans="1:8" x14ac:dyDescent="0.3">
      <c r="A28" t="s">
        <v>212</v>
      </c>
      <c r="B28" t="s">
        <v>213</v>
      </c>
      <c r="C28" s="58" t="str">
        <f t="shared" si="0"/>
        <v>Mathilda Kraft</v>
      </c>
      <c r="F28">
        <v>1</v>
      </c>
      <c r="G28" s="63" t="str">
        <f>VLOOKUP(C28,Teilnehmer!$A$1:$A$200,1,FALSE())</f>
        <v>Mathilda Kraft</v>
      </c>
      <c r="H28" s="63">
        <f t="shared" si="1"/>
        <v>0</v>
      </c>
    </row>
    <row r="29" spans="1:8" x14ac:dyDescent="0.3">
      <c r="A29" t="s">
        <v>124</v>
      </c>
      <c r="B29" t="s">
        <v>125</v>
      </c>
      <c r="C29" s="58" t="str">
        <f t="shared" si="0"/>
        <v>Caspar Schmidt</v>
      </c>
      <c r="F29">
        <v>1</v>
      </c>
      <c r="G29" s="63" t="str">
        <f>VLOOKUP(C29,Teilnehmer!$A$1:$A$200,1,FALSE())</f>
        <v>Caspar Schmidt</v>
      </c>
      <c r="H29" s="63">
        <f t="shared" si="1"/>
        <v>1</v>
      </c>
    </row>
    <row r="30" spans="1:8" x14ac:dyDescent="0.3">
      <c r="A30" t="s">
        <v>253</v>
      </c>
      <c r="B30" t="s">
        <v>221</v>
      </c>
      <c r="C30" s="58" t="str">
        <f t="shared" si="0"/>
        <v>Hannes Braun</v>
      </c>
      <c r="F30">
        <v>1</v>
      </c>
      <c r="G30" s="63" t="str">
        <f>VLOOKUP(C30,Teilnehmer!$A$1:$A$200,1,FALSE())</f>
        <v>Hannes Braun</v>
      </c>
      <c r="H30" s="63">
        <f t="shared" si="1"/>
        <v>0</v>
      </c>
    </row>
    <row r="31" spans="1:8" x14ac:dyDescent="0.3">
      <c r="A31" t="s">
        <v>166</v>
      </c>
      <c r="B31" t="s">
        <v>167</v>
      </c>
      <c r="C31" s="58" t="str">
        <f t="shared" si="0"/>
        <v>Finja Dickert</v>
      </c>
      <c r="F31">
        <v>1</v>
      </c>
      <c r="G31" s="63" t="str">
        <f>VLOOKUP(C31,Teilnehmer!$A$1:$A$200,1,FALSE())</f>
        <v>Finja Dickert</v>
      </c>
      <c r="H31" s="63">
        <f t="shared" si="1"/>
        <v>1</v>
      </c>
    </row>
    <row r="32" spans="1:8" x14ac:dyDescent="0.3">
      <c r="A32" t="s">
        <v>114</v>
      </c>
      <c r="B32" t="s">
        <v>115</v>
      </c>
      <c r="C32" s="58" t="str">
        <f t="shared" si="0"/>
        <v>Luca Habl</v>
      </c>
      <c r="F32">
        <v>1</v>
      </c>
      <c r="G32" s="63" t="str">
        <f>VLOOKUP(C32,Teilnehmer!$A$1:$A$200,1,FALSE())</f>
        <v>Luca Habl</v>
      </c>
      <c r="H32" s="63">
        <f t="shared" si="1"/>
        <v>0</v>
      </c>
    </row>
    <row r="33" spans="1:8" x14ac:dyDescent="0.3">
      <c r="A33" t="s">
        <v>219</v>
      </c>
      <c r="B33" t="s">
        <v>115</v>
      </c>
      <c r="C33" s="58" t="str">
        <f t="shared" si="0"/>
        <v>Luca Günther</v>
      </c>
      <c r="F33">
        <v>1</v>
      </c>
      <c r="G33" s="63" t="str">
        <f>VLOOKUP(C33,Teilnehmer!$A$1:$A$200,1,FALSE())</f>
        <v>Luca Günther</v>
      </c>
      <c r="H33" s="63">
        <f t="shared" si="1"/>
        <v>1</v>
      </c>
    </row>
    <row r="34" spans="1:8" x14ac:dyDescent="0.3">
      <c r="A34" t="s">
        <v>147</v>
      </c>
      <c r="B34" t="s">
        <v>148</v>
      </c>
      <c r="C34" s="58" t="str">
        <f t="shared" ref="C34:C46" si="2">B34&amp;" "&amp;A34</f>
        <v>Lina Wicke</v>
      </c>
      <c r="F34">
        <v>1</v>
      </c>
      <c r="G34" s="63" t="str">
        <f>VLOOKUP(C34,Teilnehmer!$A$1:$A$200,1,FALSE())</f>
        <v>Lina Wicke</v>
      </c>
      <c r="H34" s="63">
        <f t="shared" ref="H34:H46" si="3">MOD(ROW(),2)</f>
        <v>0</v>
      </c>
    </row>
    <row r="35" spans="1:8" x14ac:dyDescent="0.3">
      <c r="A35" t="s">
        <v>152</v>
      </c>
      <c r="B35" t="s">
        <v>153</v>
      </c>
      <c r="C35" s="58" t="str">
        <f t="shared" si="2"/>
        <v>Marie Scheuermann</v>
      </c>
      <c r="F35">
        <v>0.95</v>
      </c>
      <c r="G35" s="63" t="str">
        <f>VLOOKUP(C35,Teilnehmer!$A$1:$A$200,1,FALSE())</f>
        <v>Marie Scheuermann</v>
      </c>
      <c r="H35" s="63">
        <f t="shared" si="3"/>
        <v>1</v>
      </c>
    </row>
    <row r="36" spans="1:8" x14ac:dyDescent="0.3">
      <c r="A36" t="s">
        <v>215</v>
      </c>
      <c r="B36" t="s">
        <v>216</v>
      </c>
      <c r="C36" s="58" t="str">
        <f t="shared" si="2"/>
        <v>Sophie Eydt</v>
      </c>
      <c r="F36">
        <v>0.95</v>
      </c>
      <c r="G36" s="63" t="str">
        <f>VLOOKUP(C36,Teilnehmer!$A$1:$A$200,1,FALSE())</f>
        <v>Sophie Eydt</v>
      </c>
      <c r="H36" s="63">
        <f t="shared" si="3"/>
        <v>0</v>
      </c>
    </row>
    <row r="37" spans="1:8" x14ac:dyDescent="0.3">
      <c r="A37" t="s">
        <v>130</v>
      </c>
      <c r="B37" t="s">
        <v>131</v>
      </c>
      <c r="C37" s="58" t="str">
        <f t="shared" si="2"/>
        <v>Marlon Rausch</v>
      </c>
      <c r="F37">
        <v>0.95</v>
      </c>
      <c r="G37" s="63" t="str">
        <f>VLOOKUP(C37,Teilnehmer!$A$1:$A$200,1,FALSE())</f>
        <v>Marlon Rausch</v>
      </c>
      <c r="H37" s="63">
        <f t="shared" si="3"/>
        <v>1</v>
      </c>
    </row>
    <row r="38" spans="1:8" x14ac:dyDescent="0.3">
      <c r="A38" t="s">
        <v>220</v>
      </c>
      <c r="B38" t="s">
        <v>221</v>
      </c>
      <c r="C38" s="58" t="str">
        <f t="shared" si="2"/>
        <v>Hannes Wilhelm</v>
      </c>
      <c r="F38">
        <v>0.95</v>
      </c>
      <c r="G38" s="63" t="str">
        <f>VLOOKUP(C38,Teilnehmer!$A$1:$A$200,1,FALSE())</f>
        <v>Hannes Wilhelm</v>
      </c>
      <c r="H38" s="63">
        <f t="shared" si="3"/>
        <v>0</v>
      </c>
    </row>
    <row r="39" spans="1:8" x14ac:dyDescent="0.3">
      <c r="A39" t="s">
        <v>120</v>
      </c>
      <c r="B39" t="s">
        <v>121</v>
      </c>
      <c r="C39" s="58" t="str">
        <f t="shared" si="2"/>
        <v>Richard Röse</v>
      </c>
      <c r="F39">
        <v>0.95</v>
      </c>
      <c r="G39" s="63" t="str">
        <f>VLOOKUP(C39,Teilnehmer!$A$1:$A$200,1,FALSE())</f>
        <v>Richard Röse</v>
      </c>
      <c r="H39" s="63">
        <f t="shared" si="3"/>
        <v>1</v>
      </c>
    </row>
    <row r="40" spans="1:8" x14ac:dyDescent="0.3">
      <c r="A40" t="s">
        <v>254</v>
      </c>
      <c r="B40" t="s">
        <v>255</v>
      </c>
      <c r="C40" s="58" t="str">
        <f t="shared" si="2"/>
        <v>Merle Langefeld</v>
      </c>
      <c r="F40">
        <v>0.85</v>
      </c>
      <c r="G40" s="63" t="str">
        <f>VLOOKUP(C40,Teilnehmer!$A$1:$A$200,1,FALSE())</f>
        <v>Merle Langefeld</v>
      </c>
      <c r="H40" s="63">
        <f t="shared" si="3"/>
        <v>0</v>
      </c>
    </row>
    <row r="41" spans="1:8" x14ac:dyDescent="0.3">
      <c r="A41" t="s">
        <v>124</v>
      </c>
      <c r="B41" t="s">
        <v>151</v>
      </c>
      <c r="C41" s="58" t="str">
        <f t="shared" si="2"/>
        <v>Mila Schmidt</v>
      </c>
      <c r="F41">
        <v>0.85</v>
      </c>
      <c r="G41" s="63" t="str">
        <f>VLOOKUP(C41,Teilnehmer!$A$1:$A$200,1,FALSE())</f>
        <v>Mila Schmidt</v>
      </c>
      <c r="H41" s="63">
        <f t="shared" si="3"/>
        <v>1</v>
      </c>
    </row>
    <row r="42" spans="1:8" x14ac:dyDescent="0.3">
      <c r="A42" t="s">
        <v>178</v>
      </c>
      <c r="B42" t="s">
        <v>179</v>
      </c>
      <c r="C42" s="58" t="str">
        <f t="shared" si="2"/>
        <v>Marta Bugge</v>
      </c>
      <c r="F42">
        <v>0.85</v>
      </c>
      <c r="G42" s="63" t="str">
        <f>VLOOKUP(C42,Teilnehmer!$A$1:$A$200,1,FALSE())</f>
        <v>Marta Bugge</v>
      </c>
      <c r="H42" s="63">
        <f t="shared" si="3"/>
        <v>0</v>
      </c>
    </row>
    <row r="43" spans="1:8" x14ac:dyDescent="0.3">
      <c r="A43" t="s">
        <v>172</v>
      </c>
      <c r="B43" t="s">
        <v>173</v>
      </c>
      <c r="C43" s="58" t="str">
        <f t="shared" si="2"/>
        <v>Valerie Röhrig</v>
      </c>
      <c r="F43">
        <v>0.85</v>
      </c>
      <c r="G43" s="63" t="str">
        <f>VLOOKUP(C43,Teilnehmer!$A$1:$A$200,1,FALSE())</f>
        <v>Valerie Röhrig</v>
      </c>
      <c r="H43" s="63">
        <f t="shared" si="3"/>
        <v>1</v>
      </c>
    </row>
    <row r="44" spans="1:8" x14ac:dyDescent="0.3">
      <c r="A44" t="s">
        <v>182</v>
      </c>
      <c r="B44" t="s">
        <v>183</v>
      </c>
      <c r="C44" s="58" t="str">
        <f t="shared" si="2"/>
        <v>Leana Hainbuch</v>
      </c>
      <c r="F44">
        <v>0.75</v>
      </c>
      <c r="G44" s="63" t="str">
        <f>VLOOKUP(C44,Teilnehmer!$A$1:$A$200,1,FALSE())</f>
        <v>Leana Hainbuch</v>
      </c>
      <c r="H44" s="63">
        <f t="shared" si="3"/>
        <v>0</v>
      </c>
    </row>
    <row r="45" spans="1:8" x14ac:dyDescent="0.3">
      <c r="A45" t="s">
        <v>192</v>
      </c>
      <c r="B45" t="s">
        <v>193</v>
      </c>
      <c r="C45" s="58" t="str">
        <f t="shared" si="2"/>
        <v>Annika Dickhaut</v>
      </c>
      <c r="F45">
        <v>0.75</v>
      </c>
      <c r="G45" s="63" t="str">
        <f>VLOOKUP(C45,Teilnehmer!$A$1:$A$200,1,FALSE())</f>
        <v>Annika Dickhaut</v>
      </c>
      <c r="H45" s="63">
        <f t="shared" si="3"/>
        <v>1</v>
      </c>
    </row>
    <row r="46" spans="1:8" x14ac:dyDescent="0.3">
      <c r="A46" t="s">
        <v>176</v>
      </c>
      <c r="B46" t="s">
        <v>177</v>
      </c>
      <c r="C46" s="58" t="str">
        <f t="shared" si="2"/>
        <v>Lisann Ahne</v>
      </c>
      <c r="F46">
        <v>0.75</v>
      </c>
      <c r="G46" s="63" t="str">
        <f>VLOOKUP(C46,Teilnehmer!$A$1:$A$200,1,FALSE())</f>
        <v>Lisann Ahne</v>
      </c>
      <c r="H46" s="63">
        <f t="shared" si="3"/>
        <v>0</v>
      </c>
    </row>
    <row r="47" spans="1:8" x14ac:dyDescent="0.3">
      <c r="C47" s="58"/>
      <c r="G47" s="63"/>
      <c r="H47" s="63"/>
    </row>
    <row r="48" spans="1:8" x14ac:dyDescent="0.3">
      <c r="C48" s="58"/>
      <c r="G48" s="63"/>
      <c r="H48" s="63"/>
    </row>
    <row r="49" spans="3:8" x14ac:dyDescent="0.3">
      <c r="C49" s="58"/>
      <c r="G49" s="63"/>
      <c r="H49" s="63"/>
    </row>
  </sheetData>
  <autoFilter ref="A1:H49" xr:uid="{00000000-0009-0000-0000-00000E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51"/>
  <sheetViews>
    <sheetView topLeftCell="A34" zoomScaleNormal="100" workbookViewId="0">
      <selection activeCell="F42" sqref="F42:F51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202</v>
      </c>
      <c r="C1" t="str">
        <f t="shared" ref="C1:C51" si="0">B1&amp;" "&amp;A1</f>
        <v xml:space="preserve"> TU12_Frischborn_Stoß</v>
      </c>
      <c r="D1" t="s">
        <v>17</v>
      </c>
      <c r="E1" t="s">
        <v>18</v>
      </c>
      <c r="F1" t="s">
        <v>21</v>
      </c>
      <c r="G1" t="s">
        <v>91</v>
      </c>
      <c r="H1" s="58" t="s">
        <v>92</v>
      </c>
    </row>
    <row r="2" spans="1:8" x14ac:dyDescent="0.3">
      <c r="A2" t="s">
        <v>118</v>
      </c>
      <c r="B2" t="s">
        <v>119</v>
      </c>
      <c r="C2" s="63" t="str">
        <f t="shared" si="0"/>
        <v>Maximilian Gilbert</v>
      </c>
      <c r="F2">
        <v>3.8</v>
      </c>
      <c r="G2" t="str">
        <f>VLOOKUP(C2,Teilnehmer!$A$1:$A$200,1,FALSE())</f>
        <v>Maximilian Gilbert</v>
      </c>
      <c r="H2">
        <f t="shared" ref="H2:H33" si="1">MOD(ROW(),2)</f>
        <v>0</v>
      </c>
    </row>
    <row r="3" spans="1:8" x14ac:dyDescent="0.3">
      <c r="A3" t="s">
        <v>96</v>
      </c>
      <c r="B3" t="s">
        <v>97</v>
      </c>
      <c r="C3" s="63" t="str">
        <f t="shared" si="0"/>
        <v>Malte Krusche</v>
      </c>
      <c r="F3">
        <v>3.71</v>
      </c>
      <c r="G3" s="63" t="str">
        <f>VLOOKUP(C3,Teilnehmer!$A$1:$A$200,1,FALSE())</f>
        <v>Malte Krusche</v>
      </c>
      <c r="H3">
        <f t="shared" si="1"/>
        <v>1</v>
      </c>
    </row>
    <row r="4" spans="1:8" x14ac:dyDescent="0.3">
      <c r="A4" t="s">
        <v>94</v>
      </c>
      <c r="B4" t="s">
        <v>95</v>
      </c>
      <c r="C4" s="63" t="str">
        <f t="shared" si="0"/>
        <v>Jakob Ludwig</v>
      </c>
      <c r="F4">
        <v>3.7</v>
      </c>
      <c r="G4" t="str">
        <f>VLOOKUP(C4,Teilnehmer!$A$1:$A$200,1,FALSE())</f>
        <v>Jakob Ludwig</v>
      </c>
      <c r="H4">
        <f t="shared" si="1"/>
        <v>0</v>
      </c>
    </row>
    <row r="5" spans="1:8" x14ac:dyDescent="0.3">
      <c r="A5" t="s">
        <v>163</v>
      </c>
      <c r="B5" t="s">
        <v>153</v>
      </c>
      <c r="C5" s="63" t="str">
        <f t="shared" si="0"/>
        <v>Marie Kimpel</v>
      </c>
      <c r="F5">
        <v>3.6</v>
      </c>
      <c r="G5" s="63" t="str">
        <f>VLOOKUP(C5,Teilnehmer!$A$1:$A$200,1,FALSE())</f>
        <v>Marie Kimpel</v>
      </c>
      <c r="H5">
        <f t="shared" si="1"/>
        <v>1</v>
      </c>
    </row>
    <row r="6" spans="1:8" x14ac:dyDescent="0.3">
      <c r="A6" t="s">
        <v>139</v>
      </c>
      <c r="B6" t="s">
        <v>140</v>
      </c>
      <c r="C6" s="63" t="str">
        <f t="shared" si="0"/>
        <v>Liel Möller</v>
      </c>
      <c r="F6">
        <v>3.55</v>
      </c>
      <c r="G6" t="str">
        <f>VLOOKUP(C6,Teilnehmer!$A$1:$A$200,1,FALSE())</f>
        <v>Liel Möller</v>
      </c>
      <c r="H6">
        <f t="shared" si="1"/>
        <v>0</v>
      </c>
    </row>
    <row r="7" spans="1:8" x14ac:dyDescent="0.3">
      <c r="A7" t="s">
        <v>114</v>
      </c>
      <c r="B7" t="s">
        <v>115</v>
      </c>
      <c r="C7" s="63" t="str">
        <f t="shared" si="0"/>
        <v>Luca Habl</v>
      </c>
      <c r="F7">
        <v>3.55</v>
      </c>
      <c r="G7" s="63" t="str">
        <f>VLOOKUP(C7,Teilnehmer!$A$1:$A$200,1,FALSE())</f>
        <v>Luca Habl</v>
      </c>
      <c r="H7">
        <f t="shared" si="1"/>
        <v>1</v>
      </c>
    </row>
    <row r="8" spans="1:8" x14ac:dyDescent="0.3">
      <c r="A8" t="s">
        <v>137</v>
      </c>
      <c r="B8" t="s">
        <v>138</v>
      </c>
      <c r="C8" s="63" t="str">
        <f t="shared" si="0"/>
        <v>Nora Pettermann</v>
      </c>
      <c r="F8">
        <v>3.54</v>
      </c>
      <c r="G8" t="str">
        <f>VLOOKUP(C8,Teilnehmer!$A$1:$A$200,1,FALSE())</f>
        <v>Nora Pettermann</v>
      </c>
      <c r="H8">
        <f t="shared" si="1"/>
        <v>0</v>
      </c>
    </row>
    <row r="9" spans="1:8" x14ac:dyDescent="0.3">
      <c r="A9" t="s">
        <v>98</v>
      </c>
      <c r="B9" t="s">
        <v>99</v>
      </c>
      <c r="C9" s="63" t="str">
        <f t="shared" si="0"/>
        <v>Max Grabow</v>
      </c>
      <c r="F9">
        <v>3.49</v>
      </c>
      <c r="G9" t="str">
        <f>VLOOKUP(C9,Teilnehmer!$A$1:$A$200,1,FALSE())</f>
        <v>Max Grabow</v>
      </c>
      <c r="H9">
        <f t="shared" si="1"/>
        <v>1</v>
      </c>
    </row>
    <row r="10" spans="1:8" x14ac:dyDescent="0.3">
      <c r="A10" t="s">
        <v>143</v>
      </c>
      <c r="B10" t="s">
        <v>144</v>
      </c>
      <c r="C10" s="63" t="str">
        <f t="shared" si="0"/>
        <v>Ida Weiland</v>
      </c>
      <c r="F10">
        <v>3.48</v>
      </c>
      <c r="G10" t="str">
        <f>VLOOKUP(C10,Teilnehmer!$A$1:$A$200,1,FALSE())</f>
        <v>Ida Weiland</v>
      </c>
      <c r="H10">
        <f t="shared" si="1"/>
        <v>0</v>
      </c>
    </row>
    <row r="11" spans="1:8" x14ac:dyDescent="0.3">
      <c r="A11" t="s">
        <v>126</v>
      </c>
      <c r="B11" t="s">
        <v>127</v>
      </c>
      <c r="C11" s="63" t="str">
        <f t="shared" si="0"/>
        <v>Liam Hess</v>
      </c>
      <c r="F11">
        <v>3.4</v>
      </c>
      <c r="G11" t="str">
        <f>VLOOKUP(C11,Teilnehmer!$A$1:$A$200,1,FALSE())</f>
        <v>Liam Hess</v>
      </c>
      <c r="H11">
        <f t="shared" si="1"/>
        <v>1</v>
      </c>
    </row>
    <row r="12" spans="1:8" x14ac:dyDescent="0.3">
      <c r="A12" t="s">
        <v>159</v>
      </c>
      <c r="B12" t="s">
        <v>160</v>
      </c>
      <c r="C12" s="63" t="str">
        <f t="shared" si="0"/>
        <v>Paula Weppler</v>
      </c>
      <c r="F12">
        <v>3.39</v>
      </c>
      <c r="G12" t="str">
        <f>VLOOKUP(C12,Teilnehmer!$A$1:$A$200,1,FALSE())</f>
        <v>Paula Weppler</v>
      </c>
      <c r="H12">
        <f t="shared" si="1"/>
        <v>0</v>
      </c>
    </row>
    <row r="13" spans="1:8" x14ac:dyDescent="0.3">
      <c r="A13" t="s">
        <v>222</v>
      </c>
      <c r="B13" t="s">
        <v>223</v>
      </c>
      <c r="C13" s="63" t="str">
        <f t="shared" si="0"/>
        <v>Charlotte Loll</v>
      </c>
      <c r="F13">
        <v>3.29</v>
      </c>
      <c r="G13" s="63" t="str">
        <f>VLOOKUP(C13,Teilnehmer!$A$1:$A$200,1,FALSE())</f>
        <v>Charlotte Loll</v>
      </c>
      <c r="H13">
        <f t="shared" si="1"/>
        <v>1</v>
      </c>
    </row>
    <row r="14" spans="1:8" x14ac:dyDescent="0.3">
      <c r="A14" t="s">
        <v>106</v>
      </c>
      <c r="B14" t="s">
        <v>107</v>
      </c>
      <c r="C14" s="63" t="str">
        <f t="shared" si="0"/>
        <v>Leonas Beyer</v>
      </c>
      <c r="F14">
        <v>3.28</v>
      </c>
      <c r="G14" t="str">
        <f>VLOOKUP(C14,Teilnehmer!$A$1:$A$200,1,FALSE())</f>
        <v>Leonas Beyer</v>
      </c>
      <c r="H14">
        <f t="shared" si="1"/>
        <v>0</v>
      </c>
    </row>
    <row r="15" spans="1:8" x14ac:dyDescent="0.3">
      <c r="A15" t="s">
        <v>104</v>
      </c>
      <c r="B15" t="s">
        <v>243</v>
      </c>
      <c r="C15" s="63" t="str">
        <f t="shared" si="0"/>
        <v>Finn Marlon Lerch</v>
      </c>
      <c r="F15">
        <v>3.25</v>
      </c>
      <c r="G15" t="str">
        <f>VLOOKUP(C15,Teilnehmer!$A$1:$A$200,1,FALSE())</f>
        <v>Finn Marlon Lerch</v>
      </c>
      <c r="H15">
        <f t="shared" si="1"/>
        <v>1</v>
      </c>
    </row>
    <row r="16" spans="1:8" x14ac:dyDescent="0.3">
      <c r="A16" t="s">
        <v>170</v>
      </c>
      <c r="B16" t="s">
        <v>171</v>
      </c>
      <c r="C16" s="63" t="str">
        <f t="shared" si="0"/>
        <v>Rosa Landsiedel</v>
      </c>
      <c r="F16">
        <v>3.24</v>
      </c>
      <c r="G16" s="63" t="str">
        <f>VLOOKUP(C16,Teilnehmer!$A$1:$A$200,1,FALSE())</f>
        <v>Rosa Landsiedel</v>
      </c>
      <c r="H16">
        <f t="shared" si="1"/>
        <v>0</v>
      </c>
    </row>
    <row r="17" spans="1:8" x14ac:dyDescent="0.3">
      <c r="A17" t="s">
        <v>141</v>
      </c>
      <c r="B17" t="s">
        <v>142</v>
      </c>
      <c r="C17" s="63" t="str">
        <f t="shared" si="0"/>
        <v>Pauline Heiß</v>
      </c>
      <c r="F17">
        <v>3.21</v>
      </c>
      <c r="G17" t="str">
        <f>VLOOKUP(C17,Teilnehmer!$A$1:$A$200,1,FALSE())</f>
        <v>Pauline Heiß</v>
      </c>
      <c r="H17">
        <f t="shared" si="1"/>
        <v>1</v>
      </c>
    </row>
    <row r="18" spans="1:8" x14ac:dyDescent="0.3">
      <c r="A18" t="s">
        <v>108</v>
      </c>
      <c r="B18" t="s">
        <v>109</v>
      </c>
      <c r="C18" s="63" t="str">
        <f t="shared" si="0"/>
        <v>Lucas Bernhardt</v>
      </c>
      <c r="F18">
        <v>3.2</v>
      </c>
      <c r="G18" t="str">
        <f>VLOOKUP(C18,Teilnehmer!$A$1:$A$200,1,FALSE())</f>
        <v>Lucas Bernhardt</v>
      </c>
      <c r="H18">
        <f t="shared" si="1"/>
        <v>0</v>
      </c>
    </row>
    <row r="19" spans="1:8" x14ac:dyDescent="0.3">
      <c r="A19" t="s">
        <v>164</v>
      </c>
      <c r="B19" t="s">
        <v>165</v>
      </c>
      <c r="C19" s="63" t="str">
        <f t="shared" si="0"/>
        <v>Franziska Stark</v>
      </c>
      <c r="F19">
        <v>3.19</v>
      </c>
      <c r="G19" t="str">
        <f>VLOOKUP(C19,Teilnehmer!$A$1:$A$200,1,FALSE())</f>
        <v>Franziska Stark</v>
      </c>
      <c r="H19">
        <f t="shared" si="1"/>
        <v>1</v>
      </c>
    </row>
    <row r="20" spans="1:8" x14ac:dyDescent="0.3">
      <c r="A20" t="s">
        <v>207</v>
      </c>
      <c r="B20" t="s">
        <v>208</v>
      </c>
      <c r="C20" s="63" t="str">
        <f t="shared" si="0"/>
        <v>Lena Zielinski</v>
      </c>
      <c r="F20">
        <v>3.18</v>
      </c>
      <c r="G20" t="str">
        <f>VLOOKUP(C20,Teilnehmer!$A$1:$A$200,1,FALSE())</f>
        <v>Lena Zielinski</v>
      </c>
      <c r="H20">
        <f t="shared" si="1"/>
        <v>0</v>
      </c>
    </row>
    <row r="21" spans="1:8" x14ac:dyDescent="0.3">
      <c r="A21" t="s">
        <v>120</v>
      </c>
      <c r="B21" t="s">
        <v>121</v>
      </c>
      <c r="C21" s="63" t="str">
        <f t="shared" si="0"/>
        <v>Richard Röse</v>
      </c>
      <c r="F21">
        <v>3.18</v>
      </c>
      <c r="G21" t="str">
        <f>VLOOKUP(C21,Teilnehmer!$A$1:$A$200,1,FALSE())</f>
        <v>Richard Röse</v>
      </c>
      <c r="H21">
        <f t="shared" si="1"/>
        <v>1</v>
      </c>
    </row>
    <row r="22" spans="1:8" x14ac:dyDescent="0.3">
      <c r="A22" t="s">
        <v>135</v>
      </c>
      <c r="B22" t="s">
        <v>136</v>
      </c>
      <c r="C22" s="63" t="str">
        <f t="shared" si="0"/>
        <v>Emmi Illgen</v>
      </c>
      <c r="F22">
        <v>3.16</v>
      </c>
      <c r="G22" t="str">
        <f>VLOOKUP(C22,Teilnehmer!$A$1:$A$200,1,FALSE())</f>
        <v>Emmi Illgen</v>
      </c>
      <c r="H22">
        <f t="shared" si="1"/>
        <v>0</v>
      </c>
    </row>
    <row r="23" spans="1:8" x14ac:dyDescent="0.3">
      <c r="A23" t="s">
        <v>161</v>
      </c>
      <c r="B23" t="s">
        <v>162</v>
      </c>
      <c r="C23" s="63" t="str">
        <f t="shared" si="0"/>
        <v>Emma Zimmermann</v>
      </c>
      <c r="F23">
        <v>3.15</v>
      </c>
      <c r="G23" t="str">
        <f>VLOOKUP(C23,Teilnehmer!$A$1:$A$200,1,FALSE())</f>
        <v>Emma Zimmermann</v>
      </c>
      <c r="H23">
        <f t="shared" si="1"/>
        <v>1</v>
      </c>
    </row>
    <row r="24" spans="1:8" x14ac:dyDescent="0.3">
      <c r="A24" t="s">
        <v>214</v>
      </c>
      <c r="B24" t="s">
        <v>201</v>
      </c>
      <c r="C24" s="63" t="str">
        <f t="shared" si="0"/>
        <v>Paul Göbel</v>
      </c>
      <c r="F24">
        <v>3.14</v>
      </c>
      <c r="G24" s="63" t="str">
        <f>VLOOKUP(C24,Teilnehmer!$A$1:$A$200,1,FALSE())</f>
        <v>Paul Göbel</v>
      </c>
      <c r="H24" s="63">
        <f t="shared" si="1"/>
        <v>0</v>
      </c>
    </row>
    <row r="25" spans="1:8" x14ac:dyDescent="0.3">
      <c r="A25" t="s">
        <v>124</v>
      </c>
      <c r="B25" t="s">
        <v>125</v>
      </c>
      <c r="C25" s="63" t="str">
        <f t="shared" si="0"/>
        <v>Caspar Schmidt</v>
      </c>
      <c r="F25">
        <v>3.12</v>
      </c>
      <c r="G25" s="63" t="str">
        <f>VLOOKUP(C25,Teilnehmer!$A$1:$A$200,1,FALSE())</f>
        <v>Caspar Schmidt</v>
      </c>
      <c r="H25" s="63">
        <f t="shared" si="1"/>
        <v>1</v>
      </c>
    </row>
    <row r="26" spans="1:8" x14ac:dyDescent="0.3">
      <c r="A26" t="s">
        <v>147</v>
      </c>
      <c r="B26" t="s">
        <v>148</v>
      </c>
      <c r="C26" s="63" t="str">
        <f t="shared" si="0"/>
        <v>Lina Wicke</v>
      </c>
      <c r="F26">
        <v>3.05</v>
      </c>
      <c r="G26" s="63" t="str">
        <f>VLOOKUP(C26,Teilnehmer!$A$1:$A$200,1,FALSE())</f>
        <v>Lina Wicke</v>
      </c>
      <c r="H26" s="63">
        <f t="shared" si="1"/>
        <v>0</v>
      </c>
    </row>
    <row r="27" spans="1:8" x14ac:dyDescent="0.3">
      <c r="A27" t="s">
        <v>241</v>
      </c>
      <c r="B27" t="s">
        <v>242</v>
      </c>
      <c r="C27" s="63" t="str">
        <f t="shared" si="0"/>
        <v>Anna Vogt</v>
      </c>
      <c r="F27">
        <v>3.04</v>
      </c>
      <c r="G27" s="63" t="str">
        <f>VLOOKUP(C27,Teilnehmer!$A$1:$A$200,1,FALSE())</f>
        <v>Anna Vogt</v>
      </c>
      <c r="H27" s="63">
        <f t="shared" si="1"/>
        <v>1</v>
      </c>
    </row>
    <row r="28" spans="1:8" x14ac:dyDescent="0.3">
      <c r="A28" t="s">
        <v>145</v>
      </c>
      <c r="B28" t="s">
        <v>146</v>
      </c>
      <c r="C28" s="63" t="str">
        <f t="shared" si="0"/>
        <v>Ella Renker</v>
      </c>
      <c r="F28">
        <v>3</v>
      </c>
      <c r="G28" s="63" t="str">
        <f>VLOOKUP(C28,Teilnehmer!$A$1:$A$200,1,FALSE())</f>
        <v>Ella Renker</v>
      </c>
      <c r="H28" s="63">
        <f t="shared" si="1"/>
        <v>0</v>
      </c>
    </row>
    <row r="29" spans="1:8" x14ac:dyDescent="0.3">
      <c r="A29" t="s">
        <v>239</v>
      </c>
      <c r="B29" t="s">
        <v>240</v>
      </c>
      <c r="C29" s="63" t="str">
        <f t="shared" si="0"/>
        <v>Liv Hofmann</v>
      </c>
      <c r="F29">
        <v>2.95</v>
      </c>
      <c r="G29" s="63" t="str">
        <f>VLOOKUP(C29,Teilnehmer!$A$1:$A$200,1,FALSE())</f>
        <v>Liv Hofmann</v>
      </c>
      <c r="H29" s="63">
        <f t="shared" si="1"/>
        <v>1</v>
      </c>
    </row>
    <row r="30" spans="1:8" x14ac:dyDescent="0.3">
      <c r="A30" t="s">
        <v>166</v>
      </c>
      <c r="B30" t="s">
        <v>167</v>
      </c>
      <c r="C30" s="63" t="str">
        <f t="shared" si="0"/>
        <v>Finja Dickert</v>
      </c>
      <c r="F30">
        <v>2.91</v>
      </c>
      <c r="G30" s="63" t="str">
        <f>VLOOKUP(C30,Teilnehmer!$A$1:$A$200,1,FALSE())</f>
        <v>Finja Dickert</v>
      </c>
      <c r="H30" s="63">
        <f t="shared" si="1"/>
        <v>0</v>
      </c>
    </row>
    <row r="31" spans="1:8" x14ac:dyDescent="0.3">
      <c r="A31" t="s">
        <v>132</v>
      </c>
      <c r="B31" t="s">
        <v>129</v>
      </c>
      <c r="C31" s="63" t="str">
        <f t="shared" si="0"/>
        <v>Ben Liesner</v>
      </c>
      <c r="F31">
        <v>2.89</v>
      </c>
      <c r="G31" s="63" t="str">
        <f>VLOOKUP(C31,Teilnehmer!$A$1:$A$200,1,FALSE())</f>
        <v>Ben Liesner</v>
      </c>
      <c r="H31" s="63">
        <f t="shared" si="1"/>
        <v>1</v>
      </c>
    </row>
    <row r="32" spans="1:8" x14ac:dyDescent="0.3">
      <c r="A32" t="s">
        <v>178</v>
      </c>
      <c r="B32" t="s">
        <v>179</v>
      </c>
      <c r="C32" s="63" t="str">
        <f t="shared" si="0"/>
        <v>Marta Bugge</v>
      </c>
      <c r="F32">
        <v>2.87</v>
      </c>
      <c r="G32" s="63" t="str">
        <f>VLOOKUP(C32,Teilnehmer!$A$1:$A$200,1,FALSE())</f>
        <v>Marta Bugge</v>
      </c>
      <c r="H32" s="63">
        <f t="shared" si="1"/>
        <v>0</v>
      </c>
    </row>
    <row r="33" spans="1:8" x14ac:dyDescent="0.3">
      <c r="A33" t="s">
        <v>128</v>
      </c>
      <c r="B33" t="s">
        <v>129</v>
      </c>
      <c r="C33" s="63" t="str">
        <f t="shared" si="0"/>
        <v>Ben Wierzchucki</v>
      </c>
      <c r="F33">
        <v>2.84</v>
      </c>
      <c r="G33" s="63" t="str">
        <f>VLOOKUP(C33,Teilnehmer!$A$1:$A$200,1,FALSE())</f>
        <v>Ben Wierzchucki</v>
      </c>
      <c r="H33" s="63">
        <f t="shared" si="1"/>
        <v>1</v>
      </c>
    </row>
    <row r="34" spans="1:8" x14ac:dyDescent="0.3">
      <c r="A34" t="s">
        <v>110</v>
      </c>
      <c r="B34" t="s">
        <v>111</v>
      </c>
      <c r="C34" s="63" t="str">
        <f t="shared" si="0"/>
        <v>Thomas Steinacker</v>
      </c>
      <c r="F34">
        <v>2.83</v>
      </c>
      <c r="G34" s="63" t="str">
        <f>VLOOKUP(C34,Teilnehmer!$A$1:$A$200,1,FALSE())</f>
        <v>Thomas Steinacker</v>
      </c>
      <c r="H34" s="63">
        <f t="shared" ref="H34:H51" si="2">MOD(ROW(),2)</f>
        <v>0</v>
      </c>
    </row>
    <row r="35" spans="1:8" x14ac:dyDescent="0.3">
      <c r="A35" t="s">
        <v>133</v>
      </c>
      <c r="B35" t="s">
        <v>134</v>
      </c>
      <c r="C35" s="63" t="str">
        <f t="shared" si="0"/>
        <v>Emil Ortwein</v>
      </c>
      <c r="F35">
        <v>2.8</v>
      </c>
      <c r="G35" s="63" t="str">
        <f>VLOOKUP(C35,Teilnehmer!$A$1:$A$200,1,FALSE())</f>
        <v>Emil Ortwein</v>
      </c>
      <c r="H35" s="63">
        <f t="shared" si="2"/>
        <v>1</v>
      </c>
    </row>
    <row r="36" spans="1:8" x14ac:dyDescent="0.3">
      <c r="A36" t="s">
        <v>217</v>
      </c>
      <c r="B36" t="s">
        <v>218</v>
      </c>
      <c r="C36" s="63" t="str">
        <f t="shared" si="0"/>
        <v>Leila Trabes</v>
      </c>
      <c r="F36">
        <v>2.79</v>
      </c>
      <c r="G36" s="63" t="str">
        <f>VLOOKUP(C36,Teilnehmer!$A$1:$A$200,1,FALSE())</f>
        <v>Leila Trabes</v>
      </c>
      <c r="H36" s="63">
        <f t="shared" si="2"/>
        <v>0</v>
      </c>
    </row>
    <row r="37" spans="1:8" x14ac:dyDescent="0.3">
      <c r="A37" t="s">
        <v>212</v>
      </c>
      <c r="B37" t="s">
        <v>213</v>
      </c>
      <c r="C37" s="63" t="str">
        <f t="shared" si="0"/>
        <v>Mathilda Kraft</v>
      </c>
      <c r="F37">
        <v>2.77</v>
      </c>
      <c r="G37" s="63" t="str">
        <f>VLOOKUP(C37,Teilnehmer!$A$1:$A$200,1,FALSE())</f>
        <v>Mathilda Kraft</v>
      </c>
      <c r="H37" s="63">
        <f t="shared" si="2"/>
        <v>1</v>
      </c>
    </row>
    <row r="38" spans="1:8" x14ac:dyDescent="0.3">
      <c r="A38" t="s">
        <v>176</v>
      </c>
      <c r="B38" t="s">
        <v>177</v>
      </c>
      <c r="C38" s="63" t="str">
        <f t="shared" si="0"/>
        <v>Lisann Ahne</v>
      </c>
      <c r="F38">
        <v>2.74</v>
      </c>
      <c r="G38" s="63" t="str">
        <f>VLOOKUP(C38,Teilnehmer!$A$1:$A$200,1,FALSE())</f>
        <v>Lisann Ahne</v>
      </c>
      <c r="H38" s="63">
        <f t="shared" si="2"/>
        <v>0</v>
      </c>
    </row>
    <row r="39" spans="1:8" x14ac:dyDescent="0.3">
      <c r="A39" t="s">
        <v>172</v>
      </c>
      <c r="B39" t="s">
        <v>173</v>
      </c>
      <c r="C39" s="63" t="str">
        <f t="shared" si="0"/>
        <v>Valerie Röhrig</v>
      </c>
      <c r="F39">
        <v>2.73</v>
      </c>
      <c r="G39" s="63" t="str">
        <f>VLOOKUP(C39,Teilnehmer!$A$1:$A$200,1,FALSE())</f>
        <v>Valerie Röhrig</v>
      </c>
      <c r="H39" s="63">
        <f t="shared" si="2"/>
        <v>1</v>
      </c>
    </row>
    <row r="40" spans="1:8" x14ac:dyDescent="0.3">
      <c r="A40" t="s">
        <v>184</v>
      </c>
      <c r="B40" t="s">
        <v>148</v>
      </c>
      <c r="C40" s="63" t="str">
        <f t="shared" si="0"/>
        <v>Lina Burgschweiger</v>
      </c>
      <c r="F40">
        <v>2.72</v>
      </c>
      <c r="G40" s="63" t="str">
        <f>VLOOKUP(C40,Teilnehmer!$A$1:$A$200,1,FALSE())</f>
        <v>Lina Burgschweiger</v>
      </c>
      <c r="H40" s="63">
        <f t="shared" si="2"/>
        <v>0</v>
      </c>
    </row>
    <row r="41" spans="1:8" x14ac:dyDescent="0.3">
      <c r="A41" t="s">
        <v>219</v>
      </c>
      <c r="B41" t="s">
        <v>115</v>
      </c>
      <c r="C41" s="63" t="str">
        <f t="shared" si="0"/>
        <v>Luca Günther</v>
      </c>
      <c r="F41">
        <v>2.72</v>
      </c>
      <c r="G41" s="63" t="str">
        <f>VLOOKUP(C41,Teilnehmer!$A$1:$A$200,1,FALSE())</f>
        <v>Luca Günther</v>
      </c>
      <c r="H41" s="63">
        <f t="shared" si="2"/>
        <v>1</v>
      </c>
    </row>
    <row r="42" spans="1:8" x14ac:dyDescent="0.3">
      <c r="A42" t="s">
        <v>180</v>
      </c>
      <c r="B42" t="s">
        <v>181</v>
      </c>
      <c r="C42" s="63" t="str">
        <f t="shared" si="0"/>
        <v>Amelie Maiwald</v>
      </c>
      <c r="F42">
        <v>2.7</v>
      </c>
      <c r="G42" s="63" t="str">
        <f>VLOOKUP(C42,Teilnehmer!$A$1:$A$200,1,FALSE())</f>
        <v>Amelie Maiwald</v>
      </c>
      <c r="H42" s="63">
        <f t="shared" si="2"/>
        <v>0</v>
      </c>
    </row>
    <row r="43" spans="1:8" x14ac:dyDescent="0.3">
      <c r="A43" t="s">
        <v>150</v>
      </c>
      <c r="B43" t="s">
        <v>151</v>
      </c>
      <c r="C43" s="63" t="str">
        <f t="shared" si="0"/>
        <v>Mila Jost</v>
      </c>
      <c r="F43">
        <v>2.7</v>
      </c>
      <c r="G43" s="63" t="str">
        <f>VLOOKUP(C43,Teilnehmer!$A$1:$A$200,1,FALSE())</f>
        <v>Mila Jost</v>
      </c>
      <c r="H43" s="63">
        <f t="shared" si="2"/>
        <v>1</v>
      </c>
    </row>
    <row r="44" spans="1:8" x14ac:dyDescent="0.3">
      <c r="A44" t="s">
        <v>220</v>
      </c>
      <c r="B44" t="s">
        <v>221</v>
      </c>
      <c r="C44" s="63" t="str">
        <f t="shared" si="0"/>
        <v>Hannes Wilhelm</v>
      </c>
      <c r="F44">
        <v>2.7</v>
      </c>
      <c r="G44" s="63" t="str">
        <f>VLOOKUP(C44,Teilnehmer!$A$1:$A$200,1,FALSE())</f>
        <v>Hannes Wilhelm</v>
      </c>
      <c r="H44" s="63">
        <f t="shared" si="2"/>
        <v>0</v>
      </c>
    </row>
    <row r="45" spans="1:8" x14ac:dyDescent="0.3">
      <c r="A45" t="s">
        <v>215</v>
      </c>
      <c r="B45" t="s">
        <v>216</v>
      </c>
      <c r="C45" s="63" t="str">
        <f t="shared" si="0"/>
        <v>Sophie Eydt</v>
      </c>
      <c r="F45">
        <v>2.69</v>
      </c>
      <c r="G45" s="63" t="str">
        <f>VLOOKUP(C45,Teilnehmer!$A$1:$A$200,1,FALSE())</f>
        <v>Sophie Eydt</v>
      </c>
      <c r="H45" s="63">
        <f t="shared" si="2"/>
        <v>1</v>
      </c>
    </row>
    <row r="46" spans="1:8" x14ac:dyDescent="0.3">
      <c r="A46" t="s">
        <v>152</v>
      </c>
      <c r="B46" t="s">
        <v>153</v>
      </c>
      <c r="C46" s="63" t="str">
        <f t="shared" si="0"/>
        <v>Marie Scheuermann</v>
      </c>
      <c r="F46">
        <v>2.64</v>
      </c>
      <c r="G46" s="63" t="str">
        <f>VLOOKUP(C46,Teilnehmer!$A$1:$A$200,1,FALSE())</f>
        <v>Marie Scheuermann</v>
      </c>
      <c r="H46" s="63">
        <f t="shared" si="2"/>
        <v>0</v>
      </c>
    </row>
    <row r="47" spans="1:8" x14ac:dyDescent="0.3">
      <c r="A47" t="s">
        <v>199</v>
      </c>
      <c r="B47" t="s">
        <v>246</v>
      </c>
      <c r="C47" s="63" t="str">
        <f t="shared" si="0"/>
        <v>Logan Penrod</v>
      </c>
      <c r="F47">
        <v>2.6</v>
      </c>
      <c r="G47" s="63" t="str">
        <f>VLOOKUP(C47,Teilnehmer!$A$1:$A$200,1,FALSE())</f>
        <v>Logan Penrod</v>
      </c>
      <c r="H47" s="63">
        <f t="shared" si="2"/>
        <v>1</v>
      </c>
    </row>
    <row r="48" spans="1:8" x14ac:dyDescent="0.3">
      <c r="A48" t="s">
        <v>244</v>
      </c>
      <c r="B48" t="s">
        <v>245</v>
      </c>
      <c r="C48" s="63" t="str">
        <f t="shared" si="0"/>
        <v>Thea Klug</v>
      </c>
      <c r="F48">
        <v>2.42</v>
      </c>
      <c r="G48" s="63" t="str">
        <f>VLOOKUP(C48,Teilnehmer!$A$1:$A$200,1,FALSE())</f>
        <v>Thea Klug</v>
      </c>
      <c r="H48" s="63">
        <f t="shared" si="2"/>
        <v>0</v>
      </c>
    </row>
    <row r="49" spans="1:8" x14ac:dyDescent="0.3">
      <c r="A49" t="s">
        <v>189</v>
      </c>
      <c r="B49" t="s">
        <v>190</v>
      </c>
      <c r="C49" s="63" t="str">
        <f t="shared" si="0"/>
        <v>Leonie Retzlaff</v>
      </c>
      <c r="F49">
        <v>2.35</v>
      </c>
      <c r="G49" s="63" t="str">
        <f>VLOOKUP(C49,Teilnehmer!$A$1:$A$200,1,FALSE())</f>
        <v>Leonie Retzlaff</v>
      </c>
      <c r="H49" s="63">
        <f t="shared" si="2"/>
        <v>1</v>
      </c>
    </row>
    <row r="50" spans="1:8" x14ac:dyDescent="0.3">
      <c r="A50" t="s">
        <v>192</v>
      </c>
      <c r="B50" t="s">
        <v>193</v>
      </c>
      <c r="C50" s="63" t="str">
        <f t="shared" si="0"/>
        <v>Annika Dickhaut</v>
      </c>
      <c r="F50">
        <v>2.19</v>
      </c>
      <c r="G50" s="63" t="str">
        <f>VLOOKUP(C50,Teilnehmer!$A$1:$A$200,1,FALSE())</f>
        <v>Annika Dickhaut</v>
      </c>
      <c r="H50" s="63">
        <f t="shared" si="2"/>
        <v>0</v>
      </c>
    </row>
    <row r="51" spans="1:8" x14ac:dyDescent="0.3">
      <c r="A51" t="s">
        <v>187</v>
      </c>
      <c r="B51" t="s">
        <v>188</v>
      </c>
      <c r="C51" s="63" t="str">
        <f t="shared" si="0"/>
        <v>Helena Heddrich</v>
      </c>
      <c r="F51">
        <v>2.12</v>
      </c>
      <c r="G51" s="63" t="str">
        <f>VLOOKUP(C51,Teilnehmer!$A$1:$A$200,1,FALSE())</f>
        <v>Helena Heddrich</v>
      </c>
      <c r="H51" s="63">
        <f t="shared" si="2"/>
        <v>1</v>
      </c>
    </row>
  </sheetData>
  <autoFilter ref="H1:H51" xr:uid="{00000000-0009-0000-0000-00000F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47"/>
  <sheetViews>
    <sheetView zoomScaleNormal="100" workbookViewId="0">
      <selection activeCell="C46" sqref="C46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203</v>
      </c>
      <c r="C1" t="str">
        <f t="shared" ref="C1" si="0">B1&amp;" "&amp;A1</f>
        <v xml:space="preserve"> TU12_LAT_Stab</v>
      </c>
      <c r="D1" t="s">
        <v>17</v>
      </c>
      <c r="E1" t="s">
        <v>18</v>
      </c>
      <c r="F1" t="s">
        <v>21</v>
      </c>
      <c r="G1" t="s">
        <v>91</v>
      </c>
      <c r="H1" s="58" t="s">
        <v>92</v>
      </c>
    </row>
    <row r="2" spans="1:8" x14ac:dyDescent="0.3">
      <c r="A2" t="s">
        <v>96</v>
      </c>
      <c r="B2" t="s">
        <v>97</v>
      </c>
      <c r="C2" s="63" t="str">
        <f t="shared" ref="C2:C47" si="1">B2&amp;" "&amp;A2</f>
        <v>Malte Krusche</v>
      </c>
      <c r="D2" t="s">
        <v>24</v>
      </c>
      <c r="E2">
        <v>2014</v>
      </c>
      <c r="F2">
        <v>7.75</v>
      </c>
      <c r="G2" t="str">
        <f>VLOOKUP(C2,Teilnehmer!$A$1:$A$200,1,FALSE())</f>
        <v>Malte Krusche</v>
      </c>
      <c r="H2">
        <f t="shared" ref="H2:H47" si="2">MOD(ROW(),2)</f>
        <v>0</v>
      </c>
    </row>
    <row r="3" spans="1:8" x14ac:dyDescent="0.3">
      <c r="A3" t="s">
        <v>98</v>
      </c>
      <c r="B3" t="s">
        <v>99</v>
      </c>
      <c r="C3" s="63" t="str">
        <f t="shared" si="1"/>
        <v>Max Grabow</v>
      </c>
      <c r="D3" t="s">
        <v>24</v>
      </c>
      <c r="E3">
        <v>2014</v>
      </c>
      <c r="F3">
        <v>7.21</v>
      </c>
      <c r="G3" s="63" t="str">
        <f>VLOOKUP(C3,Teilnehmer!$A$1:$A$200,1,FALSE())</f>
        <v>Max Grabow</v>
      </c>
      <c r="H3">
        <f t="shared" si="2"/>
        <v>1</v>
      </c>
    </row>
    <row r="4" spans="1:8" x14ac:dyDescent="0.3">
      <c r="A4" t="s">
        <v>108</v>
      </c>
      <c r="B4" t="s">
        <v>109</v>
      </c>
      <c r="C4" s="63" t="str">
        <f t="shared" si="1"/>
        <v>Lucas Bernhardt</v>
      </c>
      <c r="D4" t="s">
        <v>24</v>
      </c>
      <c r="E4">
        <v>2014</v>
      </c>
      <c r="F4">
        <v>6.86</v>
      </c>
      <c r="G4" s="63" t="str">
        <f>VLOOKUP(C4,Teilnehmer!$A$1:$A$200,1,FALSE())</f>
        <v>Lucas Bernhardt</v>
      </c>
      <c r="H4">
        <f t="shared" si="2"/>
        <v>0</v>
      </c>
    </row>
    <row r="5" spans="1:8" x14ac:dyDescent="0.3">
      <c r="A5" t="s">
        <v>100</v>
      </c>
      <c r="B5" t="s">
        <v>101</v>
      </c>
      <c r="C5" s="63" t="str">
        <f t="shared" si="1"/>
        <v>Thore Splitt</v>
      </c>
      <c r="D5" t="s">
        <v>24</v>
      </c>
      <c r="E5">
        <v>2014</v>
      </c>
      <c r="F5">
        <v>6.4</v>
      </c>
      <c r="G5" s="63" t="str">
        <f>VLOOKUP(C5,Teilnehmer!$A$1:$A$200,1,FALSE())</f>
        <v>Thore Splitt</v>
      </c>
      <c r="H5">
        <f t="shared" si="2"/>
        <v>1</v>
      </c>
    </row>
    <row r="6" spans="1:8" x14ac:dyDescent="0.3">
      <c r="A6" t="s">
        <v>102</v>
      </c>
      <c r="B6" t="s">
        <v>103</v>
      </c>
      <c r="C6" s="63" t="str">
        <f t="shared" si="1"/>
        <v>Rami Hasoun</v>
      </c>
      <c r="D6" t="s">
        <v>24</v>
      </c>
      <c r="E6">
        <v>2014</v>
      </c>
      <c r="F6">
        <v>5.25</v>
      </c>
      <c r="G6" t="str">
        <f>VLOOKUP(C6,Teilnehmer!$A$1:$A$200,1,FALSE())</f>
        <v>Rami Hasoun</v>
      </c>
      <c r="H6">
        <f t="shared" si="2"/>
        <v>0</v>
      </c>
    </row>
    <row r="7" spans="1:8" x14ac:dyDescent="0.3">
      <c r="A7" t="s">
        <v>219</v>
      </c>
      <c r="B7" t="s">
        <v>115</v>
      </c>
      <c r="C7" s="63" t="str">
        <f t="shared" si="1"/>
        <v>Luca Günther</v>
      </c>
      <c r="D7" t="s">
        <v>24</v>
      </c>
      <c r="E7">
        <v>2014</v>
      </c>
      <c r="F7">
        <v>4.8499999999999996</v>
      </c>
      <c r="G7" t="str">
        <f>VLOOKUP(C7,Teilnehmer!$A$1:$A$200,1,FALSE())</f>
        <v>Luca Günther</v>
      </c>
      <c r="H7">
        <f t="shared" si="2"/>
        <v>1</v>
      </c>
    </row>
    <row r="8" spans="1:8" x14ac:dyDescent="0.3">
      <c r="A8" t="s">
        <v>118</v>
      </c>
      <c r="B8" t="s">
        <v>119</v>
      </c>
      <c r="C8" s="63" t="str">
        <f t="shared" si="1"/>
        <v>Maximilian Gilbert</v>
      </c>
      <c r="D8" t="s">
        <v>24</v>
      </c>
      <c r="E8">
        <v>2015</v>
      </c>
      <c r="F8">
        <v>6.47</v>
      </c>
      <c r="G8" t="str">
        <f>VLOOKUP(C8,Teilnehmer!$A$1:$A$200,1,FALSE())</f>
        <v>Maximilian Gilbert</v>
      </c>
      <c r="H8">
        <f t="shared" si="2"/>
        <v>0</v>
      </c>
    </row>
    <row r="9" spans="1:8" x14ac:dyDescent="0.3">
      <c r="A9" t="s">
        <v>205</v>
      </c>
      <c r="B9" t="s">
        <v>206</v>
      </c>
      <c r="C9" s="63" t="str">
        <f t="shared" si="1"/>
        <v>Sinan Türkmen</v>
      </c>
      <c r="D9" t="s">
        <v>24</v>
      </c>
      <c r="E9">
        <v>2015</v>
      </c>
      <c r="F9">
        <v>6.36</v>
      </c>
      <c r="G9" t="str">
        <f>VLOOKUP(C9,Teilnehmer!$A$1:$A$200,1,FALSE())</f>
        <v>Sinan Türkmen</v>
      </c>
      <c r="H9">
        <f t="shared" si="2"/>
        <v>1</v>
      </c>
    </row>
    <row r="10" spans="1:8" x14ac:dyDescent="0.3">
      <c r="A10" t="s">
        <v>114</v>
      </c>
      <c r="B10" t="s">
        <v>115</v>
      </c>
      <c r="C10" s="63" t="str">
        <f t="shared" si="1"/>
        <v>Luca Habl</v>
      </c>
      <c r="D10" t="s">
        <v>24</v>
      </c>
      <c r="E10">
        <v>2015</v>
      </c>
      <c r="F10">
        <v>6.28</v>
      </c>
      <c r="G10" t="str">
        <f>VLOOKUP(C10,Teilnehmer!$A$1:$A$200,1,FALSE())</f>
        <v>Luca Habl</v>
      </c>
      <c r="H10">
        <f t="shared" si="2"/>
        <v>0</v>
      </c>
    </row>
    <row r="11" spans="1:8" x14ac:dyDescent="0.3">
      <c r="A11" t="s">
        <v>126</v>
      </c>
      <c r="B11" t="s">
        <v>127</v>
      </c>
      <c r="C11" s="63" t="str">
        <f t="shared" si="1"/>
        <v>Liam Hess</v>
      </c>
      <c r="D11" t="s">
        <v>24</v>
      </c>
      <c r="E11">
        <v>2015</v>
      </c>
      <c r="F11">
        <v>5.74</v>
      </c>
      <c r="G11" t="str">
        <f>VLOOKUP(C11,Teilnehmer!$A$1:$A$200,1,FALSE())</f>
        <v>Liam Hess</v>
      </c>
      <c r="H11">
        <f t="shared" si="2"/>
        <v>1</v>
      </c>
    </row>
    <row r="12" spans="1:8" x14ac:dyDescent="0.3">
      <c r="A12" t="s">
        <v>210</v>
      </c>
      <c r="B12" t="s">
        <v>211</v>
      </c>
      <c r="C12" s="63" t="str">
        <f t="shared" si="1"/>
        <v>Konrad Reuber</v>
      </c>
      <c r="D12" t="s">
        <v>24</v>
      </c>
      <c r="E12">
        <v>2015</v>
      </c>
      <c r="F12">
        <v>5.6</v>
      </c>
      <c r="G12" t="str">
        <f>VLOOKUP(C12,Teilnehmer!$A$1:$A$200,1,FALSE())</f>
        <v>Konrad Reuber</v>
      </c>
      <c r="H12">
        <f t="shared" si="2"/>
        <v>0</v>
      </c>
    </row>
    <row r="13" spans="1:8" x14ac:dyDescent="0.3">
      <c r="A13" t="s">
        <v>124</v>
      </c>
      <c r="B13" t="s">
        <v>125</v>
      </c>
      <c r="C13" s="63" t="str">
        <f t="shared" si="1"/>
        <v>Caspar Schmidt</v>
      </c>
      <c r="D13" t="s">
        <v>24</v>
      </c>
      <c r="E13">
        <v>2015</v>
      </c>
      <c r="F13">
        <v>5.35</v>
      </c>
      <c r="G13" t="str">
        <f>VLOOKUP(C13,Teilnehmer!$A$1:$A$200,1,FALSE())</f>
        <v>Caspar Schmidt</v>
      </c>
      <c r="H13">
        <f t="shared" si="2"/>
        <v>1</v>
      </c>
    </row>
    <row r="14" spans="1:8" x14ac:dyDescent="0.3">
      <c r="A14" t="s">
        <v>225</v>
      </c>
      <c r="B14" t="s">
        <v>123</v>
      </c>
      <c r="C14" s="63" t="str">
        <f t="shared" si="1"/>
        <v>Jannes De Maertelaere</v>
      </c>
      <c r="D14" t="s">
        <v>24</v>
      </c>
      <c r="E14">
        <v>2015</v>
      </c>
      <c r="F14">
        <v>5.24</v>
      </c>
      <c r="G14" t="str">
        <f>VLOOKUP(C14,Teilnehmer!$A$1:$A$200,1,FALSE())</f>
        <v>Jannes De Maertelaere</v>
      </c>
      <c r="H14">
        <f t="shared" si="2"/>
        <v>0</v>
      </c>
    </row>
    <row r="15" spans="1:8" x14ac:dyDescent="0.3">
      <c r="A15" t="s">
        <v>214</v>
      </c>
      <c r="B15" t="s">
        <v>201</v>
      </c>
      <c r="C15" s="63" t="str">
        <f t="shared" si="1"/>
        <v>Paul Göbel</v>
      </c>
      <c r="D15" t="s">
        <v>24</v>
      </c>
      <c r="E15">
        <v>2015</v>
      </c>
      <c r="F15">
        <v>5.2</v>
      </c>
      <c r="G15" t="str">
        <f>VLOOKUP(C15,Teilnehmer!$A$1:$A$200,1,FALSE())</f>
        <v>Paul Göbel</v>
      </c>
      <c r="H15">
        <f t="shared" si="2"/>
        <v>1</v>
      </c>
    </row>
    <row r="16" spans="1:8" x14ac:dyDescent="0.3">
      <c r="A16" t="s">
        <v>133</v>
      </c>
      <c r="B16" t="s">
        <v>134</v>
      </c>
      <c r="C16" s="63" t="str">
        <f t="shared" si="1"/>
        <v>Emil Ortwein</v>
      </c>
      <c r="D16" t="s">
        <v>24</v>
      </c>
      <c r="E16">
        <v>2015</v>
      </c>
      <c r="F16">
        <v>5.17</v>
      </c>
      <c r="G16" t="str">
        <f>VLOOKUP(C16,Teilnehmer!$A$1:$A$200,1,FALSE())</f>
        <v>Emil Ortwein</v>
      </c>
      <c r="H16">
        <f t="shared" si="2"/>
        <v>0</v>
      </c>
    </row>
    <row r="17" spans="1:8" x14ac:dyDescent="0.3">
      <c r="A17" t="s">
        <v>132</v>
      </c>
      <c r="B17" t="s">
        <v>129</v>
      </c>
      <c r="C17" s="63" t="str">
        <f t="shared" si="1"/>
        <v>Ben Liesner</v>
      </c>
      <c r="D17" t="s">
        <v>24</v>
      </c>
      <c r="E17">
        <v>2015</v>
      </c>
      <c r="F17">
        <v>4.93</v>
      </c>
      <c r="G17" t="str">
        <f>VLOOKUP(C17,Teilnehmer!$A$1:$A$200,1,FALSE())</f>
        <v>Ben Liesner</v>
      </c>
      <c r="H17">
        <f t="shared" si="2"/>
        <v>1</v>
      </c>
    </row>
    <row r="18" spans="1:8" x14ac:dyDescent="0.3">
      <c r="A18" t="s">
        <v>220</v>
      </c>
      <c r="B18" t="s">
        <v>221</v>
      </c>
      <c r="C18" s="63" t="str">
        <f t="shared" si="1"/>
        <v>Hannes Wilhelm</v>
      </c>
      <c r="D18" t="s">
        <v>24</v>
      </c>
      <c r="E18">
        <v>2015</v>
      </c>
      <c r="F18">
        <v>4.5999999999999996</v>
      </c>
      <c r="G18" t="str">
        <f>VLOOKUP(C18,Teilnehmer!$A$1:$A$200,1,FALSE())</f>
        <v>Hannes Wilhelm</v>
      </c>
      <c r="H18">
        <f t="shared" si="2"/>
        <v>0</v>
      </c>
    </row>
    <row r="19" spans="1:8" x14ac:dyDescent="0.3">
      <c r="A19" t="s">
        <v>128</v>
      </c>
      <c r="B19" t="s">
        <v>129</v>
      </c>
      <c r="C19" s="63" t="str">
        <f t="shared" si="1"/>
        <v>Ben Wierzchucki</v>
      </c>
      <c r="D19" t="s">
        <v>24</v>
      </c>
      <c r="E19">
        <v>2015</v>
      </c>
      <c r="F19">
        <v>4.2</v>
      </c>
      <c r="G19" t="str">
        <f>VLOOKUP(C19,Teilnehmer!$A$1:$A$200,1,FALSE())</f>
        <v>Ben Wierzchucki</v>
      </c>
      <c r="H19">
        <f t="shared" si="2"/>
        <v>1</v>
      </c>
    </row>
    <row r="20" spans="1:8" x14ac:dyDescent="0.3">
      <c r="A20" t="s">
        <v>130</v>
      </c>
      <c r="B20" t="s">
        <v>131</v>
      </c>
      <c r="C20" s="63" t="str">
        <f t="shared" si="1"/>
        <v>Marlon Rausch</v>
      </c>
      <c r="D20" t="s">
        <v>24</v>
      </c>
      <c r="E20">
        <v>2015</v>
      </c>
      <c r="F20">
        <v>3.16</v>
      </c>
      <c r="G20" s="63" t="str">
        <f>VLOOKUP(C20,Teilnehmer!$A$1:$A$200,1,FALSE())</f>
        <v>Marlon Rausch</v>
      </c>
      <c r="H20" s="63">
        <f t="shared" si="2"/>
        <v>0</v>
      </c>
    </row>
    <row r="21" spans="1:8" x14ac:dyDescent="0.3">
      <c r="A21" t="s">
        <v>143</v>
      </c>
      <c r="B21" t="s">
        <v>144</v>
      </c>
      <c r="C21" s="63" t="str">
        <f t="shared" si="1"/>
        <v>Ida Weiland</v>
      </c>
      <c r="D21" t="s">
        <v>55</v>
      </c>
      <c r="E21">
        <v>2014</v>
      </c>
      <c r="F21">
        <v>6.67</v>
      </c>
      <c r="G21" s="63" t="str">
        <f>VLOOKUP(C21,Teilnehmer!$A$1:$A$200,1,FALSE())</f>
        <v>Ida Weiland</v>
      </c>
      <c r="H21" s="63">
        <f t="shared" si="2"/>
        <v>1</v>
      </c>
    </row>
    <row r="22" spans="1:8" x14ac:dyDescent="0.3">
      <c r="A22" t="s">
        <v>145</v>
      </c>
      <c r="B22" t="s">
        <v>146</v>
      </c>
      <c r="C22" s="63" t="str">
        <f t="shared" si="1"/>
        <v>Ella Renker</v>
      </c>
      <c r="D22" t="s">
        <v>55</v>
      </c>
      <c r="E22">
        <v>2014</v>
      </c>
      <c r="F22">
        <v>6.39</v>
      </c>
      <c r="G22" s="63" t="str">
        <f>VLOOKUP(C22,Teilnehmer!$A$1:$A$200,1,FALSE())</f>
        <v>Ella Renker</v>
      </c>
      <c r="H22" s="63">
        <f t="shared" si="2"/>
        <v>0</v>
      </c>
    </row>
    <row r="23" spans="1:8" x14ac:dyDescent="0.3">
      <c r="A23" t="s">
        <v>141</v>
      </c>
      <c r="B23" t="s">
        <v>142</v>
      </c>
      <c r="C23" s="63" t="str">
        <f t="shared" si="1"/>
        <v>Pauline Heiß</v>
      </c>
      <c r="D23" t="s">
        <v>55</v>
      </c>
      <c r="E23">
        <v>2014</v>
      </c>
      <c r="F23">
        <v>6.35</v>
      </c>
      <c r="G23" s="63" t="str">
        <f>VLOOKUP(C23,Teilnehmer!$A$1:$A$200,1,FALSE())</f>
        <v>Pauline Heiß</v>
      </c>
      <c r="H23" s="63">
        <f t="shared" si="2"/>
        <v>1</v>
      </c>
    </row>
    <row r="24" spans="1:8" x14ac:dyDescent="0.3">
      <c r="A24" t="s">
        <v>135</v>
      </c>
      <c r="B24" t="s">
        <v>136</v>
      </c>
      <c r="C24" s="63" t="str">
        <f t="shared" si="1"/>
        <v>Emmi Illgen</v>
      </c>
      <c r="D24" t="s">
        <v>55</v>
      </c>
      <c r="E24">
        <v>2014</v>
      </c>
      <c r="F24">
        <v>6.23</v>
      </c>
      <c r="G24" s="63" t="str">
        <f>VLOOKUP(C24,Teilnehmer!$A$1:$A$200,1,FALSE())</f>
        <v>Emmi Illgen</v>
      </c>
      <c r="H24" s="63">
        <f t="shared" si="2"/>
        <v>0</v>
      </c>
    </row>
    <row r="25" spans="1:8" x14ac:dyDescent="0.3">
      <c r="A25" t="s">
        <v>137</v>
      </c>
      <c r="B25" t="s">
        <v>138</v>
      </c>
      <c r="C25" s="63" t="str">
        <f t="shared" si="1"/>
        <v>Nora Pettermann</v>
      </c>
      <c r="D25" t="s">
        <v>55</v>
      </c>
      <c r="E25">
        <v>2014</v>
      </c>
      <c r="F25">
        <v>6.14</v>
      </c>
      <c r="G25" s="63" t="str">
        <f>VLOOKUP(C25,Teilnehmer!$A$1:$A$200,1,FALSE())</f>
        <v>Nora Pettermann</v>
      </c>
      <c r="H25" s="63">
        <f t="shared" si="2"/>
        <v>1</v>
      </c>
    </row>
    <row r="26" spans="1:8" x14ac:dyDescent="0.3">
      <c r="A26" t="s">
        <v>139</v>
      </c>
      <c r="B26" t="s">
        <v>140</v>
      </c>
      <c r="C26" s="63" t="str">
        <f t="shared" si="1"/>
        <v>Liel Möller</v>
      </c>
      <c r="D26" t="s">
        <v>55</v>
      </c>
      <c r="E26">
        <v>2014</v>
      </c>
      <c r="F26">
        <v>6.06</v>
      </c>
      <c r="G26" s="63" t="str">
        <f>VLOOKUP(C26,Teilnehmer!$A$1:$A$200,1,FALSE())</f>
        <v>Liel Möller</v>
      </c>
      <c r="H26" s="63">
        <f t="shared" si="2"/>
        <v>0</v>
      </c>
    </row>
    <row r="27" spans="1:8" x14ac:dyDescent="0.3">
      <c r="A27" t="s">
        <v>186</v>
      </c>
      <c r="B27" t="s">
        <v>209</v>
      </c>
      <c r="C27" s="63" t="str">
        <f t="shared" si="1"/>
        <v>Lotte Kurz</v>
      </c>
      <c r="D27" t="s">
        <v>55</v>
      </c>
      <c r="E27">
        <v>2014</v>
      </c>
      <c r="F27">
        <v>5.83</v>
      </c>
      <c r="G27" s="63" t="str">
        <f>VLOOKUP(C27,Teilnehmer!$A$1:$A$200,1,FALSE())</f>
        <v>Lotte Kurz</v>
      </c>
      <c r="H27" s="63">
        <f t="shared" si="2"/>
        <v>1</v>
      </c>
    </row>
    <row r="28" spans="1:8" x14ac:dyDescent="0.3">
      <c r="A28" t="s">
        <v>152</v>
      </c>
      <c r="B28" t="s">
        <v>153</v>
      </c>
      <c r="C28" s="63" t="str">
        <f t="shared" si="1"/>
        <v>Marie Scheuermann</v>
      </c>
      <c r="D28" t="s">
        <v>55</v>
      </c>
      <c r="E28">
        <v>2014</v>
      </c>
      <c r="F28">
        <v>5.7</v>
      </c>
      <c r="G28" s="63" t="str">
        <f>VLOOKUP(C28,Teilnehmer!$A$1:$A$200,1,FALSE())</f>
        <v>Marie Scheuermann</v>
      </c>
      <c r="H28" s="63">
        <f t="shared" si="2"/>
        <v>0</v>
      </c>
    </row>
    <row r="29" spans="1:8" x14ac:dyDescent="0.3">
      <c r="A29" t="s">
        <v>124</v>
      </c>
      <c r="B29" t="s">
        <v>149</v>
      </c>
      <c r="C29" s="63" t="str">
        <f t="shared" si="1"/>
        <v>Hanna Schmidt</v>
      </c>
      <c r="D29" t="s">
        <v>55</v>
      </c>
      <c r="E29">
        <v>2014</v>
      </c>
      <c r="F29">
        <v>5.68</v>
      </c>
      <c r="G29" s="63" t="str">
        <f>VLOOKUP(C29,Teilnehmer!$A$1:$A$200,1,FALSE())</f>
        <v>Hanna Schmidt</v>
      </c>
      <c r="H29" s="63">
        <f t="shared" si="2"/>
        <v>1</v>
      </c>
    </row>
    <row r="30" spans="1:8" x14ac:dyDescent="0.3">
      <c r="A30" t="s">
        <v>147</v>
      </c>
      <c r="B30" t="s">
        <v>148</v>
      </c>
      <c r="C30" s="63" t="str">
        <f t="shared" si="1"/>
        <v>Lina Wicke</v>
      </c>
      <c r="D30" t="s">
        <v>55</v>
      </c>
      <c r="E30">
        <v>2014</v>
      </c>
      <c r="F30">
        <v>3.85</v>
      </c>
      <c r="G30" s="63" t="str">
        <f>VLOOKUP(C30,Teilnehmer!$A$1:$A$200,1,FALSE())</f>
        <v>Lina Wicke</v>
      </c>
      <c r="H30" s="63">
        <f t="shared" si="2"/>
        <v>0</v>
      </c>
    </row>
    <row r="31" spans="1:8" x14ac:dyDescent="0.3">
      <c r="A31" t="s">
        <v>163</v>
      </c>
      <c r="B31" t="s">
        <v>153</v>
      </c>
      <c r="C31" s="63" t="str">
        <f t="shared" si="1"/>
        <v>Marie Kimpel</v>
      </c>
      <c r="D31" t="s">
        <v>55</v>
      </c>
      <c r="E31">
        <v>2015</v>
      </c>
      <c r="F31">
        <v>7.89</v>
      </c>
      <c r="G31" s="63" t="str">
        <f>VLOOKUP(C31,Teilnehmer!$A$1:$A$200,1,FALSE())</f>
        <v>Marie Kimpel</v>
      </c>
      <c r="H31" s="63">
        <f t="shared" si="2"/>
        <v>1</v>
      </c>
    </row>
    <row r="32" spans="1:8" x14ac:dyDescent="0.3">
      <c r="A32" t="s">
        <v>164</v>
      </c>
      <c r="B32" t="s">
        <v>165</v>
      </c>
      <c r="C32" s="63" t="str">
        <f t="shared" si="1"/>
        <v>Franziska Stark</v>
      </c>
      <c r="D32" t="s">
        <v>55</v>
      </c>
      <c r="E32">
        <v>2015</v>
      </c>
      <c r="F32">
        <v>6.47</v>
      </c>
      <c r="G32" s="63" t="str">
        <f>VLOOKUP(C32,Teilnehmer!$A$1:$A$200,1,FALSE())</f>
        <v>Franziska Stark</v>
      </c>
      <c r="H32" s="63">
        <f t="shared" si="2"/>
        <v>0</v>
      </c>
    </row>
    <row r="33" spans="1:8" x14ac:dyDescent="0.3">
      <c r="A33" t="s">
        <v>180</v>
      </c>
      <c r="B33" t="s">
        <v>181</v>
      </c>
      <c r="C33" s="63" t="str">
        <f t="shared" si="1"/>
        <v>Amelie Maiwald</v>
      </c>
      <c r="D33" t="s">
        <v>55</v>
      </c>
      <c r="E33">
        <v>2015</v>
      </c>
      <c r="F33">
        <v>6.4</v>
      </c>
      <c r="G33" s="63" t="str">
        <f>VLOOKUP(C33,Teilnehmer!$A$1:$A$200,1,FALSE())</f>
        <v>Amelie Maiwald</v>
      </c>
      <c r="H33" s="63">
        <f t="shared" si="2"/>
        <v>1</v>
      </c>
    </row>
    <row r="34" spans="1:8" x14ac:dyDescent="0.3">
      <c r="A34" t="s">
        <v>207</v>
      </c>
      <c r="B34" t="s">
        <v>208</v>
      </c>
      <c r="C34" s="63" t="str">
        <f t="shared" si="1"/>
        <v>Lena Zielinski</v>
      </c>
      <c r="D34" t="s">
        <v>55</v>
      </c>
      <c r="E34">
        <v>2015</v>
      </c>
      <c r="F34">
        <v>6.28</v>
      </c>
      <c r="G34" s="63" t="str">
        <f>VLOOKUP(C34,Teilnehmer!$A$1:$A$200,1,FALSE())</f>
        <v>Lena Zielinski</v>
      </c>
      <c r="H34" s="63">
        <f t="shared" si="2"/>
        <v>0</v>
      </c>
    </row>
    <row r="35" spans="1:8" x14ac:dyDescent="0.3">
      <c r="A35" t="s">
        <v>184</v>
      </c>
      <c r="B35" t="s">
        <v>148</v>
      </c>
      <c r="C35" s="63" t="str">
        <f t="shared" si="1"/>
        <v>Lina Burgschweiger</v>
      </c>
      <c r="D35" t="s">
        <v>55</v>
      </c>
      <c r="E35">
        <v>2015</v>
      </c>
      <c r="F35">
        <v>6.05</v>
      </c>
      <c r="G35" s="63" t="str">
        <f>VLOOKUP(C35,Teilnehmer!$A$1:$A$200,1,FALSE())</f>
        <v>Lina Burgschweiger</v>
      </c>
      <c r="H35" s="63">
        <f t="shared" si="2"/>
        <v>1</v>
      </c>
    </row>
    <row r="36" spans="1:8" x14ac:dyDescent="0.3">
      <c r="A36" t="s">
        <v>159</v>
      </c>
      <c r="B36" t="s">
        <v>160</v>
      </c>
      <c r="C36" s="63" t="str">
        <f t="shared" si="1"/>
        <v>Paula Weppler</v>
      </c>
      <c r="D36" t="s">
        <v>55</v>
      </c>
      <c r="E36">
        <v>2015</v>
      </c>
      <c r="F36">
        <v>5.87</v>
      </c>
      <c r="G36" s="63" t="str">
        <f>VLOOKUP(C36,Teilnehmer!$A$1:$A$200,1,FALSE())</f>
        <v>Paula Weppler</v>
      </c>
      <c r="H36" s="63">
        <f t="shared" si="2"/>
        <v>0</v>
      </c>
    </row>
    <row r="37" spans="1:8" x14ac:dyDescent="0.3">
      <c r="A37" t="s">
        <v>172</v>
      </c>
      <c r="B37" t="s">
        <v>173</v>
      </c>
      <c r="C37" s="63" t="str">
        <f t="shared" si="1"/>
        <v>Valerie Röhrig</v>
      </c>
      <c r="D37" t="s">
        <v>55</v>
      </c>
      <c r="E37">
        <v>2015</v>
      </c>
      <c r="F37">
        <v>5.85</v>
      </c>
      <c r="G37" s="63" t="str">
        <f>VLOOKUP(C37,Teilnehmer!$A$1:$A$200,1,FALSE())</f>
        <v>Valerie Röhrig</v>
      </c>
      <c r="H37" s="63">
        <f t="shared" si="2"/>
        <v>1</v>
      </c>
    </row>
    <row r="38" spans="1:8" x14ac:dyDescent="0.3">
      <c r="A38" t="s">
        <v>166</v>
      </c>
      <c r="B38" t="s">
        <v>167</v>
      </c>
      <c r="C38" s="63" t="str">
        <f t="shared" si="1"/>
        <v>Finja Dickert</v>
      </c>
      <c r="D38" t="s">
        <v>55</v>
      </c>
      <c r="E38">
        <v>2015</v>
      </c>
      <c r="F38">
        <v>5.59</v>
      </c>
      <c r="G38" s="63" t="str">
        <f>VLOOKUP(C38,Teilnehmer!$A$1:$A$200,1,FALSE())</f>
        <v>Finja Dickert</v>
      </c>
      <c r="H38" s="63">
        <f t="shared" si="2"/>
        <v>0</v>
      </c>
    </row>
    <row r="39" spans="1:8" x14ac:dyDescent="0.3">
      <c r="A39" t="s">
        <v>212</v>
      </c>
      <c r="B39" t="s">
        <v>213</v>
      </c>
      <c r="C39" s="63" t="str">
        <f t="shared" si="1"/>
        <v>Mathilda Kraft</v>
      </c>
      <c r="D39" t="s">
        <v>55</v>
      </c>
      <c r="E39">
        <v>2015</v>
      </c>
      <c r="F39">
        <v>5.27</v>
      </c>
      <c r="G39" s="63" t="str">
        <f>VLOOKUP(C39,Teilnehmer!$A$1:$A$200,1,FALSE())</f>
        <v>Mathilda Kraft</v>
      </c>
      <c r="H39" s="63">
        <f t="shared" si="2"/>
        <v>1</v>
      </c>
    </row>
    <row r="40" spans="1:8" x14ac:dyDescent="0.3">
      <c r="A40" t="s">
        <v>215</v>
      </c>
      <c r="B40" t="s">
        <v>216</v>
      </c>
      <c r="C40" s="63" t="str">
        <f t="shared" si="1"/>
        <v>Sophie Eydt</v>
      </c>
      <c r="D40" t="s">
        <v>55</v>
      </c>
      <c r="E40">
        <v>2015</v>
      </c>
      <c r="F40">
        <v>5.12</v>
      </c>
      <c r="G40" s="63" t="str">
        <f>VLOOKUP(C40,Teilnehmer!$A$1:$A$200,1,FALSE())</f>
        <v>Sophie Eydt</v>
      </c>
      <c r="H40" s="63">
        <f t="shared" si="2"/>
        <v>0</v>
      </c>
    </row>
    <row r="41" spans="1:8" x14ac:dyDescent="0.3">
      <c r="A41" t="s">
        <v>217</v>
      </c>
      <c r="B41" t="s">
        <v>218</v>
      </c>
      <c r="C41" s="63" t="str">
        <f t="shared" si="1"/>
        <v>Leila Trabes</v>
      </c>
      <c r="D41" t="s">
        <v>55</v>
      </c>
      <c r="E41">
        <v>2015</v>
      </c>
      <c r="F41">
        <v>5.05</v>
      </c>
      <c r="G41" s="63" t="str">
        <f>VLOOKUP(C41,Teilnehmer!$A$1:$A$200,1,FALSE())</f>
        <v>Leila Trabes</v>
      </c>
      <c r="H41" s="63">
        <f t="shared" si="2"/>
        <v>1</v>
      </c>
    </row>
    <row r="42" spans="1:8" x14ac:dyDescent="0.3">
      <c r="A42" t="s">
        <v>161</v>
      </c>
      <c r="B42" t="s">
        <v>162</v>
      </c>
      <c r="C42" s="63" t="str">
        <f t="shared" si="1"/>
        <v>Emma Zimmermann</v>
      </c>
      <c r="D42" t="s">
        <v>55</v>
      </c>
      <c r="E42">
        <v>2015</v>
      </c>
      <c r="F42">
        <v>4.9000000000000004</v>
      </c>
      <c r="G42" s="63" t="str">
        <f>VLOOKUP(C42,Teilnehmer!$A$1:$A$200,1,FALSE())</f>
        <v>Emma Zimmermann</v>
      </c>
      <c r="H42" s="63">
        <f t="shared" si="2"/>
        <v>0</v>
      </c>
    </row>
    <row r="43" spans="1:8" x14ac:dyDescent="0.3">
      <c r="A43" t="s">
        <v>189</v>
      </c>
      <c r="B43" t="s">
        <v>190</v>
      </c>
      <c r="C43" s="63" t="str">
        <f t="shared" si="1"/>
        <v>Leonie Retzlaff</v>
      </c>
      <c r="D43" t="s">
        <v>55</v>
      </c>
      <c r="E43">
        <v>2015</v>
      </c>
      <c r="F43">
        <v>4.4800000000000004</v>
      </c>
      <c r="G43" s="63" t="str">
        <f>VLOOKUP(C43,Teilnehmer!$A$1:$A$200,1,FALSE())</f>
        <v>Leonie Retzlaff</v>
      </c>
      <c r="H43" s="63">
        <f t="shared" si="2"/>
        <v>1</v>
      </c>
    </row>
    <row r="44" spans="1:8" x14ac:dyDescent="0.3">
      <c r="A44" t="s">
        <v>222</v>
      </c>
      <c r="B44" t="s">
        <v>223</v>
      </c>
      <c r="C44" s="63" t="str">
        <f t="shared" si="1"/>
        <v>Charlotte Loll</v>
      </c>
      <c r="D44" t="s">
        <v>55</v>
      </c>
      <c r="E44">
        <v>2015</v>
      </c>
      <c r="F44">
        <v>4.2699999999999996</v>
      </c>
      <c r="G44" s="63" t="str">
        <f>VLOOKUP(C44,Teilnehmer!$A$1:$A$200,1,FALSE())</f>
        <v>Charlotte Loll</v>
      </c>
      <c r="H44" s="63">
        <f t="shared" si="2"/>
        <v>0</v>
      </c>
    </row>
    <row r="45" spans="1:8" x14ac:dyDescent="0.3">
      <c r="A45" t="s">
        <v>182</v>
      </c>
      <c r="B45" t="s">
        <v>183</v>
      </c>
      <c r="C45" s="63" t="str">
        <f t="shared" si="1"/>
        <v>Leana Hainbuch</v>
      </c>
      <c r="D45" t="s">
        <v>55</v>
      </c>
      <c r="E45">
        <v>2015</v>
      </c>
      <c r="F45">
        <v>4.1500000000000004</v>
      </c>
      <c r="G45" s="63" t="str">
        <f>VLOOKUP(C45,Teilnehmer!$A$1:$A$200,1,FALSE())</f>
        <v>Leana Hainbuch</v>
      </c>
      <c r="H45" s="63">
        <f t="shared" si="2"/>
        <v>1</v>
      </c>
    </row>
    <row r="46" spans="1:8" x14ac:dyDescent="0.3">
      <c r="A46" t="s">
        <v>224</v>
      </c>
      <c r="B46" t="s">
        <v>148</v>
      </c>
      <c r="C46" s="63" t="str">
        <f t="shared" si="1"/>
        <v>Lina Berger</v>
      </c>
      <c r="D46" t="s">
        <v>55</v>
      </c>
      <c r="E46">
        <v>2015</v>
      </c>
      <c r="F46">
        <v>4.1100000000000003</v>
      </c>
      <c r="G46" s="63" t="str">
        <f>VLOOKUP(C46,Teilnehmer!$A$1:$A$200,1,FALSE())</f>
        <v>Lina Berger</v>
      </c>
      <c r="H46" s="63">
        <f t="shared" si="2"/>
        <v>0</v>
      </c>
    </row>
    <row r="47" spans="1:8" x14ac:dyDescent="0.3">
      <c r="A47" t="s">
        <v>178</v>
      </c>
      <c r="B47" t="s">
        <v>179</v>
      </c>
      <c r="C47" s="63" t="str">
        <f t="shared" si="1"/>
        <v>Marta Bugge</v>
      </c>
      <c r="D47" t="s">
        <v>55</v>
      </c>
      <c r="E47">
        <v>2015</v>
      </c>
      <c r="F47">
        <v>4.04</v>
      </c>
      <c r="G47" s="63" t="str">
        <f>VLOOKUP(C47,Teilnehmer!$A$1:$A$200,1,FALSE())</f>
        <v>Marta Bugge</v>
      </c>
      <c r="H47" s="63">
        <f t="shared" si="2"/>
        <v>1</v>
      </c>
    </row>
  </sheetData>
  <autoFilter ref="H1:H47" xr:uid="{00000000-0009-0000-0000-000010000000}"/>
  <sortState xmlns:xlrd2="http://schemas.microsoft.com/office/spreadsheetml/2017/richdata2" ref="A2:H47">
    <sortCondition ref="D2:D47"/>
    <sortCondition ref="E2:E47"/>
  </sortState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47"/>
  <sheetViews>
    <sheetView zoomScaleNormal="100" workbookViewId="0">
      <selection activeCell="F33" sqref="F33:F47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204</v>
      </c>
      <c r="C1" t="str">
        <f t="shared" ref="C1:C47" si="0">B1&amp;" "&amp;A1</f>
        <v xml:space="preserve"> TU12_LAT_Dreh</v>
      </c>
      <c r="D1" t="s">
        <v>17</v>
      </c>
      <c r="E1" t="s">
        <v>18</v>
      </c>
      <c r="F1" t="s">
        <v>21</v>
      </c>
      <c r="G1" t="s">
        <v>91</v>
      </c>
      <c r="H1" s="58" t="s">
        <v>92</v>
      </c>
    </row>
    <row r="2" spans="1:8" x14ac:dyDescent="0.3">
      <c r="A2" t="s">
        <v>128</v>
      </c>
      <c r="B2" t="s">
        <v>129</v>
      </c>
      <c r="C2" s="63" t="str">
        <f t="shared" si="0"/>
        <v>Ben Wierzchucki</v>
      </c>
      <c r="E2">
        <v>2015</v>
      </c>
      <c r="F2">
        <v>46</v>
      </c>
      <c r="G2" t="str">
        <f>VLOOKUP(C2,Teilnehmer!$A$1:$A$200,1,FALSE())</f>
        <v>Ben Wierzchucki</v>
      </c>
      <c r="H2">
        <f t="shared" ref="H2:H33" si="1">MOD(ROW(),2)</f>
        <v>0</v>
      </c>
    </row>
    <row r="3" spans="1:8" x14ac:dyDescent="0.3">
      <c r="A3" t="s">
        <v>98</v>
      </c>
      <c r="B3" t="s">
        <v>99</v>
      </c>
      <c r="C3" s="63" t="str">
        <f t="shared" si="0"/>
        <v>Max Grabow</v>
      </c>
      <c r="E3">
        <v>2014</v>
      </c>
      <c r="F3">
        <v>42</v>
      </c>
      <c r="G3" s="63" t="str">
        <f>VLOOKUP(C3,Teilnehmer!$A$1:$A$200,1,FALSE())</f>
        <v>Max Grabow</v>
      </c>
      <c r="H3">
        <f t="shared" si="1"/>
        <v>1</v>
      </c>
    </row>
    <row r="4" spans="1:8" x14ac:dyDescent="0.3">
      <c r="A4" t="s">
        <v>108</v>
      </c>
      <c r="B4" t="s">
        <v>109</v>
      </c>
      <c r="C4" s="63" t="str">
        <f t="shared" si="0"/>
        <v>Lucas Bernhardt</v>
      </c>
      <c r="E4">
        <v>2014</v>
      </c>
      <c r="F4">
        <v>40</v>
      </c>
      <c r="G4" s="63" t="str">
        <f>VLOOKUP(C4,Teilnehmer!$A$1:$A$200,1,FALSE())</f>
        <v>Lucas Bernhardt</v>
      </c>
      <c r="H4">
        <f t="shared" si="1"/>
        <v>0</v>
      </c>
    </row>
    <row r="5" spans="1:8" x14ac:dyDescent="0.3">
      <c r="A5" t="s">
        <v>135</v>
      </c>
      <c r="B5" t="s">
        <v>136</v>
      </c>
      <c r="C5" s="63" t="str">
        <f t="shared" si="0"/>
        <v>Emmi Illgen</v>
      </c>
      <c r="E5">
        <v>2014</v>
      </c>
      <c r="F5">
        <v>40</v>
      </c>
      <c r="G5" s="63" t="str">
        <f>VLOOKUP(C5,Teilnehmer!$A$1:$A$200,1,FALSE())</f>
        <v>Emmi Illgen</v>
      </c>
      <c r="H5">
        <f t="shared" si="1"/>
        <v>1</v>
      </c>
    </row>
    <row r="6" spans="1:8" x14ac:dyDescent="0.3">
      <c r="A6" t="s">
        <v>137</v>
      </c>
      <c r="B6" t="s">
        <v>138</v>
      </c>
      <c r="C6" s="63" t="str">
        <f t="shared" si="0"/>
        <v>Nora Pettermann</v>
      </c>
      <c r="E6">
        <v>2014</v>
      </c>
      <c r="F6">
        <v>38</v>
      </c>
      <c r="G6" t="str">
        <f>VLOOKUP(C6,Teilnehmer!$A$1:$A$200,1,FALSE())</f>
        <v>Nora Pettermann</v>
      </c>
      <c r="H6">
        <f t="shared" si="1"/>
        <v>0</v>
      </c>
    </row>
    <row r="7" spans="1:8" x14ac:dyDescent="0.3">
      <c r="A7" t="s">
        <v>141</v>
      </c>
      <c r="B7" t="s">
        <v>142</v>
      </c>
      <c r="C7" s="63" t="str">
        <f t="shared" si="0"/>
        <v>Pauline Heiß</v>
      </c>
      <c r="E7">
        <v>2014</v>
      </c>
      <c r="F7">
        <v>37</v>
      </c>
      <c r="G7" t="str">
        <f>VLOOKUP(C7,Teilnehmer!$A$1:$A$200,1,FALSE())</f>
        <v>Pauline Heiß</v>
      </c>
      <c r="H7">
        <f t="shared" si="1"/>
        <v>1</v>
      </c>
    </row>
    <row r="8" spans="1:8" x14ac:dyDescent="0.3">
      <c r="A8" t="s">
        <v>96</v>
      </c>
      <c r="B8" t="s">
        <v>97</v>
      </c>
      <c r="C8" s="63" t="str">
        <f t="shared" si="0"/>
        <v>Malte Krusche</v>
      </c>
      <c r="E8">
        <v>2014</v>
      </c>
      <c r="F8">
        <v>36</v>
      </c>
      <c r="G8" t="str">
        <f>VLOOKUP(C8,Teilnehmer!$A$1:$A$200,1,FALSE())</f>
        <v>Malte Krusche</v>
      </c>
      <c r="H8">
        <f t="shared" si="1"/>
        <v>0</v>
      </c>
    </row>
    <row r="9" spans="1:8" x14ac:dyDescent="0.3">
      <c r="A9" t="s">
        <v>118</v>
      </c>
      <c r="B9" t="s">
        <v>119</v>
      </c>
      <c r="C9" s="63" t="str">
        <f t="shared" si="0"/>
        <v>Maximilian Gilbert</v>
      </c>
      <c r="E9">
        <v>2015</v>
      </c>
      <c r="F9">
        <v>36</v>
      </c>
      <c r="G9" s="63" t="str">
        <f>VLOOKUP(C9,Teilnehmer!$A$1:$A$200,1,FALSE())</f>
        <v>Maximilian Gilbert</v>
      </c>
      <c r="H9">
        <f t="shared" si="1"/>
        <v>1</v>
      </c>
    </row>
    <row r="10" spans="1:8" x14ac:dyDescent="0.3">
      <c r="A10" t="s">
        <v>210</v>
      </c>
      <c r="B10" t="s">
        <v>211</v>
      </c>
      <c r="C10" s="63" t="str">
        <f t="shared" si="0"/>
        <v>Konrad Reuber</v>
      </c>
      <c r="E10">
        <v>2015</v>
      </c>
      <c r="F10">
        <v>36</v>
      </c>
      <c r="G10" s="63" t="str">
        <f>VLOOKUP(C10,Teilnehmer!$A$1:$A$200,1,FALSE())</f>
        <v>Konrad Reuber</v>
      </c>
      <c r="H10">
        <f t="shared" si="1"/>
        <v>0</v>
      </c>
    </row>
    <row r="11" spans="1:8" x14ac:dyDescent="0.3">
      <c r="A11" t="s">
        <v>159</v>
      </c>
      <c r="B11" t="s">
        <v>160</v>
      </c>
      <c r="C11" s="63" t="str">
        <f t="shared" si="0"/>
        <v>Paula Weppler</v>
      </c>
      <c r="E11">
        <v>2015</v>
      </c>
      <c r="F11">
        <v>34</v>
      </c>
      <c r="G11" t="str">
        <f>VLOOKUP(C11,Teilnehmer!$A$1:$A$200,1,FALSE())</f>
        <v>Paula Weppler</v>
      </c>
      <c r="H11">
        <f t="shared" si="1"/>
        <v>1</v>
      </c>
    </row>
    <row r="12" spans="1:8" x14ac:dyDescent="0.3">
      <c r="A12" t="s">
        <v>145</v>
      </c>
      <c r="B12" t="s">
        <v>146</v>
      </c>
      <c r="C12" s="63" t="str">
        <f t="shared" si="0"/>
        <v>Ella Renker</v>
      </c>
      <c r="E12">
        <v>2014</v>
      </c>
      <c r="F12">
        <v>34</v>
      </c>
      <c r="G12" t="str">
        <f>VLOOKUP(C12,Teilnehmer!$A$1:$A$200,1,FALSE())</f>
        <v>Ella Renker</v>
      </c>
      <c r="H12">
        <f t="shared" si="1"/>
        <v>0</v>
      </c>
    </row>
    <row r="13" spans="1:8" x14ac:dyDescent="0.3">
      <c r="A13" t="s">
        <v>164</v>
      </c>
      <c r="B13" t="s">
        <v>165</v>
      </c>
      <c r="C13" s="63" t="str">
        <f t="shared" si="0"/>
        <v>Franziska Stark</v>
      </c>
      <c r="E13">
        <v>2015</v>
      </c>
      <c r="F13">
        <v>34</v>
      </c>
      <c r="G13" t="str">
        <f>VLOOKUP(C13,Teilnehmer!$A$1:$A$200,1,FALSE())</f>
        <v>Franziska Stark</v>
      </c>
      <c r="H13">
        <f t="shared" si="1"/>
        <v>1</v>
      </c>
    </row>
    <row r="14" spans="1:8" x14ac:dyDescent="0.3">
      <c r="A14" t="s">
        <v>163</v>
      </c>
      <c r="B14" t="s">
        <v>153</v>
      </c>
      <c r="C14" s="63" t="str">
        <f t="shared" si="0"/>
        <v>Marie Kimpel</v>
      </c>
      <c r="E14">
        <v>2015</v>
      </c>
      <c r="F14">
        <v>33</v>
      </c>
      <c r="G14" t="str">
        <f>VLOOKUP(C14,Teilnehmer!$A$1:$A$200,1,FALSE())</f>
        <v>Marie Kimpel</v>
      </c>
      <c r="H14">
        <f t="shared" si="1"/>
        <v>0</v>
      </c>
    </row>
    <row r="15" spans="1:8" x14ac:dyDescent="0.3">
      <c r="A15" t="s">
        <v>100</v>
      </c>
      <c r="B15" t="s">
        <v>101</v>
      </c>
      <c r="C15" s="63" t="str">
        <f t="shared" si="0"/>
        <v>Thore Splitt</v>
      </c>
      <c r="E15">
        <v>2014</v>
      </c>
      <c r="F15">
        <v>33</v>
      </c>
      <c r="G15" t="str">
        <f>VLOOKUP(C15,Teilnehmer!$A$1:$A$200,1,FALSE())</f>
        <v>Thore Splitt</v>
      </c>
      <c r="H15">
        <f t="shared" si="1"/>
        <v>1</v>
      </c>
    </row>
    <row r="16" spans="1:8" x14ac:dyDescent="0.3">
      <c r="A16" t="s">
        <v>224</v>
      </c>
      <c r="B16" t="s">
        <v>148</v>
      </c>
      <c r="C16" s="63" t="str">
        <f t="shared" si="0"/>
        <v>Lina Berger</v>
      </c>
      <c r="E16">
        <v>2015</v>
      </c>
      <c r="F16">
        <v>33</v>
      </c>
      <c r="G16" t="str">
        <f>VLOOKUP(C16,Teilnehmer!$A$1:$A$200,1,FALSE())</f>
        <v>Lina Berger</v>
      </c>
      <c r="H16">
        <f t="shared" si="1"/>
        <v>0</v>
      </c>
    </row>
    <row r="17" spans="1:8" x14ac:dyDescent="0.3">
      <c r="A17" t="s">
        <v>114</v>
      </c>
      <c r="B17" t="s">
        <v>115</v>
      </c>
      <c r="C17" s="63" t="str">
        <f t="shared" si="0"/>
        <v>Luca Habl</v>
      </c>
      <c r="E17">
        <v>2015</v>
      </c>
      <c r="F17">
        <v>33</v>
      </c>
      <c r="G17" t="str">
        <f>VLOOKUP(C17,Teilnehmer!$A$1:$A$200,1,FALSE())</f>
        <v>Luca Habl</v>
      </c>
      <c r="H17">
        <f t="shared" si="1"/>
        <v>1</v>
      </c>
    </row>
    <row r="18" spans="1:8" x14ac:dyDescent="0.3">
      <c r="A18" t="s">
        <v>180</v>
      </c>
      <c r="B18" t="s">
        <v>181</v>
      </c>
      <c r="C18" s="63" t="str">
        <f t="shared" si="0"/>
        <v>Amelie Maiwald</v>
      </c>
      <c r="E18">
        <v>2015</v>
      </c>
      <c r="F18">
        <v>33</v>
      </c>
      <c r="G18" t="str">
        <f>VLOOKUP(C18,Teilnehmer!$A$1:$A$200,1,FALSE())</f>
        <v>Amelie Maiwald</v>
      </c>
      <c r="H18">
        <f t="shared" si="1"/>
        <v>0</v>
      </c>
    </row>
    <row r="19" spans="1:8" x14ac:dyDescent="0.3">
      <c r="A19" t="s">
        <v>102</v>
      </c>
      <c r="B19" t="s">
        <v>103</v>
      </c>
      <c r="C19" s="63" t="str">
        <f t="shared" si="0"/>
        <v>Rami Hasoun</v>
      </c>
      <c r="E19">
        <v>2014</v>
      </c>
      <c r="F19">
        <v>32</v>
      </c>
      <c r="G19" t="str">
        <f>VLOOKUP(C19,Teilnehmer!$A$1:$A$200,1,FALSE())</f>
        <v>Rami Hasoun</v>
      </c>
      <c r="H19">
        <f t="shared" si="1"/>
        <v>1</v>
      </c>
    </row>
    <row r="20" spans="1:8" x14ac:dyDescent="0.3">
      <c r="A20" t="s">
        <v>143</v>
      </c>
      <c r="B20" t="s">
        <v>144</v>
      </c>
      <c r="C20" s="63" t="str">
        <f t="shared" si="0"/>
        <v>Ida Weiland</v>
      </c>
      <c r="E20">
        <v>2014</v>
      </c>
      <c r="F20">
        <v>32</v>
      </c>
      <c r="G20" s="63" t="str">
        <f>VLOOKUP(C20,Teilnehmer!$A$1:$A$200,1,FALSE())</f>
        <v>Ida Weiland</v>
      </c>
      <c r="H20" s="63">
        <f t="shared" si="1"/>
        <v>0</v>
      </c>
    </row>
    <row r="21" spans="1:8" x14ac:dyDescent="0.3">
      <c r="A21" t="s">
        <v>166</v>
      </c>
      <c r="B21" t="s">
        <v>167</v>
      </c>
      <c r="C21" s="63" t="str">
        <f t="shared" si="0"/>
        <v>Finja Dickert</v>
      </c>
      <c r="E21">
        <v>2015</v>
      </c>
      <c r="F21">
        <v>32</v>
      </c>
      <c r="G21" s="63" t="str">
        <f>VLOOKUP(C21,Teilnehmer!$A$1:$A$200,1,FALSE())</f>
        <v>Finja Dickert</v>
      </c>
      <c r="H21" s="63">
        <f t="shared" si="1"/>
        <v>1</v>
      </c>
    </row>
    <row r="22" spans="1:8" x14ac:dyDescent="0.3">
      <c r="A22" t="s">
        <v>214</v>
      </c>
      <c r="B22" t="s">
        <v>201</v>
      </c>
      <c r="C22" s="63" t="str">
        <f t="shared" si="0"/>
        <v>Paul Göbel</v>
      </c>
      <c r="E22">
        <v>2015</v>
      </c>
      <c r="F22">
        <v>32</v>
      </c>
      <c r="G22" s="63" t="str">
        <f>VLOOKUP(C22,Teilnehmer!$A$1:$A$200,1,FALSE())</f>
        <v>Paul Göbel</v>
      </c>
      <c r="H22" s="63">
        <f t="shared" si="1"/>
        <v>0</v>
      </c>
    </row>
    <row r="23" spans="1:8" x14ac:dyDescent="0.3">
      <c r="A23" t="s">
        <v>126</v>
      </c>
      <c r="B23" t="s">
        <v>127</v>
      </c>
      <c r="C23" s="63" t="str">
        <f t="shared" si="0"/>
        <v>Liam Hess</v>
      </c>
      <c r="E23">
        <v>2015</v>
      </c>
      <c r="F23">
        <v>32</v>
      </c>
      <c r="G23" s="63" t="str">
        <f>VLOOKUP(C23,Teilnehmer!$A$1:$A$200,1,FALSE())</f>
        <v>Liam Hess</v>
      </c>
      <c r="H23" s="63">
        <f t="shared" si="1"/>
        <v>1</v>
      </c>
    </row>
    <row r="24" spans="1:8" x14ac:dyDescent="0.3">
      <c r="A24" t="s">
        <v>139</v>
      </c>
      <c r="B24" t="s">
        <v>140</v>
      </c>
      <c r="C24" s="63" t="str">
        <f t="shared" si="0"/>
        <v>Liel Möller</v>
      </c>
      <c r="E24">
        <v>2014</v>
      </c>
      <c r="F24">
        <v>32</v>
      </c>
      <c r="G24" s="63" t="str">
        <f>VLOOKUP(C24,Teilnehmer!$A$1:$A$200,1,FALSE())</f>
        <v>Liel Möller</v>
      </c>
      <c r="H24" s="63">
        <f t="shared" si="1"/>
        <v>0</v>
      </c>
    </row>
    <row r="25" spans="1:8" x14ac:dyDescent="0.3">
      <c r="A25" t="s">
        <v>219</v>
      </c>
      <c r="B25" t="s">
        <v>115</v>
      </c>
      <c r="C25" s="63" t="str">
        <f t="shared" si="0"/>
        <v>Luca Günther</v>
      </c>
      <c r="E25">
        <v>2014</v>
      </c>
      <c r="F25">
        <v>32</v>
      </c>
      <c r="G25" s="63" t="str">
        <f>VLOOKUP(C25,Teilnehmer!$A$1:$A$200,1,FALSE())</f>
        <v>Luca Günther</v>
      </c>
      <c r="H25" s="63">
        <f t="shared" si="1"/>
        <v>1</v>
      </c>
    </row>
    <row r="26" spans="1:8" x14ac:dyDescent="0.3">
      <c r="A26" t="s">
        <v>172</v>
      </c>
      <c r="B26" t="s">
        <v>173</v>
      </c>
      <c r="C26" s="63" t="str">
        <f t="shared" si="0"/>
        <v>Valerie Röhrig</v>
      </c>
      <c r="E26">
        <v>2015</v>
      </c>
      <c r="F26">
        <v>32</v>
      </c>
      <c r="G26" s="63" t="str">
        <f>VLOOKUP(C26,Teilnehmer!$A$1:$A$200,1,FALSE())</f>
        <v>Valerie Röhrig</v>
      </c>
      <c r="H26" s="63">
        <f t="shared" si="1"/>
        <v>0</v>
      </c>
    </row>
    <row r="27" spans="1:8" x14ac:dyDescent="0.3">
      <c r="A27" t="s">
        <v>205</v>
      </c>
      <c r="B27" t="s">
        <v>206</v>
      </c>
      <c r="C27" s="63" t="str">
        <f t="shared" si="0"/>
        <v>Sinan Türkmen</v>
      </c>
      <c r="E27">
        <v>2015</v>
      </c>
      <c r="F27">
        <v>32</v>
      </c>
      <c r="G27" s="63" t="str">
        <f>VLOOKUP(C27,Teilnehmer!$A$1:$A$200,1,FALSE())</f>
        <v>Sinan Türkmen</v>
      </c>
      <c r="H27" s="63">
        <f t="shared" si="1"/>
        <v>1</v>
      </c>
    </row>
    <row r="28" spans="1:8" x14ac:dyDescent="0.3">
      <c r="A28" t="s">
        <v>207</v>
      </c>
      <c r="B28" t="s">
        <v>208</v>
      </c>
      <c r="C28" s="63" t="str">
        <f t="shared" si="0"/>
        <v>Lena Zielinski</v>
      </c>
      <c r="E28">
        <v>2015</v>
      </c>
      <c r="F28">
        <v>32</v>
      </c>
      <c r="G28" s="63" t="str">
        <f>VLOOKUP(C28,Teilnehmer!$A$1:$A$200,1,FALSE())</f>
        <v>Lena Zielinski</v>
      </c>
      <c r="H28" s="63">
        <f t="shared" si="1"/>
        <v>0</v>
      </c>
    </row>
    <row r="29" spans="1:8" x14ac:dyDescent="0.3">
      <c r="A29" t="s">
        <v>186</v>
      </c>
      <c r="B29" t="s">
        <v>209</v>
      </c>
      <c r="C29" s="63" t="str">
        <f t="shared" si="0"/>
        <v>Lotte Kurz</v>
      </c>
      <c r="E29">
        <v>2014</v>
      </c>
      <c r="F29">
        <v>32</v>
      </c>
      <c r="G29" s="63" t="str">
        <f>VLOOKUP(C29,Teilnehmer!$A$1:$A$200,1,FALSE())</f>
        <v>Lotte Kurz</v>
      </c>
      <c r="H29" s="63">
        <f t="shared" si="1"/>
        <v>1</v>
      </c>
    </row>
    <row r="30" spans="1:8" x14ac:dyDescent="0.3">
      <c r="A30" t="s">
        <v>152</v>
      </c>
      <c r="B30" t="s">
        <v>153</v>
      </c>
      <c r="C30" s="63" t="str">
        <f t="shared" si="0"/>
        <v>Marie Scheuermann</v>
      </c>
      <c r="E30">
        <v>2014</v>
      </c>
      <c r="F30">
        <v>31</v>
      </c>
      <c r="G30" s="63" t="str">
        <f>VLOOKUP(C30,Teilnehmer!$A$1:$A$200,1,FALSE())</f>
        <v>Marie Scheuermann</v>
      </c>
      <c r="H30" s="63">
        <f t="shared" si="1"/>
        <v>0</v>
      </c>
    </row>
    <row r="31" spans="1:8" x14ac:dyDescent="0.3">
      <c r="A31" t="s">
        <v>124</v>
      </c>
      <c r="B31" t="s">
        <v>125</v>
      </c>
      <c r="C31" s="63" t="str">
        <f t="shared" si="0"/>
        <v>Caspar Schmidt</v>
      </c>
      <c r="E31">
        <v>2015</v>
      </c>
      <c r="F31">
        <v>31</v>
      </c>
      <c r="G31" s="63" t="str">
        <f>VLOOKUP(C31,Teilnehmer!$A$1:$A$200,1,FALSE())</f>
        <v>Caspar Schmidt</v>
      </c>
      <c r="H31" s="63">
        <f t="shared" si="1"/>
        <v>1</v>
      </c>
    </row>
    <row r="32" spans="1:8" x14ac:dyDescent="0.3">
      <c r="A32" t="s">
        <v>147</v>
      </c>
      <c r="B32" t="s">
        <v>148</v>
      </c>
      <c r="C32" s="63" t="str">
        <f t="shared" si="0"/>
        <v>Lina Wicke</v>
      </c>
      <c r="E32">
        <v>2014</v>
      </c>
      <c r="F32">
        <v>31</v>
      </c>
      <c r="G32" s="63" t="str">
        <f>VLOOKUP(C32,Teilnehmer!$A$1:$A$200,1,FALSE())</f>
        <v>Lina Wicke</v>
      </c>
      <c r="H32" s="63">
        <f t="shared" si="1"/>
        <v>0</v>
      </c>
    </row>
    <row r="33" spans="1:8" x14ac:dyDescent="0.3">
      <c r="A33" t="s">
        <v>220</v>
      </c>
      <c r="B33" t="s">
        <v>221</v>
      </c>
      <c r="C33" s="63" t="str">
        <f t="shared" si="0"/>
        <v>Hannes Wilhelm</v>
      </c>
      <c r="E33">
        <v>2015</v>
      </c>
      <c r="F33">
        <v>31</v>
      </c>
      <c r="G33" s="63" t="str">
        <f>VLOOKUP(C33,Teilnehmer!$A$1:$A$200,1,FALSE())</f>
        <v>Hannes Wilhelm</v>
      </c>
      <c r="H33" s="63">
        <f t="shared" si="1"/>
        <v>1</v>
      </c>
    </row>
    <row r="34" spans="1:8" x14ac:dyDescent="0.3">
      <c r="A34" t="s">
        <v>222</v>
      </c>
      <c r="B34" t="s">
        <v>223</v>
      </c>
      <c r="C34" s="63" t="str">
        <f t="shared" si="0"/>
        <v>Charlotte Loll</v>
      </c>
      <c r="E34">
        <v>2015</v>
      </c>
      <c r="F34">
        <v>29</v>
      </c>
      <c r="G34" s="63" t="str">
        <f>VLOOKUP(C34,Teilnehmer!$A$1:$A$200,1,FALSE())</f>
        <v>Charlotte Loll</v>
      </c>
      <c r="H34" s="63">
        <f t="shared" ref="H34:H47" si="2">MOD(ROW(),2)</f>
        <v>0</v>
      </c>
    </row>
    <row r="35" spans="1:8" x14ac:dyDescent="0.3">
      <c r="A35" t="s">
        <v>225</v>
      </c>
      <c r="B35" t="s">
        <v>123</v>
      </c>
      <c r="C35" s="63" t="str">
        <f t="shared" si="0"/>
        <v>Jannes De Maertelaere</v>
      </c>
      <c r="E35">
        <v>2015</v>
      </c>
      <c r="F35">
        <v>29</v>
      </c>
      <c r="G35" s="63" t="str">
        <f>VLOOKUP(C35,Teilnehmer!$A$1:$A$200,1,FALSE())</f>
        <v>Jannes De Maertelaere</v>
      </c>
      <c r="H35" s="63">
        <f t="shared" si="2"/>
        <v>1</v>
      </c>
    </row>
    <row r="36" spans="1:8" x14ac:dyDescent="0.3">
      <c r="A36" t="s">
        <v>132</v>
      </c>
      <c r="B36" t="s">
        <v>129</v>
      </c>
      <c r="C36" s="63" t="str">
        <f t="shared" si="0"/>
        <v>Ben Liesner</v>
      </c>
      <c r="E36">
        <v>2015</v>
      </c>
      <c r="F36">
        <v>29</v>
      </c>
      <c r="G36" s="63" t="str">
        <f>VLOOKUP(C36,Teilnehmer!$A$1:$A$200,1,FALSE())</f>
        <v>Ben Liesner</v>
      </c>
      <c r="H36" s="63">
        <f t="shared" si="2"/>
        <v>0</v>
      </c>
    </row>
    <row r="37" spans="1:8" x14ac:dyDescent="0.3">
      <c r="A37" t="s">
        <v>133</v>
      </c>
      <c r="B37" t="s">
        <v>134</v>
      </c>
      <c r="C37" s="63" t="str">
        <f t="shared" si="0"/>
        <v>Emil Ortwein</v>
      </c>
      <c r="E37">
        <v>2015</v>
      </c>
      <c r="F37">
        <v>29</v>
      </c>
      <c r="G37" s="63" t="str">
        <f>VLOOKUP(C37,Teilnehmer!$A$1:$A$200,1,FALSE())</f>
        <v>Emil Ortwein</v>
      </c>
      <c r="H37" s="63">
        <f t="shared" si="2"/>
        <v>1</v>
      </c>
    </row>
    <row r="38" spans="1:8" x14ac:dyDescent="0.3">
      <c r="A38" t="s">
        <v>184</v>
      </c>
      <c r="B38" t="s">
        <v>148</v>
      </c>
      <c r="C38" s="63" t="str">
        <f t="shared" si="0"/>
        <v>Lina Burgschweiger</v>
      </c>
      <c r="E38">
        <v>2015</v>
      </c>
      <c r="F38">
        <v>28</v>
      </c>
      <c r="G38" s="63" t="str">
        <f>VLOOKUP(C38,Teilnehmer!$A$1:$A$200,1,FALSE())</f>
        <v>Lina Burgschweiger</v>
      </c>
      <c r="H38" s="63">
        <f t="shared" si="2"/>
        <v>0</v>
      </c>
    </row>
    <row r="39" spans="1:8" x14ac:dyDescent="0.3">
      <c r="A39" t="s">
        <v>217</v>
      </c>
      <c r="B39" t="s">
        <v>218</v>
      </c>
      <c r="C39" s="63" t="str">
        <f t="shared" si="0"/>
        <v>Leila Trabes</v>
      </c>
      <c r="E39">
        <v>2015</v>
      </c>
      <c r="F39">
        <v>28</v>
      </c>
      <c r="G39" s="63" t="str">
        <f>VLOOKUP(C39,Teilnehmer!$A$1:$A$200,1,FALSE())</f>
        <v>Leila Trabes</v>
      </c>
      <c r="H39" s="63">
        <f t="shared" si="2"/>
        <v>1</v>
      </c>
    </row>
    <row r="40" spans="1:8" x14ac:dyDescent="0.3">
      <c r="A40" t="s">
        <v>189</v>
      </c>
      <c r="B40" t="s">
        <v>190</v>
      </c>
      <c r="C40" s="63" t="str">
        <f t="shared" si="0"/>
        <v>Leonie Retzlaff</v>
      </c>
      <c r="E40">
        <v>2015</v>
      </c>
      <c r="F40">
        <v>27</v>
      </c>
      <c r="G40" s="63" t="str">
        <f>VLOOKUP(C40,Teilnehmer!$A$1:$A$200,1,FALSE())</f>
        <v>Leonie Retzlaff</v>
      </c>
      <c r="H40" s="63">
        <f t="shared" si="2"/>
        <v>0</v>
      </c>
    </row>
    <row r="41" spans="1:8" x14ac:dyDescent="0.3">
      <c r="A41" t="s">
        <v>161</v>
      </c>
      <c r="B41" t="s">
        <v>162</v>
      </c>
      <c r="C41" s="63" t="str">
        <f t="shared" si="0"/>
        <v>Emma Zimmermann</v>
      </c>
      <c r="E41">
        <v>2015</v>
      </c>
      <c r="F41">
        <v>27</v>
      </c>
      <c r="G41" s="63" t="str">
        <f>VLOOKUP(C41,Teilnehmer!$A$1:$A$200,1,FALSE())</f>
        <v>Emma Zimmermann</v>
      </c>
      <c r="H41" s="63">
        <f t="shared" si="2"/>
        <v>1</v>
      </c>
    </row>
    <row r="42" spans="1:8" x14ac:dyDescent="0.3">
      <c r="A42" t="s">
        <v>124</v>
      </c>
      <c r="B42" t="s">
        <v>149</v>
      </c>
      <c r="C42" s="63" t="str">
        <f t="shared" si="0"/>
        <v>Hanna Schmidt</v>
      </c>
      <c r="E42">
        <v>2014</v>
      </c>
      <c r="F42">
        <v>27</v>
      </c>
      <c r="G42" s="63" t="str">
        <f>VLOOKUP(C42,Teilnehmer!$A$1:$A$200,1,FALSE())</f>
        <v>Hanna Schmidt</v>
      </c>
      <c r="H42" s="63">
        <f t="shared" si="2"/>
        <v>0</v>
      </c>
    </row>
    <row r="43" spans="1:8" x14ac:dyDescent="0.3">
      <c r="A43" t="s">
        <v>182</v>
      </c>
      <c r="B43" t="s">
        <v>183</v>
      </c>
      <c r="C43" s="63" t="str">
        <f t="shared" si="0"/>
        <v>Leana Hainbuch</v>
      </c>
      <c r="E43">
        <v>2015</v>
      </c>
      <c r="F43">
        <v>26</v>
      </c>
      <c r="G43" s="63" t="str">
        <f>VLOOKUP(C43,Teilnehmer!$A$1:$A$200,1,FALSE())</f>
        <v>Leana Hainbuch</v>
      </c>
      <c r="H43" s="63">
        <f t="shared" si="2"/>
        <v>1</v>
      </c>
    </row>
    <row r="44" spans="1:8" x14ac:dyDescent="0.3">
      <c r="A44" t="s">
        <v>215</v>
      </c>
      <c r="B44" t="s">
        <v>216</v>
      </c>
      <c r="C44" s="63" t="str">
        <f t="shared" si="0"/>
        <v>Sophie Eydt</v>
      </c>
      <c r="E44">
        <v>2015</v>
      </c>
      <c r="F44">
        <v>26</v>
      </c>
      <c r="G44" s="63" t="str">
        <f>VLOOKUP(C44,Teilnehmer!$A$1:$A$200,1,FALSE())</f>
        <v>Sophie Eydt</v>
      </c>
      <c r="H44" s="63">
        <f t="shared" si="2"/>
        <v>0</v>
      </c>
    </row>
    <row r="45" spans="1:8" x14ac:dyDescent="0.3">
      <c r="A45" t="s">
        <v>212</v>
      </c>
      <c r="B45" t="s">
        <v>213</v>
      </c>
      <c r="C45" s="63" t="str">
        <f t="shared" si="0"/>
        <v>Mathilda Kraft</v>
      </c>
      <c r="E45">
        <v>2015</v>
      </c>
      <c r="F45">
        <v>25</v>
      </c>
      <c r="G45" s="63" t="str">
        <f>VLOOKUP(C45,Teilnehmer!$A$1:$A$200,1,FALSE())</f>
        <v>Mathilda Kraft</v>
      </c>
      <c r="H45" s="63">
        <f t="shared" si="2"/>
        <v>1</v>
      </c>
    </row>
    <row r="46" spans="1:8" x14ac:dyDescent="0.3">
      <c r="A46" t="s">
        <v>130</v>
      </c>
      <c r="B46" t="s">
        <v>131</v>
      </c>
      <c r="C46" s="63" t="str">
        <f t="shared" si="0"/>
        <v>Marlon Rausch</v>
      </c>
      <c r="E46">
        <v>2015</v>
      </c>
      <c r="F46">
        <v>24</v>
      </c>
      <c r="G46" s="63" t="str">
        <f>VLOOKUP(C46,Teilnehmer!$A$1:$A$200,1,FALSE())</f>
        <v>Marlon Rausch</v>
      </c>
      <c r="H46" s="63">
        <f t="shared" si="2"/>
        <v>0</v>
      </c>
    </row>
    <row r="47" spans="1:8" x14ac:dyDescent="0.3">
      <c r="A47" t="s">
        <v>178</v>
      </c>
      <c r="B47" t="s">
        <v>179</v>
      </c>
      <c r="C47" s="63" t="str">
        <f t="shared" si="0"/>
        <v>Marta Bugge</v>
      </c>
      <c r="E47">
        <v>2015</v>
      </c>
      <c r="F47">
        <v>20</v>
      </c>
      <c r="G47" s="63" t="str">
        <f>VLOOKUP(C47,Teilnehmer!$A$1:$A$200,1,FALSE())</f>
        <v>Marta Bugge</v>
      </c>
      <c r="H47" s="63">
        <f t="shared" si="2"/>
        <v>1</v>
      </c>
    </row>
  </sheetData>
  <autoFilter ref="H1:H47" xr:uid="{00000000-0009-0000-0000-000011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60"/>
  <sheetViews>
    <sheetView tabSelected="1"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3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4" t="s">
        <v>7</v>
      </c>
    </row>
    <row r="2" spans="1:55" x14ac:dyDescent="0.3">
      <c r="E2" s="5" t="s">
        <v>8</v>
      </c>
      <c r="F2" s="6"/>
      <c r="G2" s="6"/>
      <c r="H2" s="7" t="str">
        <f>T2</f>
        <v>Sprint</v>
      </c>
      <c r="I2" s="8" t="str">
        <f>W2</f>
        <v>Schlagwurf</v>
      </c>
      <c r="J2" s="7" t="str">
        <f>Z2</f>
        <v>Sprint</v>
      </c>
      <c r="K2" s="8" t="str">
        <f>AC2</f>
        <v>Weit</v>
      </c>
      <c r="L2" s="9" t="str">
        <f>AF2</f>
        <v>Stabweit</v>
      </c>
      <c r="M2" s="10" t="str">
        <f>AI2</f>
        <v>Stoß</v>
      </c>
      <c r="N2" s="9" t="str">
        <f>AL2</f>
        <v>Crosslauf</v>
      </c>
      <c r="O2" s="10" t="str">
        <f>AO2</f>
        <v>Drehwurf</v>
      </c>
      <c r="P2" s="7" t="str">
        <f>AR2</f>
        <v>Weitsprung</v>
      </c>
      <c r="Q2" s="8" t="str">
        <f>AU2</f>
        <v>Schlagwurf</v>
      </c>
      <c r="R2" s="65" t="str">
        <f>AX2</f>
        <v>Hindernissprint</v>
      </c>
      <c r="S2" s="8" t="str">
        <f>BA2</f>
        <v>Hochsprung</v>
      </c>
      <c r="T2" s="2" t="s">
        <v>9</v>
      </c>
      <c r="W2" s="11" t="s">
        <v>14</v>
      </c>
      <c r="Y2" s="12"/>
      <c r="Z2" s="2" t="s">
        <v>9</v>
      </c>
      <c r="AC2" s="11" t="s">
        <v>12</v>
      </c>
      <c r="AF2" s="2" t="s">
        <v>11</v>
      </c>
      <c r="AI2" s="11" t="s">
        <v>10</v>
      </c>
      <c r="AL2" s="2" t="s">
        <v>15</v>
      </c>
      <c r="AO2" s="11" t="s">
        <v>238</v>
      </c>
      <c r="AR2" s="2" t="str">
        <f>STO_Weit!B1</f>
        <v>Weitsprung</v>
      </c>
      <c r="AU2" s="11" t="str">
        <f>STO_Schlagwurf!B1</f>
        <v>Schlagwurf</v>
      </c>
      <c r="AX2" s="4" t="str">
        <f>ANG_Hindernissprint!B1</f>
        <v>Hindernissprint</v>
      </c>
      <c r="BA2" s="11" t="str">
        <f>ANG_Hoch!B1</f>
        <v>Hochsprung</v>
      </c>
    </row>
    <row r="3" spans="1:55" x14ac:dyDescent="0.3">
      <c r="A3" s="13" t="s">
        <v>16</v>
      </c>
      <c r="B3" s="13" t="s">
        <v>17</v>
      </c>
      <c r="C3" s="13" t="s">
        <v>18</v>
      </c>
      <c r="D3" s="13" t="s">
        <v>19</v>
      </c>
      <c r="E3" s="14" t="s">
        <v>0</v>
      </c>
      <c r="F3" s="15" t="s">
        <v>1</v>
      </c>
      <c r="G3" s="16" t="s">
        <v>20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 t="s">
        <v>1</v>
      </c>
      <c r="S3" s="15" t="s">
        <v>1</v>
      </c>
      <c r="T3" s="20" t="s">
        <v>21</v>
      </c>
      <c r="U3" s="21" t="s">
        <v>22</v>
      </c>
      <c r="V3" s="15" t="s">
        <v>1</v>
      </c>
      <c r="W3" s="22" t="s">
        <v>21</v>
      </c>
      <c r="X3" s="21" t="s">
        <v>22</v>
      </c>
      <c r="Y3" s="15" t="s">
        <v>1</v>
      </c>
      <c r="Z3" s="22" t="s">
        <v>21</v>
      </c>
      <c r="AA3" s="21" t="s">
        <v>22</v>
      </c>
      <c r="AB3" s="15" t="s">
        <v>1</v>
      </c>
      <c r="AC3" s="22" t="s">
        <v>21</v>
      </c>
      <c r="AD3" s="21" t="s">
        <v>22</v>
      </c>
      <c r="AE3" s="15" t="s">
        <v>1</v>
      </c>
      <c r="AF3" s="23" t="s">
        <v>21</v>
      </c>
      <c r="AG3" s="24" t="s">
        <v>22</v>
      </c>
      <c r="AH3" s="25" t="s">
        <v>1</v>
      </c>
      <c r="AI3" s="23" t="s">
        <v>21</v>
      </c>
      <c r="AJ3" s="24" t="s">
        <v>22</v>
      </c>
      <c r="AK3" s="25" t="s">
        <v>1</v>
      </c>
      <c r="AL3" s="22" t="s">
        <v>21</v>
      </c>
      <c r="AM3" s="21" t="s">
        <v>22</v>
      </c>
      <c r="AN3" s="15" t="s">
        <v>1</v>
      </c>
      <c r="AO3" s="23" t="s">
        <v>21</v>
      </c>
      <c r="AP3" s="26" t="s">
        <v>22</v>
      </c>
      <c r="AQ3" s="25" t="s">
        <v>1</v>
      </c>
      <c r="AR3" s="22" t="s">
        <v>21</v>
      </c>
      <c r="AS3" s="21" t="s">
        <v>22</v>
      </c>
      <c r="AT3" s="15" t="s">
        <v>1</v>
      </c>
      <c r="AU3" s="22" t="s">
        <v>21</v>
      </c>
      <c r="AV3" s="21" t="s">
        <v>22</v>
      </c>
      <c r="AW3" s="15" t="s">
        <v>1</v>
      </c>
      <c r="AX3" s="27" t="s">
        <v>21</v>
      </c>
      <c r="AY3" s="21" t="s">
        <v>22</v>
      </c>
      <c r="AZ3" s="15" t="s">
        <v>1</v>
      </c>
      <c r="BA3" s="22" t="s">
        <v>21</v>
      </c>
      <c r="BB3" s="21" t="s">
        <v>22</v>
      </c>
      <c r="BC3" s="14" t="s">
        <v>1</v>
      </c>
    </row>
    <row r="4" spans="1:55" x14ac:dyDescent="0.3">
      <c r="A4" s="28" t="s">
        <v>23</v>
      </c>
      <c r="B4" s="28" t="s">
        <v>24</v>
      </c>
      <c r="C4" s="28">
        <v>2014</v>
      </c>
      <c r="D4" s="28" t="s">
        <v>25</v>
      </c>
      <c r="E4" s="29">
        <f t="shared" ref="E4:E15" si="0">IF(F4=0,"",RANK(F4,$F$4:$F$60,0))</f>
        <v>1</v>
      </c>
      <c r="F4" s="30">
        <f>SUM(LARGE(H4:S4,{1;2;3;4;5;6;7;8;9}))</f>
        <v>446</v>
      </c>
      <c r="G4" s="31">
        <f t="shared" ref="G4:G15" si="1">COUNTIF(H4:S4,"&gt;0")</f>
        <v>10</v>
      </c>
      <c r="H4" s="32">
        <f t="shared" ref="H4:H15" si="2">V4</f>
        <v>50</v>
      </c>
      <c r="I4" s="30">
        <f t="shared" ref="I4:I15" si="3">Y4</f>
        <v>50</v>
      </c>
      <c r="J4" s="32">
        <f t="shared" ref="J4:J15" si="4">AB4</f>
        <v>50</v>
      </c>
      <c r="K4" s="30">
        <f t="shared" ref="K4:K15" si="5">AE4</f>
        <v>49</v>
      </c>
      <c r="L4" s="33">
        <f t="shared" ref="L4:L15" si="6">AH4</f>
        <v>0</v>
      </c>
      <c r="M4" s="34">
        <f t="shared" ref="M4:M15" si="7">AK4</f>
        <v>0</v>
      </c>
      <c r="N4" s="35">
        <f t="shared" ref="N4:N15" si="8">AN4</f>
        <v>49</v>
      </c>
      <c r="O4" s="36">
        <f t="shared" ref="O4:O15" si="9">AQ4</f>
        <v>50</v>
      </c>
      <c r="P4" s="32">
        <f t="shared" ref="P4:P15" si="10">AT4</f>
        <v>49</v>
      </c>
      <c r="Q4" s="30">
        <f t="shared" ref="Q4:Q15" si="11">AW4</f>
        <v>44</v>
      </c>
      <c r="R4" s="32">
        <f t="shared" ref="R4:R15" si="12">AZ4</f>
        <v>49</v>
      </c>
      <c r="S4" s="30">
        <f t="shared" ref="S4:S15" si="13">BC4</f>
        <v>50</v>
      </c>
      <c r="T4" s="37">
        <f t="array" ref="T4">IF(ISBLANK(ALS_Sprint!$A$2),100,IF(ISBLANK(A4),100,IF((OR(EXACT(A4,ALS_Sprint!$C$2:$C$200))),VLOOKUP(A4,ALS_Sprint!$C$2:$I$200,4,FALSE()))))</f>
        <v>8.14</v>
      </c>
      <c r="U4" s="38">
        <f t="shared" ref="U4:U15" si="14">IF(T4=FALSE,51,IF(T4&gt;=100,51,RANK(T4,$T$4:$T$60,1)))</f>
        <v>1</v>
      </c>
      <c r="V4" s="30">
        <f>VLOOKUP(U4,[1]Punktezuordnung!$A$2:$B$52,2,FALSE())</f>
        <v>50</v>
      </c>
      <c r="W4" s="39">
        <f t="array" ref="W4">IF(ISBLANK(ALS_Wurf!$A$2),0,IF(ISBLANK(A4),0,IF((OR(EXACT(A4,ALS_Wurf!$C$2:$C$145))),VLOOKUP(A4,ALS_Wurf!$C$2:$I$145,4,FALSE()))))</f>
        <v>30</v>
      </c>
      <c r="X4" s="38">
        <f t="shared" ref="X4:X15" si="15">IF(W4=FALSE,51,IF(W4&lt;=0,51,RANK(W4,$W$4:$W$60,0)))</f>
        <v>1</v>
      </c>
      <c r="Y4" s="30">
        <f>VLOOKUP(X4,[1]Punktezuordnung!$A$2:$B$52,2,FALSE())</f>
        <v>50</v>
      </c>
      <c r="Z4" s="40">
        <f t="array" ref="Z4">IF(ISBLANK(FRI_Sprint!$A$2),100,IF(ISBLANK(A4),100,IF((OR(EXACT(A4,FRI_Sprint!$C$2:$C$200))),VLOOKUP(A4,FRI_Sprint!$C$2:$I$200,4,FALSE()))))</f>
        <v>7.9</v>
      </c>
      <c r="AA4" s="38">
        <f t="shared" ref="AA4:AA15" si="16">IF(Z4=FALSE,51,IF(Z4&gt;=100,51,RANK(Z4,$Z$4:$Z$60,1)))</f>
        <v>1</v>
      </c>
      <c r="AB4" s="30">
        <f>VLOOKUP(AA4,[1]Punktezuordnung!$A$2:$B$52,2,FALSE())</f>
        <v>50</v>
      </c>
      <c r="AC4" s="41">
        <f t="array" ref="AC4">IF(ISBLANK(FRI_Weit!$A$2),0,IF(ISBLANK(A4),0,IF((OR(EXACT(A4,FRI_Weit!$C$2:$C$150))),VLOOKUP(A4,FRI_Weit!$C$2:$I$150,4,FALSE()))))</f>
        <v>3.7</v>
      </c>
      <c r="AD4" s="38">
        <f>IF(AC4=FALSE,51,IF(AC4&lt;=0,51,RANK(AC4,$AC$4:$AC$60,0)))</f>
        <v>2</v>
      </c>
      <c r="AE4" s="30">
        <f>VLOOKUP(AD4,[1]Punktezuordnung!$A$2:$B$52,2,FALSE())</f>
        <v>49</v>
      </c>
      <c r="AF4" s="42" t="b">
        <f t="array" ref="AF4">IF(ISBLANK(LAT_Stab!$A$2),0,IF(ISBLANK(A4),0,IF((OR(EXACT(A4,LAT_Stab!$C$2:$C$154))),VLOOKUP(A4,LAT_Stab!$C$2:$I$154,4,FALSE()))))</f>
        <v>0</v>
      </c>
      <c r="AG4" s="38">
        <f t="shared" ref="AG4:AG15" si="17">IF(AF4=FALSE,51,IF(AF4&lt;=0,51,RANK(AF4,$AF$4:$AF$60,0)))</f>
        <v>51</v>
      </c>
      <c r="AH4" s="30">
        <f>VLOOKUP(AG4,[1]Punktezuordnung!$A$2:$B$52,2,FALSE())</f>
        <v>0</v>
      </c>
      <c r="AI4" s="43" t="b">
        <f t="array" ref="AI4">IF(ISBLANK(LAT_Stoß!$A$2),0,IF(ISBLANK(A4),0,IF((OR(EXACT(A4,LAT_Stoß!$C$2:$C$154))),VLOOKUP(A4,LAT_Stoß!$C$2:$I$154,4,FALSE()))))</f>
        <v>0</v>
      </c>
      <c r="AJ4" s="38">
        <f t="shared" ref="AJ4:AJ15" si="18">IF(AI4=FALSE,51,IF(AI4&lt;=0,51,RANK(AI4,$AI$4:$AI$49,0)))</f>
        <v>51</v>
      </c>
      <c r="AK4" s="30">
        <f>VLOOKUP(AJ4,[1]Punktezuordnung!$A$2:$B$52,2,FALSE())</f>
        <v>0</v>
      </c>
      <c r="AL4" s="66">
        <f t="array" ref="AL4">IF(ISBLANK(NIA_Cross!$A$2),100,IF(ISBLANK(A4),100,IF((OR(EXACT(A4,NIA_Cross!$C$2:$C$200))),VLOOKUP(A4,NIA_Cross!$C$2:$I$200,4,FALSE()))))</f>
        <v>4.1782407407407402E-3</v>
      </c>
      <c r="AM4" s="38">
        <f t="shared" ref="AM4:AM15" si="19">IF(AL4=FALSE,51,IF(AL4=1000,51,RANK(AL4,$AL$4:$AL$60,1)))</f>
        <v>2</v>
      </c>
      <c r="AN4" s="45">
        <f>VLOOKUP(AM4,[1]Punktezuordnung!$A$2:$B$52,2,FALSE())</f>
        <v>49</v>
      </c>
      <c r="AO4" s="46">
        <f t="array" ref="AO4">IF(ISBLANK(NIA_Weit!$A$2),0,IF(ISBLANK(A4),0,IF((OR(EXACT(A4,NIA_Weit!$C$2:$C$150))),VLOOKUP(A4,NIA_Weit!$C$2:$I$150,4,FALSE()))))</f>
        <v>70</v>
      </c>
      <c r="AP4" s="38">
        <f t="shared" ref="AP4:AP15" si="20">IF(AO4=FALSE,51,IF(AO4&lt;=0,51,RANK(AO4,$AO$4:$AO$49,0)))</f>
        <v>1</v>
      </c>
      <c r="AQ4" s="30">
        <f>VLOOKUP(AP4,[1]Punktezuordnung!$A$2:$B$52,2,FALSE())</f>
        <v>50</v>
      </c>
      <c r="AR4" s="42">
        <f t="array" ref="AR4">IF(ISBLANK(STO_Weit!$A$2),0,IF(ISBLANK(A4),0,IF((OR(EXACT(A4,STO_Weit!$C$2:$C$149))),VLOOKUP(A4,STO_Weit!$C$2:$I$149,4,FALSE()))))</f>
        <v>11.35</v>
      </c>
      <c r="AS4" s="38">
        <f t="shared" ref="AS4:AS15" si="21">IF(AR4=FALSE,51,IF(AR4&lt;=0,51,RANK(AR4,$AR$4:$AR$49,0)))</f>
        <v>2</v>
      </c>
      <c r="AT4" s="45">
        <f>VLOOKUP(AS4,[1]Punktezuordnung!$A$2:$B$52,2,FALSE())</f>
        <v>49</v>
      </c>
      <c r="AU4" s="40">
        <f t="array" ref="AU4">IF(ISBLANK(STO_Schlagwurf!$A$2),0,IF(ISBLANK(A4),0,IF((OR(EXACT(A4,STO_Schlagwurf!$C$2:$C$148))),VLOOKUP(A4,STO_Schlagwurf!$C$2:$I$148,4,FALSE()))))</f>
        <v>65</v>
      </c>
      <c r="AV4" s="38">
        <f t="shared" ref="AV4:AV15" si="22">IF(AU4=FALSE,51,IF(AU4&lt;=0,51,RANK(AU4,$AU$4:$AU$49,0)))</f>
        <v>7</v>
      </c>
      <c r="AW4" s="45">
        <f>VLOOKUP(AV4,[1]Punktezuordnung!$A$2:$B$52,2,FALSE())</f>
        <v>44</v>
      </c>
      <c r="AX4" s="42">
        <f t="array" ref="AX4">IF(ISBLANK(ANG_Hindernissprint!$A$2),100,IF(ISBLANK(A4),100,IF((OR(EXACT(A4,ANG_Hindernissprint!$C$2:$C$200))),VLOOKUP(A4,ANG_Hindernissprint!$C$2:$I$200,4,FALSE()))))</f>
        <v>8.24</v>
      </c>
      <c r="AY4" s="38">
        <f t="shared" ref="AY4:AY15" si="23">IF(AX4=FALSE,51,IF(AX4&gt;=100,51,RANK(AX4,$AX$4:$AX$60,1)))</f>
        <v>2</v>
      </c>
      <c r="AZ4" s="45">
        <f>VLOOKUP(AY4,[1]Punktezuordnung!$A$2:$B$52,2,FALSE())</f>
        <v>49</v>
      </c>
      <c r="BA4" s="48">
        <f t="array" ref="BA4">IF(ISBLANK(ANG_Hoch!$A$2),0,IF(ISBLANK(A4),0,IF((OR(EXACT(A4,ANG_Hoch!$C$2:$C$155))),VLOOKUP(A4,ANG_Hoch!$C$2:$I$155,4,FALSE()))))</f>
        <v>1.3</v>
      </c>
      <c r="BB4" s="38">
        <f t="shared" ref="BB4:BB15" si="24">IF(BA4=FALSE,51,IF(BA4&lt;=0,51,RANK(BA4,$BA$4:$BA$60,0)))</f>
        <v>1</v>
      </c>
      <c r="BC4" s="49">
        <f>VLOOKUP(BB4,[1]Punktezuordnung!$A$2:$B$52,2,FALSE())</f>
        <v>50</v>
      </c>
    </row>
    <row r="5" spans="1:55" x14ac:dyDescent="0.3">
      <c r="A5" s="28" t="s">
        <v>28</v>
      </c>
      <c r="B5" s="28" t="s">
        <v>24</v>
      </c>
      <c r="C5" s="28">
        <v>2014</v>
      </c>
      <c r="D5" s="28" t="s">
        <v>29</v>
      </c>
      <c r="E5" s="29">
        <f t="shared" si="0"/>
        <v>2</v>
      </c>
      <c r="F5" s="30">
        <f>SUM(LARGE(H5:S5,{1;2;3;4;5;6;7;8;9}))</f>
        <v>443</v>
      </c>
      <c r="G5" s="50">
        <f t="shared" si="1"/>
        <v>12</v>
      </c>
      <c r="H5" s="51">
        <f t="shared" si="2"/>
        <v>49</v>
      </c>
      <c r="I5" s="45">
        <f t="shared" si="3"/>
        <v>47</v>
      </c>
      <c r="J5" s="51">
        <f t="shared" si="4"/>
        <v>49</v>
      </c>
      <c r="K5" s="45">
        <f t="shared" si="5"/>
        <v>50</v>
      </c>
      <c r="L5" s="33">
        <f t="shared" si="6"/>
        <v>50</v>
      </c>
      <c r="M5" s="34">
        <f t="shared" si="7"/>
        <v>48</v>
      </c>
      <c r="N5" s="52">
        <f t="shared" si="8"/>
        <v>50</v>
      </c>
      <c r="O5" s="36">
        <f t="shared" si="9"/>
        <v>47</v>
      </c>
      <c r="P5" s="51">
        <f t="shared" si="10"/>
        <v>50</v>
      </c>
      <c r="Q5" s="45">
        <f t="shared" si="11"/>
        <v>47</v>
      </c>
      <c r="R5" s="51">
        <f t="shared" si="12"/>
        <v>48</v>
      </c>
      <c r="S5" s="45">
        <f t="shared" si="13"/>
        <v>49</v>
      </c>
      <c r="T5" s="37">
        <f t="array" ref="T5">IF(ISBLANK(ALS_Sprint!$A$2),100,IF(ISBLANK(A5),100,IF((OR(EXACT(A5,ALS_Sprint!$C$2:$C$200))),VLOOKUP(A5,ALS_Sprint!$C$2:$I$200,4,FALSE()))))</f>
        <v>8.48</v>
      </c>
      <c r="U5" s="38">
        <f t="shared" si="14"/>
        <v>2</v>
      </c>
      <c r="V5" s="30">
        <f>VLOOKUP(U5,[1]Punktezuordnung!$A$2:$B$52,2,FALSE())</f>
        <v>49</v>
      </c>
      <c r="W5" s="39">
        <f t="array" ref="W5">IF(ISBLANK(ALS_Wurf!$A$2),0,IF(ISBLANK(A5),0,IF((OR(EXACT(A5,ALS_Wurf!$C$2:$C$145))),VLOOKUP(A5,ALS_Wurf!$C$2:$I$145,4,FALSE()))))</f>
        <v>25</v>
      </c>
      <c r="X5" s="38">
        <f t="shared" si="15"/>
        <v>4</v>
      </c>
      <c r="Y5" s="30">
        <f>VLOOKUP(X5,[1]Punktezuordnung!$A$2:$B$52,2,FALSE())</f>
        <v>47</v>
      </c>
      <c r="Z5" s="40">
        <f t="array" ref="Z5">IF(ISBLANK(FRI_Sprint!$A$2),100,IF(ISBLANK(A5),100,IF((OR(EXACT(A5,FRI_Sprint!$C$2:$C$200))),VLOOKUP(A5,FRI_Sprint!$C$2:$I$200,4,FALSE()))))</f>
        <v>8.4</v>
      </c>
      <c r="AA5" s="38">
        <f t="shared" si="16"/>
        <v>2</v>
      </c>
      <c r="AB5" s="30">
        <f>VLOOKUP(AA5,[1]Punktezuordnung!$A$2:$B$52,2,FALSE())</f>
        <v>49</v>
      </c>
      <c r="AC5" s="41">
        <f t="array" ref="AC5">IF(ISBLANK(FRI_Weit!$A$2),0,IF(ISBLANK(A5),0,IF((OR(EXACT(A5,FRI_Weit!$C$2:$C$150))),VLOOKUP(A5,FRI_Weit!$C$2:$I$150,4,FALSE()))))</f>
        <v>3.71</v>
      </c>
      <c r="AD5" s="38">
        <f>IF(AC5&lt;=0,51,RANK(AC5,$AC$4:$AC$60,0))</f>
        <v>1</v>
      </c>
      <c r="AE5" s="30">
        <f>VLOOKUP(AD5,[1]Punktezuordnung!$A$2:$B$52,2,FALSE())</f>
        <v>50</v>
      </c>
      <c r="AF5" s="42">
        <f t="array" ref="AF5">IF(ISBLANK(LAT_Stab!$A$2),0,IF(ISBLANK(A5),0,IF((OR(EXACT(A5,LAT_Stab!$C$2:$C$154))),VLOOKUP(A5,LAT_Stab!$C$2:$I$154,4,FALSE()))))</f>
        <v>7.75</v>
      </c>
      <c r="AG5" s="38">
        <f t="shared" si="17"/>
        <v>1</v>
      </c>
      <c r="AH5" s="30">
        <f>VLOOKUP(AG5,[1]Punktezuordnung!$A$2:$B$52,2,FALSE())</f>
        <v>50</v>
      </c>
      <c r="AI5" s="44">
        <f t="array" ref="AI5">IF(ISBLANK(LAT_Stoß!$A$2),0,IF(ISBLANK(A5),0,IF((OR(EXACT(A5,LAT_Stoß!$C$2:$C$154))),VLOOKUP(A5,LAT_Stoß!$C$2:$I$154,4,FALSE()))))</f>
        <v>36</v>
      </c>
      <c r="AJ5" s="38">
        <f t="shared" si="18"/>
        <v>3</v>
      </c>
      <c r="AK5" s="30">
        <f>VLOOKUP(AJ5,[1]Punktezuordnung!$A$2:$B$52,2,FALSE())</f>
        <v>48</v>
      </c>
      <c r="AL5" s="66">
        <f t="array" ref="AL5">IF(ISBLANK(NIA_Cross!$A$2),100,IF(ISBLANK(A5),100,IF((OR(EXACT(A5,NIA_Cross!$C$2:$C$200))),VLOOKUP(A5,NIA_Cross!$C$2:$I$200,4,FALSE()))))</f>
        <v>3.8425925925925923E-3</v>
      </c>
      <c r="AM5" s="38">
        <f t="shared" si="19"/>
        <v>1</v>
      </c>
      <c r="AN5" s="45">
        <f>VLOOKUP(AM5,[1]Punktezuordnung!$A$2:$B$52,2,FALSE())</f>
        <v>50</v>
      </c>
      <c r="AO5" s="46">
        <f t="array" ref="AO5">IF(ISBLANK(NIA_Weit!$A$2),0,IF(ISBLANK(A5),0,IF((OR(EXACT(A5,NIA_Weit!$C$2:$C$150))),VLOOKUP(A5,NIA_Weit!$C$2:$I$150,4,FALSE()))))</f>
        <v>55</v>
      </c>
      <c r="AP5" s="38">
        <f t="shared" si="20"/>
        <v>4</v>
      </c>
      <c r="AQ5" s="30">
        <f>VLOOKUP(AP5,[1]Punktezuordnung!$A$2:$B$52,2,FALSE())</f>
        <v>47</v>
      </c>
      <c r="AR5" s="42">
        <f t="array" ref="AR5">IF(ISBLANK(STO_Weit!$A$2),0,IF(ISBLANK(A5),0,IF((OR(EXACT(A5,STO_Weit!$C$2:$C$149))),VLOOKUP(A5,STO_Weit!$C$2:$I$149,4,FALSE()))))</f>
        <v>11.43</v>
      </c>
      <c r="AS5" s="38">
        <f t="shared" si="21"/>
        <v>1</v>
      </c>
      <c r="AT5" s="45">
        <f>VLOOKUP(AS5,[1]Punktezuordnung!$A$2:$B$52,2,FALSE())</f>
        <v>50</v>
      </c>
      <c r="AU5" s="40">
        <f t="array" ref="AU5">IF(ISBLANK(STO_Schlagwurf!$A$2),0,IF(ISBLANK(A5),0,IF((OR(EXACT(A5,STO_Schlagwurf!$C$2:$C$148))),VLOOKUP(A5,STO_Schlagwurf!$C$2:$I$148,4,FALSE()))))</f>
        <v>79</v>
      </c>
      <c r="AV5" s="38">
        <f t="shared" si="22"/>
        <v>4</v>
      </c>
      <c r="AW5" s="45">
        <f>VLOOKUP(AV5,[1]Punktezuordnung!$A$2:$B$52,2,FALSE())</f>
        <v>47</v>
      </c>
      <c r="AX5" s="42">
        <f t="array" ref="AX5">IF(ISBLANK(ANG_Hindernissprint!$A$2),100,IF(ISBLANK(A5),100,IF((OR(EXACT(A5,ANG_Hindernissprint!$C$2:$C$200))),VLOOKUP(A5,ANG_Hindernissprint!$C$2:$I$200,4,FALSE()))))</f>
        <v>8.31</v>
      </c>
      <c r="AY5" s="38">
        <f t="shared" si="23"/>
        <v>3</v>
      </c>
      <c r="AZ5" s="45">
        <f>VLOOKUP(AY5,[1]Punktezuordnung!$A$2:$B$52,2,FALSE())</f>
        <v>48</v>
      </c>
      <c r="BA5" s="48">
        <f t="array" ref="BA5">IF(ISBLANK(ANG_Hoch!$A$2),0,IF(ISBLANK(A5),0,IF((OR(EXACT(A5,ANG_Hoch!$C$2:$C$155))),VLOOKUP(A5,ANG_Hoch!$C$2:$I$155,4,FALSE()))))</f>
        <v>1.1499999999999999</v>
      </c>
      <c r="BB5" s="38">
        <f t="shared" si="24"/>
        <v>2</v>
      </c>
      <c r="BC5" s="49">
        <f>VLOOKUP(BB5,[1]Punktezuordnung!$A$2:$B$52,2,FALSE())</f>
        <v>49</v>
      </c>
    </row>
    <row r="6" spans="1:55" x14ac:dyDescent="0.3">
      <c r="A6" s="28" t="s">
        <v>26</v>
      </c>
      <c r="B6" s="28" t="s">
        <v>24</v>
      </c>
      <c r="C6" s="28">
        <v>2014</v>
      </c>
      <c r="D6" s="28" t="s">
        <v>27</v>
      </c>
      <c r="E6" s="29">
        <f t="shared" si="0"/>
        <v>3</v>
      </c>
      <c r="F6" s="30">
        <f>SUM(LARGE(H6:S6,{1;2;3;4;5;6;7;8;9}))</f>
        <v>440</v>
      </c>
      <c r="G6" s="50">
        <f t="shared" si="1"/>
        <v>12</v>
      </c>
      <c r="H6" s="51">
        <f t="shared" si="2"/>
        <v>48</v>
      </c>
      <c r="I6" s="45">
        <f t="shared" si="3"/>
        <v>49</v>
      </c>
      <c r="J6" s="51">
        <f t="shared" si="4"/>
        <v>48</v>
      </c>
      <c r="K6" s="45">
        <f t="shared" si="5"/>
        <v>48</v>
      </c>
      <c r="L6" s="33">
        <f t="shared" si="6"/>
        <v>49</v>
      </c>
      <c r="M6" s="34">
        <f t="shared" si="7"/>
        <v>50</v>
      </c>
      <c r="N6" s="52">
        <f t="shared" si="8"/>
        <v>46</v>
      </c>
      <c r="O6" s="36">
        <f t="shared" si="9"/>
        <v>49</v>
      </c>
      <c r="P6" s="51">
        <f t="shared" si="10"/>
        <v>48</v>
      </c>
      <c r="Q6" s="45">
        <f t="shared" si="11"/>
        <v>49</v>
      </c>
      <c r="R6" s="51">
        <f t="shared" si="12"/>
        <v>50</v>
      </c>
      <c r="S6" s="45">
        <f t="shared" si="13"/>
        <v>46</v>
      </c>
      <c r="T6" s="37">
        <f t="array" ref="T6">IF(ISBLANK(ALS_Sprint!$A$2),100,IF(ISBLANK(A6),100,IF((OR(EXACT(A6,ALS_Sprint!$C$2:$C$200))),VLOOKUP(A6,ALS_Sprint!$C$2:$I$200,4,FALSE()))))</f>
        <v>8.7799999999999994</v>
      </c>
      <c r="U6" s="38">
        <f t="shared" si="14"/>
        <v>3</v>
      </c>
      <c r="V6" s="30">
        <f>VLOOKUP(U6,[1]Punktezuordnung!$A$2:$B$52,2,FALSE())</f>
        <v>48</v>
      </c>
      <c r="W6" s="39">
        <f t="array" ref="W6">IF(ISBLANK(ALS_Wurf!$A$2),0,IF(ISBLANK(A6),0,IF((OR(EXACT(A6,ALS_Wurf!$C$2:$C$145))),VLOOKUP(A6,ALS_Wurf!$C$2:$I$145,4,FALSE()))))</f>
        <v>26</v>
      </c>
      <c r="X6" s="38">
        <f t="shared" si="15"/>
        <v>2</v>
      </c>
      <c r="Y6" s="30">
        <f>VLOOKUP(X6,[1]Punktezuordnung!$A$2:$B$52,2,FALSE())</f>
        <v>49</v>
      </c>
      <c r="Z6" s="40">
        <f t="array" ref="Z6">IF(ISBLANK(FRI_Sprint!$A$2),100,IF(ISBLANK(A6),100,IF((OR(EXACT(A6,FRI_Sprint!$C$2:$C$200))),VLOOKUP(A6,FRI_Sprint!$C$2:$I$200,4,FALSE()))))</f>
        <v>8.8000000000000007</v>
      </c>
      <c r="AA6" s="38">
        <f t="shared" si="16"/>
        <v>3</v>
      </c>
      <c r="AB6" s="30">
        <f>VLOOKUP(AA6,[1]Punktezuordnung!$A$2:$B$52,2,FALSE())</f>
        <v>48</v>
      </c>
      <c r="AC6" s="41">
        <f t="array" ref="AC6">IF(ISBLANK(FRI_Weit!$A$2),0,IF(ISBLANK(A6),0,IF((OR(EXACT(A6,FRI_Weit!$C$2:$C$150))),VLOOKUP(A6,FRI_Weit!$C$2:$I$150,4,FALSE()))))</f>
        <v>3.49</v>
      </c>
      <c r="AD6" s="38">
        <f t="shared" ref="AD6:AD15" si="25">IF(AC6=FALSE,51,IF(AC6&lt;=0,51,RANK(AC6,$AC$4:$AC$60,0)))</f>
        <v>3</v>
      </c>
      <c r="AE6" s="30">
        <f>VLOOKUP(AD6,[1]Punktezuordnung!$A$2:$B$52,2,FALSE())</f>
        <v>48</v>
      </c>
      <c r="AF6" s="42">
        <f t="array" ref="AF6">IF(ISBLANK(LAT_Stab!$A$2),0,IF(ISBLANK(A6),0,IF((OR(EXACT(A6,LAT_Stab!$C$2:$C$154))),VLOOKUP(A6,LAT_Stab!$C$2:$I$154,4,FALSE()))))</f>
        <v>7.21</v>
      </c>
      <c r="AG6" s="38">
        <f t="shared" si="17"/>
        <v>2</v>
      </c>
      <c r="AH6" s="30">
        <f>VLOOKUP(AG6,[1]Punktezuordnung!$A$2:$B$52,2,FALSE())</f>
        <v>49</v>
      </c>
      <c r="AI6" s="44">
        <f t="array" ref="AI6">IF(ISBLANK(LAT_Stoß!$A$2),0,IF(ISBLANK(A6),0,IF((OR(EXACT(A6,LAT_Stoß!$C$2:$C$154))),VLOOKUP(A6,LAT_Stoß!$C$2:$I$154,4,FALSE()))))</f>
        <v>42</v>
      </c>
      <c r="AJ6" s="38">
        <f t="shared" si="18"/>
        <v>1</v>
      </c>
      <c r="AK6" s="30">
        <f>VLOOKUP(AJ6,[1]Punktezuordnung!$A$2:$B$52,2,FALSE())</f>
        <v>50</v>
      </c>
      <c r="AL6" s="66">
        <f t="array" ref="AL6">IF(ISBLANK(NIA_Cross!$A$2),100,IF(ISBLANK(A6),100,IF((OR(EXACT(A6,NIA_Cross!$C$2:$C$200))),VLOOKUP(A6,NIA_Cross!$C$2:$I$200,4,FALSE()))))</f>
        <v>5.3587962962962964E-3</v>
      </c>
      <c r="AM6" s="38">
        <f t="shared" si="19"/>
        <v>5</v>
      </c>
      <c r="AN6" s="45">
        <f>VLOOKUP(AM6,[1]Punktezuordnung!$A$2:$B$52,2,FALSE())</f>
        <v>46</v>
      </c>
      <c r="AO6" s="46">
        <f t="array" ref="AO6">IF(ISBLANK(NIA_Weit!$A$2),0,IF(ISBLANK(A6),0,IF((OR(EXACT(A6,NIA_Weit!$C$2:$C$150))),VLOOKUP(A6,NIA_Weit!$C$2:$I$150,4,FALSE()))))</f>
        <v>68</v>
      </c>
      <c r="AP6" s="38">
        <f t="shared" si="20"/>
        <v>2</v>
      </c>
      <c r="AQ6" s="30">
        <f>VLOOKUP(AP6,[1]Punktezuordnung!$A$2:$B$52,2,FALSE())</f>
        <v>49</v>
      </c>
      <c r="AR6" s="42">
        <f t="array" ref="AR6">IF(ISBLANK(STO_Weit!$A$2),0,IF(ISBLANK(A6),0,IF((OR(EXACT(A6,STO_Weit!$C$2:$C$149))),VLOOKUP(A6,STO_Weit!$C$2:$I$149,4,FALSE()))))</f>
        <v>10.73</v>
      </c>
      <c r="AS6" s="38">
        <f t="shared" si="21"/>
        <v>3</v>
      </c>
      <c r="AT6" s="45">
        <f>VLOOKUP(AS6,[1]Punktezuordnung!$A$2:$B$52,2,FALSE())</f>
        <v>48</v>
      </c>
      <c r="AU6" s="40">
        <f t="array" ref="AU6">IF(ISBLANK(STO_Schlagwurf!$A$2),0,IF(ISBLANK(A6),0,IF((OR(EXACT(A6,STO_Schlagwurf!$C$2:$C$148))),VLOOKUP(A6,STO_Schlagwurf!$C$2:$I$148,4,FALSE()))))</f>
        <v>81</v>
      </c>
      <c r="AV6" s="38">
        <f t="shared" si="22"/>
        <v>2</v>
      </c>
      <c r="AW6" s="45">
        <f>VLOOKUP(AV6,[1]Punktezuordnung!$A$2:$B$52,2,FALSE())</f>
        <v>49</v>
      </c>
      <c r="AX6" s="42">
        <f t="array" ref="AX6">IF(ISBLANK(ANG_Hindernissprint!$A$2),100,IF(ISBLANK(A6),100,IF((OR(EXACT(A6,ANG_Hindernissprint!$C$2:$C$200))),VLOOKUP(A6,ANG_Hindernissprint!$C$2:$I$200,4,FALSE()))))</f>
        <v>8.18</v>
      </c>
      <c r="AY6" s="38">
        <f t="shared" si="23"/>
        <v>1</v>
      </c>
      <c r="AZ6" s="45">
        <f>VLOOKUP(AY6,[1]Punktezuordnung!$A$2:$B$52,2,FALSE())</f>
        <v>50</v>
      </c>
      <c r="BA6" s="48">
        <f t="array" ref="BA6">IF(ISBLANK(ANG_Hoch!$A$2),0,IF(ISBLANK(A6),0,IF((OR(EXACT(A6,ANG_Hoch!$C$2:$C$155))),VLOOKUP(A6,ANG_Hoch!$C$2:$I$155,4,FALSE()))))</f>
        <v>1.05</v>
      </c>
      <c r="BB6" s="38">
        <f t="shared" si="24"/>
        <v>5</v>
      </c>
      <c r="BC6" s="49">
        <f>VLOOKUP(BB6,[1]Punktezuordnung!$A$2:$B$52,2,FALSE())</f>
        <v>46</v>
      </c>
    </row>
    <row r="7" spans="1:55" x14ac:dyDescent="0.3">
      <c r="A7" s="28" t="s">
        <v>36</v>
      </c>
      <c r="B7" s="28" t="s">
        <v>24</v>
      </c>
      <c r="C7" s="28">
        <v>2014</v>
      </c>
      <c r="D7" s="28" t="s">
        <v>27</v>
      </c>
      <c r="E7" s="29">
        <f t="shared" si="0"/>
        <v>4</v>
      </c>
      <c r="F7" s="30">
        <f>SUM(LARGE(H7:S7,{1;2;3;4;5;6;7;8;9}))</f>
        <v>427</v>
      </c>
      <c r="G7" s="50">
        <f t="shared" si="1"/>
        <v>12</v>
      </c>
      <c r="H7" s="51">
        <f t="shared" si="2"/>
        <v>43</v>
      </c>
      <c r="I7" s="45">
        <f t="shared" si="3"/>
        <v>43</v>
      </c>
      <c r="J7" s="51">
        <f t="shared" si="4"/>
        <v>45</v>
      </c>
      <c r="K7" s="45">
        <f t="shared" si="5"/>
        <v>45</v>
      </c>
      <c r="L7" s="33">
        <f t="shared" si="6"/>
        <v>48</v>
      </c>
      <c r="M7" s="34">
        <f t="shared" si="7"/>
        <v>49</v>
      </c>
      <c r="N7" s="52">
        <f t="shared" si="8"/>
        <v>45</v>
      </c>
      <c r="O7" s="36">
        <f t="shared" si="9"/>
        <v>48</v>
      </c>
      <c r="P7" s="51">
        <f t="shared" si="10"/>
        <v>47</v>
      </c>
      <c r="Q7" s="45">
        <f t="shared" si="11"/>
        <v>50</v>
      </c>
      <c r="R7" s="51">
        <f t="shared" si="12"/>
        <v>47</v>
      </c>
      <c r="S7" s="45">
        <f t="shared" si="13"/>
        <v>48</v>
      </c>
      <c r="T7" s="37">
        <f t="array" ref="T7">IF(ISBLANK(ALS_Sprint!$A$2),100,IF(ISBLANK(A7),100,IF((OR(EXACT(A7,ALS_Sprint!$C$2:$C$200))),VLOOKUP(A7,ALS_Sprint!$C$2:$I$200,4,FALSE()))))</f>
        <v>9.44</v>
      </c>
      <c r="U7" s="38">
        <f t="shared" si="14"/>
        <v>8</v>
      </c>
      <c r="V7" s="30">
        <f>VLOOKUP(U7,[1]Punktezuordnung!$A$2:$B$52,2,FALSE())</f>
        <v>43</v>
      </c>
      <c r="W7" s="39">
        <f t="array" ref="W7">IF(ISBLANK(ALS_Wurf!$A$2),0,IF(ISBLANK(A7),0,IF((OR(EXACT(A7,ALS_Wurf!$C$2:$C$145))),VLOOKUP(A7,ALS_Wurf!$C$2:$I$145,4,FALSE()))))</f>
        <v>22</v>
      </c>
      <c r="X7" s="38">
        <f t="shared" si="15"/>
        <v>8</v>
      </c>
      <c r="Y7" s="30">
        <f>VLOOKUP(X7,[1]Punktezuordnung!$A$2:$B$52,2,FALSE())</f>
        <v>43</v>
      </c>
      <c r="Z7" s="40">
        <f t="array" ref="Z7">IF(ISBLANK(FRI_Sprint!$A$2),100,IF(ISBLANK(A7),100,IF((OR(EXACT(A7,FRI_Sprint!$C$2:$C$200))),VLOOKUP(A7,FRI_Sprint!$C$2:$I$200,4,FALSE()))))</f>
        <v>9.6</v>
      </c>
      <c r="AA7" s="38">
        <f t="shared" si="16"/>
        <v>6</v>
      </c>
      <c r="AB7" s="30">
        <f>VLOOKUP(AA7,[1]Punktezuordnung!$A$2:$B$52,2,FALSE())</f>
        <v>45</v>
      </c>
      <c r="AC7" s="41">
        <f t="array" ref="AC7">IF(ISBLANK(FRI_Weit!$A$2),0,IF(ISBLANK(A7),0,IF((OR(EXACT(A7,FRI_Weit!$C$2:$C$150))),VLOOKUP(A7,FRI_Weit!$C$2:$I$150,4,FALSE()))))</f>
        <v>3.2</v>
      </c>
      <c r="AD7" s="38">
        <f t="shared" si="25"/>
        <v>6</v>
      </c>
      <c r="AE7" s="30">
        <f>VLOOKUP(AD7,[1]Punktezuordnung!$A$2:$B$52,2,FALSE())</f>
        <v>45</v>
      </c>
      <c r="AF7" s="42">
        <f t="array" ref="AF7">IF(ISBLANK(LAT_Stab!$A$2),0,IF(ISBLANK(A7),0,IF((OR(EXACT(A7,LAT_Stab!$C$2:$C$154))),VLOOKUP(A7,LAT_Stab!$C$2:$I$154,4,FALSE()))))</f>
        <v>6.86</v>
      </c>
      <c r="AG7" s="38">
        <f t="shared" si="17"/>
        <v>3</v>
      </c>
      <c r="AH7" s="30">
        <f>VLOOKUP(AG7,[1]Punktezuordnung!$A$2:$B$52,2,FALSE())</f>
        <v>48</v>
      </c>
      <c r="AI7" s="44">
        <f t="array" ref="AI7">IF(ISBLANK(LAT_Stoß!$A$2),0,IF(ISBLANK(A7),0,IF((OR(EXACT(A7,LAT_Stoß!$C$2:$C$154))),VLOOKUP(A7,LAT_Stoß!$C$2:$I$154,4,FALSE()))))</f>
        <v>40</v>
      </c>
      <c r="AJ7" s="38">
        <f t="shared" si="18"/>
        <v>2</v>
      </c>
      <c r="AK7" s="30">
        <f>VLOOKUP(AJ7,[1]Punktezuordnung!$A$2:$B$52,2,FALSE())</f>
        <v>49</v>
      </c>
      <c r="AL7" s="66">
        <f t="array" ref="AL7">IF(ISBLANK(NIA_Cross!$A$2),100,IF(ISBLANK(A7),100,IF((OR(EXACT(A7,NIA_Cross!$C$2:$C$200))),VLOOKUP(A7,NIA_Cross!$C$2:$I$200,4,FALSE()))))</f>
        <v>5.7291666666666671E-3</v>
      </c>
      <c r="AM7" s="38">
        <f t="shared" si="19"/>
        <v>6</v>
      </c>
      <c r="AN7" s="45">
        <f>VLOOKUP(AM7,[1]Punktezuordnung!$A$2:$B$52,2,FALSE())</f>
        <v>45</v>
      </c>
      <c r="AO7" s="46">
        <f t="array" ref="AO7">IF(ISBLANK(NIA_Weit!$A$2),0,IF(ISBLANK(A7),0,IF((OR(EXACT(A7,NIA_Weit!$C$2:$C$150))),VLOOKUP(A7,NIA_Weit!$C$2:$I$150,4,FALSE()))))</f>
        <v>65</v>
      </c>
      <c r="AP7" s="38">
        <f t="shared" si="20"/>
        <v>3</v>
      </c>
      <c r="AQ7" s="30">
        <f>VLOOKUP(AP7,[1]Punktezuordnung!$A$2:$B$52,2,FALSE())</f>
        <v>48</v>
      </c>
      <c r="AR7" s="42">
        <f t="array" ref="AR7">IF(ISBLANK(STO_Weit!$A$2),0,IF(ISBLANK(A7),0,IF((OR(EXACT(A7,STO_Weit!$C$2:$C$149))),VLOOKUP(A7,STO_Weit!$C$2:$I$149,4,FALSE()))))</f>
        <v>10.28</v>
      </c>
      <c r="AS7" s="38">
        <f t="shared" si="21"/>
        <v>4</v>
      </c>
      <c r="AT7" s="45">
        <f>VLOOKUP(AS7,[1]Punktezuordnung!$A$2:$B$52,2,FALSE())</f>
        <v>47</v>
      </c>
      <c r="AU7" s="40">
        <f t="array" ref="AU7">IF(ISBLANK(STO_Schlagwurf!$A$2),0,IF(ISBLANK(A7),0,IF((OR(EXACT(A7,STO_Schlagwurf!$C$2:$C$148))),VLOOKUP(A7,STO_Schlagwurf!$C$2:$I$148,4,FALSE()))))</f>
        <v>92</v>
      </c>
      <c r="AV7" s="38">
        <f t="shared" si="22"/>
        <v>1</v>
      </c>
      <c r="AW7" s="45">
        <f>VLOOKUP(AV7,[1]Punktezuordnung!$A$2:$B$52,2,FALSE())</f>
        <v>50</v>
      </c>
      <c r="AX7" s="42">
        <f t="array" ref="AX7">IF(ISBLANK(ANG_Hindernissprint!$A$2),100,IF(ISBLANK(A7),100,IF((OR(EXACT(A7,ANG_Hindernissprint!$C$2:$C$200))),VLOOKUP(A7,ANG_Hindernissprint!$C$2:$I$200,4,FALSE()))))</f>
        <v>8.8699999999999992</v>
      </c>
      <c r="AY7" s="38">
        <f t="shared" si="23"/>
        <v>4</v>
      </c>
      <c r="AZ7" s="45">
        <f>VLOOKUP(AY7,[1]Punktezuordnung!$A$2:$B$52,2,FALSE())</f>
        <v>47</v>
      </c>
      <c r="BA7" s="48">
        <f t="array" ref="BA7">IF(ISBLANK(ANG_Hoch!$A$2),0,IF(ISBLANK(A7),0,IF((OR(EXACT(A7,ANG_Hoch!$C$2:$C$155))),VLOOKUP(A7,ANG_Hoch!$C$2:$I$155,4,FALSE()))))</f>
        <v>1.1000000000000001</v>
      </c>
      <c r="BB7" s="38">
        <f t="shared" si="24"/>
        <v>3</v>
      </c>
      <c r="BC7" s="49">
        <f>VLOOKUP(BB7,[1]Punktezuordnung!$A$2:$B$52,2,FALSE())</f>
        <v>48</v>
      </c>
    </row>
    <row r="8" spans="1:55" x14ac:dyDescent="0.3">
      <c r="A8" s="28" t="s">
        <v>30</v>
      </c>
      <c r="B8" s="28" t="s">
        <v>24</v>
      </c>
      <c r="C8" s="28">
        <v>2014</v>
      </c>
      <c r="D8" s="28" t="s">
        <v>27</v>
      </c>
      <c r="E8" s="29">
        <f t="shared" si="0"/>
        <v>5</v>
      </c>
      <c r="F8" s="30">
        <f>SUM(LARGE(H8:S8,{1;2;3;4;5;6;7;8;9}))</f>
        <v>413</v>
      </c>
      <c r="G8" s="50">
        <f t="shared" si="1"/>
        <v>10</v>
      </c>
      <c r="H8" s="51">
        <f t="shared" si="2"/>
        <v>45</v>
      </c>
      <c r="I8" s="45">
        <f t="shared" si="3"/>
        <v>47</v>
      </c>
      <c r="J8" s="51">
        <f t="shared" si="4"/>
        <v>47</v>
      </c>
      <c r="K8" s="45">
        <f t="shared" si="5"/>
        <v>46</v>
      </c>
      <c r="L8" s="33">
        <f t="shared" si="6"/>
        <v>0</v>
      </c>
      <c r="M8" s="34">
        <f t="shared" si="7"/>
        <v>0</v>
      </c>
      <c r="N8" s="52">
        <f t="shared" si="8"/>
        <v>44</v>
      </c>
      <c r="O8" s="36">
        <f t="shared" si="9"/>
        <v>46</v>
      </c>
      <c r="P8" s="51">
        <f t="shared" si="10"/>
        <v>45</v>
      </c>
      <c r="Q8" s="45">
        <f t="shared" si="11"/>
        <v>44</v>
      </c>
      <c r="R8" s="51">
        <f t="shared" si="12"/>
        <v>45</v>
      </c>
      <c r="S8" s="45">
        <f t="shared" si="13"/>
        <v>48</v>
      </c>
      <c r="T8" s="37">
        <f t="array" ref="T8">IF(ISBLANK(ALS_Sprint!$A$2),100,IF(ISBLANK(A8),100,IF((OR(EXACT(A8,ALS_Sprint!$C$2:$C$200))),VLOOKUP(A8,ALS_Sprint!$C$2:$I$200,4,FALSE()))))</f>
        <v>9.11</v>
      </c>
      <c r="U8" s="38">
        <f t="shared" si="14"/>
        <v>6</v>
      </c>
      <c r="V8" s="30">
        <f>VLOOKUP(U8,[1]Punktezuordnung!$A$2:$B$52,2,FALSE())</f>
        <v>45</v>
      </c>
      <c r="W8" s="39">
        <f t="array" ref="W8">IF(ISBLANK(ALS_Wurf!$A$2),0,IF(ISBLANK(A8),0,IF((OR(EXACT(A8,ALS_Wurf!$C$2:$C$145))),VLOOKUP(A8,ALS_Wurf!$C$2:$I$145,4,FALSE()))))</f>
        <v>25</v>
      </c>
      <c r="X8" s="38">
        <f t="shared" si="15"/>
        <v>4</v>
      </c>
      <c r="Y8" s="30">
        <f>VLOOKUP(X8,[1]Punktezuordnung!$A$2:$B$52,2,FALSE())</f>
        <v>47</v>
      </c>
      <c r="Z8" s="40">
        <f t="array" ref="Z8">IF(ISBLANK(FRI_Sprint!$A$2),100,IF(ISBLANK(A8),100,IF((OR(EXACT(A8,FRI_Sprint!$C$2:$C$200))),VLOOKUP(A8,FRI_Sprint!$C$2:$I$200,4,FALSE()))))</f>
        <v>8.9</v>
      </c>
      <c r="AA8" s="38">
        <f t="shared" si="16"/>
        <v>4</v>
      </c>
      <c r="AB8" s="30">
        <f>VLOOKUP(AA8,[1]Punktezuordnung!$A$2:$B$52,2,FALSE())</f>
        <v>47</v>
      </c>
      <c r="AC8" s="41">
        <f t="array" ref="AC8">IF(ISBLANK(FRI_Weit!$A$2),0,IF(ISBLANK(A8),0,IF((OR(EXACT(A8,FRI_Weit!$C$2:$C$150))),VLOOKUP(A8,FRI_Weit!$C$2:$I$150,4,FALSE()))))</f>
        <v>3.25</v>
      </c>
      <c r="AD8" s="38">
        <f t="shared" si="25"/>
        <v>5</v>
      </c>
      <c r="AE8" s="30">
        <f>VLOOKUP(AD8,[1]Punktezuordnung!$A$2:$B$52,2,FALSE())</f>
        <v>46</v>
      </c>
      <c r="AF8" s="42" t="b">
        <f t="array" ref="AF8">IF(ISBLANK(LAT_Stab!$A$2),0,IF(ISBLANK(A8),0,IF((OR(EXACT(A8,LAT_Stab!$C$2:$C$154))),VLOOKUP(A8,LAT_Stab!$C$2:$I$154,4,FALSE()))))</f>
        <v>0</v>
      </c>
      <c r="AG8" s="38">
        <f t="shared" si="17"/>
        <v>51</v>
      </c>
      <c r="AH8" s="30">
        <f>VLOOKUP(AG8,[1]Punktezuordnung!$A$2:$B$52,2,FALSE())</f>
        <v>0</v>
      </c>
      <c r="AI8" s="44" t="b">
        <f t="array" ref="AI8">IF(ISBLANK(LAT_Stoß!$A$2),0,IF(ISBLANK(A8),0,IF((OR(EXACT(A8,LAT_Stoß!$C$2:$C$154))),VLOOKUP(A8,LAT_Stoß!$C$2:$I$154,4,FALSE()))))</f>
        <v>0</v>
      </c>
      <c r="AJ8" s="38">
        <f t="shared" si="18"/>
        <v>51</v>
      </c>
      <c r="AK8" s="30">
        <f>VLOOKUP(AJ8,[1]Punktezuordnung!$A$2:$B$52,2,FALSE())</f>
        <v>0</v>
      </c>
      <c r="AL8" s="66">
        <f t="array" ref="AL8">IF(ISBLANK(NIA_Cross!$A$2),100,IF(ISBLANK(A8),100,IF((OR(EXACT(A8,NIA_Cross!$C$2:$C$200))),VLOOKUP(A8,NIA_Cross!$C$2:$I$200,4,FALSE()))))</f>
        <v>6.0185185185185177E-3</v>
      </c>
      <c r="AM8" s="38">
        <f t="shared" si="19"/>
        <v>7</v>
      </c>
      <c r="AN8" s="45">
        <f>VLOOKUP(AM8,[1]Punktezuordnung!$A$2:$B$52,2,FALSE())</f>
        <v>44</v>
      </c>
      <c r="AO8" s="46">
        <f t="array" ref="AO8">IF(ISBLANK(NIA_Weit!$A$2),0,IF(ISBLANK(A8),0,IF((OR(EXACT(A8,NIA_Weit!$C$2:$C$150))),VLOOKUP(A8,NIA_Weit!$C$2:$I$150,4,FALSE()))))</f>
        <v>54</v>
      </c>
      <c r="AP8" s="38">
        <f t="shared" si="20"/>
        <v>5</v>
      </c>
      <c r="AQ8" s="30">
        <f>VLOOKUP(AP8,[1]Punktezuordnung!$A$2:$B$52,2,FALSE())</f>
        <v>46</v>
      </c>
      <c r="AR8" s="42">
        <f t="array" ref="AR8">IF(ISBLANK(STO_Weit!$A$2),0,IF(ISBLANK(A8),0,IF((OR(EXACT(A8,STO_Weit!$C$2:$C$149))),VLOOKUP(A8,STO_Weit!$C$2:$I$149,4,FALSE()))))</f>
        <v>9.5</v>
      </c>
      <c r="AS8" s="38">
        <f t="shared" si="21"/>
        <v>6</v>
      </c>
      <c r="AT8" s="45">
        <f>VLOOKUP(AS8,[1]Punktezuordnung!$A$2:$B$52,2,FALSE())</f>
        <v>45</v>
      </c>
      <c r="AU8" s="40">
        <f t="array" ref="AU8">IF(ISBLANK(STO_Schlagwurf!$A$2),0,IF(ISBLANK(A8),0,IF((OR(EXACT(A8,STO_Schlagwurf!$C$2:$C$148))),VLOOKUP(A8,STO_Schlagwurf!$C$2:$I$148,4,FALSE()))))</f>
        <v>65</v>
      </c>
      <c r="AV8" s="38">
        <f t="shared" si="22"/>
        <v>7</v>
      </c>
      <c r="AW8" s="45">
        <f>VLOOKUP(AV8,[1]Punktezuordnung!$A$2:$B$52,2,FALSE())</f>
        <v>44</v>
      </c>
      <c r="AX8" s="42">
        <f t="array" ref="AX8">IF(ISBLANK(ANG_Hindernissprint!$A$2),100,IF(ISBLANK(A8),100,IF((OR(EXACT(A8,ANG_Hindernissprint!$C$2:$C$200))),VLOOKUP(A8,ANG_Hindernissprint!$C$2:$I$200,4,FALSE()))))</f>
        <v>9.43</v>
      </c>
      <c r="AY8" s="38">
        <f t="shared" si="23"/>
        <v>6</v>
      </c>
      <c r="AZ8" s="45">
        <f>VLOOKUP(AY8,[1]Punktezuordnung!$A$2:$B$52,2,FALSE())</f>
        <v>45</v>
      </c>
      <c r="BA8" s="48">
        <f t="array" ref="BA8">IF(ISBLANK(ANG_Hoch!$A$2),0,IF(ISBLANK(A8),0,IF((OR(EXACT(A8,ANG_Hoch!$C$2:$C$155))),VLOOKUP(A8,ANG_Hoch!$C$2:$I$155,4,FALSE()))))</f>
        <v>1.1000000000000001</v>
      </c>
      <c r="BB8" s="38">
        <f t="shared" si="24"/>
        <v>3</v>
      </c>
      <c r="BC8" s="49">
        <f>VLOOKUP(BB8,[1]Punktezuordnung!$A$2:$B$52,2,FALSE())</f>
        <v>48</v>
      </c>
    </row>
    <row r="9" spans="1:55" x14ac:dyDescent="0.3">
      <c r="A9" s="28" t="s">
        <v>226</v>
      </c>
      <c r="B9" s="28" t="s">
        <v>24</v>
      </c>
      <c r="C9" s="28">
        <v>2014</v>
      </c>
      <c r="D9" s="28" t="s">
        <v>47</v>
      </c>
      <c r="E9" s="29">
        <f t="shared" si="0"/>
        <v>6</v>
      </c>
      <c r="F9" s="30">
        <f>SUM(LARGE(H9:S9,{1;2;3;4;5;6;7;8;9}))</f>
        <v>406</v>
      </c>
      <c r="G9" s="50">
        <f t="shared" si="1"/>
        <v>10</v>
      </c>
      <c r="H9" s="51">
        <f t="shared" si="2"/>
        <v>0</v>
      </c>
      <c r="I9" s="45">
        <f t="shared" si="3"/>
        <v>0</v>
      </c>
      <c r="J9" s="51">
        <f t="shared" si="4"/>
        <v>44</v>
      </c>
      <c r="K9" s="45">
        <f t="shared" si="5"/>
        <v>43</v>
      </c>
      <c r="L9" s="33">
        <f t="shared" si="6"/>
        <v>45</v>
      </c>
      <c r="M9" s="34">
        <f t="shared" si="7"/>
        <v>46</v>
      </c>
      <c r="N9" s="52">
        <f t="shared" si="8"/>
        <v>47</v>
      </c>
      <c r="O9" s="36">
        <f t="shared" si="9"/>
        <v>44</v>
      </c>
      <c r="P9" s="51">
        <f t="shared" si="10"/>
        <v>44</v>
      </c>
      <c r="Q9" s="45">
        <f t="shared" si="11"/>
        <v>45</v>
      </c>
      <c r="R9" s="51">
        <f t="shared" si="12"/>
        <v>46</v>
      </c>
      <c r="S9" s="45">
        <f t="shared" si="13"/>
        <v>45</v>
      </c>
      <c r="T9" s="37" t="b">
        <f t="array" ref="T9">IF(ISBLANK(ALS_Sprint!$A$2),100,IF(ISBLANK(A9),100,IF((OR(EXACT(A9,ALS_Sprint!$C$2:$C$200))),VLOOKUP(A9,ALS_Sprint!$C$2:$I$200,4,FALSE()))))</f>
        <v>0</v>
      </c>
      <c r="U9" s="38">
        <f t="shared" si="14"/>
        <v>51</v>
      </c>
      <c r="V9" s="30">
        <f>VLOOKUP(U9,[1]Punktezuordnung!$A$2:$B$52,2,FALSE())</f>
        <v>0</v>
      </c>
      <c r="W9" s="39" t="b">
        <f t="array" ref="W9">IF(ISBLANK(ALS_Wurf!$A$2),0,IF(ISBLANK(A9),0,IF((OR(EXACT(A9,ALS_Wurf!$C$2:$C$145))),VLOOKUP(A9,ALS_Wurf!$C$2:$I$145,4,FALSE()))))</f>
        <v>0</v>
      </c>
      <c r="X9" s="38">
        <f t="shared" si="15"/>
        <v>51</v>
      </c>
      <c r="Y9" s="30">
        <f>VLOOKUP(X9,[1]Punktezuordnung!$A$2:$B$52,2,FALSE())</f>
        <v>0</v>
      </c>
      <c r="Z9" s="40">
        <f t="array" ref="Z9">IF(ISBLANK(FRI_Sprint!$A$2),100,IF(ISBLANK(A9),100,IF((OR(EXACT(A9,FRI_Sprint!$C$2:$C$200))),VLOOKUP(A9,FRI_Sprint!$C$2:$I$200,4,FALSE()))))</f>
        <v>9.6999999999999993</v>
      </c>
      <c r="AA9" s="38">
        <f t="shared" si="16"/>
        <v>7</v>
      </c>
      <c r="AB9" s="30">
        <f>VLOOKUP(AA9,[1]Punktezuordnung!$A$2:$B$52,2,FALSE())</f>
        <v>44</v>
      </c>
      <c r="AC9" s="41">
        <f t="array" ref="AC9">IF(ISBLANK(FRI_Weit!$A$2),0,IF(ISBLANK(A9),0,IF((OR(EXACT(A9,FRI_Weit!$C$2:$C$150))),VLOOKUP(A9,FRI_Weit!$C$2:$I$150,4,FALSE()))))</f>
        <v>2.72</v>
      </c>
      <c r="AD9" s="38">
        <f t="shared" si="25"/>
        <v>8</v>
      </c>
      <c r="AE9" s="30">
        <f>VLOOKUP(AD9,[1]Punktezuordnung!$A$2:$B$52,2,FALSE())</f>
        <v>43</v>
      </c>
      <c r="AF9" s="42">
        <f t="array" ref="AF9">IF(ISBLANK(LAT_Stab!$A$2),0,IF(ISBLANK(A9),0,IF((OR(EXACT(A9,LAT_Stab!$C$2:$C$154))),VLOOKUP(A9,LAT_Stab!$C$2:$I$154,4,FALSE()))))</f>
        <v>4.8499999999999996</v>
      </c>
      <c r="AG9" s="38">
        <f t="shared" si="17"/>
        <v>6</v>
      </c>
      <c r="AH9" s="30">
        <f>VLOOKUP(AG9,[1]Punktezuordnung!$A$2:$B$52,2,FALSE())</f>
        <v>45</v>
      </c>
      <c r="AI9" s="44">
        <f t="array" ref="AI9">IF(ISBLANK(LAT_Stoß!$A$2),0,IF(ISBLANK(A9),0,IF((OR(EXACT(A9,LAT_Stoß!$C$2:$C$154))),VLOOKUP(A9,LAT_Stoß!$C$2:$I$154,4,FALSE()))))</f>
        <v>32</v>
      </c>
      <c r="AJ9" s="38">
        <f t="shared" si="18"/>
        <v>5</v>
      </c>
      <c r="AK9" s="30">
        <f>VLOOKUP(AJ9,[1]Punktezuordnung!$A$2:$B$52,2,FALSE())</f>
        <v>46</v>
      </c>
      <c r="AL9" s="66">
        <f t="array" ref="AL9">IF(ISBLANK(NIA_Cross!$A$2),100,IF(ISBLANK(A9),100,IF((OR(EXACT(A9,NIA_Cross!$C$2:$C$200))),VLOOKUP(A9,NIA_Cross!$C$2:$I$200,4,FALSE()))))</f>
        <v>5.2893518518518515E-3</v>
      </c>
      <c r="AM9" s="38">
        <f t="shared" si="19"/>
        <v>4</v>
      </c>
      <c r="AN9" s="45">
        <f>VLOOKUP(AM9,[1]Punktezuordnung!$A$2:$B$52,2,FALSE())</f>
        <v>47</v>
      </c>
      <c r="AO9" s="46">
        <f t="array" ref="AO9">IF(ISBLANK(NIA_Weit!$A$2),0,IF(ISBLANK(A9),0,IF((OR(EXACT(A9,NIA_Weit!$C$2:$C$150))),VLOOKUP(A9,NIA_Weit!$C$2:$I$150,4,FALSE()))))</f>
        <v>45</v>
      </c>
      <c r="AP9" s="38">
        <f t="shared" si="20"/>
        <v>7</v>
      </c>
      <c r="AQ9" s="30">
        <f>VLOOKUP(AP9,[1]Punktezuordnung!$A$2:$B$52,2,FALSE())</f>
        <v>44</v>
      </c>
      <c r="AR9" s="42">
        <f t="array" ref="AR9">IF(ISBLANK(STO_Weit!$A$2),0,IF(ISBLANK(A9),0,IF((OR(EXACT(A9,STO_Weit!$C$2:$C$149))),VLOOKUP(A9,STO_Weit!$C$2:$I$149,4,FALSE()))))</f>
        <v>8.83</v>
      </c>
      <c r="AS9" s="38">
        <f t="shared" si="21"/>
        <v>7</v>
      </c>
      <c r="AT9" s="45">
        <f>VLOOKUP(AS9,[1]Punktezuordnung!$A$2:$B$52,2,FALSE())</f>
        <v>44</v>
      </c>
      <c r="AU9" s="40">
        <f t="array" ref="AU9">IF(ISBLANK(STO_Schlagwurf!$A$2),0,IF(ISBLANK(A9),0,IF((OR(EXACT(A9,STO_Schlagwurf!$C$2:$C$148))),VLOOKUP(A9,STO_Schlagwurf!$C$2:$I$148,4,FALSE()))))</f>
        <v>66</v>
      </c>
      <c r="AV9" s="38">
        <f t="shared" si="22"/>
        <v>6</v>
      </c>
      <c r="AW9" s="45">
        <f>VLOOKUP(AV9,[1]Punktezuordnung!$A$2:$B$52,2,FALSE())</f>
        <v>45</v>
      </c>
      <c r="AX9" s="42">
        <f t="array" ref="AX9">IF(ISBLANK(ANG_Hindernissprint!$A$2),100,IF(ISBLANK(A9),100,IF((OR(EXACT(A9,ANG_Hindernissprint!$C$2:$C$200))),VLOOKUP(A9,ANG_Hindernissprint!$C$2:$I$200,4,FALSE()))))</f>
        <v>9.25</v>
      </c>
      <c r="AY9" s="38">
        <f t="shared" si="23"/>
        <v>5</v>
      </c>
      <c r="AZ9" s="45">
        <f>VLOOKUP(AY9,[1]Punktezuordnung!$A$2:$B$52,2,FALSE())</f>
        <v>46</v>
      </c>
      <c r="BA9" s="48">
        <f t="array" ref="BA9">IF(ISBLANK(ANG_Hoch!$A$2),0,IF(ISBLANK(A9),0,IF((OR(EXACT(A9,ANG_Hoch!$C$2:$C$155))),VLOOKUP(A9,ANG_Hoch!$C$2:$I$155,4,FALSE()))))</f>
        <v>1</v>
      </c>
      <c r="BB9" s="38">
        <f t="shared" si="24"/>
        <v>6</v>
      </c>
      <c r="BC9" s="49">
        <f>VLOOKUP(BB9,[1]Punktezuordnung!$A$2:$B$52,2,FALSE())</f>
        <v>45</v>
      </c>
    </row>
    <row r="10" spans="1:55" x14ac:dyDescent="0.3">
      <c r="A10" s="28" t="s">
        <v>37</v>
      </c>
      <c r="B10" s="28" t="s">
        <v>24</v>
      </c>
      <c r="C10" s="28">
        <v>2014</v>
      </c>
      <c r="D10" s="28" t="s">
        <v>38</v>
      </c>
      <c r="E10" s="29">
        <f t="shared" si="0"/>
        <v>7</v>
      </c>
      <c r="F10" s="30">
        <f>SUM(LARGE(H10:S10,{1;2;3;4;5;6;7;8;9}))</f>
        <v>305</v>
      </c>
      <c r="G10" s="50">
        <f t="shared" si="1"/>
        <v>7</v>
      </c>
      <c r="H10" s="51">
        <f t="shared" si="2"/>
        <v>42</v>
      </c>
      <c r="I10" s="45">
        <f t="shared" si="3"/>
        <v>43</v>
      </c>
      <c r="J10" s="51">
        <f t="shared" si="4"/>
        <v>43</v>
      </c>
      <c r="K10" s="45">
        <f t="shared" si="5"/>
        <v>44</v>
      </c>
      <c r="L10" s="33">
        <f t="shared" si="6"/>
        <v>0</v>
      </c>
      <c r="M10" s="34">
        <f t="shared" si="7"/>
        <v>0</v>
      </c>
      <c r="N10" s="52">
        <f t="shared" si="8"/>
        <v>0</v>
      </c>
      <c r="O10" s="36">
        <f t="shared" si="9"/>
        <v>0</v>
      </c>
      <c r="P10" s="51">
        <f t="shared" si="10"/>
        <v>43</v>
      </c>
      <c r="Q10" s="45">
        <f t="shared" si="11"/>
        <v>46</v>
      </c>
      <c r="R10" s="51">
        <f t="shared" si="12"/>
        <v>44</v>
      </c>
      <c r="S10" s="45">
        <f t="shared" si="13"/>
        <v>0</v>
      </c>
      <c r="T10" s="37">
        <f t="array" ref="T10">IF(ISBLANK(ALS_Sprint!$A$2),100,IF(ISBLANK(A10),100,IF((OR(EXACT(A10,ALS_Sprint!$C$2:$C$200))),VLOOKUP(A10,ALS_Sprint!$C$2:$I$200,4,FALSE()))))</f>
        <v>9.81</v>
      </c>
      <c r="U10" s="38">
        <f t="shared" si="14"/>
        <v>9</v>
      </c>
      <c r="V10" s="30">
        <f>VLOOKUP(U10,[1]Punktezuordnung!$A$2:$B$52,2,FALSE())</f>
        <v>42</v>
      </c>
      <c r="W10" s="39">
        <f t="array" ref="W10">IF(ISBLANK(ALS_Wurf!$A$2),0,IF(ISBLANK(A10),0,IF((OR(EXACT(A10,ALS_Wurf!$C$2:$C$145))),VLOOKUP(A10,ALS_Wurf!$C$2:$I$145,4,FALSE()))))</f>
        <v>22</v>
      </c>
      <c r="X10" s="38">
        <f t="shared" si="15"/>
        <v>8</v>
      </c>
      <c r="Y10" s="30">
        <f>VLOOKUP(X10,[1]Punktezuordnung!$A$2:$B$52,2,FALSE())</f>
        <v>43</v>
      </c>
      <c r="Z10" s="40">
        <f t="array" ref="Z10">IF(ISBLANK(FRI_Sprint!$A$2),100,IF(ISBLANK(A10),100,IF((OR(EXACT(A10,FRI_Sprint!$C$2:$C$200))),VLOOKUP(A10,FRI_Sprint!$C$2:$I$200,4,FALSE()))))</f>
        <v>9.8000000000000007</v>
      </c>
      <c r="AA10" s="38">
        <f t="shared" si="16"/>
        <v>8</v>
      </c>
      <c r="AB10" s="30">
        <f>VLOOKUP(AA10,[1]Punktezuordnung!$A$2:$B$52,2,FALSE())</f>
        <v>43</v>
      </c>
      <c r="AC10" s="41">
        <f t="array" ref="AC10">IF(ISBLANK(FRI_Weit!$A$2),0,IF(ISBLANK(A10),0,IF((OR(EXACT(A10,FRI_Weit!$C$2:$C$150))),VLOOKUP(A10,FRI_Weit!$C$2:$I$150,4,FALSE()))))</f>
        <v>2.83</v>
      </c>
      <c r="AD10" s="38">
        <f t="shared" si="25"/>
        <v>7</v>
      </c>
      <c r="AE10" s="30">
        <f>VLOOKUP(AD10,[1]Punktezuordnung!$A$2:$B$52,2,FALSE())</f>
        <v>44</v>
      </c>
      <c r="AF10" s="42" t="b">
        <f t="array" ref="AF10">IF(ISBLANK(LAT_Stab!$A$2),0,IF(ISBLANK(A10),0,IF((OR(EXACT(A10,LAT_Stab!$C$2:$C$154))),VLOOKUP(A10,LAT_Stab!$C$2:$I$154,4,FALSE()))))</f>
        <v>0</v>
      </c>
      <c r="AG10" s="38">
        <f t="shared" si="17"/>
        <v>51</v>
      </c>
      <c r="AH10" s="30">
        <f>VLOOKUP(AG10,[1]Punktezuordnung!$A$2:$B$52,2,FALSE())</f>
        <v>0</v>
      </c>
      <c r="AI10" s="44" t="b">
        <f t="array" ref="AI10">IF(ISBLANK(LAT_Stoß!$A$2),0,IF(ISBLANK(A10),0,IF((OR(EXACT(A10,LAT_Stoß!$C$2:$C$154))),VLOOKUP(A10,LAT_Stoß!$C$2:$I$154,4,FALSE()))))</f>
        <v>0</v>
      </c>
      <c r="AJ10" s="38">
        <f t="shared" si="18"/>
        <v>51</v>
      </c>
      <c r="AK10" s="30">
        <f>VLOOKUP(AJ10,[1]Punktezuordnung!$A$2:$B$52,2,FALSE())</f>
        <v>0</v>
      </c>
      <c r="AL10" s="66" t="b">
        <f t="array" ref="AL10">IF(ISBLANK(NIA_Cross!$A$2),100,IF(ISBLANK(A10),100,IF((OR(EXACT(A10,NIA_Cross!$C$2:$C$200))),VLOOKUP(A10,NIA_Cross!$C$2:$I$200,4,FALSE()))))</f>
        <v>0</v>
      </c>
      <c r="AM10" s="38">
        <f t="shared" si="19"/>
        <v>51</v>
      </c>
      <c r="AN10" s="45">
        <f>VLOOKUP(AM10,[1]Punktezuordnung!$A$2:$B$52,2,FALSE())</f>
        <v>0</v>
      </c>
      <c r="AO10" s="46" t="b">
        <f t="array" ref="AO10">IF(ISBLANK(NIA_Weit!$A$2),0,IF(ISBLANK(A10),0,IF((OR(EXACT(A10,NIA_Weit!$C$2:$C$150))),VLOOKUP(A10,NIA_Weit!$C$2:$I$150,4,FALSE()))))</f>
        <v>0</v>
      </c>
      <c r="AP10" s="38">
        <f t="shared" si="20"/>
        <v>51</v>
      </c>
      <c r="AQ10" s="30">
        <f>VLOOKUP(AP10,[1]Punktezuordnung!$A$2:$B$52,2,FALSE())</f>
        <v>0</v>
      </c>
      <c r="AR10" s="42">
        <f t="array" ref="AR10">IF(ISBLANK(STO_Weit!$A$2),0,IF(ISBLANK(A10),0,IF((OR(EXACT(A10,STO_Weit!$C$2:$C$149))),VLOOKUP(A10,STO_Weit!$C$2:$I$149,4,FALSE()))))</f>
        <v>8.24</v>
      </c>
      <c r="AS10" s="38">
        <f t="shared" si="21"/>
        <v>8</v>
      </c>
      <c r="AT10" s="45">
        <f>VLOOKUP(AS10,[1]Punktezuordnung!$A$2:$B$52,2,FALSE())</f>
        <v>43</v>
      </c>
      <c r="AU10" s="40">
        <f t="array" ref="AU10">IF(ISBLANK(STO_Schlagwurf!$A$2),0,IF(ISBLANK(A10),0,IF((OR(EXACT(A10,STO_Schlagwurf!$C$2:$C$148))),VLOOKUP(A10,STO_Schlagwurf!$C$2:$I$148,4,FALSE()))))</f>
        <v>77</v>
      </c>
      <c r="AV10" s="38">
        <f t="shared" si="22"/>
        <v>5</v>
      </c>
      <c r="AW10" s="45">
        <f>VLOOKUP(AV10,[1]Punktezuordnung!$A$2:$B$52,2,FALSE())</f>
        <v>46</v>
      </c>
      <c r="AX10" s="42">
        <f t="array" ref="AX10">IF(ISBLANK(ANG_Hindernissprint!$A$2),100,IF(ISBLANK(A10),100,IF((OR(EXACT(A10,ANG_Hindernissprint!$C$2:$C$200))),VLOOKUP(A10,ANG_Hindernissprint!$C$2:$I$200,4,FALSE()))))</f>
        <v>50</v>
      </c>
      <c r="AY10" s="38">
        <f t="shared" si="23"/>
        <v>7</v>
      </c>
      <c r="AZ10" s="45">
        <f>VLOOKUP(AY10,[1]Punktezuordnung!$A$2:$B$52,2,FALSE())</f>
        <v>44</v>
      </c>
      <c r="BA10" s="48" t="b">
        <f t="array" ref="BA10">IF(ISBLANK(ANG_Hoch!$A$2),0,IF(ISBLANK(A10),0,IF((OR(EXACT(A10,ANG_Hoch!$C$2:$C$155))),VLOOKUP(A10,ANG_Hoch!$C$2:$I$155,4,FALSE()))))</f>
        <v>0</v>
      </c>
      <c r="BB10" s="38">
        <f t="shared" si="24"/>
        <v>51</v>
      </c>
      <c r="BC10" s="49">
        <f>VLOOKUP(BB10,[1]Punktezuordnung!$A$2:$B$52,2,FALSE())</f>
        <v>0</v>
      </c>
    </row>
    <row r="11" spans="1:55" x14ac:dyDescent="0.3">
      <c r="A11" s="28" t="s">
        <v>32</v>
      </c>
      <c r="B11" s="28" t="s">
        <v>24</v>
      </c>
      <c r="C11" s="28">
        <v>2014</v>
      </c>
      <c r="D11" s="28" t="s">
        <v>25</v>
      </c>
      <c r="E11" s="29">
        <f t="shared" si="0"/>
        <v>8</v>
      </c>
      <c r="F11" s="30">
        <f>SUM(LARGE(H11:S11,{1;2;3;4;5;6;7;8;9}))</f>
        <v>273</v>
      </c>
      <c r="G11" s="50">
        <f t="shared" si="1"/>
        <v>6</v>
      </c>
      <c r="H11" s="51">
        <f t="shared" si="2"/>
        <v>44</v>
      </c>
      <c r="I11" s="45">
        <f t="shared" si="3"/>
        <v>47</v>
      </c>
      <c r="J11" s="51">
        <f t="shared" si="4"/>
        <v>47</v>
      </c>
      <c r="K11" s="45">
        <f t="shared" si="5"/>
        <v>47</v>
      </c>
      <c r="L11" s="33">
        <f t="shared" si="6"/>
        <v>0</v>
      </c>
      <c r="M11" s="34">
        <f t="shared" si="7"/>
        <v>0</v>
      </c>
      <c r="N11" s="52">
        <f t="shared" si="8"/>
        <v>0</v>
      </c>
      <c r="O11" s="36">
        <f t="shared" si="9"/>
        <v>0</v>
      </c>
      <c r="P11" s="51">
        <f t="shared" si="10"/>
        <v>46</v>
      </c>
      <c r="Q11" s="45">
        <f t="shared" si="11"/>
        <v>42</v>
      </c>
      <c r="R11" s="51">
        <f t="shared" si="12"/>
        <v>0</v>
      </c>
      <c r="S11" s="45">
        <f t="shared" si="13"/>
        <v>0</v>
      </c>
      <c r="T11" s="37">
        <f t="array" ref="T11">IF(ISBLANK(ALS_Sprint!$A$2),100,IF(ISBLANK(A11),100,IF((OR(EXACT(A11,ALS_Sprint!$C$2:$C$200))),VLOOKUP(A11,ALS_Sprint!$C$2:$I$200,4,FALSE()))))</f>
        <v>9.16</v>
      </c>
      <c r="U11" s="38">
        <f t="shared" si="14"/>
        <v>7</v>
      </c>
      <c r="V11" s="30">
        <f>VLOOKUP(U11,[1]Punktezuordnung!$A$2:$B$52,2,FALSE())</f>
        <v>44</v>
      </c>
      <c r="W11" s="39">
        <f t="array" ref="W11">IF(ISBLANK(ALS_Wurf!$A$2),0,IF(ISBLANK(A11),0,IF((OR(EXACT(A11,ALS_Wurf!$C$2:$C$145))),VLOOKUP(A11,ALS_Wurf!$C$2:$I$145,4,FALSE()))))</f>
        <v>25</v>
      </c>
      <c r="X11" s="38">
        <f t="shared" si="15"/>
        <v>4</v>
      </c>
      <c r="Y11" s="30">
        <f>VLOOKUP(X11,[1]Punktezuordnung!$A$2:$B$52,2,FALSE())</f>
        <v>47</v>
      </c>
      <c r="Z11" s="40">
        <f t="array" ref="Z11">IF(ISBLANK(FRI_Sprint!$A$2),100,IF(ISBLANK(A11),100,IF((OR(EXACT(A11,FRI_Sprint!$C$2:$C$200))),VLOOKUP(A11,FRI_Sprint!$C$2:$I$200,4,FALSE()))))</f>
        <v>8.9</v>
      </c>
      <c r="AA11" s="38">
        <f t="shared" si="16"/>
        <v>4</v>
      </c>
      <c r="AB11" s="30">
        <f>VLOOKUP(AA11,[1]Punktezuordnung!$A$2:$B$52,2,FALSE())</f>
        <v>47</v>
      </c>
      <c r="AC11" s="41">
        <f t="array" ref="AC11">IF(ISBLANK(FRI_Weit!$A$2),0,IF(ISBLANK(A11),0,IF((OR(EXACT(A11,FRI_Weit!$C$2:$C$150))),VLOOKUP(A11,FRI_Weit!$C$2:$I$150,4,FALSE()))))</f>
        <v>3.28</v>
      </c>
      <c r="AD11" s="38">
        <f t="shared" si="25"/>
        <v>4</v>
      </c>
      <c r="AE11" s="30">
        <f>VLOOKUP(AD11,[1]Punktezuordnung!$A$2:$B$52,2,FALSE())</f>
        <v>47</v>
      </c>
      <c r="AF11" s="42" t="b">
        <f t="array" ref="AF11">IF(ISBLANK(LAT_Stab!$A$2),0,IF(ISBLANK(A11),0,IF((OR(EXACT(A11,LAT_Stab!$C$2:$C$154))),VLOOKUP(A11,LAT_Stab!$C$2:$I$154,4,FALSE()))))</f>
        <v>0</v>
      </c>
      <c r="AG11" s="38">
        <f t="shared" si="17"/>
        <v>51</v>
      </c>
      <c r="AH11" s="30">
        <f>VLOOKUP(AG11,[1]Punktezuordnung!$A$2:$B$52,2,FALSE())</f>
        <v>0</v>
      </c>
      <c r="AI11" s="44" t="b">
        <f t="array" ref="AI11">IF(ISBLANK(LAT_Stoß!$A$2),0,IF(ISBLANK(A11),0,IF((OR(EXACT(A11,LAT_Stoß!$C$2:$C$154))),VLOOKUP(A11,LAT_Stoß!$C$2:$I$154,4,FALSE()))))</f>
        <v>0</v>
      </c>
      <c r="AJ11" s="38">
        <f t="shared" si="18"/>
        <v>51</v>
      </c>
      <c r="AK11" s="30">
        <f>VLOOKUP(AJ11,[1]Punktezuordnung!$A$2:$B$52,2,FALSE())</f>
        <v>0</v>
      </c>
      <c r="AL11" s="66" t="b">
        <f t="array" ref="AL11">IF(ISBLANK(NIA_Cross!$A$2),100,IF(ISBLANK(A11),100,IF((OR(EXACT(A11,NIA_Cross!$C$2:$C$200))),VLOOKUP(A11,NIA_Cross!$C$2:$I$200,4,FALSE()))))</f>
        <v>0</v>
      </c>
      <c r="AM11" s="38">
        <f t="shared" si="19"/>
        <v>51</v>
      </c>
      <c r="AN11" s="45">
        <f>VLOOKUP(AM11,[1]Punktezuordnung!$A$2:$B$52,2,FALSE())</f>
        <v>0</v>
      </c>
      <c r="AO11" s="46" t="b">
        <f t="array" ref="AO11">IF(ISBLANK(NIA_Weit!$A$2),0,IF(ISBLANK(A11),0,IF((OR(EXACT(A11,NIA_Weit!$C$2:$C$150))),VLOOKUP(A11,NIA_Weit!$C$2:$I$150,4,FALSE()))))</f>
        <v>0</v>
      </c>
      <c r="AP11" s="38">
        <f t="shared" si="20"/>
        <v>51</v>
      </c>
      <c r="AQ11" s="30">
        <f>VLOOKUP(AP11,[1]Punktezuordnung!$A$2:$B$52,2,FALSE())</f>
        <v>0</v>
      </c>
      <c r="AR11" s="42">
        <f t="array" ref="AR11">IF(ISBLANK(STO_Weit!$A$2),0,IF(ISBLANK(A11),0,IF((OR(EXACT(A11,STO_Weit!$C$2:$C$149))),VLOOKUP(A11,STO_Weit!$C$2:$I$149,4,FALSE()))))</f>
        <v>10.199999999999999</v>
      </c>
      <c r="AS11" s="38">
        <f t="shared" si="21"/>
        <v>5</v>
      </c>
      <c r="AT11" s="45">
        <f>VLOOKUP(AS11,[1]Punktezuordnung!$A$2:$B$52,2,FALSE())</f>
        <v>46</v>
      </c>
      <c r="AU11" s="40">
        <f t="array" ref="AU11">IF(ISBLANK(STO_Schlagwurf!$A$2),0,IF(ISBLANK(A11),0,IF((OR(EXACT(A11,STO_Schlagwurf!$C$2:$C$148))),VLOOKUP(A11,STO_Schlagwurf!$C$2:$I$148,4,FALSE()))))</f>
        <v>62</v>
      </c>
      <c r="AV11" s="38">
        <f t="shared" si="22"/>
        <v>9</v>
      </c>
      <c r="AW11" s="45">
        <f>VLOOKUP(AV11,[1]Punktezuordnung!$A$2:$B$52,2,FALSE())</f>
        <v>42</v>
      </c>
      <c r="AX11" s="42" t="b">
        <f t="array" ref="AX11">IF(ISBLANK(ANG_Hindernissprint!$A$2),100,IF(ISBLANK(A11),100,IF((OR(EXACT(A11,ANG_Hindernissprint!$C$2:$C$200))),VLOOKUP(A11,ANG_Hindernissprint!$C$2:$I$200,4,FALSE()))))</f>
        <v>0</v>
      </c>
      <c r="AY11" s="38">
        <f t="shared" si="23"/>
        <v>51</v>
      </c>
      <c r="AZ11" s="45">
        <f>VLOOKUP(AY11,[1]Punktezuordnung!$A$2:$B$52,2,FALSE())</f>
        <v>0</v>
      </c>
      <c r="BA11" s="48" t="b">
        <f t="array" ref="BA11">IF(ISBLANK(ANG_Hoch!$A$2),0,IF(ISBLANK(A11),0,IF((OR(EXACT(A11,ANG_Hoch!$C$2:$C$155))),VLOOKUP(A11,ANG_Hoch!$C$2:$I$155,4,FALSE()))))</f>
        <v>0</v>
      </c>
      <c r="BB11" s="38">
        <f t="shared" si="24"/>
        <v>51</v>
      </c>
      <c r="BC11" s="49">
        <f>VLOOKUP(BB11,[1]Punktezuordnung!$A$2:$B$52,2,FALSE())</f>
        <v>0</v>
      </c>
    </row>
    <row r="12" spans="1:55" x14ac:dyDescent="0.3">
      <c r="A12" s="28" t="s">
        <v>35</v>
      </c>
      <c r="B12" s="28" t="s">
        <v>24</v>
      </c>
      <c r="C12" s="28">
        <v>2014</v>
      </c>
      <c r="D12" s="28" t="s">
        <v>29</v>
      </c>
      <c r="E12" s="29">
        <f t="shared" si="0"/>
        <v>9</v>
      </c>
      <c r="F12" s="30">
        <f>SUM(LARGE(H12:S12,{1;2;3;4;5;6;7;8;9}))</f>
        <v>272</v>
      </c>
      <c r="G12" s="50">
        <f t="shared" si="1"/>
        <v>6</v>
      </c>
      <c r="H12" s="51">
        <f t="shared" si="2"/>
        <v>46</v>
      </c>
      <c r="I12" s="45">
        <f t="shared" si="3"/>
        <v>41</v>
      </c>
      <c r="J12" s="51">
        <f t="shared" si="4"/>
        <v>0</v>
      </c>
      <c r="K12" s="45">
        <f t="shared" si="5"/>
        <v>0</v>
      </c>
      <c r="L12" s="33">
        <f t="shared" si="6"/>
        <v>46</v>
      </c>
      <c r="M12" s="34">
        <f t="shared" si="7"/>
        <v>46</v>
      </c>
      <c r="N12" s="52">
        <f t="shared" si="8"/>
        <v>48</v>
      </c>
      <c r="O12" s="36">
        <f t="shared" si="9"/>
        <v>45</v>
      </c>
      <c r="P12" s="51">
        <f t="shared" si="10"/>
        <v>0</v>
      </c>
      <c r="Q12" s="45">
        <f t="shared" si="11"/>
        <v>0</v>
      </c>
      <c r="R12" s="51">
        <f t="shared" si="12"/>
        <v>0</v>
      </c>
      <c r="S12" s="45">
        <f t="shared" si="13"/>
        <v>0</v>
      </c>
      <c r="T12" s="37">
        <f t="array" ref="T12">IF(ISBLANK(ALS_Sprint!$A$2),100,IF(ISBLANK(A12),100,IF((OR(EXACT(A12,ALS_Sprint!$C$2:$C$200))),VLOOKUP(A12,ALS_Sprint!$C$2:$I$200,4,FALSE()))))</f>
        <v>8.92</v>
      </c>
      <c r="U12" s="38">
        <f t="shared" si="14"/>
        <v>5</v>
      </c>
      <c r="V12" s="30">
        <f>VLOOKUP(U12,[1]Punktezuordnung!$A$2:$B$52,2,FALSE())</f>
        <v>46</v>
      </c>
      <c r="W12" s="39">
        <f t="array" ref="W12">IF(ISBLANK(ALS_Wurf!$A$2),0,IF(ISBLANK(A12),0,IF((OR(EXACT(A12,ALS_Wurf!$C$2:$C$145))),VLOOKUP(A12,ALS_Wurf!$C$2:$I$145,4,FALSE()))))</f>
        <v>17</v>
      </c>
      <c r="X12" s="38">
        <f t="shared" si="15"/>
        <v>10</v>
      </c>
      <c r="Y12" s="30">
        <f>VLOOKUP(X12,[1]Punktezuordnung!$A$2:$B$52,2,FALSE())</f>
        <v>41</v>
      </c>
      <c r="Z12" s="40" t="b">
        <f t="array" ref="Z12">IF(ISBLANK(FRI_Sprint!$A$2),100,IF(ISBLANK(A12),100,IF((OR(EXACT(A12,FRI_Sprint!$C$2:$C$200))),VLOOKUP(A12,FRI_Sprint!$C$2:$I$200,4,FALSE()))))</f>
        <v>0</v>
      </c>
      <c r="AA12" s="38">
        <f t="shared" si="16"/>
        <v>51</v>
      </c>
      <c r="AB12" s="30">
        <f>VLOOKUP(AA12,[1]Punktezuordnung!$A$2:$B$52,2,FALSE())</f>
        <v>0</v>
      </c>
      <c r="AC12" s="41" t="b">
        <f t="array" ref="AC12">IF(ISBLANK(FRI_Weit!$A$2),0,IF(ISBLANK(A12),0,IF((OR(EXACT(A12,FRI_Weit!$C$2:$C$150))),VLOOKUP(A12,FRI_Weit!$C$2:$I$150,4,FALSE()))))</f>
        <v>0</v>
      </c>
      <c r="AD12" s="38">
        <f t="shared" si="25"/>
        <v>51</v>
      </c>
      <c r="AE12" s="30">
        <f>VLOOKUP(AD12,[1]Punktezuordnung!$A$2:$B$52,2,FALSE())</f>
        <v>0</v>
      </c>
      <c r="AF12" s="42">
        <f t="array" ref="AF12">IF(ISBLANK(LAT_Stab!$A$2),0,IF(ISBLANK(A12),0,IF((OR(EXACT(A12,LAT_Stab!$C$2:$C$154))),VLOOKUP(A12,LAT_Stab!$C$2:$I$154,4,FALSE()))))</f>
        <v>5.25</v>
      </c>
      <c r="AG12" s="38">
        <f t="shared" si="17"/>
        <v>5</v>
      </c>
      <c r="AH12" s="30">
        <f>VLOOKUP(AG12,[1]Punktezuordnung!$A$2:$B$52,2,FALSE())</f>
        <v>46</v>
      </c>
      <c r="AI12" s="44">
        <f t="array" ref="AI12">IF(ISBLANK(LAT_Stoß!$A$2),0,IF(ISBLANK(A12),0,IF((OR(EXACT(A12,LAT_Stoß!$C$2:$C$154))),VLOOKUP(A12,LAT_Stoß!$C$2:$I$154,4,FALSE()))))</f>
        <v>32</v>
      </c>
      <c r="AJ12" s="38">
        <f t="shared" si="18"/>
        <v>5</v>
      </c>
      <c r="AK12" s="30">
        <f>VLOOKUP(AJ12,[1]Punktezuordnung!$A$2:$B$52,2,FALSE())</f>
        <v>46</v>
      </c>
      <c r="AL12" s="66">
        <f t="array" ref="AL12">IF(ISBLANK(NIA_Cross!$A$2),100,IF(ISBLANK(A12),100,IF((OR(EXACT(A12,NIA_Cross!$C$2:$C$200))),VLOOKUP(A12,NIA_Cross!$C$2:$I$200,4,FALSE()))))</f>
        <v>5.1273148148148146E-3</v>
      </c>
      <c r="AM12" s="38">
        <f t="shared" si="19"/>
        <v>3</v>
      </c>
      <c r="AN12" s="45">
        <f>VLOOKUP(AM12,[1]Punktezuordnung!$A$2:$B$52,2,FALSE())</f>
        <v>48</v>
      </c>
      <c r="AO12" s="46">
        <f t="array" ref="AO12">IF(ISBLANK(NIA_Weit!$A$2),0,IF(ISBLANK(A12),0,IF((OR(EXACT(A12,NIA_Weit!$C$2:$C$150))),VLOOKUP(A12,NIA_Weit!$C$2:$I$150,4,FALSE()))))</f>
        <v>52</v>
      </c>
      <c r="AP12" s="38">
        <f t="shared" si="20"/>
        <v>6</v>
      </c>
      <c r="AQ12" s="30">
        <f>VLOOKUP(AP12,[1]Punktezuordnung!$A$2:$B$52,2,FALSE())</f>
        <v>45</v>
      </c>
      <c r="AR12" s="42" t="b">
        <f t="array" ref="AR12">IF(ISBLANK(STO_Weit!$A$2),0,IF(ISBLANK(A12),0,IF((OR(EXACT(A12,STO_Weit!$C$2:$C$149))),VLOOKUP(A12,STO_Weit!$C$2:$I$149,4,FALSE()))))</f>
        <v>0</v>
      </c>
      <c r="AS12" s="38">
        <f t="shared" si="21"/>
        <v>51</v>
      </c>
      <c r="AT12" s="45">
        <f>VLOOKUP(AS12,[1]Punktezuordnung!$A$2:$B$52,2,FALSE())</f>
        <v>0</v>
      </c>
      <c r="AU12" s="40" t="b">
        <f t="array" ref="AU12">IF(ISBLANK(STO_Schlagwurf!$A$2),0,IF(ISBLANK(A12),0,IF((OR(EXACT(A12,STO_Schlagwurf!$C$2:$C$148))),VLOOKUP(A12,STO_Schlagwurf!$C$2:$I$148,4,FALSE()))))</f>
        <v>0</v>
      </c>
      <c r="AV12" s="38">
        <f t="shared" si="22"/>
        <v>51</v>
      </c>
      <c r="AW12" s="45">
        <f>VLOOKUP(AV12,[1]Punktezuordnung!$A$2:$B$52,2,FALSE())</f>
        <v>0</v>
      </c>
      <c r="AX12" s="42" t="b">
        <f t="array" ref="AX12">IF(ISBLANK(ANG_Hindernissprint!$A$2),100,IF(ISBLANK(A12),100,IF((OR(EXACT(A12,ANG_Hindernissprint!$C$2:$C$200))),VLOOKUP(A12,ANG_Hindernissprint!$C$2:$I$200,4,FALSE()))))</f>
        <v>0</v>
      </c>
      <c r="AY12" s="38">
        <f t="shared" si="23"/>
        <v>51</v>
      </c>
      <c r="AZ12" s="45">
        <f>VLOOKUP(AY12,[1]Punktezuordnung!$A$2:$B$52,2,FALSE())</f>
        <v>0</v>
      </c>
      <c r="BA12" s="48" t="b">
        <f t="array" ref="BA12">IF(ISBLANK(ANG_Hoch!$A$2),0,IF(ISBLANK(A12),0,IF((OR(EXACT(A12,ANG_Hoch!$C$2:$C$155))),VLOOKUP(A12,ANG_Hoch!$C$2:$I$155,4,FALSE()))))</f>
        <v>0</v>
      </c>
      <c r="BB12" s="38">
        <f t="shared" si="24"/>
        <v>51</v>
      </c>
      <c r="BC12" s="49">
        <f>VLOOKUP(BB12,[1]Punktezuordnung!$A$2:$B$52,2,FALSE())</f>
        <v>0</v>
      </c>
    </row>
    <row r="13" spans="1:55" x14ac:dyDescent="0.3">
      <c r="A13" s="28" t="s">
        <v>31</v>
      </c>
      <c r="B13" s="28" t="s">
        <v>24</v>
      </c>
      <c r="C13" s="28">
        <v>2014</v>
      </c>
      <c r="D13" s="28" t="s">
        <v>29</v>
      </c>
      <c r="E13" s="29">
        <f t="shared" si="0"/>
        <v>10</v>
      </c>
      <c r="F13" s="30">
        <f>SUM(LARGE(H13:S13,{1;2;3;4;5;6;7;8;9}))</f>
        <v>185</v>
      </c>
      <c r="G13" s="53">
        <f t="shared" si="1"/>
        <v>4</v>
      </c>
      <c r="H13" s="54">
        <f t="shared" si="2"/>
        <v>47</v>
      </c>
      <c r="I13" s="55">
        <f t="shared" si="3"/>
        <v>44</v>
      </c>
      <c r="J13" s="54">
        <f t="shared" si="4"/>
        <v>0</v>
      </c>
      <c r="K13" s="55">
        <f t="shared" si="5"/>
        <v>0</v>
      </c>
      <c r="L13" s="33">
        <f t="shared" si="6"/>
        <v>47</v>
      </c>
      <c r="M13" s="34">
        <f t="shared" si="7"/>
        <v>47</v>
      </c>
      <c r="N13" s="56">
        <f t="shared" si="8"/>
        <v>0</v>
      </c>
      <c r="O13" s="36">
        <f t="shared" si="9"/>
        <v>0</v>
      </c>
      <c r="P13" s="54">
        <f t="shared" si="10"/>
        <v>0</v>
      </c>
      <c r="Q13" s="55">
        <f t="shared" si="11"/>
        <v>0</v>
      </c>
      <c r="R13" s="54">
        <f t="shared" si="12"/>
        <v>0</v>
      </c>
      <c r="S13" s="55">
        <f t="shared" si="13"/>
        <v>0</v>
      </c>
      <c r="T13" s="37">
        <f t="array" ref="T13">IF(ISBLANK(ALS_Sprint!$A$2),100,IF(ISBLANK(A13),100,IF((OR(EXACT(A13,ALS_Sprint!$C$2:$C$200))),VLOOKUP(A13,ALS_Sprint!$C$2:$I$200,4,FALSE()))))</f>
        <v>8.8699999999999992</v>
      </c>
      <c r="U13" s="38">
        <f t="shared" si="14"/>
        <v>4</v>
      </c>
      <c r="V13" s="30">
        <f>VLOOKUP(U13,[1]Punktezuordnung!$A$2:$B$52,2,FALSE())</f>
        <v>47</v>
      </c>
      <c r="W13" s="39">
        <f t="array" ref="W13">IF(ISBLANK(ALS_Wurf!$A$2),0,IF(ISBLANK(A13),0,IF((OR(EXACT(A13,ALS_Wurf!$C$2:$C$145))),VLOOKUP(A13,ALS_Wurf!$C$2:$I$145,4,FALSE()))))</f>
        <v>24.5</v>
      </c>
      <c r="X13" s="38">
        <f t="shared" si="15"/>
        <v>7</v>
      </c>
      <c r="Y13" s="30">
        <f>VLOOKUP(X13,[1]Punktezuordnung!$A$2:$B$52,2,FALSE())</f>
        <v>44</v>
      </c>
      <c r="Z13" s="40" t="b">
        <f t="array" ref="Z13">IF(ISBLANK(FRI_Sprint!$A$2),100,IF(ISBLANK(A13),100,IF((OR(EXACT(A13,FRI_Sprint!$C$2:$C$200))),VLOOKUP(A13,FRI_Sprint!$C$2:$I$200,4,FALSE()))))</f>
        <v>0</v>
      </c>
      <c r="AA13" s="38">
        <f t="shared" si="16"/>
        <v>51</v>
      </c>
      <c r="AB13" s="30">
        <f>VLOOKUP(AA13,[1]Punktezuordnung!$A$2:$B$52,2,FALSE())</f>
        <v>0</v>
      </c>
      <c r="AC13" s="41" t="b">
        <f t="array" ref="AC13">IF(ISBLANK(FRI_Weit!$A$2),0,IF(ISBLANK(A13),0,IF((OR(EXACT(A13,FRI_Weit!$C$2:$C$150))),VLOOKUP(A13,FRI_Weit!$C$2:$I$150,4,FALSE()))))</f>
        <v>0</v>
      </c>
      <c r="AD13" s="38">
        <f t="shared" si="25"/>
        <v>51</v>
      </c>
      <c r="AE13" s="30">
        <f>VLOOKUP(AD13,[1]Punktezuordnung!$A$2:$B$52,2,FALSE())</f>
        <v>0</v>
      </c>
      <c r="AF13" s="42">
        <f t="array" ref="AF13">IF(ISBLANK(LAT_Stab!$A$2),0,IF(ISBLANK(A13),0,IF((OR(EXACT(A13,LAT_Stab!$C$2:$C$154))),VLOOKUP(A13,LAT_Stab!$C$2:$I$154,4,FALSE()))))</f>
        <v>6.4</v>
      </c>
      <c r="AG13" s="38">
        <f t="shared" si="17"/>
        <v>4</v>
      </c>
      <c r="AH13" s="30">
        <f>VLOOKUP(AG13,[1]Punktezuordnung!$A$2:$B$52,2,FALSE())</f>
        <v>47</v>
      </c>
      <c r="AI13" s="44">
        <f t="array" ref="AI13">IF(ISBLANK(LAT_Stoß!$A$2),0,IF(ISBLANK(A13),0,IF((OR(EXACT(A13,LAT_Stoß!$C$2:$C$154))),VLOOKUP(A13,LAT_Stoß!$C$2:$I$154,4,FALSE()))))</f>
        <v>33</v>
      </c>
      <c r="AJ13" s="38">
        <f t="shared" si="18"/>
        <v>4</v>
      </c>
      <c r="AK13" s="30">
        <f>VLOOKUP(AJ13,[1]Punktezuordnung!$A$2:$B$52,2,FALSE())</f>
        <v>47</v>
      </c>
      <c r="AL13" s="66" t="b">
        <f t="array" ref="AL13">IF(ISBLANK(NIA_Cross!$A$2),100,IF(ISBLANK(A13),100,IF((OR(EXACT(A13,NIA_Cross!$C$2:$C$200))),VLOOKUP(A13,NIA_Cross!$C$2:$I$200,4,FALSE()))))</f>
        <v>0</v>
      </c>
      <c r="AM13" s="38">
        <f t="shared" si="19"/>
        <v>51</v>
      </c>
      <c r="AN13" s="45">
        <f>VLOOKUP(AM13,[1]Punktezuordnung!$A$2:$B$52,2,FALSE())</f>
        <v>0</v>
      </c>
      <c r="AO13" s="46" t="b">
        <f t="array" ref="AO13">IF(ISBLANK(NIA_Weit!$A$2),0,IF(ISBLANK(A13),0,IF((OR(EXACT(A13,NIA_Weit!$C$2:$C$150))),VLOOKUP(A13,NIA_Weit!$C$2:$I$150,4,FALSE()))))</f>
        <v>0</v>
      </c>
      <c r="AP13" s="38">
        <f t="shared" si="20"/>
        <v>51</v>
      </c>
      <c r="AQ13" s="30">
        <f>VLOOKUP(AP13,[1]Punktezuordnung!$A$2:$B$52,2,FALSE())</f>
        <v>0</v>
      </c>
      <c r="AR13" s="42" t="b">
        <f t="array" ref="AR13">IF(ISBLANK(STO_Weit!$A$2),0,IF(ISBLANK(A13),0,IF((OR(EXACT(A13,STO_Weit!$C$2:$C$149))),VLOOKUP(A13,STO_Weit!$C$2:$I$149,4,FALSE()))))</f>
        <v>0</v>
      </c>
      <c r="AS13" s="38">
        <f t="shared" si="21"/>
        <v>51</v>
      </c>
      <c r="AT13" s="45">
        <f>VLOOKUP(AS13,[1]Punktezuordnung!$A$2:$B$52,2,FALSE())</f>
        <v>0</v>
      </c>
      <c r="AU13" s="40" t="b">
        <f t="array" ref="AU13">IF(ISBLANK(STO_Schlagwurf!$A$2),0,IF(ISBLANK(A13),0,IF((OR(EXACT(A13,STO_Schlagwurf!$C$2:$C$148))),VLOOKUP(A13,STO_Schlagwurf!$C$2:$I$148,4,FALSE()))))</f>
        <v>0</v>
      </c>
      <c r="AV13" s="38">
        <f t="shared" si="22"/>
        <v>51</v>
      </c>
      <c r="AW13" s="45">
        <f>VLOOKUP(AV13,[1]Punktezuordnung!$A$2:$B$52,2,FALSE())</f>
        <v>0</v>
      </c>
      <c r="AX13" s="42" t="b">
        <f t="array" ref="AX13">IF(ISBLANK(ANG_Hindernissprint!$A$2),100,IF(ISBLANK(A13),100,IF((OR(EXACT(A13,ANG_Hindernissprint!$C$2:$C$200))),VLOOKUP(A13,ANG_Hindernissprint!$C$2:$I$200,4,FALSE()))))</f>
        <v>0</v>
      </c>
      <c r="AY13" s="38">
        <f t="shared" si="23"/>
        <v>51</v>
      </c>
      <c r="AZ13" s="45">
        <f>VLOOKUP(AY13,[1]Punktezuordnung!$A$2:$B$52,2,FALSE())</f>
        <v>0</v>
      </c>
      <c r="BA13" s="48" t="b">
        <f t="array" ref="BA13">IF(ISBLANK(ANG_Hoch!$A$2),0,IF(ISBLANK(A13),0,IF((OR(EXACT(A13,ANG_Hoch!$C$2:$C$155))),VLOOKUP(A13,ANG_Hoch!$C$2:$I$155,4,FALSE()))))</f>
        <v>0</v>
      </c>
      <c r="BB13" s="38">
        <f t="shared" si="24"/>
        <v>51</v>
      </c>
      <c r="BC13" s="49">
        <f>VLOOKUP(BB13,[1]Punktezuordnung!$A$2:$B$52,2,FALSE())</f>
        <v>0</v>
      </c>
    </row>
    <row r="14" spans="1:55" x14ac:dyDescent="0.3">
      <c r="A14" s="28" t="s">
        <v>33</v>
      </c>
      <c r="B14" s="28" t="s">
        <v>24</v>
      </c>
      <c r="C14" s="28">
        <v>2014</v>
      </c>
      <c r="D14" s="28" t="s">
        <v>34</v>
      </c>
      <c r="E14" s="38">
        <f t="shared" si="0"/>
        <v>11</v>
      </c>
      <c r="F14" s="30">
        <f>SUM(LARGE(H14:S14,{1;2;3;4;5;6;7;8;9}))</f>
        <v>181</v>
      </c>
      <c r="G14" s="50">
        <f t="shared" si="1"/>
        <v>4</v>
      </c>
      <c r="H14" s="51">
        <f t="shared" si="2"/>
        <v>41</v>
      </c>
      <c r="I14" s="45">
        <f t="shared" si="3"/>
        <v>49</v>
      </c>
      <c r="J14" s="51">
        <f t="shared" si="4"/>
        <v>0</v>
      </c>
      <c r="K14" s="45">
        <f t="shared" si="5"/>
        <v>0</v>
      </c>
      <c r="L14" s="33">
        <f t="shared" si="6"/>
        <v>0</v>
      </c>
      <c r="M14" s="34">
        <f t="shared" si="7"/>
        <v>0</v>
      </c>
      <c r="N14" s="52">
        <f t="shared" si="8"/>
        <v>0</v>
      </c>
      <c r="O14" s="36">
        <f t="shared" si="9"/>
        <v>0</v>
      </c>
      <c r="P14" s="51">
        <f t="shared" si="10"/>
        <v>42</v>
      </c>
      <c r="Q14" s="45">
        <f t="shared" si="11"/>
        <v>49</v>
      </c>
      <c r="R14" s="51">
        <f t="shared" si="12"/>
        <v>0</v>
      </c>
      <c r="S14" s="45">
        <f t="shared" si="13"/>
        <v>0</v>
      </c>
      <c r="T14" s="37">
        <f t="array" ref="T14">IF(ISBLANK(ALS_Sprint!$A$2),100,IF(ISBLANK(A14),100,IF((OR(EXACT(A14,ALS_Sprint!$C$2:$C$200))),VLOOKUP(A14,ALS_Sprint!$C$2:$I$200,4,FALSE()))))</f>
        <v>9.9700000000000006</v>
      </c>
      <c r="U14" s="38">
        <f t="shared" si="14"/>
        <v>10</v>
      </c>
      <c r="V14" s="30">
        <f>VLOOKUP(U14,[1]Punktezuordnung!$A$2:$B$52,2,FALSE())</f>
        <v>41</v>
      </c>
      <c r="W14" s="39">
        <f t="array" ref="W14">IF(ISBLANK(ALS_Wurf!$A$2),0,IF(ISBLANK(A14),0,IF((OR(EXACT(A14,ALS_Wurf!$C$2:$C$145))),VLOOKUP(A14,ALS_Wurf!$C$2:$I$145,4,FALSE()))))</f>
        <v>26</v>
      </c>
      <c r="X14" s="38">
        <f t="shared" si="15"/>
        <v>2</v>
      </c>
      <c r="Y14" s="30">
        <f>VLOOKUP(X14,[1]Punktezuordnung!$A$2:$B$52,2,FALSE())</f>
        <v>49</v>
      </c>
      <c r="Z14" s="40" t="b">
        <f t="array" ref="Z14">IF(ISBLANK(FRI_Sprint!$A$2),100,IF(ISBLANK(A14),100,IF((OR(EXACT(A14,FRI_Sprint!$C$2:$C$200))),VLOOKUP(A14,FRI_Sprint!$C$2:$I$200,4,FALSE()))))</f>
        <v>0</v>
      </c>
      <c r="AA14" s="38">
        <f t="shared" si="16"/>
        <v>51</v>
      </c>
      <c r="AB14" s="30">
        <f>VLOOKUP(AA14,[1]Punktezuordnung!$A$2:$B$52,2,FALSE())</f>
        <v>0</v>
      </c>
      <c r="AC14" s="41" t="b">
        <f t="array" ref="AC14">IF(ISBLANK(FRI_Weit!$A$2),0,IF(ISBLANK(A14),0,IF((OR(EXACT(A14,FRI_Weit!$C$2:$C$150))),VLOOKUP(A14,FRI_Weit!$C$2:$I$150,4,FALSE()))))</f>
        <v>0</v>
      </c>
      <c r="AD14" s="38">
        <f t="shared" si="25"/>
        <v>51</v>
      </c>
      <c r="AE14" s="30">
        <f>VLOOKUP(AD14,[1]Punktezuordnung!$A$2:$B$52,2,FALSE())</f>
        <v>0</v>
      </c>
      <c r="AF14" s="42" t="b">
        <f t="array" ref="AF14">IF(ISBLANK(LAT_Stab!$A$2),0,IF(ISBLANK(A14),0,IF((OR(EXACT(A14,LAT_Stab!$C$2:$C$154))),VLOOKUP(A14,LAT_Stab!$C$2:$I$154,4,FALSE()))))</f>
        <v>0</v>
      </c>
      <c r="AG14" s="38">
        <f t="shared" si="17"/>
        <v>51</v>
      </c>
      <c r="AH14" s="30">
        <f>VLOOKUP(AG14,[1]Punktezuordnung!$A$2:$B$52,2,FALSE())</f>
        <v>0</v>
      </c>
      <c r="AI14" s="44" t="b">
        <f t="array" ref="AI14">IF(ISBLANK(LAT_Stoß!$A$2),0,IF(ISBLANK(A14),0,IF((OR(EXACT(A14,LAT_Stoß!$C$2:$C$154))),VLOOKUP(A14,LAT_Stoß!$C$2:$I$154,4,FALSE()))))</f>
        <v>0</v>
      </c>
      <c r="AJ14" s="38">
        <f t="shared" si="18"/>
        <v>51</v>
      </c>
      <c r="AK14" s="30">
        <f>VLOOKUP(AJ14,[1]Punktezuordnung!$A$2:$B$52,2,FALSE())</f>
        <v>0</v>
      </c>
      <c r="AL14" s="66" t="b">
        <f t="array" ref="AL14">IF(ISBLANK(NIA_Cross!$A$2),100,IF(ISBLANK(A14),100,IF((OR(EXACT(A14,NIA_Cross!$C$2:$C$200))),VLOOKUP(A14,NIA_Cross!$C$2:$I$200,4,FALSE()))))</f>
        <v>0</v>
      </c>
      <c r="AM14" s="38">
        <f t="shared" si="19"/>
        <v>51</v>
      </c>
      <c r="AN14" s="45">
        <f>VLOOKUP(AM14,[1]Punktezuordnung!$A$2:$B$52,2,FALSE())</f>
        <v>0</v>
      </c>
      <c r="AO14" s="46" t="b">
        <f t="array" ref="AO14">IF(ISBLANK(NIA_Weit!$A$2),0,IF(ISBLANK(A14),0,IF((OR(EXACT(A14,NIA_Weit!$C$2:$C$150))),VLOOKUP(A14,NIA_Weit!$C$2:$I$150,4,FALSE()))))</f>
        <v>0</v>
      </c>
      <c r="AP14" s="38">
        <f t="shared" si="20"/>
        <v>51</v>
      </c>
      <c r="AQ14" s="30">
        <f>VLOOKUP(AP14,[1]Punktezuordnung!$A$2:$B$52,2,FALSE())</f>
        <v>0</v>
      </c>
      <c r="AR14" s="42">
        <f t="array" ref="AR14">IF(ISBLANK(STO_Weit!$A$2),0,IF(ISBLANK(A14),0,IF((OR(EXACT(A14,STO_Weit!$C$2:$C$149))),VLOOKUP(A14,STO_Weit!$C$2:$I$149,4,FALSE()))))</f>
        <v>6.26</v>
      </c>
      <c r="AS14" s="38">
        <f t="shared" si="21"/>
        <v>9</v>
      </c>
      <c r="AT14" s="45">
        <f>VLOOKUP(AS14,[1]Punktezuordnung!$A$2:$B$52,2,FALSE())</f>
        <v>42</v>
      </c>
      <c r="AU14" s="40">
        <f t="array" ref="AU14">IF(ISBLANK(STO_Schlagwurf!$A$2),0,IF(ISBLANK(A14),0,IF((OR(EXACT(A14,STO_Schlagwurf!$C$2:$C$148))),VLOOKUP(A14,STO_Schlagwurf!$C$2:$I$148,4,FALSE()))))</f>
        <v>81</v>
      </c>
      <c r="AV14" s="38">
        <f t="shared" si="22"/>
        <v>2</v>
      </c>
      <c r="AW14" s="45">
        <f>VLOOKUP(AV14,[1]Punktezuordnung!$A$2:$B$52,2,FALSE())</f>
        <v>49</v>
      </c>
      <c r="AX14" s="42" t="b">
        <f t="array" ref="AX14">IF(ISBLANK(ANG_Hindernissprint!$A$2),100,IF(ISBLANK(A14),100,IF((OR(EXACT(A14,ANG_Hindernissprint!$C$2:$C$200))),VLOOKUP(A14,ANG_Hindernissprint!$C$2:$I$200,4,FALSE()))))</f>
        <v>0</v>
      </c>
      <c r="AY14" s="38">
        <f t="shared" si="23"/>
        <v>51</v>
      </c>
      <c r="AZ14" s="45">
        <f>VLOOKUP(AY14,[1]Punktezuordnung!$A$2:$B$52,2,FALSE())</f>
        <v>0</v>
      </c>
      <c r="BA14" s="48" t="b">
        <f t="array" ref="BA14">IF(ISBLANK(ANG_Hoch!$A$2),0,IF(ISBLANK(A14),0,IF((OR(EXACT(A14,ANG_Hoch!$C$2:$C$155))),VLOOKUP(A14,ANG_Hoch!$C$2:$I$155,4,FALSE()))))</f>
        <v>0</v>
      </c>
      <c r="BB14" s="38">
        <f t="shared" si="24"/>
        <v>51</v>
      </c>
      <c r="BC14" s="49">
        <f>VLOOKUP(BB14,[1]Punktezuordnung!$A$2:$B$52,2,FALSE())</f>
        <v>0</v>
      </c>
    </row>
    <row r="15" spans="1:55" x14ac:dyDescent="0.3">
      <c r="A15" s="28" t="s">
        <v>250</v>
      </c>
      <c r="B15" s="28" t="s">
        <v>24</v>
      </c>
      <c r="C15" s="28">
        <v>2014</v>
      </c>
      <c r="D15" s="28" t="s">
        <v>27</v>
      </c>
      <c r="E15" s="38">
        <f t="shared" si="0"/>
        <v>12</v>
      </c>
      <c r="F15" s="30">
        <f>SUM(LARGE(H15:S15,{1;2;3;4;5;6;7;8;9}))</f>
        <v>84</v>
      </c>
      <c r="G15" s="50">
        <f t="shared" si="1"/>
        <v>2</v>
      </c>
      <c r="H15" s="51">
        <f t="shared" si="2"/>
        <v>0</v>
      </c>
      <c r="I15" s="45">
        <f t="shared" si="3"/>
        <v>0</v>
      </c>
      <c r="J15" s="51">
        <f t="shared" si="4"/>
        <v>42</v>
      </c>
      <c r="K15" s="45">
        <f t="shared" si="5"/>
        <v>42</v>
      </c>
      <c r="L15" s="33">
        <f t="shared" si="6"/>
        <v>0</v>
      </c>
      <c r="M15" s="34">
        <f t="shared" si="7"/>
        <v>0</v>
      </c>
      <c r="N15" s="52">
        <f t="shared" si="8"/>
        <v>0</v>
      </c>
      <c r="O15" s="36">
        <f t="shared" si="9"/>
        <v>0</v>
      </c>
      <c r="P15" s="51">
        <f t="shared" si="10"/>
        <v>0</v>
      </c>
      <c r="Q15" s="45">
        <f t="shared" si="11"/>
        <v>0</v>
      </c>
      <c r="R15" s="51">
        <f t="shared" si="12"/>
        <v>0</v>
      </c>
      <c r="S15" s="45">
        <f t="shared" si="13"/>
        <v>0</v>
      </c>
      <c r="T15" s="37">
        <v>100</v>
      </c>
      <c r="U15" s="38">
        <f t="shared" si="14"/>
        <v>51</v>
      </c>
      <c r="V15" s="30">
        <f>VLOOKUP(U15,[1]Punktezuordnung!$A$2:$B$52,2,FALSE())</f>
        <v>0</v>
      </c>
      <c r="W15" s="39">
        <v>0</v>
      </c>
      <c r="X15" s="38">
        <f t="shared" si="15"/>
        <v>51</v>
      </c>
      <c r="Y15" s="30">
        <f>VLOOKUP(X15,[1]Punktezuordnung!$A$2:$B$52,2,FALSE())</f>
        <v>0</v>
      </c>
      <c r="Z15" s="40">
        <f t="array" ref="Z15">IF(ISBLANK(FRI_Sprint!$A$2),100,IF(ISBLANK(A15),100,IF((OR(EXACT(A15,FRI_Sprint!$C$2:$C$200))),VLOOKUP(A15,FRI_Sprint!$C$2:$I$200,4,FALSE()))))</f>
        <v>10.8</v>
      </c>
      <c r="AA15" s="38">
        <f t="shared" si="16"/>
        <v>9</v>
      </c>
      <c r="AB15" s="30">
        <f>VLOOKUP(AA15,[1]Punktezuordnung!$A$2:$B$52,2,FALSE())</f>
        <v>42</v>
      </c>
      <c r="AC15" s="41">
        <f t="array" ref="AC15">IF(ISBLANK(FRI_Weit!$A$2),0,IF(ISBLANK(A15),0,IF((OR(EXACT(A15,FRI_Weit!$C$2:$C$150))),VLOOKUP(A15,FRI_Weit!$C$2:$I$150,4,FALSE()))))</f>
        <v>2.6</v>
      </c>
      <c r="AD15" s="38">
        <f t="shared" si="25"/>
        <v>9</v>
      </c>
      <c r="AE15" s="30">
        <f>VLOOKUP(AD15,[1]Punktezuordnung!$A$2:$B$52,2,FALSE())</f>
        <v>42</v>
      </c>
      <c r="AF15" s="42" t="b">
        <f t="array" ref="AF15">IF(ISBLANK(LAT_Stab!$A$2),0,IF(ISBLANK(A15),0,IF((OR(EXACT(A15,LAT_Stab!$C$2:$C$154))),VLOOKUP(A15,LAT_Stab!$C$2:$I$154,4,FALSE()))))</f>
        <v>0</v>
      </c>
      <c r="AG15" s="38">
        <f t="shared" si="17"/>
        <v>51</v>
      </c>
      <c r="AH15" s="30">
        <f>VLOOKUP(AG15,[1]Punktezuordnung!$A$2:$B$52,2,FALSE())</f>
        <v>0</v>
      </c>
      <c r="AI15" s="44" t="b">
        <f t="array" ref="AI15">IF(ISBLANK(LAT_Stoß!$A$2),0,IF(ISBLANK(A15),0,IF((OR(EXACT(A15,LAT_Stoß!$C$2:$C$154))),VLOOKUP(A15,LAT_Stoß!$C$2:$I$154,4,FALSE()))))</f>
        <v>0</v>
      </c>
      <c r="AJ15" s="38">
        <f t="shared" si="18"/>
        <v>51</v>
      </c>
      <c r="AK15" s="30">
        <f>VLOOKUP(AJ15,[1]Punktezuordnung!$A$2:$B$52,2,FALSE())</f>
        <v>0</v>
      </c>
      <c r="AL15" s="66" t="b">
        <f t="array" ref="AL15">IF(ISBLANK(NIA_Cross!$A$2),100,IF(ISBLANK(A15),100,IF((OR(EXACT(A15,NIA_Cross!$C$2:$C$200))),VLOOKUP(A15,NIA_Cross!$C$2:$I$200,4,FALSE()))))</f>
        <v>0</v>
      </c>
      <c r="AM15" s="38">
        <f t="shared" si="19"/>
        <v>51</v>
      </c>
      <c r="AN15" s="45">
        <f>VLOOKUP(AM15,[1]Punktezuordnung!$A$2:$B$52,2,FALSE())</f>
        <v>0</v>
      </c>
      <c r="AO15" s="46" t="b">
        <f t="array" ref="AO15">IF(ISBLANK(NIA_Weit!$A$2),0,IF(ISBLANK(A15),0,IF((OR(EXACT(A15,NIA_Weit!$C$2:$C$150))),VLOOKUP(A15,NIA_Weit!$C$2:$I$150,4,FALSE()))))</f>
        <v>0</v>
      </c>
      <c r="AP15" s="38">
        <f t="shared" si="20"/>
        <v>51</v>
      </c>
      <c r="AQ15" s="30">
        <f>VLOOKUP(AP15,[1]Punktezuordnung!$A$2:$B$52,2,FALSE())</f>
        <v>0</v>
      </c>
      <c r="AR15" s="42" t="b">
        <f t="array" ref="AR15">IF(ISBLANK(STO_Weit!$A$2),0,IF(ISBLANK(A15),0,IF((OR(EXACT(A15,STO_Weit!$C$2:$C$149))),VLOOKUP(A15,STO_Weit!$C$2:$I$149,4,FALSE()))))</f>
        <v>0</v>
      </c>
      <c r="AS15" s="38">
        <f t="shared" si="21"/>
        <v>51</v>
      </c>
      <c r="AT15" s="45">
        <f>VLOOKUP(AS15,[1]Punktezuordnung!$A$2:$B$52,2,FALSE())</f>
        <v>0</v>
      </c>
      <c r="AU15" s="40" t="b">
        <f t="array" ref="AU15">IF(ISBLANK(STO_Schlagwurf!$A$2),0,IF(ISBLANK(A15),0,IF((OR(EXACT(A15,STO_Schlagwurf!$C$2:$C$148))),VLOOKUP(A15,STO_Schlagwurf!$C$2:$I$148,4,FALSE()))))</f>
        <v>0</v>
      </c>
      <c r="AV15" s="38">
        <f t="shared" si="22"/>
        <v>51</v>
      </c>
      <c r="AW15" s="45">
        <f>VLOOKUP(AV15,[1]Punktezuordnung!$A$2:$B$52,2,FALSE())</f>
        <v>0</v>
      </c>
      <c r="AX15" s="42" t="b">
        <f t="array" ref="AX15">IF(ISBLANK(ANG_Hindernissprint!$A$2),100,IF(ISBLANK(A15),100,IF((OR(EXACT(A15,ANG_Hindernissprint!$C$2:$C$200))),VLOOKUP(A15,ANG_Hindernissprint!$C$2:$I$200,4,FALSE()))))</f>
        <v>0</v>
      </c>
      <c r="AY15" s="38">
        <f t="shared" si="23"/>
        <v>51</v>
      </c>
      <c r="AZ15" s="45">
        <f>VLOOKUP(AY15,[1]Punktezuordnung!$A$2:$B$52,2,FALSE())</f>
        <v>0</v>
      </c>
      <c r="BA15" s="48" t="b">
        <f t="array" ref="BA15">IF(ISBLANK(ANG_Hoch!$A$2),0,IF(ISBLANK(A15),0,IF((OR(EXACT(A15,ANG_Hoch!$C$2:$C$155))),VLOOKUP(A15,ANG_Hoch!$C$2:$I$155,4,FALSE()))))</f>
        <v>0</v>
      </c>
      <c r="BB15" s="38">
        <f t="shared" si="24"/>
        <v>51</v>
      </c>
      <c r="BC15" s="49">
        <f>VLOOKUP(BB15,[1]Punktezuordnung!$A$2:$B$52,2,FALSE())</f>
        <v>0</v>
      </c>
    </row>
    <row r="16" spans="1:55" x14ac:dyDescent="0.3">
      <c r="A16" s="28"/>
      <c r="B16" s="28"/>
      <c r="C16" s="28"/>
      <c r="D16" s="28"/>
      <c r="E16" s="38" t="str">
        <f t="shared" ref="E16:E35" si="26">IF(F16=0,"",RANK(F16,$F$4:$F$60,0))</f>
        <v/>
      </c>
      <c r="F16" s="30">
        <f>SUM(LARGE(H16:S16,{1;2;3;4;5;6;7;8;9}))</f>
        <v>0</v>
      </c>
      <c r="G16" s="50">
        <f t="shared" ref="G16:G35" si="27">COUNTIF(H16:S16,"&gt;0")</f>
        <v>0</v>
      </c>
      <c r="H16" s="51">
        <f t="shared" ref="H16:H35" si="28">V16</f>
        <v>0</v>
      </c>
      <c r="I16" s="45">
        <f t="shared" ref="I16:I35" si="29">Y16</f>
        <v>0</v>
      </c>
      <c r="J16" s="51">
        <f t="shared" ref="J16:J35" si="30">AB16</f>
        <v>0</v>
      </c>
      <c r="K16" s="45">
        <f t="shared" ref="K16:K35" si="31">AE16</f>
        <v>0</v>
      </c>
      <c r="L16" s="33">
        <f t="shared" ref="L16:L35" si="32">AH16</f>
        <v>0</v>
      </c>
      <c r="M16" s="34">
        <f t="shared" ref="M16:M35" si="33">AK16</f>
        <v>0</v>
      </c>
      <c r="N16" s="52">
        <f t="shared" ref="N16:N35" si="34">AN16</f>
        <v>0</v>
      </c>
      <c r="O16" s="36">
        <f t="shared" ref="O16:O35" si="35">AQ16</f>
        <v>0</v>
      </c>
      <c r="P16" s="51">
        <f t="shared" ref="P16:P35" si="36">AT16</f>
        <v>0</v>
      </c>
      <c r="Q16" s="45">
        <f t="shared" ref="Q16:Q35" si="37">AW16</f>
        <v>0</v>
      </c>
      <c r="R16" s="51">
        <f t="shared" ref="R16:R35" si="38">AZ16</f>
        <v>0</v>
      </c>
      <c r="S16" s="45">
        <f t="shared" ref="S16:S35" si="39">BC16</f>
        <v>0</v>
      </c>
      <c r="T16" s="37">
        <f t="array" ref="T16">IF(ISBLANK(ALS_Sprint!$A$2),100,IF(ISBLANK(A16),100,IF((OR(EXACT(A16,ALS_Sprint!$C$2:$C$200))),VLOOKUP(A16,ALS_Sprint!$C$2:$I$200,4,FALSE()))))</f>
        <v>100</v>
      </c>
      <c r="U16" s="38">
        <f t="shared" ref="U16:U60" si="40">IF(T16=FALSE,51,IF(T16&gt;=100,51,RANK(T16,$T$4:$T$60,1)))</f>
        <v>51</v>
      </c>
      <c r="V16" s="30">
        <f>VLOOKUP(U16,[1]Punktezuordnung!$A$2:$B$52,2,FALSE())</f>
        <v>0</v>
      </c>
      <c r="W16" s="39">
        <f t="array" ref="W16">IF(ISBLANK(ALS_Wurf!$A$2),0,IF(ISBLANK(A16),0,IF((OR(EXACT(A16,ALS_Wurf!$C$2:$C$145))),VLOOKUP(A16,ALS_Wurf!$C$2:$I$145,4,FALSE()))))</f>
        <v>0</v>
      </c>
      <c r="X16" s="38">
        <f t="shared" ref="X16:X60" si="41">IF(W16=FALSE,51,IF(W16&lt;=0,51,RANK(W16,$W$4:$W$60,0)))</f>
        <v>51</v>
      </c>
      <c r="Y16" s="30">
        <f>VLOOKUP(X16,[1]Punktezuordnung!$A$2:$B$52,2,FALSE())</f>
        <v>0</v>
      </c>
      <c r="Z16" s="40">
        <f t="array" ref="Z16">IF(ISBLANK(FRI_Sprint!$A$2),100,IF(ISBLANK(A16),100,IF((OR(EXACT(A16,FRI_Sprint!$C$2:$C$200))),VLOOKUP(A16,FRI_Sprint!$C$2:$I$200,4,FALSE()))))</f>
        <v>100</v>
      </c>
      <c r="AA16" s="38">
        <f t="shared" ref="AA16:AA60" si="42">IF(Z16=FALSE,51,IF(Z16&gt;=100,51,RANK(Z16,$Z$4:$Z$60,1)))</f>
        <v>51</v>
      </c>
      <c r="AB16" s="30">
        <f>VLOOKUP(AA16,[1]Punktezuordnung!$A$2:$B$52,2,FALSE())</f>
        <v>0</v>
      </c>
      <c r="AC16" s="41">
        <f t="array" ref="AC16">IF(ISBLANK(FRI_Weit!$A$2),0,IF(ISBLANK(A16),0,IF((OR(EXACT(A16,FRI_Weit!$C$2:$C$150))),VLOOKUP(A16,FRI_Weit!$C$2:$I$150,4,FALSE()))))</f>
        <v>0</v>
      </c>
      <c r="AD16" s="38">
        <f t="shared" ref="AD16:AD60" si="43">IF(AC16=FALSE,51,IF(AC16&lt;=0,51,RANK(AC16,$AC$4:$AC$60,0)))</f>
        <v>51</v>
      </c>
      <c r="AE16" s="30">
        <f>VLOOKUP(AD16,[1]Punktezuordnung!$A$2:$B$52,2,FALSE())</f>
        <v>0</v>
      </c>
      <c r="AF16" s="42">
        <f t="array" ref="AF16">IF(ISBLANK(LAT_Stab!$A$2),0,IF(ISBLANK(A16),0,IF((OR(EXACT(A16,LAT_Stab!$C$2:$C$154))),VLOOKUP(A16,LAT_Stab!$C$2:$I$154,4,FALSE()))))</f>
        <v>0</v>
      </c>
      <c r="AG16" s="38">
        <f t="shared" ref="AG16:AG60" si="44">IF(AF16=FALSE,51,IF(AF16&lt;=0,51,RANK(AF16,$AF$4:$AF$60,0)))</f>
        <v>51</v>
      </c>
      <c r="AH16" s="30">
        <f>VLOOKUP(AG16,[1]Punktezuordnung!$A$2:$B$52,2,FALSE())</f>
        <v>0</v>
      </c>
      <c r="AI16" s="43">
        <f t="array" ref="AI16">IF(ISBLANK(LAT_Stoß!$A$2),0,IF(ISBLANK(A16),0,IF((OR(EXACT(A16,LAT_Stoß!$C$2:$C$154))),VLOOKUP(A16,LAT_Stoß!$C$2:$I$154,4,FALSE()))))</f>
        <v>0</v>
      </c>
      <c r="AJ16" s="38">
        <f t="shared" ref="AJ16:AJ60" si="45">IF(AI16=FALSE,51,IF(AI16&lt;=0,51,RANK(AI16,$AI$4:$AI$49,0)))</f>
        <v>51</v>
      </c>
      <c r="AK16" s="30">
        <f>VLOOKUP(AJ16,[1]Punktezuordnung!$A$2:$B$52,2,FALSE())</f>
        <v>0</v>
      </c>
      <c r="AL16" s="67">
        <v>1000</v>
      </c>
      <c r="AM16" s="38">
        <f t="shared" ref="AM16:AM60" si="46">IF(AL16=FALSE,51,IF(AL16=1000,51,RANK(AL16,$AL$4:$AL$60,1)))</f>
        <v>51</v>
      </c>
      <c r="AN16" s="45">
        <f>VLOOKUP(AM16,[1]Punktezuordnung!$A$2:$B$52,2,FALSE())</f>
        <v>0</v>
      </c>
      <c r="AO16" s="46">
        <f t="array" ref="AO16">IF(ISBLANK(NIA_Weit!$A$2),0,IF(ISBLANK(A16),0,IF((OR(EXACT(A16,NIA_Weit!$C$2:$C$150))),VLOOKUP(A16,NIA_Weit!$C$2:$I$150,4,FALSE()))))</f>
        <v>0</v>
      </c>
      <c r="AP16" s="38">
        <f t="shared" ref="AP16:AP60" si="47">IF(AO16=FALSE,51,IF(AO16&lt;=0,51,RANK(AO16,$AO$4:$AO$49,0)))</f>
        <v>51</v>
      </c>
      <c r="AQ16" s="30">
        <f>VLOOKUP(AP16,[1]Punktezuordnung!$A$2:$B$52,2,FALSE())</f>
        <v>0</v>
      </c>
      <c r="AR16" s="42">
        <f t="array" ref="AR16">IF(ISBLANK(STO_Weit!$A$2),0,IF(ISBLANK(A16),0,IF((OR(EXACT(A16,STO_Weit!$C$2:$C$149))),VLOOKUP(A16,STO_Weit!$C$2:$I$149,4,FALSE()))))</f>
        <v>0</v>
      </c>
      <c r="AS16" s="38">
        <f t="shared" ref="AS16:AS60" si="48">IF(AR16=FALSE,51,IF(AR16&lt;=0,51,RANK(AR16,$AR$4:$AR$49,0)))</f>
        <v>51</v>
      </c>
      <c r="AT16" s="45">
        <f>VLOOKUP(AS16,[1]Punktezuordnung!$A$2:$B$52,2,FALSE())</f>
        <v>0</v>
      </c>
      <c r="AU16" s="40">
        <f t="array" ref="AU16">IF(ISBLANK(STO_Schlagwurf!$A$2),0,IF(ISBLANK(A16),0,IF((OR(EXACT(A16,STO_Schlagwurf!$C$2:$C$148))),VLOOKUP(A16,STO_Schlagwurf!$C$2:$I$148,4,FALSE()))))</f>
        <v>0</v>
      </c>
      <c r="AV16" s="38">
        <f t="shared" ref="AV16:AV60" si="49">IF(AU16=FALSE,51,IF(AU16&lt;=0,51,RANK(AU16,$AU$4:$AU$49,0)))</f>
        <v>51</v>
      </c>
      <c r="AW16" s="45">
        <f>VLOOKUP(AV16,[1]Punktezuordnung!$A$2:$B$52,2,FALSE())</f>
        <v>0</v>
      </c>
      <c r="AX16" s="42">
        <f t="array" ref="AX16">IF(ISBLANK(ANG_Hindernissprint!$A$2),100,IF(ISBLANK(A16),100,IF((OR(EXACT(A16,ANG_Hindernissprint!$C$2:$C$200))),VLOOKUP(A16,ANG_Hindernissprint!$C$2:$I$200,4,FALSE()))))</f>
        <v>100</v>
      </c>
      <c r="AY16" s="38">
        <f t="shared" ref="AY16:AY60" si="50">IF(AX16=FALSE,51,IF(AX16&gt;=100,51,RANK(AX16,$AX$4:$AX$60,1)))</f>
        <v>51</v>
      </c>
      <c r="AZ16" s="45">
        <f>VLOOKUP(AY16,[1]Punktezuordnung!$A$2:$B$52,2,FALSE())</f>
        <v>0</v>
      </c>
      <c r="BA16" s="48">
        <f t="array" ref="BA16">IF(ISBLANK(ANG_Hoch!$A$2),0,IF(ISBLANK(A16),0,IF((OR(EXACT(A16,ANG_Hoch!$C$2:$C$155))),VLOOKUP(A16,ANG_Hoch!$C$2:$I$155,4,FALSE()))))</f>
        <v>0</v>
      </c>
      <c r="BB16" s="38">
        <f t="shared" ref="BB16:BB60" si="51">IF(BA16=FALSE,51,IF(BA16&lt;=0,51,RANK(BA16,$BA$4:$BA$60,0)))</f>
        <v>51</v>
      </c>
      <c r="BC16" s="49">
        <f>VLOOKUP(BB16,[1]Punktezuordnung!$A$2:$B$52,2,FALSE())</f>
        <v>0</v>
      </c>
    </row>
    <row r="17" spans="1:55" x14ac:dyDescent="0.3">
      <c r="A17" s="28"/>
      <c r="B17" s="28"/>
      <c r="C17" s="28"/>
      <c r="D17" s="28"/>
      <c r="E17" s="38" t="str">
        <f t="shared" si="26"/>
        <v/>
      </c>
      <c r="F17" s="30">
        <f>SUM(LARGE(H17:S17,{1;2;3;4;5;6;7;8;9}))</f>
        <v>0</v>
      </c>
      <c r="G17" s="50">
        <f t="shared" si="27"/>
        <v>0</v>
      </c>
      <c r="H17" s="51">
        <f t="shared" si="28"/>
        <v>0</v>
      </c>
      <c r="I17" s="45">
        <f t="shared" si="29"/>
        <v>0</v>
      </c>
      <c r="J17" s="51">
        <f t="shared" si="30"/>
        <v>0</v>
      </c>
      <c r="K17" s="45">
        <f t="shared" si="31"/>
        <v>0</v>
      </c>
      <c r="L17" s="33">
        <f t="shared" si="32"/>
        <v>0</v>
      </c>
      <c r="M17" s="34">
        <f t="shared" si="33"/>
        <v>0</v>
      </c>
      <c r="N17" s="52">
        <f t="shared" si="34"/>
        <v>0</v>
      </c>
      <c r="O17" s="36">
        <f t="shared" si="35"/>
        <v>0</v>
      </c>
      <c r="P17" s="51">
        <f t="shared" si="36"/>
        <v>0</v>
      </c>
      <c r="Q17" s="45">
        <f t="shared" si="37"/>
        <v>0</v>
      </c>
      <c r="R17" s="51">
        <f t="shared" si="38"/>
        <v>0</v>
      </c>
      <c r="S17" s="45">
        <f t="shared" si="39"/>
        <v>0</v>
      </c>
      <c r="T17" s="37">
        <f t="array" ref="T17">IF(ISBLANK(ALS_Sprint!$A$2),100,IF(ISBLANK(A17),100,IF((OR(EXACT(A17,ALS_Sprint!$C$2:$C$200))),VLOOKUP(A17,ALS_Sprint!$C$2:$I$200,4,FALSE()))))</f>
        <v>100</v>
      </c>
      <c r="U17" s="38">
        <f t="shared" si="40"/>
        <v>51</v>
      </c>
      <c r="V17" s="30">
        <f>VLOOKUP(U17,[1]Punktezuordnung!$A$2:$B$52,2,FALSE())</f>
        <v>0</v>
      </c>
      <c r="W17" s="39">
        <f t="array" ref="W17">IF(ISBLANK(ALS_Wurf!$A$2),0,IF(ISBLANK(A17),0,IF((OR(EXACT(A17,ALS_Wurf!$C$2:$C$145))),VLOOKUP(A17,ALS_Wurf!$C$2:$I$145,4,FALSE()))))</f>
        <v>0</v>
      </c>
      <c r="X17" s="38">
        <f t="shared" si="41"/>
        <v>51</v>
      </c>
      <c r="Y17" s="30">
        <f>VLOOKUP(X17,[1]Punktezuordnung!$A$2:$B$52,2,FALSE())</f>
        <v>0</v>
      </c>
      <c r="Z17" s="40">
        <f t="array" ref="Z17">IF(ISBLANK(FRI_Sprint!$A$2),100,IF(ISBLANK(A17),100,IF((OR(EXACT(A17,FRI_Sprint!$C$2:$C$200))),VLOOKUP(A17,FRI_Sprint!$C$2:$I$200,4,FALSE()))))</f>
        <v>100</v>
      </c>
      <c r="AA17" s="38">
        <f t="shared" si="42"/>
        <v>51</v>
      </c>
      <c r="AB17" s="30">
        <f>VLOOKUP(AA17,[1]Punktezuordnung!$A$2:$B$52,2,FALSE())</f>
        <v>0</v>
      </c>
      <c r="AC17" s="41">
        <f t="array" ref="AC17">IF(ISBLANK(FRI_Weit!$A$2),0,IF(ISBLANK(A17),0,IF((OR(EXACT(A17,FRI_Weit!$C$2:$C$150))),VLOOKUP(A17,FRI_Weit!$C$2:$I$150,4,FALSE()))))</f>
        <v>0</v>
      </c>
      <c r="AD17" s="38">
        <f t="shared" si="43"/>
        <v>51</v>
      </c>
      <c r="AE17" s="30">
        <f>VLOOKUP(AD17,[1]Punktezuordnung!$A$2:$B$52,2,FALSE())</f>
        <v>0</v>
      </c>
      <c r="AF17" s="42">
        <f t="array" ref="AF17">IF(ISBLANK(LAT_Stab!$A$2),0,IF(ISBLANK(A17),0,IF((OR(EXACT(A17,LAT_Stab!$C$2:$C$154))),VLOOKUP(A17,LAT_Stab!$C$2:$I$154,4,FALSE()))))</f>
        <v>0</v>
      </c>
      <c r="AG17" s="38">
        <f t="shared" si="44"/>
        <v>51</v>
      </c>
      <c r="AH17" s="30">
        <f>VLOOKUP(AG17,[1]Punktezuordnung!$A$2:$B$52,2,FALSE())</f>
        <v>0</v>
      </c>
      <c r="AI17" s="43">
        <f t="array" ref="AI17">IF(ISBLANK(LAT_Stoß!$A$2),0,IF(ISBLANK(A17),0,IF((OR(EXACT(A17,LAT_Stoß!$C$2:$C$154))),VLOOKUP(A17,LAT_Stoß!$C$2:$I$154,4,FALSE()))))</f>
        <v>0</v>
      </c>
      <c r="AJ17" s="38">
        <f t="shared" si="45"/>
        <v>51</v>
      </c>
      <c r="AK17" s="30">
        <f>VLOOKUP(AJ17,[1]Punktezuordnung!$A$2:$B$52,2,FALSE())</f>
        <v>0</v>
      </c>
      <c r="AL17" s="67">
        <v>1000</v>
      </c>
      <c r="AM17" s="38">
        <f t="shared" si="46"/>
        <v>51</v>
      </c>
      <c r="AN17" s="45">
        <f>VLOOKUP(AM17,[1]Punktezuordnung!$A$2:$B$52,2,FALSE())</f>
        <v>0</v>
      </c>
      <c r="AO17" s="46">
        <f t="array" ref="AO17">IF(ISBLANK(NIA_Weit!$A$2),0,IF(ISBLANK(A17),0,IF((OR(EXACT(A17,NIA_Weit!$C$2:$C$150))),VLOOKUP(A17,NIA_Weit!$C$2:$I$150,4,FALSE()))))</f>
        <v>0</v>
      </c>
      <c r="AP17" s="38">
        <f t="shared" si="47"/>
        <v>51</v>
      </c>
      <c r="AQ17" s="30">
        <f>VLOOKUP(AP17,[1]Punktezuordnung!$A$2:$B$52,2,FALSE())</f>
        <v>0</v>
      </c>
      <c r="AR17" s="42">
        <f t="array" ref="AR17">IF(ISBLANK(STO_Weit!$A$2),0,IF(ISBLANK(A17),0,IF((OR(EXACT(A17,STO_Weit!$C$2:$C$149))),VLOOKUP(A17,STO_Weit!$C$2:$I$149,4,FALSE()))))</f>
        <v>0</v>
      </c>
      <c r="AS17" s="38">
        <f t="shared" si="48"/>
        <v>51</v>
      </c>
      <c r="AT17" s="45">
        <f>VLOOKUP(AS17,[1]Punktezuordnung!$A$2:$B$52,2,FALSE())</f>
        <v>0</v>
      </c>
      <c r="AU17" s="40">
        <f t="array" ref="AU17">IF(ISBLANK(STO_Schlagwurf!$A$2),0,IF(ISBLANK(A17),0,IF((OR(EXACT(A17,STO_Schlagwurf!$C$2:$C$148))),VLOOKUP(A17,STO_Schlagwurf!$C$2:$I$148,4,FALSE()))))</f>
        <v>0</v>
      </c>
      <c r="AV17" s="38">
        <f t="shared" si="49"/>
        <v>51</v>
      </c>
      <c r="AW17" s="45">
        <f>VLOOKUP(AV17,[1]Punktezuordnung!$A$2:$B$52,2,FALSE())</f>
        <v>0</v>
      </c>
      <c r="AX17" s="42">
        <f t="array" ref="AX17">IF(ISBLANK(ANG_Hindernissprint!$A$2),100,IF(ISBLANK(A17),100,IF((OR(EXACT(A17,ANG_Hindernissprint!$C$2:$C$200))),VLOOKUP(A17,ANG_Hindernissprint!$C$2:$I$200,4,FALSE()))))</f>
        <v>100</v>
      </c>
      <c r="AY17" s="38">
        <f t="shared" si="50"/>
        <v>51</v>
      </c>
      <c r="AZ17" s="45">
        <f>VLOOKUP(AY17,[1]Punktezuordnung!$A$2:$B$52,2,FALSE())</f>
        <v>0</v>
      </c>
      <c r="BA17" s="48">
        <f t="array" ref="BA17">IF(ISBLANK(ANG_Hoch!$A$2),0,IF(ISBLANK(A17),0,IF((OR(EXACT(A17,ANG_Hoch!$C$2:$C$155))),VLOOKUP(A17,ANG_Hoch!$C$2:$I$155,4,FALSE()))))</f>
        <v>0</v>
      </c>
      <c r="BB17" s="38">
        <f t="shared" si="51"/>
        <v>51</v>
      </c>
      <c r="BC17" s="49">
        <f>VLOOKUP(BB17,[1]Punktezuordnung!$A$2:$B$52,2,FALSE())</f>
        <v>0</v>
      </c>
    </row>
    <row r="18" spans="1:55" x14ac:dyDescent="0.3">
      <c r="A18" s="28"/>
      <c r="B18" s="28"/>
      <c r="C18" s="28"/>
      <c r="D18" s="28"/>
      <c r="E18" s="38" t="str">
        <f t="shared" si="26"/>
        <v/>
      </c>
      <c r="F18" s="30">
        <f>SUM(LARGE(H18:S18,{1;2;3;4;5;6;7;8;9}))</f>
        <v>0</v>
      </c>
      <c r="G18" s="50">
        <f t="shared" si="27"/>
        <v>0</v>
      </c>
      <c r="H18" s="51">
        <f t="shared" si="28"/>
        <v>0</v>
      </c>
      <c r="I18" s="45">
        <f t="shared" si="29"/>
        <v>0</v>
      </c>
      <c r="J18" s="51">
        <f t="shared" si="30"/>
        <v>0</v>
      </c>
      <c r="K18" s="45">
        <f t="shared" si="31"/>
        <v>0</v>
      </c>
      <c r="L18" s="33">
        <f t="shared" si="32"/>
        <v>0</v>
      </c>
      <c r="M18" s="34">
        <f t="shared" si="33"/>
        <v>0</v>
      </c>
      <c r="N18" s="52">
        <f t="shared" si="34"/>
        <v>0</v>
      </c>
      <c r="O18" s="36">
        <f t="shared" si="35"/>
        <v>0</v>
      </c>
      <c r="P18" s="51">
        <f t="shared" si="36"/>
        <v>0</v>
      </c>
      <c r="Q18" s="45">
        <f t="shared" si="37"/>
        <v>0</v>
      </c>
      <c r="R18" s="51">
        <f t="shared" si="38"/>
        <v>0</v>
      </c>
      <c r="S18" s="45">
        <f t="shared" si="39"/>
        <v>0</v>
      </c>
      <c r="T18" s="37">
        <f t="array" ref="T18">IF(ISBLANK(ALS_Sprint!$A$2),100,IF(ISBLANK(A18),100,IF((OR(EXACT(A18,ALS_Sprint!$C$2:$C$200))),VLOOKUP(A18,ALS_Sprint!$C$2:$I$200,4,FALSE()))))</f>
        <v>100</v>
      </c>
      <c r="U18" s="38">
        <f t="shared" si="40"/>
        <v>51</v>
      </c>
      <c r="V18" s="30">
        <f>VLOOKUP(U18,[1]Punktezuordnung!$A$2:$B$52,2,FALSE())</f>
        <v>0</v>
      </c>
      <c r="W18" s="39">
        <f t="array" ref="W18">IF(ISBLANK(ALS_Wurf!$A$2),0,IF(ISBLANK(A18),0,IF((OR(EXACT(A18,ALS_Wurf!$C$2:$C$145))),VLOOKUP(A18,ALS_Wurf!$C$2:$I$145,4,FALSE()))))</f>
        <v>0</v>
      </c>
      <c r="X18" s="38">
        <f t="shared" si="41"/>
        <v>51</v>
      </c>
      <c r="Y18" s="30">
        <f>VLOOKUP(X18,[1]Punktezuordnung!$A$2:$B$52,2,FALSE())</f>
        <v>0</v>
      </c>
      <c r="Z18" s="40">
        <f t="array" ref="Z18">IF(ISBLANK(FRI_Sprint!$A$2),100,IF(ISBLANK(A18),100,IF((OR(EXACT(A18,FRI_Sprint!$C$2:$C$200))),VLOOKUP(A18,FRI_Sprint!$C$2:$I$200,4,FALSE()))))</f>
        <v>100</v>
      </c>
      <c r="AA18" s="38">
        <f t="shared" si="42"/>
        <v>51</v>
      </c>
      <c r="AB18" s="30">
        <f>VLOOKUP(AA18,[1]Punktezuordnung!$A$2:$B$52,2,FALSE())</f>
        <v>0</v>
      </c>
      <c r="AC18" s="41">
        <f t="array" ref="AC18">IF(ISBLANK(FRI_Weit!$A$2),0,IF(ISBLANK(A18),0,IF((OR(EXACT(A18,FRI_Weit!$C$2:$C$150))),VLOOKUP(A18,FRI_Weit!$C$2:$I$150,4,FALSE()))))</f>
        <v>0</v>
      </c>
      <c r="AD18" s="38">
        <f t="shared" si="43"/>
        <v>51</v>
      </c>
      <c r="AE18" s="30">
        <f>VLOOKUP(AD18,[1]Punktezuordnung!$A$2:$B$52,2,FALSE())</f>
        <v>0</v>
      </c>
      <c r="AF18" s="42">
        <f t="array" ref="AF18">IF(ISBLANK(LAT_Stab!$A$2),0,IF(ISBLANK(A18),0,IF((OR(EXACT(A18,LAT_Stab!$C$2:$C$154))),VLOOKUP(A18,LAT_Stab!$C$2:$I$154,4,FALSE()))))</f>
        <v>0</v>
      </c>
      <c r="AG18" s="38">
        <f t="shared" si="44"/>
        <v>51</v>
      </c>
      <c r="AH18" s="30">
        <f>VLOOKUP(AG18,[1]Punktezuordnung!$A$2:$B$52,2,FALSE())</f>
        <v>0</v>
      </c>
      <c r="AI18" s="43">
        <f t="array" ref="AI18">IF(ISBLANK(LAT_Stoß!$A$2),0,IF(ISBLANK(A18),0,IF((OR(EXACT(A18,LAT_Stoß!$C$2:$C$154))),VLOOKUP(A18,LAT_Stoß!$C$2:$I$154,4,FALSE()))))</f>
        <v>0</v>
      </c>
      <c r="AJ18" s="38">
        <f t="shared" si="45"/>
        <v>51</v>
      </c>
      <c r="AK18" s="30">
        <f>VLOOKUP(AJ18,[1]Punktezuordnung!$A$2:$B$52,2,FALSE())</f>
        <v>0</v>
      </c>
      <c r="AL18" s="67">
        <v>1000</v>
      </c>
      <c r="AM18" s="38">
        <f t="shared" si="46"/>
        <v>51</v>
      </c>
      <c r="AN18" s="45">
        <f>VLOOKUP(AM18,[1]Punktezuordnung!$A$2:$B$52,2,FALSE())</f>
        <v>0</v>
      </c>
      <c r="AO18" s="46">
        <f t="array" ref="AO18">IF(ISBLANK(NIA_Weit!$A$2),0,IF(ISBLANK(A18),0,IF((OR(EXACT(A18,NIA_Weit!$C$2:$C$150))),VLOOKUP(A18,NIA_Weit!$C$2:$I$150,4,FALSE()))))</f>
        <v>0</v>
      </c>
      <c r="AP18" s="38">
        <f t="shared" si="47"/>
        <v>51</v>
      </c>
      <c r="AQ18" s="30">
        <f>VLOOKUP(AP18,[1]Punktezuordnung!$A$2:$B$52,2,FALSE())</f>
        <v>0</v>
      </c>
      <c r="AR18" s="42">
        <f t="array" ref="AR18">IF(ISBLANK(STO_Weit!$A$2),0,IF(ISBLANK(A18),0,IF((OR(EXACT(A18,STO_Weit!$C$2:$C$149))),VLOOKUP(A18,STO_Weit!$C$2:$I$149,4,FALSE()))))</f>
        <v>0</v>
      </c>
      <c r="AS18" s="38">
        <f t="shared" si="48"/>
        <v>51</v>
      </c>
      <c r="AT18" s="45">
        <f>VLOOKUP(AS18,[1]Punktezuordnung!$A$2:$B$52,2,FALSE())</f>
        <v>0</v>
      </c>
      <c r="AU18" s="40">
        <f t="array" ref="AU18">IF(ISBLANK(STO_Schlagwurf!$A$2),0,IF(ISBLANK(A18),0,IF((OR(EXACT(A18,STO_Schlagwurf!$C$2:$C$148))),VLOOKUP(A18,STO_Schlagwurf!$C$2:$I$148,4,FALSE()))))</f>
        <v>0</v>
      </c>
      <c r="AV18" s="38">
        <f t="shared" si="49"/>
        <v>51</v>
      </c>
      <c r="AW18" s="45">
        <f>VLOOKUP(AV18,[1]Punktezuordnung!$A$2:$B$52,2,FALSE())</f>
        <v>0</v>
      </c>
      <c r="AX18" s="42">
        <f t="array" ref="AX18">IF(ISBLANK(ANG_Hindernissprint!$A$2),100,IF(ISBLANK(A18),100,IF((OR(EXACT(A18,ANG_Hindernissprint!$C$2:$C$200))),VLOOKUP(A18,ANG_Hindernissprint!$C$2:$I$200,4,FALSE()))))</f>
        <v>100</v>
      </c>
      <c r="AY18" s="38">
        <f t="shared" si="50"/>
        <v>51</v>
      </c>
      <c r="AZ18" s="45">
        <f>VLOOKUP(AY18,[1]Punktezuordnung!$A$2:$B$52,2,FALSE())</f>
        <v>0</v>
      </c>
      <c r="BA18" s="48">
        <f t="array" ref="BA18">IF(ISBLANK(ANG_Hoch!$A$2),0,IF(ISBLANK(A18),0,IF((OR(EXACT(A18,ANG_Hoch!$C$2:$C$155))),VLOOKUP(A18,ANG_Hoch!$C$2:$I$155,4,FALSE()))))</f>
        <v>0</v>
      </c>
      <c r="BB18" s="38">
        <f t="shared" si="51"/>
        <v>51</v>
      </c>
      <c r="BC18" s="49">
        <f>VLOOKUP(BB18,[1]Punktezuordnung!$A$2:$B$52,2,FALSE())</f>
        <v>0</v>
      </c>
    </row>
    <row r="19" spans="1:55" x14ac:dyDescent="0.3">
      <c r="A19" s="28"/>
      <c r="B19" s="28"/>
      <c r="C19" s="28"/>
      <c r="D19" s="28"/>
      <c r="E19" s="38" t="str">
        <f t="shared" si="26"/>
        <v/>
      </c>
      <c r="F19" s="30">
        <f>SUM(LARGE(H19:S19,{1;2;3;4;5;6;7;8;9}))</f>
        <v>0</v>
      </c>
      <c r="G19" s="50">
        <f t="shared" si="27"/>
        <v>0</v>
      </c>
      <c r="H19" s="51">
        <f t="shared" si="28"/>
        <v>0</v>
      </c>
      <c r="I19" s="45">
        <f t="shared" si="29"/>
        <v>0</v>
      </c>
      <c r="J19" s="51">
        <f t="shared" si="30"/>
        <v>0</v>
      </c>
      <c r="K19" s="45">
        <f t="shared" si="31"/>
        <v>0</v>
      </c>
      <c r="L19" s="33">
        <f t="shared" si="32"/>
        <v>0</v>
      </c>
      <c r="M19" s="34">
        <f t="shared" si="33"/>
        <v>0</v>
      </c>
      <c r="N19" s="52">
        <f t="shared" si="34"/>
        <v>0</v>
      </c>
      <c r="O19" s="36">
        <f t="shared" si="35"/>
        <v>0</v>
      </c>
      <c r="P19" s="51">
        <f t="shared" si="36"/>
        <v>0</v>
      </c>
      <c r="Q19" s="45">
        <f t="shared" si="37"/>
        <v>0</v>
      </c>
      <c r="R19" s="51">
        <f t="shared" si="38"/>
        <v>0</v>
      </c>
      <c r="S19" s="45">
        <f t="shared" si="39"/>
        <v>0</v>
      </c>
      <c r="T19" s="37">
        <f t="array" ref="T19">IF(ISBLANK(ALS_Sprint!$A$2),100,IF(ISBLANK(A19),100,IF((OR(EXACT(A19,ALS_Sprint!$C$2:$C$200))),VLOOKUP(A19,ALS_Sprint!$C$2:$I$200,4,FALSE()))))</f>
        <v>100</v>
      </c>
      <c r="U19" s="38">
        <f t="shared" si="40"/>
        <v>51</v>
      </c>
      <c r="V19" s="30">
        <f>VLOOKUP(U19,[1]Punktezuordnung!$A$2:$B$52,2,FALSE())</f>
        <v>0</v>
      </c>
      <c r="W19" s="39">
        <f t="array" ref="W19">IF(ISBLANK(ALS_Wurf!$A$2),0,IF(ISBLANK(A19),0,IF((OR(EXACT(A19,ALS_Wurf!$C$2:$C$145))),VLOOKUP(A19,ALS_Wurf!$C$2:$I$145,4,FALSE()))))</f>
        <v>0</v>
      </c>
      <c r="X19" s="38">
        <f t="shared" si="41"/>
        <v>51</v>
      </c>
      <c r="Y19" s="30">
        <f>VLOOKUP(X19,[1]Punktezuordnung!$A$2:$B$52,2,FALSE())</f>
        <v>0</v>
      </c>
      <c r="Z19" s="40">
        <f t="array" ref="Z19">IF(ISBLANK(FRI_Sprint!$A$2),100,IF(ISBLANK(A19),100,IF((OR(EXACT(A19,FRI_Sprint!$C$2:$C$200))),VLOOKUP(A19,FRI_Sprint!$C$2:$I$200,4,FALSE()))))</f>
        <v>100</v>
      </c>
      <c r="AA19" s="38">
        <f t="shared" si="42"/>
        <v>51</v>
      </c>
      <c r="AB19" s="30">
        <f>VLOOKUP(AA19,[1]Punktezuordnung!$A$2:$B$52,2,FALSE())</f>
        <v>0</v>
      </c>
      <c r="AC19" s="41">
        <f t="array" ref="AC19">IF(ISBLANK(FRI_Weit!$A$2),0,IF(ISBLANK(A19),0,IF((OR(EXACT(A19,FRI_Weit!$C$2:$C$150))),VLOOKUP(A19,FRI_Weit!$C$2:$I$150,4,FALSE()))))</f>
        <v>0</v>
      </c>
      <c r="AD19" s="38">
        <f t="shared" si="43"/>
        <v>51</v>
      </c>
      <c r="AE19" s="30">
        <f>VLOOKUP(AD19,[1]Punktezuordnung!$A$2:$B$52,2,FALSE())</f>
        <v>0</v>
      </c>
      <c r="AF19" s="42">
        <f t="array" ref="AF19">IF(ISBLANK(LAT_Stab!$A$2),0,IF(ISBLANK(A19),0,IF((OR(EXACT(A19,LAT_Stab!$C$2:$C$154))),VLOOKUP(A19,LAT_Stab!$C$2:$I$154,4,FALSE()))))</f>
        <v>0</v>
      </c>
      <c r="AG19" s="38">
        <f t="shared" si="44"/>
        <v>51</v>
      </c>
      <c r="AH19" s="30">
        <f>VLOOKUP(AG19,[1]Punktezuordnung!$A$2:$B$52,2,FALSE())</f>
        <v>0</v>
      </c>
      <c r="AI19" s="43">
        <f t="array" ref="AI19">IF(ISBLANK(LAT_Stoß!$A$2),0,IF(ISBLANK(A19),0,IF((OR(EXACT(A19,LAT_Stoß!$C$2:$C$154))),VLOOKUP(A19,LAT_Stoß!$C$2:$I$154,4,FALSE()))))</f>
        <v>0</v>
      </c>
      <c r="AJ19" s="38">
        <f t="shared" si="45"/>
        <v>51</v>
      </c>
      <c r="AK19" s="30">
        <f>VLOOKUP(AJ19,[1]Punktezuordnung!$A$2:$B$52,2,FALSE())</f>
        <v>0</v>
      </c>
      <c r="AL19" s="67">
        <v>1000</v>
      </c>
      <c r="AM19" s="38">
        <f t="shared" si="46"/>
        <v>51</v>
      </c>
      <c r="AN19" s="45">
        <f>VLOOKUP(AM19,[1]Punktezuordnung!$A$2:$B$52,2,FALSE())</f>
        <v>0</v>
      </c>
      <c r="AO19" s="46">
        <f t="array" ref="AO19">IF(ISBLANK(NIA_Weit!$A$2),0,IF(ISBLANK(A19),0,IF((OR(EXACT(A19,NIA_Weit!$C$2:$C$150))),VLOOKUP(A19,NIA_Weit!$C$2:$I$150,4,FALSE()))))</f>
        <v>0</v>
      </c>
      <c r="AP19" s="38">
        <f t="shared" si="47"/>
        <v>51</v>
      </c>
      <c r="AQ19" s="30">
        <f>VLOOKUP(AP19,[1]Punktezuordnung!$A$2:$B$52,2,FALSE())</f>
        <v>0</v>
      </c>
      <c r="AR19" s="42">
        <f t="array" ref="AR19">IF(ISBLANK(STO_Weit!$A$2),0,IF(ISBLANK(A19),0,IF((OR(EXACT(A19,STO_Weit!$C$2:$C$149))),VLOOKUP(A19,STO_Weit!$C$2:$I$149,4,FALSE()))))</f>
        <v>0</v>
      </c>
      <c r="AS19" s="38">
        <f t="shared" si="48"/>
        <v>51</v>
      </c>
      <c r="AT19" s="45">
        <f>VLOOKUP(AS19,[1]Punktezuordnung!$A$2:$B$52,2,FALSE())</f>
        <v>0</v>
      </c>
      <c r="AU19" s="40">
        <f t="array" ref="AU19">IF(ISBLANK(STO_Schlagwurf!$A$2),0,IF(ISBLANK(A19),0,IF((OR(EXACT(A19,STO_Schlagwurf!$C$2:$C$148))),VLOOKUP(A19,STO_Schlagwurf!$C$2:$I$148,4,FALSE()))))</f>
        <v>0</v>
      </c>
      <c r="AV19" s="38">
        <f t="shared" si="49"/>
        <v>51</v>
      </c>
      <c r="AW19" s="45">
        <f>VLOOKUP(AV19,[1]Punktezuordnung!$A$2:$B$52,2,FALSE())</f>
        <v>0</v>
      </c>
      <c r="AX19" s="42">
        <f t="array" ref="AX19">IF(ISBLANK(ANG_Hindernissprint!$A$2),100,IF(ISBLANK(A19),100,IF((OR(EXACT(A19,ANG_Hindernissprint!$C$2:$C$200))),VLOOKUP(A19,ANG_Hindernissprint!$C$2:$I$200,4,FALSE()))))</f>
        <v>100</v>
      </c>
      <c r="AY19" s="38">
        <f t="shared" si="50"/>
        <v>51</v>
      </c>
      <c r="AZ19" s="45">
        <f>VLOOKUP(AY19,[1]Punktezuordnung!$A$2:$B$52,2,FALSE())</f>
        <v>0</v>
      </c>
      <c r="BA19" s="48">
        <f t="array" ref="BA19">IF(ISBLANK(ANG_Hoch!$A$2),0,IF(ISBLANK(A19),0,IF((OR(EXACT(A19,ANG_Hoch!$C$2:$C$155))),VLOOKUP(A19,ANG_Hoch!$C$2:$I$155,4,FALSE()))))</f>
        <v>0</v>
      </c>
      <c r="BB19" s="38">
        <f t="shared" si="51"/>
        <v>51</v>
      </c>
      <c r="BC19" s="49">
        <f>VLOOKUP(BB19,[1]Punktezuordnung!$A$2:$B$52,2,FALSE())</f>
        <v>0</v>
      </c>
    </row>
    <row r="20" spans="1:55" x14ac:dyDescent="0.3">
      <c r="A20" s="28"/>
      <c r="B20" s="28"/>
      <c r="C20" s="28"/>
      <c r="D20" s="28"/>
      <c r="E20" s="38" t="str">
        <f t="shared" si="26"/>
        <v/>
      </c>
      <c r="F20" s="30">
        <f>SUM(LARGE(H20:S20,{1;2;3;4;5;6;7;8;9}))</f>
        <v>0</v>
      </c>
      <c r="G20" s="50">
        <f t="shared" si="27"/>
        <v>0</v>
      </c>
      <c r="H20" s="51">
        <f t="shared" si="28"/>
        <v>0</v>
      </c>
      <c r="I20" s="45">
        <f t="shared" si="29"/>
        <v>0</v>
      </c>
      <c r="J20" s="51">
        <f t="shared" si="30"/>
        <v>0</v>
      </c>
      <c r="K20" s="45">
        <f t="shared" si="31"/>
        <v>0</v>
      </c>
      <c r="L20" s="33">
        <f t="shared" si="32"/>
        <v>0</v>
      </c>
      <c r="M20" s="34">
        <f t="shared" si="33"/>
        <v>0</v>
      </c>
      <c r="N20" s="52">
        <f t="shared" si="34"/>
        <v>0</v>
      </c>
      <c r="O20" s="36">
        <f t="shared" si="35"/>
        <v>0</v>
      </c>
      <c r="P20" s="51">
        <f t="shared" si="36"/>
        <v>0</v>
      </c>
      <c r="Q20" s="45">
        <f t="shared" si="37"/>
        <v>0</v>
      </c>
      <c r="R20" s="51">
        <f t="shared" si="38"/>
        <v>0</v>
      </c>
      <c r="S20" s="45">
        <f t="shared" si="39"/>
        <v>0</v>
      </c>
      <c r="T20" s="37">
        <f t="array" ref="T20">IF(ISBLANK(ALS_Sprint!$A$2),100,IF(ISBLANK(A20),100,IF((OR(EXACT(A20,ALS_Sprint!$C$2:$C$200))),VLOOKUP(A20,ALS_Sprint!$C$2:$I$200,4,FALSE()))))</f>
        <v>100</v>
      </c>
      <c r="U20" s="38">
        <f t="shared" si="40"/>
        <v>51</v>
      </c>
      <c r="V20" s="30">
        <f>VLOOKUP(U20,[1]Punktezuordnung!$A$2:$B$52,2,FALSE())</f>
        <v>0</v>
      </c>
      <c r="W20" s="39">
        <f t="array" ref="W20">IF(ISBLANK(ALS_Wurf!$A$2),0,IF(ISBLANK(A20),0,IF((OR(EXACT(A20,ALS_Wurf!$C$2:$C$145))),VLOOKUP(A20,ALS_Wurf!$C$2:$I$145,4,FALSE()))))</f>
        <v>0</v>
      </c>
      <c r="X20" s="38">
        <f t="shared" si="41"/>
        <v>51</v>
      </c>
      <c r="Y20" s="30">
        <f>VLOOKUP(X20,[1]Punktezuordnung!$A$2:$B$52,2,FALSE())</f>
        <v>0</v>
      </c>
      <c r="Z20" s="40">
        <f t="array" ref="Z20">IF(ISBLANK(FRI_Sprint!$A$2),100,IF(ISBLANK(A20),100,IF((OR(EXACT(A20,FRI_Sprint!$C$2:$C$200))),VLOOKUP(A20,FRI_Sprint!$C$2:$I$200,4,FALSE()))))</f>
        <v>100</v>
      </c>
      <c r="AA20" s="38">
        <f t="shared" si="42"/>
        <v>51</v>
      </c>
      <c r="AB20" s="30">
        <f>VLOOKUP(AA20,[1]Punktezuordnung!$A$2:$B$52,2,FALSE())</f>
        <v>0</v>
      </c>
      <c r="AC20" s="41">
        <f t="array" ref="AC20">IF(ISBLANK(FRI_Weit!$A$2),0,IF(ISBLANK(A20),0,IF((OR(EXACT(A20,FRI_Weit!$C$2:$C$150))),VLOOKUP(A20,FRI_Weit!$C$2:$I$150,4,FALSE()))))</f>
        <v>0</v>
      </c>
      <c r="AD20" s="38">
        <f t="shared" si="43"/>
        <v>51</v>
      </c>
      <c r="AE20" s="30">
        <f>VLOOKUP(AD20,[1]Punktezuordnung!$A$2:$B$52,2,FALSE())</f>
        <v>0</v>
      </c>
      <c r="AF20" s="42">
        <f t="array" ref="AF20">IF(ISBLANK(LAT_Stab!$A$2),0,IF(ISBLANK(A20),0,IF((OR(EXACT(A20,LAT_Stab!$C$2:$C$154))),VLOOKUP(A20,LAT_Stab!$C$2:$I$154,4,FALSE()))))</f>
        <v>0</v>
      </c>
      <c r="AG20" s="38">
        <f t="shared" si="44"/>
        <v>51</v>
      </c>
      <c r="AH20" s="30">
        <f>VLOOKUP(AG20,[1]Punktezuordnung!$A$2:$B$52,2,FALSE())</f>
        <v>0</v>
      </c>
      <c r="AI20" s="43">
        <f t="array" ref="AI20">IF(ISBLANK(LAT_Stoß!$A$2),0,IF(ISBLANK(A20),0,IF((OR(EXACT(A20,LAT_Stoß!$C$2:$C$154))),VLOOKUP(A20,LAT_Stoß!$C$2:$I$154,4,FALSE()))))</f>
        <v>0</v>
      </c>
      <c r="AJ20" s="38">
        <f t="shared" si="45"/>
        <v>51</v>
      </c>
      <c r="AK20" s="30">
        <f>VLOOKUP(AJ20,[1]Punktezuordnung!$A$2:$B$52,2,FALSE())</f>
        <v>0</v>
      </c>
      <c r="AL20" s="67">
        <v>1000</v>
      </c>
      <c r="AM20" s="38">
        <f t="shared" si="46"/>
        <v>51</v>
      </c>
      <c r="AN20" s="45">
        <f>VLOOKUP(AM20,[1]Punktezuordnung!$A$2:$B$52,2,FALSE())</f>
        <v>0</v>
      </c>
      <c r="AO20" s="46">
        <f t="array" ref="AO20">IF(ISBLANK(NIA_Weit!$A$2),0,IF(ISBLANK(A20),0,IF((OR(EXACT(A20,NIA_Weit!$C$2:$C$150))),VLOOKUP(A20,NIA_Weit!$C$2:$I$150,4,FALSE()))))</f>
        <v>0</v>
      </c>
      <c r="AP20" s="38">
        <f t="shared" si="47"/>
        <v>51</v>
      </c>
      <c r="AQ20" s="30">
        <f>VLOOKUP(AP20,[1]Punktezuordnung!$A$2:$B$52,2,FALSE())</f>
        <v>0</v>
      </c>
      <c r="AR20" s="42">
        <f t="array" ref="AR20">IF(ISBLANK(STO_Weit!$A$2),0,IF(ISBLANK(A20),0,IF((OR(EXACT(A20,STO_Weit!$C$2:$C$149))),VLOOKUP(A20,STO_Weit!$C$2:$I$149,4,FALSE()))))</f>
        <v>0</v>
      </c>
      <c r="AS20" s="38">
        <f t="shared" si="48"/>
        <v>51</v>
      </c>
      <c r="AT20" s="45">
        <f>VLOOKUP(AS20,[1]Punktezuordnung!$A$2:$B$52,2,FALSE())</f>
        <v>0</v>
      </c>
      <c r="AU20" s="40">
        <f t="array" ref="AU20">IF(ISBLANK(STO_Schlagwurf!$A$2),0,IF(ISBLANK(A20),0,IF((OR(EXACT(A20,STO_Schlagwurf!$C$2:$C$148))),VLOOKUP(A20,STO_Schlagwurf!$C$2:$I$148,4,FALSE()))))</f>
        <v>0</v>
      </c>
      <c r="AV20" s="38">
        <f t="shared" si="49"/>
        <v>51</v>
      </c>
      <c r="AW20" s="45">
        <f>VLOOKUP(AV20,[1]Punktezuordnung!$A$2:$B$52,2,FALSE())</f>
        <v>0</v>
      </c>
      <c r="AX20" s="42">
        <f t="array" ref="AX20">IF(ISBLANK(ANG_Hindernissprint!$A$2),100,IF(ISBLANK(A20),100,IF((OR(EXACT(A20,ANG_Hindernissprint!$C$2:$C$200))),VLOOKUP(A20,ANG_Hindernissprint!$C$2:$I$200,4,FALSE()))))</f>
        <v>100</v>
      </c>
      <c r="AY20" s="38">
        <f t="shared" si="50"/>
        <v>51</v>
      </c>
      <c r="AZ20" s="45">
        <f>VLOOKUP(AY20,[1]Punktezuordnung!$A$2:$B$52,2,FALSE())</f>
        <v>0</v>
      </c>
      <c r="BA20" s="48">
        <f t="array" ref="BA20">IF(ISBLANK(ANG_Hoch!$A$2),0,IF(ISBLANK(A20),0,IF((OR(EXACT(A20,ANG_Hoch!$C$2:$C$155))),VLOOKUP(A20,ANG_Hoch!$C$2:$I$155,4,FALSE()))))</f>
        <v>0</v>
      </c>
      <c r="BB20" s="38">
        <f t="shared" si="51"/>
        <v>51</v>
      </c>
      <c r="BC20" s="49">
        <f>VLOOKUP(BB20,[1]Punktezuordnung!$A$2:$B$52,2,FALSE())</f>
        <v>0</v>
      </c>
    </row>
    <row r="21" spans="1:55" x14ac:dyDescent="0.3">
      <c r="A21" s="28"/>
      <c r="B21" s="28"/>
      <c r="C21" s="28"/>
      <c r="D21" s="28"/>
      <c r="E21" s="38" t="str">
        <f t="shared" si="26"/>
        <v/>
      </c>
      <c r="F21" s="30">
        <f>SUM(LARGE(H21:S21,{1;2;3;4;5;6;7;8;9}))</f>
        <v>0</v>
      </c>
      <c r="G21" s="50">
        <f t="shared" si="27"/>
        <v>0</v>
      </c>
      <c r="H21" s="51">
        <f t="shared" si="28"/>
        <v>0</v>
      </c>
      <c r="I21" s="45">
        <f t="shared" si="29"/>
        <v>0</v>
      </c>
      <c r="J21" s="51">
        <f t="shared" si="30"/>
        <v>0</v>
      </c>
      <c r="K21" s="45">
        <f t="shared" si="31"/>
        <v>0</v>
      </c>
      <c r="L21" s="33">
        <f t="shared" si="32"/>
        <v>0</v>
      </c>
      <c r="M21" s="34">
        <f t="shared" si="33"/>
        <v>0</v>
      </c>
      <c r="N21" s="52">
        <f t="shared" si="34"/>
        <v>0</v>
      </c>
      <c r="O21" s="36">
        <f t="shared" si="35"/>
        <v>0</v>
      </c>
      <c r="P21" s="51">
        <f t="shared" si="36"/>
        <v>0</v>
      </c>
      <c r="Q21" s="45">
        <f t="shared" si="37"/>
        <v>0</v>
      </c>
      <c r="R21" s="51">
        <f t="shared" si="38"/>
        <v>0</v>
      </c>
      <c r="S21" s="45">
        <f t="shared" si="39"/>
        <v>0</v>
      </c>
      <c r="T21" s="37">
        <f t="array" ref="T21">IF(ISBLANK(ALS_Sprint!$A$2),100,IF(ISBLANK(A21),100,IF((OR(EXACT(A21,ALS_Sprint!$C$2:$C$200))),VLOOKUP(A21,ALS_Sprint!$C$2:$I$200,4,FALSE()))))</f>
        <v>100</v>
      </c>
      <c r="U21" s="38">
        <f t="shared" si="40"/>
        <v>51</v>
      </c>
      <c r="V21" s="30">
        <f>VLOOKUP(U21,[1]Punktezuordnung!$A$2:$B$52,2,FALSE())</f>
        <v>0</v>
      </c>
      <c r="W21" s="39">
        <f t="array" ref="W21">IF(ISBLANK(ALS_Wurf!$A$2),0,IF(ISBLANK(A21),0,IF((OR(EXACT(A21,ALS_Wurf!$C$2:$C$145))),VLOOKUP(A21,ALS_Wurf!$C$2:$I$145,4,FALSE()))))</f>
        <v>0</v>
      </c>
      <c r="X21" s="38">
        <f t="shared" si="41"/>
        <v>51</v>
      </c>
      <c r="Y21" s="30">
        <f>VLOOKUP(X21,[1]Punktezuordnung!$A$2:$B$52,2,FALSE())</f>
        <v>0</v>
      </c>
      <c r="Z21" s="40">
        <f t="array" ref="Z21">IF(ISBLANK(FRI_Sprint!$A$2),100,IF(ISBLANK(A21),100,IF((OR(EXACT(A21,FRI_Sprint!$C$2:$C$200))),VLOOKUP(A21,FRI_Sprint!$C$2:$I$200,4,FALSE()))))</f>
        <v>100</v>
      </c>
      <c r="AA21" s="38">
        <f t="shared" si="42"/>
        <v>51</v>
      </c>
      <c r="AB21" s="30">
        <f>VLOOKUP(AA21,[1]Punktezuordnung!$A$2:$B$52,2,FALSE())</f>
        <v>0</v>
      </c>
      <c r="AC21" s="41">
        <f t="array" ref="AC21">IF(ISBLANK(FRI_Weit!$A$2),0,IF(ISBLANK(A21),0,IF((OR(EXACT(A21,FRI_Weit!$C$2:$C$150))),VLOOKUP(A21,FRI_Weit!$C$2:$I$150,4,FALSE()))))</f>
        <v>0</v>
      </c>
      <c r="AD21" s="38">
        <f t="shared" si="43"/>
        <v>51</v>
      </c>
      <c r="AE21" s="30">
        <f>VLOOKUP(AD21,[1]Punktezuordnung!$A$2:$B$52,2,FALSE())</f>
        <v>0</v>
      </c>
      <c r="AF21" s="42">
        <f t="array" ref="AF21">IF(ISBLANK(LAT_Stab!$A$2),0,IF(ISBLANK(A21),0,IF((OR(EXACT(A21,LAT_Stab!$C$2:$C$154))),VLOOKUP(A21,LAT_Stab!$C$2:$I$154,4,FALSE()))))</f>
        <v>0</v>
      </c>
      <c r="AG21" s="38">
        <f t="shared" si="44"/>
        <v>51</v>
      </c>
      <c r="AH21" s="30">
        <f>VLOOKUP(AG21,[1]Punktezuordnung!$A$2:$B$52,2,FALSE())</f>
        <v>0</v>
      </c>
      <c r="AI21" s="43">
        <f t="array" ref="AI21">IF(ISBLANK(LAT_Stoß!$A$2),0,IF(ISBLANK(A21),0,IF((OR(EXACT(A21,LAT_Stoß!$C$2:$C$154))),VLOOKUP(A21,LAT_Stoß!$C$2:$I$154,4,FALSE()))))</f>
        <v>0</v>
      </c>
      <c r="AJ21" s="38">
        <f t="shared" si="45"/>
        <v>51</v>
      </c>
      <c r="AK21" s="30">
        <f>VLOOKUP(AJ21,[1]Punktezuordnung!$A$2:$B$52,2,FALSE())</f>
        <v>0</v>
      </c>
      <c r="AL21" s="67">
        <v>1000</v>
      </c>
      <c r="AM21" s="38">
        <f t="shared" si="46"/>
        <v>51</v>
      </c>
      <c r="AN21" s="45">
        <f>VLOOKUP(AM21,[1]Punktezuordnung!$A$2:$B$52,2,FALSE())</f>
        <v>0</v>
      </c>
      <c r="AO21" s="46">
        <f t="array" ref="AO21">IF(ISBLANK(NIA_Weit!$A$2),0,IF(ISBLANK(A21),0,IF((OR(EXACT(A21,NIA_Weit!$C$2:$C$150))),VLOOKUP(A21,NIA_Weit!$C$2:$I$150,4,FALSE()))))</f>
        <v>0</v>
      </c>
      <c r="AP21" s="38">
        <f t="shared" si="47"/>
        <v>51</v>
      </c>
      <c r="AQ21" s="30">
        <f>VLOOKUP(AP21,[1]Punktezuordnung!$A$2:$B$52,2,FALSE())</f>
        <v>0</v>
      </c>
      <c r="AR21" s="42">
        <f t="array" ref="AR21">IF(ISBLANK(STO_Weit!$A$2),0,IF(ISBLANK(A21),0,IF((OR(EXACT(A21,STO_Weit!$C$2:$C$149))),VLOOKUP(A21,STO_Weit!$C$2:$I$149,4,FALSE()))))</f>
        <v>0</v>
      </c>
      <c r="AS21" s="38">
        <f t="shared" si="48"/>
        <v>51</v>
      </c>
      <c r="AT21" s="45">
        <f>VLOOKUP(AS21,[1]Punktezuordnung!$A$2:$B$52,2,FALSE())</f>
        <v>0</v>
      </c>
      <c r="AU21" s="40">
        <f t="array" ref="AU21">IF(ISBLANK(STO_Schlagwurf!$A$2),0,IF(ISBLANK(A21),0,IF((OR(EXACT(A21,STO_Schlagwurf!$C$2:$C$148))),VLOOKUP(A21,STO_Schlagwurf!$C$2:$I$148,4,FALSE()))))</f>
        <v>0</v>
      </c>
      <c r="AV21" s="38">
        <f t="shared" si="49"/>
        <v>51</v>
      </c>
      <c r="AW21" s="45">
        <f>VLOOKUP(AV21,[1]Punktezuordnung!$A$2:$B$52,2,FALSE())</f>
        <v>0</v>
      </c>
      <c r="AX21" s="42">
        <f t="array" ref="AX21">IF(ISBLANK(ANG_Hindernissprint!$A$2),100,IF(ISBLANK(A21),100,IF((OR(EXACT(A21,ANG_Hindernissprint!$C$2:$C$200))),VLOOKUP(A21,ANG_Hindernissprint!$C$2:$I$200,4,FALSE()))))</f>
        <v>100</v>
      </c>
      <c r="AY21" s="38">
        <f t="shared" si="50"/>
        <v>51</v>
      </c>
      <c r="AZ21" s="45">
        <f>VLOOKUP(AY21,[1]Punktezuordnung!$A$2:$B$52,2,FALSE())</f>
        <v>0</v>
      </c>
      <c r="BA21" s="48">
        <f t="array" ref="BA21">IF(ISBLANK(ANG_Hoch!$A$2),0,IF(ISBLANK(A21),0,IF((OR(EXACT(A21,ANG_Hoch!$C$2:$C$155))),VLOOKUP(A21,ANG_Hoch!$C$2:$I$155,4,FALSE()))))</f>
        <v>0</v>
      </c>
      <c r="BB21" s="38">
        <f t="shared" si="51"/>
        <v>51</v>
      </c>
      <c r="BC21" s="49">
        <f>VLOOKUP(BB21,[1]Punktezuordnung!$A$2:$B$52,2,FALSE())</f>
        <v>0</v>
      </c>
    </row>
    <row r="22" spans="1:55" x14ac:dyDescent="0.3">
      <c r="A22" s="28"/>
      <c r="B22" s="28"/>
      <c r="C22" s="28"/>
      <c r="D22" s="28"/>
      <c r="E22" s="38" t="str">
        <f t="shared" si="26"/>
        <v/>
      </c>
      <c r="F22" s="30">
        <f>SUM(LARGE(H22:S22,{1;2;3;4;5;6;7;8;9}))</f>
        <v>0</v>
      </c>
      <c r="G22" s="50">
        <f t="shared" si="27"/>
        <v>0</v>
      </c>
      <c r="H22" s="51">
        <f t="shared" si="28"/>
        <v>0</v>
      </c>
      <c r="I22" s="45">
        <f t="shared" si="29"/>
        <v>0</v>
      </c>
      <c r="J22" s="51">
        <f t="shared" si="30"/>
        <v>0</v>
      </c>
      <c r="K22" s="45">
        <f t="shared" si="31"/>
        <v>0</v>
      </c>
      <c r="L22" s="33">
        <f t="shared" si="32"/>
        <v>0</v>
      </c>
      <c r="M22" s="34">
        <f t="shared" si="33"/>
        <v>0</v>
      </c>
      <c r="N22" s="52">
        <f t="shared" si="34"/>
        <v>0</v>
      </c>
      <c r="O22" s="36">
        <f t="shared" si="35"/>
        <v>0</v>
      </c>
      <c r="P22" s="51">
        <f t="shared" si="36"/>
        <v>0</v>
      </c>
      <c r="Q22" s="45">
        <f t="shared" si="37"/>
        <v>0</v>
      </c>
      <c r="R22" s="51">
        <f t="shared" si="38"/>
        <v>0</v>
      </c>
      <c r="S22" s="45">
        <f t="shared" si="39"/>
        <v>0</v>
      </c>
      <c r="T22" s="37">
        <f t="array" ref="T22">IF(ISBLANK(ALS_Sprint!$A$2),100,IF(ISBLANK(A22),100,IF((OR(EXACT(A22,ALS_Sprint!$C$2:$C$200))),VLOOKUP(A22,ALS_Sprint!$C$2:$I$200,4,FALSE()))))</f>
        <v>100</v>
      </c>
      <c r="U22" s="38">
        <f t="shared" si="40"/>
        <v>51</v>
      </c>
      <c r="V22" s="30">
        <f>VLOOKUP(U22,[1]Punktezuordnung!$A$2:$B$52,2,FALSE())</f>
        <v>0</v>
      </c>
      <c r="W22" s="39">
        <f t="array" ref="W22">IF(ISBLANK(ALS_Wurf!$A$2),0,IF(ISBLANK(A22),0,IF((OR(EXACT(A22,ALS_Wurf!$C$2:$C$145))),VLOOKUP(A22,ALS_Wurf!$C$2:$I$145,4,FALSE()))))</f>
        <v>0</v>
      </c>
      <c r="X22" s="38">
        <f t="shared" si="41"/>
        <v>51</v>
      </c>
      <c r="Y22" s="30">
        <f>VLOOKUP(X22,[1]Punktezuordnung!$A$2:$B$52,2,FALSE())</f>
        <v>0</v>
      </c>
      <c r="Z22" s="40">
        <f t="array" ref="Z22">IF(ISBLANK(FRI_Sprint!$A$2),100,IF(ISBLANK(A22),100,IF((OR(EXACT(A22,FRI_Sprint!$C$2:$C$200))),VLOOKUP(A22,FRI_Sprint!$C$2:$I$200,4,FALSE()))))</f>
        <v>100</v>
      </c>
      <c r="AA22" s="38">
        <f t="shared" si="42"/>
        <v>51</v>
      </c>
      <c r="AB22" s="30">
        <f>VLOOKUP(AA22,[1]Punktezuordnung!$A$2:$B$52,2,FALSE())</f>
        <v>0</v>
      </c>
      <c r="AC22" s="41">
        <f t="array" ref="AC22">IF(ISBLANK(FRI_Weit!$A$2),0,IF(ISBLANK(A22),0,IF((OR(EXACT(A22,FRI_Weit!$C$2:$C$150))),VLOOKUP(A22,FRI_Weit!$C$2:$I$150,4,FALSE()))))</f>
        <v>0</v>
      </c>
      <c r="AD22" s="38">
        <f t="shared" si="43"/>
        <v>51</v>
      </c>
      <c r="AE22" s="30">
        <f>VLOOKUP(AD22,[1]Punktezuordnung!$A$2:$B$52,2,FALSE())</f>
        <v>0</v>
      </c>
      <c r="AF22" s="42">
        <f t="array" ref="AF22">IF(ISBLANK(LAT_Stab!$A$2),0,IF(ISBLANK(A22),0,IF((OR(EXACT(A22,LAT_Stab!$C$2:$C$154))),VLOOKUP(A22,LAT_Stab!$C$2:$I$154,4,FALSE()))))</f>
        <v>0</v>
      </c>
      <c r="AG22" s="38">
        <f t="shared" si="44"/>
        <v>51</v>
      </c>
      <c r="AH22" s="30">
        <f>VLOOKUP(AG22,[1]Punktezuordnung!$A$2:$B$52,2,FALSE())</f>
        <v>0</v>
      </c>
      <c r="AI22" s="43">
        <f t="array" ref="AI22">IF(ISBLANK(LAT_Stoß!$A$2),0,IF(ISBLANK(A22),0,IF((OR(EXACT(A22,LAT_Stoß!$C$2:$C$154))),VLOOKUP(A22,LAT_Stoß!$C$2:$I$154,4,FALSE()))))</f>
        <v>0</v>
      </c>
      <c r="AJ22" s="38">
        <f t="shared" si="45"/>
        <v>51</v>
      </c>
      <c r="AK22" s="30">
        <f>VLOOKUP(AJ22,[1]Punktezuordnung!$A$2:$B$52,2,FALSE())</f>
        <v>0</v>
      </c>
      <c r="AL22" s="67">
        <v>1000</v>
      </c>
      <c r="AM22" s="38">
        <f t="shared" si="46"/>
        <v>51</v>
      </c>
      <c r="AN22" s="45">
        <f>VLOOKUP(AM22,[1]Punktezuordnung!$A$2:$B$52,2,FALSE())</f>
        <v>0</v>
      </c>
      <c r="AO22" s="46">
        <f t="array" ref="AO22">IF(ISBLANK(NIA_Weit!$A$2),0,IF(ISBLANK(A22),0,IF((OR(EXACT(A22,NIA_Weit!$C$2:$C$150))),VLOOKUP(A22,NIA_Weit!$C$2:$I$150,4,FALSE()))))</f>
        <v>0</v>
      </c>
      <c r="AP22" s="38">
        <f t="shared" si="47"/>
        <v>51</v>
      </c>
      <c r="AQ22" s="30">
        <f>VLOOKUP(AP22,[1]Punktezuordnung!$A$2:$B$52,2,FALSE())</f>
        <v>0</v>
      </c>
      <c r="AR22" s="42">
        <f t="array" ref="AR22">IF(ISBLANK(STO_Weit!$A$2),0,IF(ISBLANK(A22),0,IF((OR(EXACT(A22,STO_Weit!$C$2:$C$149))),VLOOKUP(A22,STO_Weit!$C$2:$I$149,4,FALSE()))))</f>
        <v>0</v>
      </c>
      <c r="AS22" s="38">
        <f t="shared" si="48"/>
        <v>51</v>
      </c>
      <c r="AT22" s="45">
        <f>VLOOKUP(AS22,[1]Punktezuordnung!$A$2:$B$52,2,FALSE())</f>
        <v>0</v>
      </c>
      <c r="AU22" s="40">
        <f t="array" ref="AU22">IF(ISBLANK(STO_Schlagwurf!$A$2),0,IF(ISBLANK(A22),0,IF((OR(EXACT(A22,STO_Schlagwurf!$C$2:$C$148))),VLOOKUP(A22,STO_Schlagwurf!$C$2:$I$148,4,FALSE()))))</f>
        <v>0</v>
      </c>
      <c r="AV22" s="38">
        <f t="shared" si="49"/>
        <v>51</v>
      </c>
      <c r="AW22" s="45">
        <f>VLOOKUP(AV22,[1]Punktezuordnung!$A$2:$B$52,2,FALSE())</f>
        <v>0</v>
      </c>
      <c r="AX22" s="42">
        <f t="array" ref="AX22">IF(ISBLANK(ANG_Hindernissprint!$A$2),100,IF(ISBLANK(A22),100,IF((OR(EXACT(A22,ANG_Hindernissprint!$C$2:$C$200))),VLOOKUP(A22,ANG_Hindernissprint!$C$2:$I$200,4,FALSE()))))</f>
        <v>100</v>
      </c>
      <c r="AY22" s="38">
        <f t="shared" si="50"/>
        <v>51</v>
      </c>
      <c r="AZ22" s="45">
        <f>VLOOKUP(AY22,[1]Punktezuordnung!$A$2:$B$52,2,FALSE())</f>
        <v>0</v>
      </c>
      <c r="BA22" s="48">
        <f t="array" ref="BA22">IF(ISBLANK(ANG_Hoch!$A$2),0,IF(ISBLANK(A22),0,IF((OR(EXACT(A22,ANG_Hoch!$C$2:$C$155))),VLOOKUP(A22,ANG_Hoch!$C$2:$I$155,4,FALSE()))))</f>
        <v>0</v>
      </c>
      <c r="BB22" s="38">
        <f t="shared" si="51"/>
        <v>51</v>
      </c>
      <c r="BC22" s="49">
        <f>VLOOKUP(BB22,[1]Punktezuordnung!$A$2:$B$52,2,FALSE())</f>
        <v>0</v>
      </c>
    </row>
    <row r="23" spans="1:55" x14ac:dyDescent="0.3">
      <c r="A23" s="28"/>
      <c r="B23" s="28"/>
      <c r="C23" s="28"/>
      <c r="D23" s="28"/>
      <c r="E23" s="38" t="str">
        <f t="shared" si="26"/>
        <v/>
      </c>
      <c r="F23" s="30">
        <f>SUM(LARGE(H23:S23,{1;2;3;4;5;6;7;8;9}))</f>
        <v>0</v>
      </c>
      <c r="G23" s="50">
        <f t="shared" si="27"/>
        <v>0</v>
      </c>
      <c r="H23" s="51">
        <f t="shared" si="28"/>
        <v>0</v>
      </c>
      <c r="I23" s="45">
        <f t="shared" si="29"/>
        <v>0</v>
      </c>
      <c r="J23" s="51">
        <f t="shared" si="30"/>
        <v>0</v>
      </c>
      <c r="K23" s="45">
        <f t="shared" si="31"/>
        <v>0</v>
      </c>
      <c r="L23" s="33">
        <f t="shared" si="32"/>
        <v>0</v>
      </c>
      <c r="M23" s="34">
        <f t="shared" si="33"/>
        <v>0</v>
      </c>
      <c r="N23" s="52">
        <f t="shared" si="34"/>
        <v>0</v>
      </c>
      <c r="O23" s="36">
        <f t="shared" si="35"/>
        <v>0</v>
      </c>
      <c r="P23" s="51">
        <f t="shared" si="36"/>
        <v>0</v>
      </c>
      <c r="Q23" s="45">
        <f t="shared" si="37"/>
        <v>0</v>
      </c>
      <c r="R23" s="51">
        <f t="shared" si="38"/>
        <v>0</v>
      </c>
      <c r="S23" s="45">
        <f t="shared" si="39"/>
        <v>0</v>
      </c>
      <c r="T23" s="37">
        <f t="array" ref="T23">IF(ISBLANK(ALS_Sprint!$A$2),100,IF(ISBLANK(A23),100,IF((OR(EXACT(A23,ALS_Sprint!$C$2:$C$200))),VLOOKUP(A23,ALS_Sprint!$C$2:$I$200,4,FALSE()))))</f>
        <v>100</v>
      </c>
      <c r="U23" s="38">
        <f t="shared" si="40"/>
        <v>51</v>
      </c>
      <c r="V23" s="30">
        <f>VLOOKUP(U23,[1]Punktezuordnung!$A$2:$B$52,2,FALSE())</f>
        <v>0</v>
      </c>
      <c r="W23" s="39">
        <f t="array" ref="W23">IF(ISBLANK(ALS_Wurf!$A$2),0,IF(ISBLANK(A23),0,IF((OR(EXACT(A23,ALS_Wurf!$C$2:$C$145))),VLOOKUP(A23,ALS_Wurf!$C$2:$I$145,4,FALSE()))))</f>
        <v>0</v>
      </c>
      <c r="X23" s="38">
        <f t="shared" si="41"/>
        <v>51</v>
      </c>
      <c r="Y23" s="30">
        <f>VLOOKUP(X23,[1]Punktezuordnung!$A$2:$B$52,2,FALSE())</f>
        <v>0</v>
      </c>
      <c r="Z23" s="40">
        <f t="array" ref="Z23">IF(ISBLANK(FRI_Sprint!$A$2),100,IF(ISBLANK(A23),100,IF((OR(EXACT(A23,FRI_Sprint!$C$2:$C$200))),VLOOKUP(A23,FRI_Sprint!$C$2:$I$200,4,FALSE()))))</f>
        <v>100</v>
      </c>
      <c r="AA23" s="38">
        <f t="shared" si="42"/>
        <v>51</v>
      </c>
      <c r="AB23" s="30">
        <f>VLOOKUP(AA23,[1]Punktezuordnung!$A$2:$B$52,2,FALSE())</f>
        <v>0</v>
      </c>
      <c r="AC23" s="41">
        <f t="array" ref="AC23">IF(ISBLANK(FRI_Weit!$A$2),0,IF(ISBLANK(A23),0,IF((OR(EXACT(A23,FRI_Weit!$C$2:$C$150))),VLOOKUP(A23,FRI_Weit!$C$2:$I$150,4,FALSE()))))</f>
        <v>0</v>
      </c>
      <c r="AD23" s="38">
        <f t="shared" si="43"/>
        <v>51</v>
      </c>
      <c r="AE23" s="30">
        <f>VLOOKUP(AD23,[1]Punktezuordnung!$A$2:$B$52,2,FALSE())</f>
        <v>0</v>
      </c>
      <c r="AF23" s="42">
        <f t="array" ref="AF23">IF(ISBLANK(LAT_Stab!$A$2),0,IF(ISBLANK(A23),0,IF((OR(EXACT(A23,LAT_Stab!$C$2:$C$154))),VLOOKUP(A23,LAT_Stab!$C$2:$I$154,4,FALSE()))))</f>
        <v>0</v>
      </c>
      <c r="AG23" s="38">
        <f t="shared" si="44"/>
        <v>51</v>
      </c>
      <c r="AH23" s="30">
        <f>VLOOKUP(AG23,[1]Punktezuordnung!$A$2:$B$52,2,FALSE())</f>
        <v>0</v>
      </c>
      <c r="AI23" s="43">
        <f t="array" ref="AI23">IF(ISBLANK(LAT_Stoß!$A$2),0,IF(ISBLANK(A23),0,IF((OR(EXACT(A23,LAT_Stoß!$C$2:$C$154))),VLOOKUP(A23,LAT_Stoß!$C$2:$I$154,4,FALSE()))))</f>
        <v>0</v>
      </c>
      <c r="AJ23" s="38">
        <f t="shared" si="45"/>
        <v>51</v>
      </c>
      <c r="AK23" s="30">
        <f>VLOOKUP(AJ23,[1]Punktezuordnung!$A$2:$B$52,2,FALSE())</f>
        <v>0</v>
      </c>
      <c r="AL23" s="67">
        <v>1000</v>
      </c>
      <c r="AM23" s="38">
        <f t="shared" si="46"/>
        <v>51</v>
      </c>
      <c r="AN23" s="45">
        <f>VLOOKUP(AM23,[1]Punktezuordnung!$A$2:$B$52,2,FALSE())</f>
        <v>0</v>
      </c>
      <c r="AO23" s="46">
        <f t="array" ref="AO23">IF(ISBLANK(NIA_Weit!$A$2),0,IF(ISBLANK(A23),0,IF((OR(EXACT(A23,NIA_Weit!$C$2:$C$150))),VLOOKUP(A23,NIA_Weit!$C$2:$I$150,4,FALSE()))))</f>
        <v>0</v>
      </c>
      <c r="AP23" s="38">
        <f t="shared" si="47"/>
        <v>51</v>
      </c>
      <c r="AQ23" s="30">
        <f>VLOOKUP(AP23,[1]Punktezuordnung!$A$2:$B$52,2,FALSE())</f>
        <v>0</v>
      </c>
      <c r="AR23" s="42">
        <f t="array" ref="AR23">IF(ISBLANK(STO_Weit!$A$2),0,IF(ISBLANK(A23),0,IF((OR(EXACT(A23,STO_Weit!$C$2:$C$149))),VLOOKUP(A23,STO_Weit!$C$2:$I$149,4,FALSE()))))</f>
        <v>0</v>
      </c>
      <c r="AS23" s="38">
        <f t="shared" si="48"/>
        <v>51</v>
      </c>
      <c r="AT23" s="45">
        <f>VLOOKUP(AS23,[1]Punktezuordnung!$A$2:$B$52,2,FALSE())</f>
        <v>0</v>
      </c>
      <c r="AU23" s="40">
        <f t="array" ref="AU23">IF(ISBLANK(STO_Schlagwurf!$A$2),0,IF(ISBLANK(A23),0,IF((OR(EXACT(A23,STO_Schlagwurf!$C$2:$C$148))),VLOOKUP(A23,STO_Schlagwurf!$C$2:$I$148,4,FALSE()))))</f>
        <v>0</v>
      </c>
      <c r="AV23" s="38">
        <f t="shared" si="49"/>
        <v>51</v>
      </c>
      <c r="AW23" s="45">
        <f>VLOOKUP(AV23,[1]Punktezuordnung!$A$2:$B$52,2,FALSE())</f>
        <v>0</v>
      </c>
      <c r="AX23" s="42">
        <f t="array" ref="AX23">IF(ISBLANK(ANG_Hindernissprint!$A$2),100,IF(ISBLANK(A23),100,IF((OR(EXACT(A23,ANG_Hindernissprint!$C$2:$C$200))),VLOOKUP(A23,ANG_Hindernissprint!$C$2:$I$200,4,FALSE()))))</f>
        <v>100</v>
      </c>
      <c r="AY23" s="38">
        <f t="shared" si="50"/>
        <v>51</v>
      </c>
      <c r="AZ23" s="45">
        <f>VLOOKUP(AY23,[1]Punktezuordnung!$A$2:$B$52,2,FALSE())</f>
        <v>0</v>
      </c>
      <c r="BA23" s="48">
        <f t="array" ref="BA23">IF(ISBLANK(ANG_Hoch!$A$2),0,IF(ISBLANK(A23),0,IF((OR(EXACT(A23,ANG_Hoch!$C$2:$C$155))),VLOOKUP(A23,ANG_Hoch!$C$2:$I$155,4,FALSE()))))</f>
        <v>0</v>
      </c>
      <c r="BB23" s="38">
        <f t="shared" si="51"/>
        <v>51</v>
      </c>
      <c r="BC23" s="49">
        <f>VLOOKUP(BB23,[1]Punktezuordnung!$A$2:$B$52,2,FALSE())</f>
        <v>0</v>
      </c>
    </row>
    <row r="24" spans="1:55" x14ac:dyDescent="0.3">
      <c r="A24" s="28"/>
      <c r="B24" s="28"/>
      <c r="C24" s="28"/>
      <c r="D24" s="28"/>
      <c r="E24" s="38" t="str">
        <f t="shared" si="26"/>
        <v/>
      </c>
      <c r="F24" s="30">
        <f>SUM(LARGE(H24:S24,{1;2;3;4;5;6;7;8;9}))</f>
        <v>0</v>
      </c>
      <c r="G24" s="50">
        <f t="shared" si="27"/>
        <v>0</v>
      </c>
      <c r="H24" s="51">
        <f t="shared" si="28"/>
        <v>0</v>
      </c>
      <c r="I24" s="45">
        <f t="shared" si="29"/>
        <v>0</v>
      </c>
      <c r="J24" s="51">
        <f t="shared" si="30"/>
        <v>0</v>
      </c>
      <c r="K24" s="45">
        <f t="shared" si="31"/>
        <v>0</v>
      </c>
      <c r="L24" s="33">
        <f t="shared" si="32"/>
        <v>0</v>
      </c>
      <c r="M24" s="34">
        <f t="shared" si="33"/>
        <v>0</v>
      </c>
      <c r="N24" s="52">
        <f t="shared" si="34"/>
        <v>0</v>
      </c>
      <c r="O24" s="36">
        <f t="shared" si="35"/>
        <v>0</v>
      </c>
      <c r="P24" s="51">
        <f t="shared" si="36"/>
        <v>0</v>
      </c>
      <c r="Q24" s="45">
        <f t="shared" si="37"/>
        <v>0</v>
      </c>
      <c r="R24" s="51">
        <f t="shared" si="38"/>
        <v>0</v>
      </c>
      <c r="S24" s="45">
        <f t="shared" si="39"/>
        <v>0</v>
      </c>
      <c r="T24" s="37">
        <f t="array" ref="T24">IF(ISBLANK(ALS_Sprint!$A$2),100,IF(ISBLANK(A24),100,IF((OR(EXACT(A24,ALS_Sprint!$C$2:$C$200))),VLOOKUP(A24,ALS_Sprint!$C$2:$I$200,4,FALSE()))))</f>
        <v>100</v>
      </c>
      <c r="U24" s="38">
        <f t="shared" si="40"/>
        <v>51</v>
      </c>
      <c r="V24" s="30">
        <f>VLOOKUP(U24,[1]Punktezuordnung!$A$2:$B$52,2,FALSE())</f>
        <v>0</v>
      </c>
      <c r="W24" s="39">
        <f t="array" ref="W24">IF(ISBLANK(ALS_Wurf!$A$2),0,IF(ISBLANK(A24),0,IF((OR(EXACT(A24,ALS_Wurf!$C$2:$C$145))),VLOOKUP(A24,ALS_Wurf!$C$2:$I$145,4,FALSE()))))</f>
        <v>0</v>
      </c>
      <c r="X24" s="38">
        <f t="shared" si="41"/>
        <v>51</v>
      </c>
      <c r="Y24" s="30">
        <f>VLOOKUP(X24,[1]Punktezuordnung!$A$2:$B$52,2,FALSE())</f>
        <v>0</v>
      </c>
      <c r="Z24" s="40">
        <f t="array" ref="Z24">IF(ISBLANK(FRI_Sprint!$A$2),100,IF(ISBLANK(A24),100,IF((OR(EXACT(A24,FRI_Sprint!$C$2:$C$200))),VLOOKUP(A24,FRI_Sprint!$C$2:$I$200,4,FALSE()))))</f>
        <v>100</v>
      </c>
      <c r="AA24" s="38">
        <f t="shared" si="42"/>
        <v>51</v>
      </c>
      <c r="AB24" s="30">
        <f>VLOOKUP(AA24,[1]Punktezuordnung!$A$2:$B$52,2,FALSE())</f>
        <v>0</v>
      </c>
      <c r="AC24" s="41">
        <f t="array" ref="AC24">IF(ISBLANK(FRI_Weit!$A$2),0,IF(ISBLANK(A24),0,IF((OR(EXACT(A24,FRI_Weit!$C$2:$C$150))),VLOOKUP(A24,FRI_Weit!$C$2:$I$150,4,FALSE()))))</f>
        <v>0</v>
      </c>
      <c r="AD24" s="38">
        <f t="shared" si="43"/>
        <v>51</v>
      </c>
      <c r="AE24" s="30">
        <f>VLOOKUP(AD24,[1]Punktezuordnung!$A$2:$B$52,2,FALSE())</f>
        <v>0</v>
      </c>
      <c r="AF24" s="42">
        <f t="array" ref="AF24">IF(ISBLANK(LAT_Stab!$A$2),0,IF(ISBLANK(A24),0,IF((OR(EXACT(A24,LAT_Stab!$C$2:$C$154))),VLOOKUP(A24,LAT_Stab!$C$2:$I$154,4,FALSE()))))</f>
        <v>0</v>
      </c>
      <c r="AG24" s="38">
        <f t="shared" si="44"/>
        <v>51</v>
      </c>
      <c r="AH24" s="30">
        <f>VLOOKUP(AG24,[1]Punktezuordnung!$A$2:$B$52,2,FALSE())</f>
        <v>0</v>
      </c>
      <c r="AI24" s="43">
        <f t="array" ref="AI24">IF(ISBLANK(LAT_Stoß!$A$2),0,IF(ISBLANK(A24),0,IF((OR(EXACT(A24,LAT_Stoß!$C$2:$C$154))),VLOOKUP(A24,LAT_Stoß!$C$2:$I$154,4,FALSE()))))</f>
        <v>0</v>
      </c>
      <c r="AJ24" s="38">
        <f t="shared" si="45"/>
        <v>51</v>
      </c>
      <c r="AK24" s="30">
        <f>VLOOKUP(AJ24,[1]Punktezuordnung!$A$2:$B$52,2,FALSE())</f>
        <v>0</v>
      </c>
      <c r="AL24" s="67">
        <v>1000</v>
      </c>
      <c r="AM24" s="38">
        <f t="shared" si="46"/>
        <v>51</v>
      </c>
      <c r="AN24" s="45">
        <f>VLOOKUP(AM24,[1]Punktezuordnung!$A$2:$B$52,2,FALSE())</f>
        <v>0</v>
      </c>
      <c r="AO24" s="46">
        <f t="array" ref="AO24">IF(ISBLANK(NIA_Weit!$A$2),0,IF(ISBLANK(A24),0,IF((OR(EXACT(A24,NIA_Weit!$C$2:$C$150))),VLOOKUP(A24,NIA_Weit!$C$2:$I$150,4,FALSE()))))</f>
        <v>0</v>
      </c>
      <c r="AP24" s="38">
        <f t="shared" si="47"/>
        <v>51</v>
      </c>
      <c r="AQ24" s="30">
        <f>VLOOKUP(AP24,[1]Punktezuordnung!$A$2:$B$52,2,FALSE())</f>
        <v>0</v>
      </c>
      <c r="AR24" s="42">
        <f t="array" ref="AR24">IF(ISBLANK(STO_Weit!$A$2),0,IF(ISBLANK(A24),0,IF((OR(EXACT(A24,STO_Weit!$C$2:$C$149))),VLOOKUP(A24,STO_Weit!$C$2:$I$149,4,FALSE()))))</f>
        <v>0</v>
      </c>
      <c r="AS24" s="38">
        <f t="shared" si="48"/>
        <v>51</v>
      </c>
      <c r="AT24" s="45">
        <f>VLOOKUP(AS24,[1]Punktezuordnung!$A$2:$B$52,2,FALSE())</f>
        <v>0</v>
      </c>
      <c r="AU24" s="40">
        <f t="array" ref="AU24">IF(ISBLANK(STO_Schlagwurf!$A$2),0,IF(ISBLANK(A24),0,IF((OR(EXACT(A24,STO_Schlagwurf!$C$2:$C$148))),VLOOKUP(A24,STO_Schlagwurf!$C$2:$I$148,4,FALSE()))))</f>
        <v>0</v>
      </c>
      <c r="AV24" s="38">
        <f t="shared" si="49"/>
        <v>51</v>
      </c>
      <c r="AW24" s="45">
        <f>VLOOKUP(AV24,[1]Punktezuordnung!$A$2:$B$52,2,FALSE())</f>
        <v>0</v>
      </c>
      <c r="AX24" s="42">
        <f t="array" ref="AX24">IF(ISBLANK(ANG_Hindernissprint!$A$2),100,IF(ISBLANK(A24),100,IF((OR(EXACT(A24,ANG_Hindernissprint!$C$2:$C$200))),VLOOKUP(A24,ANG_Hindernissprint!$C$2:$I$200,4,FALSE()))))</f>
        <v>100</v>
      </c>
      <c r="AY24" s="38">
        <f t="shared" si="50"/>
        <v>51</v>
      </c>
      <c r="AZ24" s="45">
        <f>VLOOKUP(AY24,[1]Punktezuordnung!$A$2:$B$52,2,FALSE())</f>
        <v>0</v>
      </c>
      <c r="BA24" s="48">
        <f t="array" ref="BA24">IF(ISBLANK(ANG_Hoch!$A$2),0,IF(ISBLANK(A24),0,IF((OR(EXACT(A24,ANG_Hoch!$C$2:$C$155))),VLOOKUP(A24,ANG_Hoch!$C$2:$I$155,4,FALSE()))))</f>
        <v>0</v>
      </c>
      <c r="BB24" s="38">
        <f t="shared" si="51"/>
        <v>51</v>
      </c>
      <c r="BC24" s="49">
        <f>VLOOKUP(BB24,[1]Punktezuordnung!$A$2:$B$52,2,FALSE())</f>
        <v>0</v>
      </c>
    </row>
    <row r="25" spans="1:55" x14ac:dyDescent="0.3">
      <c r="A25" s="28"/>
      <c r="B25" s="28"/>
      <c r="C25" s="28"/>
      <c r="D25" s="28"/>
      <c r="E25" s="38" t="str">
        <f t="shared" si="26"/>
        <v/>
      </c>
      <c r="F25" s="30">
        <f>SUM(LARGE(H25:S25,{1;2;3;4;5;6;7;8;9}))</f>
        <v>0</v>
      </c>
      <c r="G25" s="50">
        <f t="shared" si="27"/>
        <v>0</v>
      </c>
      <c r="H25" s="51">
        <f t="shared" si="28"/>
        <v>0</v>
      </c>
      <c r="I25" s="45">
        <f t="shared" si="29"/>
        <v>0</v>
      </c>
      <c r="J25" s="51">
        <f t="shared" si="30"/>
        <v>0</v>
      </c>
      <c r="K25" s="45">
        <f t="shared" si="31"/>
        <v>0</v>
      </c>
      <c r="L25" s="33">
        <f t="shared" si="32"/>
        <v>0</v>
      </c>
      <c r="M25" s="34">
        <f t="shared" si="33"/>
        <v>0</v>
      </c>
      <c r="N25" s="52">
        <f t="shared" si="34"/>
        <v>0</v>
      </c>
      <c r="O25" s="36">
        <f t="shared" si="35"/>
        <v>0</v>
      </c>
      <c r="P25" s="51">
        <f t="shared" si="36"/>
        <v>0</v>
      </c>
      <c r="Q25" s="45">
        <f t="shared" si="37"/>
        <v>0</v>
      </c>
      <c r="R25" s="51">
        <f t="shared" si="38"/>
        <v>0</v>
      </c>
      <c r="S25" s="45">
        <f t="shared" si="39"/>
        <v>0</v>
      </c>
      <c r="T25" s="37">
        <f t="array" ref="T25">IF(ISBLANK(ALS_Sprint!$A$2),100,IF(ISBLANK(A25),100,IF((OR(EXACT(A25,ALS_Sprint!$C$2:$C$200))),VLOOKUP(A25,ALS_Sprint!$C$2:$I$200,4,FALSE()))))</f>
        <v>100</v>
      </c>
      <c r="U25" s="38">
        <f t="shared" si="40"/>
        <v>51</v>
      </c>
      <c r="V25" s="30">
        <f>VLOOKUP(U25,[1]Punktezuordnung!$A$2:$B$52,2,FALSE())</f>
        <v>0</v>
      </c>
      <c r="W25" s="39">
        <f t="array" ref="W25">IF(ISBLANK(ALS_Wurf!$A$2),0,IF(ISBLANK(A25),0,IF((OR(EXACT(A25,ALS_Wurf!$C$2:$C$145))),VLOOKUP(A25,ALS_Wurf!$C$2:$I$145,4,FALSE()))))</f>
        <v>0</v>
      </c>
      <c r="X25" s="38">
        <f t="shared" si="41"/>
        <v>51</v>
      </c>
      <c r="Y25" s="30">
        <f>VLOOKUP(X25,[1]Punktezuordnung!$A$2:$B$52,2,FALSE())</f>
        <v>0</v>
      </c>
      <c r="Z25" s="40">
        <f t="array" ref="Z25">IF(ISBLANK(FRI_Sprint!$A$2),100,IF(ISBLANK(A25),100,IF((OR(EXACT(A25,FRI_Sprint!$C$2:$C$200))),VLOOKUP(A25,FRI_Sprint!$C$2:$I$200,4,FALSE()))))</f>
        <v>100</v>
      </c>
      <c r="AA25" s="38">
        <f t="shared" si="42"/>
        <v>51</v>
      </c>
      <c r="AB25" s="30">
        <f>VLOOKUP(AA25,[1]Punktezuordnung!$A$2:$B$52,2,FALSE())</f>
        <v>0</v>
      </c>
      <c r="AC25" s="41">
        <f t="array" ref="AC25">IF(ISBLANK(FRI_Weit!$A$2),0,IF(ISBLANK(A25),0,IF((OR(EXACT(A25,FRI_Weit!$C$2:$C$150))),VLOOKUP(A25,FRI_Weit!$C$2:$I$150,4,FALSE()))))</f>
        <v>0</v>
      </c>
      <c r="AD25" s="38">
        <f t="shared" si="43"/>
        <v>51</v>
      </c>
      <c r="AE25" s="30">
        <f>VLOOKUP(AD25,[1]Punktezuordnung!$A$2:$B$52,2,FALSE())</f>
        <v>0</v>
      </c>
      <c r="AF25" s="42">
        <f t="array" ref="AF25">IF(ISBLANK(LAT_Stab!$A$2),0,IF(ISBLANK(A25),0,IF((OR(EXACT(A25,LAT_Stab!$C$2:$C$154))),VLOOKUP(A25,LAT_Stab!$C$2:$I$154,4,FALSE()))))</f>
        <v>0</v>
      </c>
      <c r="AG25" s="38">
        <f t="shared" si="44"/>
        <v>51</v>
      </c>
      <c r="AH25" s="30">
        <f>VLOOKUP(AG25,[1]Punktezuordnung!$A$2:$B$52,2,FALSE())</f>
        <v>0</v>
      </c>
      <c r="AI25" s="43">
        <f t="array" ref="AI25">IF(ISBLANK(LAT_Stoß!$A$2),0,IF(ISBLANK(A25),0,IF((OR(EXACT(A25,LAT_Stoß!$C$2:$C$154))),VLOOKUP(A25,LAT_Stoß!$C$2:$I$154,4,FALSE()))))</f>
        <v>0</v>
      </c>
      <c r="AJ25" s="38">
        <f t="shared" si="45"/>
        <v>51</v>
      </c>
      <c r="AK25" s="30">
        <f>VLOOKUP(AJ25,[1]Punktezuordnung!$A$2:$B$52,2,FALSE())</f>
        <v>0</v>
      </c>
      <c r="AL25" s="67">
        <v>1000</v>
      </c>
      <c r="AM25" s="38">
        <f t="shared" si="46"/>
        <v>51</v>
      </c>
      <c r="AN25" s="45">
        <f>VLOOKUP(AM25,[1]Punktezuordnung!$A$2:$B$52,2,FALSE())</f>
        <v>0</v>
      </c>
      <c r="AO25" s="46">
        <f t="array" ref="AO25">IF(ISBLANK(NIA_Weit!$A$2),0,IF(ISBLANK(A25),0,IF((OR(EXACT(A25,NIA_Weit!$C$2:$C$150))),VLOOKUP(A25,NIA_Weit!$C$2:$I$150,4,FALSE()))))</f>
        <v>0</v>
      </c>
      <c r="AP25" s="38">
        <f t="shared" si="47"/>
        <v>51</v>
      </c>
      <c r="AQ25" s="30">
        <f>VLOOKUP(AP25,[1]Punktezuordnung!$A$2:$B$52,2,FALSE())</f>
        <v>0</v>
      </c>
      <c r="AR25" s="42">
        <f t="array" ref="AR25">IF(ISBLANK(STO_Weit!$A$2),0,IF(ISBLANK(A25),0,IF((OR(EXACT(A25,STO_Weit!$C$2:$C$149))),VLOOKUP(A25,STO_Weit!$C$2:$I$149,4,FALSE()))))</f>
        <v>0</v>
      </c>
      <c r="AS25" s="38">
        <f t="shared" si="48"/>
        <v>51</v>
      </c>
      <c r="AT25" s="45">
        <f>VLOOKUP(AS25,[1]Punktezuordnung!$A$2:$B$52,2,FALSE())</f>
        <v>0</v>
      </c>
      <c r="AU25" s="40">
        <f t="array" ref="AU25">IF(ISBLANK(STO_Schlagwurf!$A$2),0,IF(ISBLANK(A25),0,IF((OR(EXACT(A25,STO_Schlagwurf!$C$2:$C$148))),VLOOKUP(A25,STO_Schlagwurf!$C$2:$I$148,4,FALSE()))))</f>
        <v>0</v>
      </c>
      <c r="AV25" s="38">
        <f t="shared" si="49"/>
        <v>51</v>
      </c>
      <c r="AW25" s="45">
        <f>VLOOKUP(AV25,[1]Punktezuordnung!$A$2:$B$52,2,FALSE())</f>
        <v>0</v>
      </c>
      <c r="AX25" s="42">
        <f t="array" ref="AX25">IF(ISBLANK(ANG_Hindernissprint!$A$2),100,IF(ISBLANK(A25),100,IF((OR(EXACT(A25,ANG_Hindernissprint!$C$2:$C$200))),VLOOKUP(A25,ANG_Hindernissprint!$C$2:$I$200,4,FALSE()))))</f>
        <v>100</v>
      </c>
      <c r="AY25" s="38">
        <f t="shared" si="50"/>
        <v>51</v>
      </c>
      <c r="AZ25" s="45">
        <f>VLOOKUP(AY25,[1]Punktezuordnung!$A$2:$B$52,2,FALSE())</f>
        <v>0</v>
      </c>
      <c r="BA25" s="48">
        <f t="array" ref="BA25">IF(ISBLANK(ANG_Hoch!$A$2),0,IF(ISBLANK(A25),0,IF((OR(EXACT(A25,ANG_Hoch!$C$2:$C$155))),VLOOKUP(A25,ANG_Hoch!$C$2:$I$155,4,FALSE()))))</f>
        <v>0</v>
      </c>
      <c r="BB25" s="38">
        <f t="shared" si="51"/>
        <v>51</v>
      </c>
      <c r="BC25" s="49">
        <f>VLOOKUP(BB25,[1]Punktezuordnung!$A$2:$B$52,2,FALSE())</f>
        <v>0</v>
      </c>
    </row>
    <row r="26" spans="1:55" x14ac:dyDescent="0.3">
      <c r="A26" s="28"/>
      <c r="B26" s="28"/>
      <c r="C26" s="28"/>
      <c r="D26" s="28"/>
      <c r="E26" s="38" t="str">
        <f t="shared" si="26"/>
        <v/>
      </c>
      <c r="F26" s="30">
        <f>SUM(LARGE(H26:S26,{1;2;3;4;5;6;7;8;9}))</f>
        <v>0</v>
      </c>
      <c r="G26" s="50">
        <f t="shared" si="27"/>
        <v>0</v>
      </c>
      <c r="H26" s="51">
        <f t="shared" si="28"/>
        <v>0</v>
      </c>
      <c r="I26" s="45">
        <f t="shared" si="29"/>
        <v>0</v>
      </c>
      <c r="J26" s="51">
        <f t="shared" si="30"/>
        <v>0</v>
      </c>
      <c r="K26" s="45">
        <f t="shared" si="31"/>
        <v>0</v>
      </c>
      <c r="L26" s="33">
        <f t="shared" si="32"/>
        <v>0</v>
      </c>
      <c r="M26" s="34">
        <f t="shared" si="33"/>
        <v>0</v>
      </c>
      <c r="N26" s="52">
        <f t="shared" si="34"/>
        <v>0</v>
      </c>
      <c r="O26" s="36">
        <f t="shared" si="35"/>
        <v>0</v>
      </c>
      <c r="P26" s="51">
        <f t="shared" si="36"/>
        <v>0</v>
      </c>
      <c r="Q26" s="45">
        <f t="shared" si="37"/>
        <v>0</v>
      </c>
      <c r="R26" s="51">
        <f t="shared" si="38"/>
        <v>0</v>
      </c>
      <c r="S26" s="45">
        <f t="shared" si="39"/>
        <v>0</v>
      </c>
      <c r="T26" s="37">
        <f t="array" ref="T26">IF(ISBLANK(ALS_Sprint!$A$2),100,IF(ISBLANK(A26),100,IF((OR(EXACT(A26,ALS_Sprint!$C$2:$C$200))),VLOOKUP(A26,ALS_Sprint!$C$2:$I$200,4,FALSE()))))</f>
        <v>100</v>
      </c>
      <c r="U26" s="38">
        <f t="shared" si="40"/>
        <v>51</v>
      </c>
      <c r="V26" s="30">
        <f>VLOOKUP(U26,[1]Punktezuordnung!$A$2:$B$52,2,FALSE())</f>
        <v>0</v>
      </c>
      <c r="W26" s="39">
        <f t="array" ref="W26">IF(ISBLANK(ALS_Wurf!$A$2),0,IF(ISBLANK(A26),0,IF((OR(EXACT(A26,ALS_Wurf!$C$2:$C$145))),VLOOKUP(A26,ALS_Wurf!$C$2:$I$145,4,FALSE()))))</f>
        <v>0</v>
      </c>
      <c r="X26" s="38">
        <f t="shared" si="41"/>
        <v>51</v>
      </c>
      <c r="Y26" s="30">
        <f>VLOOKUP(X26,[1]Punktezuordnung!$A$2:$B$52,2,FALSE())</f>
        <v>0</v>
      </c>
      <c r="Z26" s="40">
        <f t="array" ref="Z26">IF(ISBLANK(FRI_Sprint!$A$2),100,IF(ISBLANK(A26),100,IF((OR(EXACT(A26,FRI_Sprint!$C$2:$C$200))),VLOOKUP(A26,FRI_Sprint!$C$2:$I$200,4,FALSE()))))</f>
        <v>100</v>
      </c>
      <c r="AA26" s="38">
        <f t="shared" si="42"/>
        <v>51</v>
      </c>
      <c r="AB26" s="30">
        <f>VLOOKUP(AA26,[1]Punktezuordnung!$A$2:$B$52,2,FALSE())</f>
        <v>0</v>
      </c>
      <c r="AC26" s="41">
        <f t="array" ref="AC26">IF(ISBLANK(FRI_Weit!$A$2),0,IF(ISBLANK(A26),0,IF((OR(EXACT(A26,FRI_Weit!$C$2:$C$150))),VLOOKUP(A26,FRI_Weit!$C$2:$I$150,4,FALSE()))))</f>
        <v>0</v>
      </c>
      <c r="AD26" s="38">
        <f t="shared" si="43"/>
        <v>51</v>
      </c>
      <c r="AE26" s="30">
        <f>VLOOKUP(AD26,[1]Punktezuordnung!$A$2:$B$52,2,FALSE())</f>
        <v>0</v>
      </c>
      <c r="AF26" s="42">
        <f t="array" ref="AF26">IF(ISBLANK(LAT_Stab!$A$2),0,IF(ISBLANK(A26),0,IF((OR(EXACT(A26,LAT_Stab!$C$2:$C$154))),VLOOKUP(A26,LAT_Stab!$C$2:$I$154,4,FALSE()))))</f>
        <v>0</v>
      </c>
      <c r="AG26" s="38">
        <f t="shared" si="44"/>
        <v>51</v>
      </c>
      <c r="AH26" s="30">
        <f>VLOOKUP(AG26,[1]Punktezuordnung!$A$2:$B$52,2,FALSE())</f>
        <v>0</v>
      </c>
      <c r="AI26" s="43">
        <f t="array" ref="AI26">IF(ISBLANK(LAT_Stoß!$A$2),0,IF(ISBLANK(A26),0,IF((OR(EXACT(A26,LAT_Stoß!$C$2:$C$154))),VLOOKUP(A26,LAT_Stoß!$C$2:$I$154,4,FALSE()))))</f>
        <v>0</v>
      </c>
      <c r="AJ26" s="38">
        <f t="shared" si="45"/>
        <v>51</v>
      </c>
      <c r="AK26" s="30">
        <f>VLOOKUP(AJ26,[1]Punktezuordnung!$A$2:$B$52,2,FALSE())</f>
        <v>0</v>
      </c>
      <c r="AL26" s="67">
        <v>1000</v>
      </c>
      <c r="AM26" s="38">
        <f t="shared" si="46"/>
        <v>51</v>
      </c>
      <c r="AN26" s="45">
        <f>VLOOKUP(AM26,[1]Punktezuordnung!$A$2:$B$52,2,FALSE())</f>
        <v>0</v>
      </c>
      <c r="AO26" s="46">
        <f t="array" ref="AO26">IF(ISBLANK(NIA_Weit!$A$2),0,IF(ISBLANK(A26),0,IF((OR(EXACT(A26,NIA_Weit!$C$2:$C$150))),VLOOKUP(A26,NIA_Weit!$C$2:$I$150,4,FALSE()))))</f>
        <v>0</v>
      </c>
      <c r="AP26" s="38">
        <f t="shared" si="47"/>
        <v>51</v>
      </c>
      <c r="AQ26" s="30">
        <f>VLOOKUP(AP26,[1]Punktezuordnung!$A$2:$B$52,2,FALSE())</f>
        <v>0</v>
      </c>
      <c r="AR26" s="42">
        <f t="array" ref="AR26">IF(ISBLANK(STO_Weit!$A$2),0,IF(ISBLANK(A26),0,IF((OR(EXACT(A26,STO_Weit!$C$2:$C$149))),VLOOKUP(A26,STO_Weit!$C$2:$I$149,4,FALSE()))))</f>
        <v>0</v>
      </c>
      <c r="AS26" s="38">
        <f t="shared" si="48"/>
        <v>51</v>
      </c>
      <c r="AT26" s="45">
        <f>VLOOKUP(AS26,[1]Punktezuordnung!$A$2:$B$52,2,FALSE())</f>
        <v>0</v>
      </c>
      <c r="AU26" s="40">
        <f t="array" ref="AU26">IF(ISBLANK(STO_Schlagwurf!$A$2),0,IF(ISBLANK(A26),0,IF((OR(EXACT(A26,STO_Schlagwurf!$C$2:$C$148))),VLOOKUP(A26,STO_Schlagwurf!$C$2:$I$148,4,FALSE()))))</f>
        <v>0</v>
      </c>
      <c r="AV26" s="38">
        <f t="shared" si="49"/>
        <v>51</v>
      </c>
      <c r="AW26" s="45">
        <f>VLOOKUP(AV26,[1]Punktezuordnung!$A$2:$B$52,2,FALSE())</f>
        <v>0</v>
      </c>
      <c r="AX26" s="42">
        <f t="array" ref="AX26">IF(ISBLANK(ANG_Hindernissprint!$A$2),100,IF(ISBLANK(A26),100,IF((OR(EXACT(A26,ANG_Hindernissprint!$C$2:$C$200))),VLOOKUP(A26,ANG_Hindernissprint!$C$2:$I$200,4,FALSE()))))</f>
        <v>100</v>
      </c>
      <c r="AY26" s="38">
        <f t="shared" si="50"/>
        <v>51</v>
      </c>
      <c r="AZ26" s="45">
        <f>VLOOKUP(AY26,[1]Punktezuordnung!$A$2:$B$52,2,FALSE())</f>
        <v>0</v>
      </c>
      <c r="BA26" s="48">
        <f t="array" ref="BA26">IF(ISBLANK(ANG_Hoch!$A$2),0,IF(ISBLANK(A26),0,IF((OR(EXACT(A26,ANG_Hoch!$C$2:$C$155))),VLOOKUP(A26,ANG_Hoch!$C$2:$I$155,4,FALSE()))))</f>
        <v>0</v>
      </c>
      <c r="BB26" s="38">
        <f t="shared" si="51"/>
        <v>51</v>
      </c>
      <c r="BC26" s="49">
        <f>VLOOKUP(BB26,[1]Punktezuordnung!$A$2:$B$52,2,FALSE())</f>
        <v>0</v>
      </c>
    </row>
    <row r="27" spans="1:55" x14ac:dyDescent="0.3">
      <c r="A27" s="28"/>
      <c r="B27" s="28"/>
      <c r="C27" s="28"/>
      <c r="D27" s="28"/>
      <c r="E27" s="38" t="str">
        <f t="shared" si="26"/>
        <v/>
      </c>
      <c r="F27" s="30">
        <f>SUM(LARGE(H27:S27,{1;2;3;4;5;6;7;8;9}))</f>
        <v>0</v>
      </c>
      <c r="G27" s="50">
        <f t="shared" si="27"/>
        <v>0</v>
      </c>
      <c r="H27" s="51">
        <f t="shared" si="28"/>
        <v>0</v>
      </c>
      <c r="I27" s="45">
        <f t="shared" si="29"/>
        <v>0</v>
      </c>
      <c r="J27" s="51">
        <f t="shared" si="30"/>
        <v>0</v>
      </c>
      <c r="K27" s="45">
        <f t="shared" si="31"/>
        <v>0</v>
      </c>
      <c r="L27" s="33">
        <f t="shared" si="32"/>
        <v>0</v>
      </c>
      <c r="M27" s="34">
        <f t="shared" si="33"/>
        <v>0</v>
      </c>
      <c r="N27" s="52">
        <f t="shared" si="34"/>
        <v>0</v>
      </c>
      <c r="O27" s="36">
        <f t="shared" si="35"/>
        <v>0</v>
      </c>
      <c r="P27" s="51">
        <f t="shared" si="36"/>
        <v>0</v>
      </c>
      <c r="Q27" s="45">
        <f t="shared" si="37"/>
        <v>0</v>
      </c>
      <c r="R27" s="51">
        <f t="shared" si="38"/>
        <v>0</v>
      </c>
      <c r="S27" s="45">
        <f t="shared" si="39"/>
        <v>0</v>
      </c>
      <c r="T27" s="37">
        <f t="array" ref="T27">IF(ISBLANK(ALS_Sprint!$A$2),100,IF(ISBLANK(A27),100,IF((OR(EXACT(A27,ALS_Sprint!$C$2:$C$200))),VLOOKUP(A27,ALS_Sprint!$C$2:$I$200,4,FALSE()))))</f>
        <v>100</v>
      </c>
      <c r="U27" s="38">
        <f t="shared" si="40"/>
        <v>51</v>
      </c>
      <c r="V27" s="30">
        <f>VLOOKUP(U27,[1]Punktezuordnung!$A$2:$B$52,2,FALSE())</f>
        <v>0</v>
      </c>
      <c r="W27" s="39">
        <f t="array" ref="W27">IF(ISBLANK(ALS_Wurf!$A$2),0,IF(ISBLANK(A27),0,IF((OR(EXACT(A27,ALS_Wurf!$C$2:$C$145))),VLOOKUP(A27,ALS_Wurf!$C$2:$I$145,4,FALSE()))))</f>
        <v>0</v>
      </c>
      <c r="X27" s="38">
        <f t="shared" si="41"/>
        <v>51</v>
      </c>
      <c r="Y27" s="30">
        <f>VLOOKUP(X27,[1]Punktezuordnung!$A$2:$B$52,2,FALSE())</f>
        <v>0</v>
      </c>
      <c r="Z27" s="40">
        <f t="array" ref="Z27">IF(ISBLANK(FRI_Sprint!$A$2),100,IF(ISBLANK(A27),100,IF((OR(EXACT(A27,FRI_Sprint!$C$2:$C$200))),VLOOKUP(A27,FRI_Sprint!$C$2:$I$200,4,FALSE()))))</f>
        <v>100</v>
      </c>
      <c r="AA27" s="38">
        <f t="shared" si="42"/>
        <v>51</v>
      </c>
      <c r="AB27" s="30">
        <f>VLOOKUP(AA27,[1]Punktezuordnung!$A$2:$B$52,2,FALSE())</f>
        <v>0</v>
      </c>
      <c r="AC27" s="41">
        <f t="array" ref="AC27">IF(ISBLANK(FRI_Weit!$A$2),0,IF(ISBLANK(A27),0,IF((OR(EXACT(A27,FRI_Weit!$C$2:$C$150))),VLOOKUP(A27,FRI_Weit!$C$2:$I$150,4,FALSE()))))</f>
        <v>0</v>
      </c>
      <c r="AD27" s="38">
        <f t="shared" si="43"/>
        <v>51</v>
      </c>
      <c r="AE27" s="30">
        <f>VLOOKUP(AD27,[1]Punktezuordnung!$A$2:$B$52,2,FALSE())</f>
        <v>0</v>
      </c>
      <c r="AF27" s="42">
        <f t="array" ref="AF27">IF(ISBLANK(LAT_Stab!$A$2),0,IF(ISBLANK(A27),0,IF((OR(EXACT(A27,LAT_Stab!$C$2:$C$154))),VLOOKUP(A27,LAT_Stab!$C$2:$I$154,4,FALSE()))))</f>
        <v>0</v>
      </c>
      <c r="AG27" s="38">
        <f t="shared" si="44"/>
        <v>51</v>
      </c>
      <c r="AH27" s="30">
        <f>VLOOKUP(AG27,[1]Punktezuordnung!$A$2:$B$52,2,FALSE())</f>
        <v>0</v>
      </c>
      <c r="AI27" s="43">
        <f t="array" ref="AI27">IF(ISBLANK(LAT_Stoß!$A$2),0,IF(ISBLANK(A27),0,IF((OR(EXACT(A27,LAT_Stoß!$C$2:$C$154))),VLOOKUP(A27,LAT_Stoß!$C$2:$I$154,4,FALSE()))))</f>
        <v>0</v>
      </c>
      <c r="AJ27" s="38">
        <f t="shared" si="45"/>
        <v>51</v>
      </c>
      <c r="AK27" s="30">
        <f>VLOOKUP(AJ27,[1]Punktezuordnung!$A$2:$B$52,2,FALSE())</f>
        <v>0</v>
      </c>
      <c r="AL27" s="67">
        <v>1000</v>
      </c>
      <c r="AM27" s="38">
        <f t="shared" si="46"/>
        <v>51</v>
      </c>
      <c r="AN27" s="45">
        <f>VLOOKUP(AM27,[1]Punktezuordnung!$A$2:$B$52,2,FALSE())</f>
        <v>0</v>
      </c>
      <c r="AO27" s="46">
        <f t="array" ref="AO27">IF(ISBLANK(NIA_Weit!$A$2),0,IF(ISBLANK(A27),0,IF((OR(EXACT(A27,NIA_Weit!$C$2:$C$150))),VLOOKUP(A27,NIA_Weit!$C$2:$I$150,4,FALSE()))))</f>
        <v>0</v>
      </c>
      <c r="AP27" s="38">
        <f t="shared" si="47"/>
        <v>51</v>
      </c>
      <c r="AQ27" s="30">
        <f>VLOOKUP(AP27,[1]Punktezuordnung!$A$2:$B$52,2,FALSE())</f>
        <v>0</v>
      </c>
      <c r="AR27" s="42">
        <f t="array" ref="AR27">IF(ISBLANK(STO_Weit!$A$2),0,IF(ISBLANK(A27),0,IF((OR(EXACT(A27,STO_Weit!$C$2:$C$149))),VLOOKUP(A27,STO_Weit!$C$2:$I$149,4,FALSE()))))</f>
        <v>0</v>
      </c>
      <c r="AS27" s="38">
        <f t="shared" si="48"/>
        <v>51</v>
      </c>
      <c r="AT27" s="45">
        <f>VLOOKUP(AS27,[1]Punktezuordnung!$A$2:$B$52,2,FALSE())</f>
        <v>0</v>
      </c>
      <c r="AU27" s="40">
        <f t="array" ref="AU27">IF(ISBLANK(STO_Schlagwurf!$A$2),0,IF(ISBLANK(A27),0,IF((OR(EXACT(A27,STO_Schlagwurf!$C$2:$C$148))),VLOOKUP(A27,STO_Schlagwurf!$C$2:$I$148,4,FALSE()))))</f>
        <v>0</v>
      </c>
      <c r="AV27" s="38">
        <f t="shared" si="49"/>
        <v>51</v>
      </c>
      <c r="AW27" s="45">
        <f>VLOOKUP(AV27,[1]Punktezuordnung!$A$2:$B$52,2,FALSE())</f>
        <v>0</v>
      </c>
      <c r="AX27" s="42">
        <f t="array" ref="AX27">IF(ISBLANK(ANG_Hindernissprint!$A$2),100,IF(ISBLANK(A27),100,IF((OR(EXACT(A27,ANG_Hindernissprint!$C$2:$C$200))),VLOOKUP(A27,ANG_Hindernissprint!$C$2:$I$200,4,FALSE()))))</f>
        <v>100</v>
      </c>
      <c r="AY27" s="38">
        <f t="shared" si="50"/>
        <v>51</v>
      </c>
      <c r="AZ27" s="45">
        <f>VLOOKUP(AY27,[1]Punktezuordnung!$A$2:$B$52,2,FALSE())</f>
        <v>0</v>
      </c>
      <c r="BA27" s="48">
        <f t="array" ref="BA27">IF(ISBLANK(ANG_Hoch!$A$2),0,IF(ISBLANK(A27),0,IF((OR(EXACT(A27,ANG_Hoch!$C$2:$C$155))),VLOOKUP(A27,ANG_Hoch!$C$2:$I$155,4,FALSE()))))</f>
        <v>0</v>
      </c>
      <c r="BB27" s="38">
        <f t="shared" si="51"/>
        <v>51</v>
      </c>
      <c r="BC27" s="49">
        <f>VLOOKUP(BB27,[1]Punktezuordnung!$A$2:$B$52,2,FALSE())</f>
        <v>0</v>
      </c>
    </row>
    <row r="28" spans="1:55" x14ac:dyDescent="0.3">
      <c r="A28" s="28"/>
      <c r="B28" s="28"/>
      <c r="C28" s="28"/>
      <c r="D28" s="28"/>
      <c r="E28" s="38" t="str">
        <f t="shared" si="26"/>
        <v/>
      </c>
      <c r="F28" s="30">
        <f>SUM(LARGE(H28:S28,{1;2;3;4;5;6;7;8;9}))</f>
        <v>0</v>
      </c>
      <c r="G28" s="50">
        <f t="shared" si="27"/>
        <v>0</v>
      </c>
      <c r="H28" s="51">
        <f t="shared" si="28"/>
        <v>0</v>
      </c>
      <c r="I28" s="45">
        <f t="shared" si="29"/>
        <v>0</v>
      </c>
      <c r="J28" s="51">
        <f t="shared" si="30"/>
        <v>0</v>
      </c>
      <c r="K28" s="45">
        <f t="shared" si="31"/>
        <v>0</v>
      </c>
      <c r="L28" s="33">
        <f t="shared" si="32"/>
        <v>0</v>
      </c>
      <c r="M28" s="34">
        <f t="shared" si="33"/>
        <v>0</v>
      </c>
      <c r="N28" s="52">
        <f t="shared" si="34"/>
        <v>0</v>
      </c>
      <c r="O28" s="36">
        <f t="shared" si="35"/>
        <v>0</v>
      </c>
      <c r="P28" s="51">
        <f t="shared" si="36"/>
        <v>0</v>
      </c>
      <c r="Q28" s="45">
        <f t="shared" si="37"/>
        <v>0</v>
      </c>
      <c r="R28" s="51">
        <f t="shared" si="38"/>
        <v>0</v>
      </c>
      <c r="S28" s="45">
        <f t="shared" si="39"/>
        <v>0</v>
      </c>
      <c r="T28" s="37">
        <f t="array" ref="T28">IF(ISBLANK(ALS_Sprint!$A$2),100,IF(ISBLANK(A28),100,IF((OR(EXACT(A28,ALS_Sprint!$C$2:$C$200))),VLOOKUP(A28,ALS_Sprint!$C$2:$I$200,4,FALSE()))))</f>
        <v>100</v>
      </c>
      <c r="U28" s="38">
        <f t="shared" si="40"/>
        <v>51</v>
      </c>
      <c r="V28" s="30">
        <f>VLOOKUP(U28,[1]Punktezuordnung!$A$2:$B$52,2,FALSE())</f>
        <v>0</v>
      </c>
      <c r="W28" s="39">
        <f t="array" ref="W28">IF(ISBLANK(ALS_Wurf!$A$2),0,IF(ISBLANK(A28),0,IF((OR(EXACT(A28,ALS_Wurf!$C$2:$C$145))),VLOOKUP(A28,ALS_Wurf!$C$2:$I$145,4,FALSE()))))</f>
        <v>0</v>
      </c>
      <c r="X28" s="38">
        <f t="shared" si="41"/>
        <v>51</v>
      </c>
      <c r="Y28" s="30">
        <f>VLOOKUP(X28,[1]Punktezuordnung!$A$2:$B$52,2,FALSE())</f>
        <v>0</v>
      </c>
      <c r="Z28" s="40">
        <f t="array" ref="Z28">IF(ISBLANK(FRI_Sprint!$A$2),100,IF(ISBLANK(A28),100,IF((OR(EXACT(A28,FRI_Sprint!$C$2:$C$200))),VLOOKUP(A28,FRI_Sprint!$C$2:$I$200,4,FALSE()))))</f>
        <v>100</v>
      </c>
      <c r="AA28" s="38">
        <f t="shared" si="42"/>
        <v>51</v>
      </c>
      <c r="AB28" s="30">
        <f>VLOOKUP(AA28,[1]Punktezuordnung!$A$2:$B$52,2,FALSE())</f>
        <v>0</v>
      </c>
      <c r="AC28" s="41">
        <f t="array" ref="AC28">IF(ISBLANK(FRI_Weit!$A$2),0,IF(ISBLANK(A28),0,IF((OR(EXACT(A28,FRI_Weit!$C$2:$C$150))),VLOOKUP(A28,FRI_Weit!$C$2:$I$150,4,FALSE()))))</f>
        <v>0</v>
      </c>
      <c r="AD28" s="38">
        <f t="shared" si="43"/>
        <v>51</v>
      </c>
      <c r="AE28" s="30">
        <f>VLOOKUP(AD28,[1]Punktezuordnung!$A$2:$B$52,2,FALSE())</f>
        <v>0</v>
      </c>
      <c r="AF28" s="42">
        <f t="array" ref="AF28">IF(ISBLANK(LAT_Stab!$A$2),0,IF(ISBLANK(A28),0,IF((OR(EXACT(A28,LAT_Stab!$C$2:$C$154))),VLOOKUP(A28,LAT_Stab!$C$2:$I$154,4,FALSE()))))</f>
        <v>0</v>
      </c>
      <c r="AG28" s="38">
        <f t="shared" si="44"/>
        <v>51</v>
      </c>
      <c r="AH28" s="30">
        <f>VLOOKUP(AG28,[1]Punktezuordnung!$A$2:$B$52,2,FALSE())</f>
        <v>0</v>
      </c>
      <c r="AI28" s="43">
        <f t="array" ref="AI28">IF(ISBLANK(LAT_Stoß!$A$2),0,IF(ISBLANK(A28),0,IF((OR(EXACT(A28,LAT_Stoß!$C$2:$C$154))),VLOOKUP(A28,LAT_Stoß!$C$2:$I$154,4,FALSE()))))</f>
        <v>0</v>
      </c>
      <c r="AJ28" s="38">
        <f t="shared" si="45"/>
        <v>51</v>
      </c>
      <c r="AK28" s="30">
        <f>VLOOKUP(AJ28,[1]Punktezuordnung!$A$2:$B$52,2,FALSE())</f>
        <v>0</v>
      </c>
      <c r="AL28" s="67">
        <v>1000</v>
      </c>
      <c r="AM28" s="38">
        <f t="shared" si="46"/>
        <v>51</v>
      </c>
      <c r="AN28" s="45">
        <f>VLOOKUP(AM28,[1]Punktezuordnung!$A$2:$B$52,2,FALSE())</f>
        <v>0</v>
      </c>
      <c r="AO28" s="46">
        <f t="array" ref="AO28">IF(ISBLANK(NIA_Weit!$A$2),0,IF(ISBLANK(A28),0,IF((OR(EXACT(A28,NIA_Weit!$C$2:$C$150))),VLOOKUP(A28,NIA_Weit!$C$2:$I$150,4,FALSE()))))</f>
        <v>0</v>
      </c>
      <c r="AP28" s="38">
        <f t="shared" si="47"/>
        <v>51</v>
      </c>
      <c r="AQ28" s="30">
        <f>VLOOKUP(AP28,[1]Punktezuordnung!$A$2:$B$52,2,FALSE())</f>
        <v>0</v>
      </c>
      <c r="AR28" s="42">
        <f t="array" ref="AR28">IF(ISBLANK(STO_Weit!$A$2),0,IF(ISBLANK(A28),0,IF((OR(EXACT(A28,STO_Weit!$C$2:$C$149))),VLOOKUP(A28,STO_Weit!$C$2:$I$149,4,FALSE()))))</f>
        <v>0</v>
      </c>
      <c r="AS28" s="38">
        <f t="shared" si="48"/>
        <v>51</v>
      </c>
      <c r="AT28" s="45">
        <f>VLOOKUP(AS28,[1]Punktezuordnung!$A$2:$B$52,2,FALSE())</f>
        <v>0</v>
      </c>
      <c r="AU28" s="40">
        <f t="array" ref="AU28">IF(ISBLANK(STO_Schlagwurf!$A$2),0,IF(ISBLANK(A28),0,IF((OR(EXACT(A28,STO_Schlagwurf!$C$2:$C$148))),VLOOKUP(A28,STO_Schlagwurf!$C$2:$I$148,4,FALSE()))))</f>
        <v>0</v>
      </c>
      <c r="AV28" s="38">
        <f t="shared" si="49"/>
        <v>51</v>
      </c>
      <c r="AW28" s="45">
        <f>VLOOKUP(AV28,[1]Punktezuordnung!$A$2:$B$52,2,FALSE())</f>
        <v>0</v>
      </c>
      <c r="AX28" s="42">
        <f t="array" ref="AX28">IF(ISBLANK(ANG_Hindernissprint!$A$2),100,IF(ISBLANK(A28),100,IF((OR(EXACT(A28,ANG_Hindernissprint!$C$2:$C$200))),VLOOKUP(A28,ANG_Hindernissprint!$C$2:$I$200,4,FALSE()))))</f>
        <v>100</v>
      </c>
      <c r="AY28" s="38">
        <f t="shared" si="50"/>
        <v>51</v>
      </c>
      <c r="AZ28" s="45">
        <f>VLOOKUP(AY28,[1]Punktezuordnung!$A$2:$B$52,2,FALSE())</f>
        <v>0</v>
      </c>
      <c r="BA28" s="48">
        <f t="array" ref="BA28">IF(ISBLANK(ANG_Hoch!$A$2),0,IF(ISBLANK(A28),0,IF((OR(EXACT(A28,ANG_Hoch!$C$2:$C$155))),VLOOKUP(A28,ANG_Hoch!$C$2:$I$155,4,FALSE()))))</f>
        <v>0</v>
      </c>
      <c r="BB28" s="38">
        <f t="shared" si="51"/>
        <v>51</v>
      </c>
      <c r="BC28" s="49">
        <f>VLOOKUP(BB28,[1]Punktezuordnung!$A$2:$B$52,2,FALSE())</f>
        <v>0</v>
      </c>
    </row>
    <row r="29" spans="1:55" x14ac:dyDescent="0.3">
      <c r="A29" s="28"/>
      <c r="B29" s="28"/>
      <c r="C29" s="28"/>
      <c r="D29" s="28"/>
      <c r="E29" s="38" t="str">
        <f t="shared" si="26"/>
        <v/>
      </c>
      <c r="F29" s="30">
        <f>SUM(LARGE(H29:S29,{1;2;3;4;5;6;7;8;9}))</f>
        <v>0</v>
      </c>
      <c r="G29" s="50">
        <f t="shared" si="27"/>
        <v>0</v>
      </c>
      <c r="H29" s="51">
        <f t="shared" si="28"/>
        <v>0</v>
      </c>
      <c r="I29" s="45">
        <f t="shared" si="29"/>
        <v>0</v>
      </c>
      <c r="J29" s="51">
        <f t="shared" si="30"/>
        <v>0</v>
      </c>
      <c r="K29" s="45">
        <f t="shared" si="31"/>
        <v>0</v>
      </c>
      <c r="L29" s="33">
        <f t="shared" si="32"/>
        <v>0</v>
      </c>
      <c r="M29" s="34">
        <f t="shared" si="33"/>
        <v>0</v>
      </c>
      <c r="N29" s="52">
        <f t="shared" si="34"/>
        <v>0</v>
      </c>
      <c r="O29" s="36">
        <f t="shared" si="35"/>
        <v>0</v>
      </c>
      <c r="P29" s="51">
        <f t="shared" si="36"/>
        <v>0</v>
      </c>
      <c r="Q29" s="45">
        <f t="shared" si="37"/>
        <v>0</v>
      </c>
      <c r="R29" s="51">
        <f t="shared" si="38"/>
        <v>0</v>
      </c>
      <c r="S29" s="45">
        <f t="shared" si="39"/>
        <v>0</v>
      </c>
      <c r="T29" s="37">
        <f t="array" ref="T29">IF(ISBLANK(ALS_Sprint!$A$2),100,IF(ISBLANK(A29),100,IF((OR(EXACT(A29,ALS_Sprint!$C$2:$C$200))),VLOOKUP(A29,ALS_Sprint!$C$2:$I$200,4,FALSE()))))</f>
        <v>100</v>
      </c>
      <c r="U29" s="38">
        <f t="shared" si="40"/>
        <v>51</v>
      </c>
      <c r="V29" s="30">
        <f>VLOOKUP(U29,[1]Punktezuordnung!$A$2:$B$52,2,FALSE())</f>
        <v>0</v>
      </c>
      <c r="W29" s="39">
        <f t="array" ref="W29">IF(ISBLANK(ALS_Wurf!$A$2),0,IF(ISBLANK(A29),0,IF((OR(EXACT(A29,ALS_Wurf!$C$2:$C$145))),VLOOKUP(A29,ALS_Wurf!$C$2:$I$145,4,FALSE()))))</f>
        <v>0</v>
      </c>
      <c r="X29" s="38">
        <f t="shared" si="41"/>
        <v>51</v>
      </c>
      <c r="Y29" s="30">
        <f>VLOOKUP(X29,[1]Punktezuordnung!$A$2:$B$52,2,FALSE())</f>
        <v>0</v>
      </c>
      <c r="Z29" s="40">
        <f t="array" ref="Z29">IF(ISBLANK(FRI_Sprint!$A$2),100,IF(ISBLANK(A29),100,IF((OR(EXACT(A29,FRI_Sprint!$C$2:$C$200))),VLOOKUP(A29,FRI_Sprint!$C$2:$I$200,4,FALSE()))))</f>
        <v>100</v>
      </c>
      <c r="AA29" s="38">
        <f t="shared" si="42"/>
        <v>51</v>
      </c>
      <c r="AB29" s="30">
        <f>VLOOKUP(AA29,[1]Punktezuordnung!$A$2:$B$52,2,FALSE())</f>
        <v>0</v>
      </c>
      <c r="AC29" s="41">
        <f t="array" ref="AC29">IF(ISBLANK(FRI_Weit!$A$2),0,IF(ISBLANK(A29),0,IF((OR(EXACT(A29,FRI_Weit!$C$2:$C$150))),VLOOKUP(A29,FRI_Weit!$C$2:$I$150,4,FALSE()))))</f>
        <v>0</v>
      </c>
      <c r="AD29" s="38">
        <f t="shared" si="43"/>
        <v>51</v>
      </c>
      <c r="AE29" s="30">
        <f>VLOOKUP(AD29,[1]Punktezuordnung!$A$2:$B$52,2,FALSE())</f>
        <v>0</v>
      </c>
      <c r="AF29" s="42">
        <f t="array" ref="AF29">IF(ISBLANK(LAT_Stab!$A$2),0,IF(ISBLANK(A29),0,IF((OR(EXACT(A29,LAT_Stab!$C$2:$C$154))),VLOOKUP(A29,LAT_Stab!$C$2:$I$154,4,FALSE()))))</f>
        <v>0</v>
      </c>
      <c r="AG29" s="38">
        <f t="shared" si="44"/>
        <v>51</v>
      </c>
      <c r="AH29" s="30">
        <f>VLOOKUP(AG29,[1]Punktezuordnung!$A$2:$B$52,2,FALSE())</f>
        <v>0</v>
      </c>
      <c r="AI29" s="43">
        <f t="array" ref="AI29">IF(ISBLANK(LAT_Stoß!$A$2),0,IF(ISBLANK(A29),0,IF((OR(EXACT(A29,LAT_Stoß!$C$2:$C$154))),VLOOKUP(A29,LAT_Stoß!$C$2:$I$154,4,FALSE()))))</f>
        <v>0</v>
      </c>
      <c r="AJ29" s="38">
        <f t="shared" si="45"/>
        <v>51</v>
      </c>
      <c r="AK29" s="30">
        <f>VLOOKUP(AJ29,[1]Punktezuordnung!$A$2:$B$52,2,FALSE())</f>
        <v>0</v>
      </c>
      <c r="AL29" s="67">
        <v>1000</v>
      </c>
      <c r="AM29" s="38">
        <f t="shared" si="46"/>
        <v>51</v>
      </c>
      <c r="AN29" s="45">
        <f>VLOOKUP(AM29,[1]Punktezuordnung!$A$2:$B$52,2,FALSE())</f>
        <v>0</v>
      </c>
      <c r="AO29" s="46">
        <f t="array" ref="AO29">IF(ISBLANK(NIA_Weit!$A$2),0,IF(ISBLANK(A29),0,IF((OR(EXACT(A29,NIA_Weit!$C$2:$C$150))),VLOOKUP(A29,NIA_Weit!$C$2:$I$150,4,FALSE()))))</f>
        <v>0</v>
      </c>
      <c r="AP29" s="38">
        <f t="shared" si="47"/>
        <v>51</v>
      </c>
      <c r="AQ29" s="30">
        <f>VLOOKUP(AP29,[1]Punktezuordnung!$A$2:$B$52,2,FALSE())</f>
        <v>0</v>
      </c>
      <c r="AR29" s="42">
        <f t="array" ref="AR29">IF(ISBLANK(STO_Weit!$A$2),0,IF(ISBLANK(A29),0,IF((OR(EXACT(A29,STO_Weit!$C$2:$C$149))),VLOOKUP(A29,STO_Weit!$C$2:$I$149,4,FALSE()))))</f>
        <v>0</v>
      </c>
      <c r="AS29" s="38">
        <f t="shared" si="48"/>
        <v>51</v>
      </c>
      <c r="AT29" s="45">
        <f>VLOOKUP(AS29,[1]Punktezuordnung!$A$2:$B$52,2,FALSE())</f>
        <v>0</v>
      </c>
      <c r="AU29" s="40">
        <f t="array" ref="AU29">IF(ISBLANK(STO_Schlagwurf!$A$2),0,IF(ISBLANK(A29),0,IF((OR(EXACT(A29,STO_Schlagwurf!$C$2:$C$148))),VLOOKUP(A29,STO_Schlagwurf!$C$2:$I$148,4,FALSE()))))</f>
        <v>0</v>
      </c>
      <c r="AV29" s="38">
        <f t="shared" si="49"/>
        <v>51</v>
      </c>
      <c r="AW29" s="45">
        <f>VLOOKUP(AV29,[1]Punktezuordnung!$A$2:$B$52,2,FALSE())</f>
        <v>0</v>
      </c>
      <c r="AX29" s="42">
        <f t="array" ref="AX29">IF(ISBLANK(ANG_Hindernissprint!$A$2),100,IF(ISBLANK(A29),100,IF((OR(EXACT(A29,ANG_Hindernissprint!$C$2:$C$200))),VLOOKUP(A29,ANG_Hindernissprint!$C$2:$I$200,4,FALSE()))))</f>
        <v>100</v>
      </c>
      <c r="AY29" s="38">
        <f t="shared" si="50"/>
        <v>51</v>
      </c>
      <c r="AZ29" s="45">
        <f>VLOOKUP(AY29,[1]Punktezuordnung!$A$2:$B$52,2,FALSE())</f>
        <v>0</v>
      </c>
      <c r="BA29" s="48">
        <f t="array" ref="BA29">IF(ISBLANK(ANG_Hoch!$A$2),0,IF(ISBLANK(A29),0,IF((OR(EXACT(A29,ANG_Hoch!$C$2:$C$155))),VLOOKUP(A29,ANG_Hoch!$C$2:$I$155,4,FALSE()))))</f>
        <v>0</v>
      </c>
      <c r="BB29" s="38">
        <f t="shared" si="51"/>
        <v>51</v>
      </c>
      <c r="BC29" s="49">
        <f>VLOOKUP(BB29,[1]Punktezuordnung!$A$2:$B$52,2,FALSE())</f>
        <v>0</v>
      </c>
    </row>
    <row r="30" spans="1:55" x14ac:dyDescent="0.3">
      <c r="A30" s="28"/>
      <c r="B30" s="28"/>
      <c r="C30" s="28"/>
      <c r="D30" s="28"/>
      <c r="E30" s="38" t="str">
        <f t="shared" si="26"/>
        <v/>
      </c>
      <c r="F30" s="30">
        <f>SUM(LARGE(H30:S30,{1;2;3;4;5;6;7;8;9}))</f>
        <v>0</v>
      </c>
      <c r="G30" s="50">
        <f t="shared" si="27"/>
        <v>0</v>
      </c>
      <c r="H30" s="51">
        <f t="shared" si="28"/>
        <v>0</v>
      </c>
      <c r="I30" s="45">
        <f t="shared" si="29"/>
        <v>0</v>
      </c>
      <c r="J30" s="51">
        <f t="shared" si="30"/>
        <v>0</v>
      </c>
      <c r="K30" s="45">
        <f t="shared" si="31"/>
        <v>0</v>
      </c>
      <c r="L30" s="33">
        <f t="shared" si="32"/>
        <v>0</v>
      </c>
      <c r="M30" s="34">
        <f t="shared" si="33"/>
        <v>0</v>
      </c>
      <c r="N30" s="52">
        <f t="shared" si="34"/>
        <v>0</v>
      </c>
      <c r="O30" s="36">
        <f t="shared" si="35"/>
        <v>0</v>
      </c>
      <c r="P30" s="51">
        <f t="shared" si="36"/>
        <v>0</v>
      </c>
      <c r="Q30" s="45">
        <f t="shared" si="37"/>
        <v>0</v>
      </c>
      <c r="R30" s="51">
        <f t="shared" si="38"/>
        <v>0</v>
      </c>
      <c r="S30" s="45">
        <f t="shared" si="39"/>
        <v>0</v>
      </c>
      <c r="T30" s="37">
        <f t="array" ref="T30">IF(ISBLANK(ALS_Sprint!$A$2),100,IF(ISBLANK(A30),100,IF((OR(EXACT(A30,ALS_Sprint!$C$2:$C$200))),VLOOKUP(A30,ALS_Sprint!$C$2:$I$200,4,FALSE()))))</f>
        <v>100</v>
      </c>
      <c r="U30" s="38">
        <f t="shared" si="40"/>
        <v>51</v>
      </c>
      <c r="V30" s="30">
        <f>VLOOKUP(U30,[1]Punktezuordnung!$A$2:$B$52,2,FALSE())</f>
        <v>0</v>
      </c>
      <c r="W30" s="39">
        <f t="array" ref="W30">IF(ISBLANK(ALS_Wurf!$A$2),0,IF(ISBLANK(A30),0,IF((OR(EXACT(A30,ALS_Wurf!$C$2:$C$145))),VLOOKUP(A30,ALS_Wurf!$C$2:$I$145,4,FALSE()))))</f>
        <v>0</v>
      </c>
      <c r="X30" s="38">
        <f t="shared" si="41"/>
        <v>51</v>
      </c>
      <c r="Y30" s="30">
        <f>VLOOKUP(X30,[1]Punktezuordnung!$A$2:$B$52,2,FALSE())</f>
        <v>0</v>
      </c>
      <c r="Z30" s="40">
        <f t="array" ref="Z30">IF(ISBLANK(FRI_Sprint!$A$2),100,IF(ISBLANK(A30),100,IF((OR(EXACT(A30,FRI_Sprint!$C$2:$C$200))),VLOOKUP(A30,FRI_Sprint!$C$2:$I$200,4,FALSE()))))</f>
        <v>100</v>
      </c>
      <c r="AA30" s="38">
        <f t="shared" si="42"/>
        <v>51</v>
      </c>
      <c r="AB30" s="30">
        <f>VLOOKUP(AA30,[1]Punktezuordnung!$A$2:$B$52,2,FALSE())</f>
        <v>0</v>
      </c>
      <c r="AC30" s="41">
        <f t="array" ref="AC30">IF(ISBLANK(FRI_Weit!$A$2),0,IF(ISBLANK(A30),0,IF((OR(EXACT(A30,FRI_Weit!$C$2:$C$150))),VLOOKUP(A30,FRI_Weit!$C$2:$I$150,4,FALSE()))))</f>
        <v>0</v>
      </c>
      <c r="AD30" s="38">
        <f t="shared" si="43"/>
        <v>51</v>
      </c>
      <c r="AE30" s="30">
        <f>VLOOKUP(AD30,[1]Punktezuordnung!$A$2:$B$52,2,FALSE())</f>
        <v>0</v>
      </c>
      <c r="AF30" s="42">
        <f t="array" ref="AF30">IF(ISBLANK(LAT_Stab!$A$2),0,IF(ISBLANK(A30),0,IF((OR(EXACT(A30,LAT_Stab!$C$2:$C$154))),VLOOKUP(A30,LAT_Stab!$C$2:$I$154,4,FALSE()))))</f>
        <v>0</v>
      </c>
      <c r="AG30" s="38">
        <f t="shared" si="44"/>
        <v>51</v>
      </c>
      <c r="AH30" s="30">
        <f>VLOOKUP(AG30,[1]Punktezuordnung!$A$2:$B$52,2,FALSE())</f>
        <v>0</v>
      </c>
      <c r="AI30" s="43">
        <f t="array" ref="AI30">IF(ISBLANK(LAT_Stoß!$A$2),0,IF(ISBLANK(A30),0,IF((OR(EXACT(A30,LAT_Stoß!$C$2:$C$154))),VLOOKUP(A30,LAT_Stoß!$C$2:$I$154,4,FALSE()))))</f>
        <v>0</v>
      </c>
      <c r="AJ30" s="38">
        <f t="shared" si="45"/>
        <v>51</v>
      </c>
      <c r="AK30" s="30">
        <f>VLOOKUP(AJ30,[1]Punktezuordnung!$A$2:$B$52,2,FALSE())</f>
        <v>0</v>
      </c>
      <c r="AL30" s="67">
        <v>1000</v>
      </c>
      <c r="AM30" s="38">
        <f t="shared" si="46"/>
        <v>51</v>
      </c>
      <c r="AN30" s="45">
        <f>VLOOKUP(AM30,[1]Punktezuordnung!$A$2:$B$52,2,FALSE())</f>
        <v>0</v>
      </c>
      <c r="AO30" s="46">
        <f t="array" ref="AO30">IF(ISBLANK(NIA_Weit!$A$2),0,IF(ISBLANK(A30),0,IF((OR(EXACT(A30,NIA_Weit!$C$2:$C$150))),VLOOKUP(A30,NIA_Weit!$C$2:$I$150,4,FALSE()))))</f>
        <v>0</v>
      </c>
      <c r="AP30" s="38">
        <f t="shared" si="47"/>
        <v>51</v>
      </c>
      <c r="AQ30" s="30">
        <f>VLOOKUP(AP30,[1]Punktezuordnung!$A$2:$B$52,2,FALSE())</f>
        <v>0</v>
      </c>
      <c r="AR30" s="42">
        <f t="array" ref="AR30">IF(ISBLANK(STO_Weit!$A$2),0,IF(ISBLANK(A30),0,IF((OR(EXACT(A30,STO_Weit!$C$2:$C$149))),VLOOKUP(A30,STO_Weit!$C$2:$I$149,4,FALSE()))))</f>
        <v>0</v>
      </c>
      <c r="AS30" s="38">
        <f t="shared" si="48"/>
        <v>51</v>
      </c>
      <c r="AT30" s="45">
        <f>VLOOKUP(AS30,[1]Punktezuordnung!$A$2:$B$52,2,FALSE())</f>
        <v>0</v>
      </c>
      <c r="AU30" s="40">
        <f t="array" ref="AU30">IF(ISBLANK(STO_Schlagwurf!$A$2),0,IF(ISBLANK(A30),0,IF((OR(EXACT(A30,STO_Schlagwurf!$C$2:$C$148))),VLOOKUP(A30,STO_Schlagwurf!$C$2:$I$148,4,FALSE()))))</f>
        <v>0</v>
      </c>
      <c r="AV30" s="38">
        <f t="shared" si="49"/>
        <v>51</v>
      </c>
      <c r="AW30" s="45">
        <f>VLOOKUP(AV30,[1]Punktezuordnung!$A$2:$B$52,2,FALSE())</f>
        <v>0</v>
      </c>
      <c r="AX30" s="42">
        <f t="array" ref="AX30">IF(ISBLANK(ANG_Hindernissprint!$A$2),100,IF(ISBLANK(A30),100,IF((OR(EXACT(A30,ANG_Hindernissprint!$C$2:$C$200))),VLOOKUP(A30,ANG_Hindernissprint!$C$2:$I$200,4,FALSE()))))</f>
        <v>100</v>
      </c>
      <c r="AY30" s="38">
        <f t="shared" si="50"/>
        <v>51</v>
      </c>
      <c r="AZ30" s="45">
        <f>VLOOKUP(AY30,[1]Punktezuordnung!$A$2:$B$52,2,FALSE())</f>
        <v>0</v>
      </c>
      <c r="BA30" s="48">
        <f t="array" ref="BA30">IF(ISBLANK(ANG_Hoch!$A$2),0,IF(ISBLANK(A30),0,IF((OR(EXACT(A30,ANG_Hoch!$C$2:$C$155))),VLOOKUP(A30,ANG_Hoch!$C$2:$I$155,4,FALSE()))))</f>
        <v>0</v>
      </c>
      <c r="BB30" s="38">
        <f t="shared" si="51"/>
        <v>51</v>
      </c>
      <c r="BC30" s="49">
        <f>VLOOKUP(BB30,[1]Punktezuordnung!$A$2:$B$52,2,FALSE())</f>
        <v>0</v>
      </c>
    </row>
    <row r="31" spans="1:55" x14ac:dyDescent="0.3">
      <c r="A31" s="28"/>
      <c r="B31" s="28"/>
      <c r="C31" s="28"/>
      <c r="D31" s="28"/>
      <c r="E31" s="38" t="str">
        <f t="shared" si="26"/>
        <v/>
      </c>
      <c r="F31" s="30">
        <f>SUM(LARGE(H31:S31,{1;2;3;4;5;6;7;8;9}))</f>
        <v>0</v>
      </c>
      <c r="G31" s="50">
        <f t="shared" si="27"/>
        <v>0</v>
      </c>
      <c r="H31" s="51">
        <f t="shared" si="28"/>
        <v>0</v>
      </c>
      <c r="I31" s="45">
        <f t="shared" si="29"/>
        <v>0</v>
      </c>
      <c r="J31" s="51">
        <f t="shared" si="30"/>
        <v>0</v>
      </c>
      <c r="K31" s="45">
        <f t="shared" si="31"/>
        <v>0</v>
      </c>
      <c r="L31" s="33">
        <f t="shared" si="32"/>
        <v>0</v>
      </c>
      <c r="M31" s="34">
        <f t="shared" si="33"/>
        <v>0</v>
      </c>
      <c r="N31" s="52">
        <f t="shared" si="34"/>
        <v>0</v>
      </c>
      <c r="O31" s="36">
        <f t="shared" si="35"/>
        <v>0</v>
      </c>
      <c r="P31" s="51">
        <f t="shared" si="36"/>
        <v>0</v>
      </c>
      <c r="Q31" s="45">
        <f t="shared" si="37"/>
        <v>0</v>
      </c>
      <c r="R31" s="51">
        <f t="shared" si="38"/>
        <v>0</v>
      </c>
      <c r="S31" s="45">
        <f t="shared" si="39"/>
        <v>0</v>
      </c>
      <c r="T31" s="37">
        <f t="array" ref="T31">IF(ISBLANK(ALS_Sprint!$A$2),100,IF(ISBLANK(A31),100,IF((OR(EXACT(A31,ALS_Sprint!$C$2:$C$200))),VLOOKUP(A31,ALS_Sprint!$C$2:$I$200,4,FALSE()))))</f>
        <v>100</v>
      </c>
      <c r="U31" s="38">
        <f t="shared" si="40"/>
        <v>51</v>
      </c>
      <c r="V31" s="30">
        <f>VLOOKUP(U31,[1]Punktezuordnung!$A$2:$B$52,2,FALSE())</f>
        <v>0</v>
      </c>
      <c r="W31" s="39">
        <f t="array" ref="W31">IF(ISBLANK(ALS_Wurf!$A$2),0,IF(ISBLANK(A31),0,IF((OR(EXACT(A31,ALS_Wurf!$C$2:$C$145))),VLOOKUP(A31,ALS_Wurf!$C$2:$I$145,4,FALSE()))))</f>
        <v>0</v>
      </c>
      <c r="X31" s="38">
        <f t="shared" si="41"/>
        <v>51</v>
      </c>
      <c r="Y31" s="30">
        <f>VLOOKUP(X31,[1]Punktezuordnung!$A$2:$B$52,2,FALSE())</f>
        <v>0</v>
      </c>
      <c r="Z31" s="40">
        <f t="array" ref="Z31">IF(ISBLANK(FRI_Sprint!$A$2),100,IF(ISBLANK(A31),100,IF((OR(EXACT(A31,FRI_Sprint!$C$2:$C$200))),VLOOKUP(A31,FRI_Sprint!$C$2:$I$200,4,FALSE()))))</f>
        <v>100</v>
      </c>
      <c r="AA31" s="38">
        <f t="shared" si="42"/>
        <v>51</v>
      </c>
      <c r="AB31" s="30">
        <f>VLOOKUP(AA31,[1]Punktezuordnung!$A$2:$B$52,2,FALSE())</f>
        <v>0</v>
      </c>
      <c r="AC31" s="41">
        <f t="array" ref="AC31">IF(ISBLANK(FRI_Weit!$A$2),0,IF(ISBLANK(A31),0,IF((OR(EXACT(A31,FRI_Weit!$C$2:$C$150))),VLOOKUP(A31,FRI_Weit!$C$2:$I$150,4,FALSE()))))</f>
        <v>0</v>
      </c>
      <c r="AD31" s="38">
        <f t="shared" si="43"/>
        <v>51</v>
      </c>
      <c r="AE31" s="30">
        <f>VLOOKUP(AD31,[1]Punktezuordnung!$A$2:$B$52,2,FALSE())</f>
        <v>0</v>
      </c>
      <c r="AF31" s="42">
        <f t="array" ref="AF31">IF(ISBLANK(LAT_Stab!$A$2),0,IF(ISBLANK(A31),0,IF((OR(EXACT(A31,LAT_Stab!$C$2:$C$154))),VLOOKUP(A31,LAT_Stab!$C$2:$I$154,4,FALSE()))))</f>
        <v>0</v>
      </c>
      <c r="AG31" s="38">
        <f t="shared" si="44"/>
        <v>51</v>
      </c>
      <c r="AH31" s="30">
        <f>VLOOKUP(AG31,[1]Punktezuordnung!$A$2:$B$52,2,FALSE())</f>
        <v>0</v>
      </c>
      <c r="AI31" s="43">
        <f t="array" ref="AI31">IF(ISBLANK(LAT_Stoß!$A$2),0,IF(ISBLANK(A31),0,IF((OR(EXACT(A31,LAT_Stoß!$C$2:$C$154))),VLOOKUP(A31,LAT_Stoß!$C$2:$I$154,4,FALSE()))))</f>
        <v>0</v>
      </c>
      <c r="AJ31" s="38">
        <f t="shared" si="45"/>
        <v>51</v>
      </c>
      <c r="AK31" s="30">
        <f>VLOOKUP(AJ31,[1]Punktezuordnung!$A$2:$B$52,2,FALSE())</f>
        <v>0</v>
      </c>
      <c r="AL31" s="67">
        <v>1000</v>
      </c>
      <c r="AM31" s="38">
        <f t="shared" si="46"/>
        <v>51</v>
      </c>
      <c r="AN31" s="45">
        <f>VLOOKUP(AM31,[1]Punktezuordnung!$A$2:$B$52,2,FALSE())</f>
        <v>0</v>
      </c>
      <c r="AO31" s="46">
        <f t="array" ref="AO31">IF(ISBLANK(NIA_Weit!$A$2),0,IF(ISBLANK(A31),0,IF((OR(EXACT(A31,NIA_Weit!$C$2:$C$150))),VLOOKUP(A31,NIA_Weit!$C$2:$I$150,4,FALSE()))))</f>
        <v>0</v>
      </c>
      <c r="AP31" s="38">
        <f t="shared" si="47"/>
        <v>51</v>
      </c>
      <c r="AQ31" s="30">
        <f>VLOOKUP(AP31,[1]Punktezuordnung!$A$2:$B$52,2,FALSE())</f>
        <v>0</v>
      </c>
      <c r="AR31" s="42">
        <f t="array" ref="AR31">IF(ISBLANK(STO_Weit!$A$2),0,IF(ISBLANK(A31),0,IF((OR(EXACT(A31,STO_Weit!$C$2:$C$149))),VLOOKUP(A31,STO_Weit!$C$2:$I$149,4,FALSE()))))</f>
        <v>0</v>
      </c>
      <c r="AS31" s="38">
        <f t="shared" si="48"/>
        <v>51</v>
      </c>
      <c r="AT31" s="45">
        <f>VLOOKUP(AS31,[1]Punktezuordnung!$A$2:$B$52,2,FALSE())</f>
        <v>0</v>
      </c>
      <c r="AU31" s="40">
        <f t="array" ref="AU31">IF(ISBLANK(STO_Schlagwurf!$A$2),0,IF(ISBLANK(A31),0,IF((OR(EXACT(A31,STO_Schlagwurf!$C$2:$C$148))),VLOOKUP(A31,STO_Schlagwurf!$C$2:$I$148,4,FALSE()))))</f>
        <v>0</v>
      </c>
      <c r="AV31" s="38">
        <f t="shared" si="49"/>
        <v>51</v>
      </c>
      <c r="AW31" s="45">
        <f>VLOOKUP(AV31,[1]Punktezuordnung!$A$2:$B$52,2,FALSE())</f>
        <v>0</v>
      </c>
      <c r="AX31" s="42">
        <f t="array" ref="AX31">IF(ISBLANK(ANG_Hindernissprint!$A$2),100,IF(ISBLANK(A31),100,IF((OR(EXACT(A31,ANG_Hindernissprint!$C$2:$C$200))),VLOOKUP(A31,ANG_Hindernissprint!$C$2:$I$200,4,FALSE()))))</f>
        <v>100</v>
      </c>
      <c r="AY31" s="38">
        <f t="shared" si="50"/>
        <v>51</v>
      </c>
      <c r="AZ31" s="45">
        <f>VLOOKUP(AY31,[1]Punktezuordnung!$A$2:$B$52,2,FALSE())</f>
        <v>0</v>
      </c>
      <c r="BA31" s="48">
        <f t="array" ref="BA31">IF(ISBLANK(ANG_Hoch!$A$2),0,IF(ISBLANK(A31),0,IF((OR(EXACT(A31,ANG_Hoch!$C$2:$C$155))),VLOOKUP(A31,ANG_Hoch!$C$2:$I$155,4,FALSE()))))</f>
        <v>0</v>
      </c>
      <c r="BB31" s="38">
        <f t="shared" si="51"/>
        <v>51</v>
      </c>
      <c r="BC31" s="49">
        <f>VLOOKUP(BB31,[1]Punktezuordnung!$A$2:$B$52,2,FALSE())</f>
        <v>0</v>
      </c>
    </row>
    <row r="32" spans="1:55" x14ac:dyDescent="0.3">
      <c r="A32" s="28"/>
      <c r="B32" s="28"/>
      <c r="C32" s="28"/>
      <c r="D32" s="28"/>
      <c r="E32" s="38" t="str">
        <f t="shared" si="26"/>
        <v/>
      </c>
      <c r="F32" s="30">
        <f>SUM(LARGE(H32:S32,{1;2;3;4;5;6;7;8;9}))</f>
        <v>0</v>
      </c>
      <c r="G32" s="50">
        <f t="shared" si="27"/>
        <v>0</v>
      </c>
      <c r="H32" s="51">
        <f t="shared" si="28"/>
        <v>0</v>
      </c>
      <c r="I32" s="45">
        <f t="shared" si="29"/>
        <v>0</v>
      </c>
      <c r="J32" s="51">
        <f t="shared" si="30"/>
        <v>0</v>
      </c>
      <c r="K32" s="45">
        <f t="shared" si="31"/>
        <v>0</v>
      </c>
      <c r="L32" s="33">
        <f t="shared" si="32"/>
        <v>0</v>
      </c>
      <c r="M32" s="34">
        <f t="shared" si="33"/>
        <v>0</v>
      </c>
      <c r="N32" s="52">
        <f t="shared" si="34"/>
        <v>0</v>
      </c>
      <c r="O32" s="36">
        <f t="shared" si="35"/>
        <v>0</v>
      </c>
      <c r="P32" s="51">
        <f t="shared" si="36"/>
        <v>0</v>
      </c>
      <c r="Q32" s="45">
        <f t="shared" si="37"/>
        <v>0</v>
      </c>
      <c r="R32" s="51">
        <f t="shared" si="38"/>
        <v>0</v>
      </c>
      <c r="S32" s="45">
        <f t="shared" si="39"/>
        <v>0</v>
      </c>
      <c r="T32" s="37">
        <f t="array" ref="T32">IF(ISBLANK(ALS_Sprint!$A$2),100,IF(ISBLANK(A32),100,IF((OR(EXACT(A32,ALS_Sprint!$C$2:$C$200))),VLOOKUP(A32,ALS_Sprint!$C$2:$I$200,4,FALSE()))))</f>
        <v>100</v>
      </c>
      <c r="U32" s="38">
        <f t="shared" si="40"/>
        <v>51</v>
      </c>
      <c r="V32" s="30">
        <f>VLOOKUP(U32,[1]Punktezuordnung!$A$2:$B$52,2,FALSE())</f>
        <v>0</v>
      </c>
      <c r="W32" s="39">
        <f t="array" ref="W32">IF(ISBLANK(ALS_Wurf!$A$2),0,IF(ISBLANK(A32),0,IF((OR(EXACT(A32,ALS_Wurf!$C$2:$C$145))),VLOOKUP(A32,ALS_Wurf!$C$2:$I$145,4,FALSE()))))</f>
        <v>0</v>
      </c>
      <c r="X32" s="38">
        <f t="shared" si="41"/>
        <v>51</v>
      </c>
      <c r="Y32" s="30">
        <f>VLOOKUP(X32,[1]Punktezuordnung!$A$2:$B$52,2,FALSE())</f>
        <v>0</v>
      </c>
      <c r="Z32" s="40">
        <f t="array" ref="Z32">IF(ISBLANK(FRI_Sprint!$A$2),100,IF(ISBLANK(A32),100,IF((OR(EXACT(A32,FRI_Sprint!$C$2:$C$200))),VLOOKUP(A32,FRI_Sprint!$C$2:$I$200,4,FALSE()))))</f>
        <v>100</v>
      </c>
      <c r="AA32" s="38">
        <f t="shared" si="42"/>
        <v>51</v>
      </c>
      <c r="AB32" s="30">
        <f>VLOOKUP(AA32,[1]Punktezuordnung!$A$2:$B$52,2,FALSE())</f>
        <v>0</v>
      </c>
      <c r="AC32" s="41">
        <f t="array" ref="AC32">IF(ISBLANK(FRI_Weit!$A$2),0,IF(ISBLANK(A32),0,IF((OR(EXACT(A32,FRI_Weit!$C$2:$C$150))),VLOOKUP(A32,FRI_Weit!$C$2:$I$150,4,FALSE()))))</f>
        <v>0</v>
      </c>
      <c r="AD32" s="38">
        <f t="shared" si="43"/>
        <v>51</v>
      </c>
      <c r="AE32" s="30">
        <f>VLOOKUP(AD32,[1]Punktezuordnung!$A$2:$B$52,2,FALSE())</f>
        <v>0</v>
      </c>
      <c r="AF32" s="42">
        <f t="array" ref="AF32">IF(ISBLANK(LAT_Stab!$A$2),0,IF(ISBLANK(A32),0,IF((OR(EXACT(A32,LAT_Stab!$C$2:$C$154))),VLOOKUP(A32,LAT_Stab!$C$2:$I$154,4,FALSE()))))</f>
        <v>0</v>
      </c>
      <c r="AG32" s="38">
        <f t="shared" si="44"/>
        <v>51</v>
      </c>
      <c r="AH32" s="30">
        <f>VLOOKUP(AG32,[1]Punktezuordnung!$A$2:$B$52,2,FALSE())</f>
        <v>0</v>
      </c>
      <c r="AI32" s="43">
        <f t="array" ref="AI32">IF(ISBLANK(LAT_Stoß!$A$2),0,IF(ISBLANK(A32),0,IF((OR(EXACT(A32,LAT_Stoß!$C$2:$C$154))),VLOOKUP(A32,LAT_Stoß!$C$2:$I$154,4,FALSE()))))</f>
        <v>0</v>
      </c>
      <c r="AJ32" s="38">
        <f t="shared" si="45"/>
        <v>51</v>
      </c>
      <c r="AK32" s="30">
        <f>VLOOKUP(AJ32,[1]Punktezuordnung!$A$2:$B$52,2,FALSE())</f>
        <v>0</v>
      </c>
      <c r="AL32" s="67">
        <v>1000</v>
      </c>
      <c r="AM32" s="38">
        <f t="shared" si="46"/>
        <v>51</v>
      </c>
      <c r="AN32" s="45">
        <f>VLOOKUP(AM32,[1]Punktezuordnung!$A$2:$B$52,2,FALSE())</f>
        <v>0</v>
      </c>
      <c r="AO32" s="46">
        <f t="array" ref="AO32">IF(ISBLANK(NIA_Weit!$A$2),0,IF(ISBLANK(A32),0,IF((OR(EXACT(A32,NIA_Weit!$C$2:$C$150))),VLOOKUP(A32,NIA_Weit!$C$2:$I$150,4,FALSE()))))</f>
        <v>0</v>
      </c>
      <c r="AP32" s="38">
        <f t="shared" si="47"/>
        <v>51</v>
      </c>
      <c r="AQ32" s="30">
        <f>VLOOKUP(AP32,[1]Punktezuordnung!$A$2:$B$52,2,FALSE())</f>
        <v>0</v>
      </c>
      <c r="AR32" s="42">
        <f t="array" ref="AR32">IF(ISBLANK(STO_Weit!$A$2),0,IF(ISBLANK(A32),0,IF((OR(EXACT(A32,STO_Weit!$C$2:$C$149))),VLOOKUP(A32,STO_Weit!$C$2:$I$149,4,FALSE()))))</f>
        <v>0</v>
      </c>
      <c r="AS32" s="38">
        <f t="shared" si="48"/>
        <v>51</v>
      </c>
      <c r="AT32" s="45">
        <f>VLOOKUP(AS32,[1]Punktezuordnung!$A$2:$B$52,2,FALSE())</f>
        <v>0</v>
      </c>
      <c r="AU32" s="40">
        <f t="array" ref="AU32">IF(ISBLANK(STO_Schlagwurf!$A$2),0,IF(ISBLANK(A32),0,IF((OR(EXACT(A32,STO_Schlagwurf!$C$2:$C$148))),VLOOKUP(A32,STO_Schlagwurf!$C$2:$I$148,4,FALSE()))))</f>
        <v>0</v>
      </c>
      <c r="AV32" s="38">
        <f t="shared" si="49"/>
        <v>51</v>
      </c>
      <c r="AW32" s="45">
        <f>VLOOKUP(AV32,[1]Punktezuordnung!$A$2:$B$52,2,FALSE())</f>
        <v>0</v>
      </c>
      <c r="AX32" s="42">
        <f t="array" ref="AX32">IF(ISBLANK(ANG_Hindernissprint!$A$2),100,IF(ISBLANK(A32),100,IF((OR(EXACT(A32,ANG_Hindernissprint!$C$2:$C$200))),VLOOKUP(A32,ANG_Hindernissprint!$C$2:$I$200,4,FALSE()))))</f>
        <v>100</v>
      </c>
      <c r="AY32" s="38">
        <f t="shared" si="50"/>
        <v>51</v>
      </c>
      <c r="AZ32" s="45">
        <f>VLOOKUP(AY32,[1]Punktezuordnung!$A$2:$B$52,2,FALSE())</f>
        <v>0</v>
      </c>
      <c r="BA32" s="48">
        <f t="array" ref="BA32">IF(ISBLANK(ANG_Hoch!$A$2),0,IF(ISBLANK(A32),0,IF((OR(EXACT(A32,ANG_Hoch!$C$2:$C$155))),VLOOKUP(A32,ANG_Hoch!$C$2:$I$155,4,FALSE()))))</f>
        <v>0</v>
      </c>
      <c r="BB32" s="38">
        <f t="shared" si="51"/>
        <v>51</v>
      </c>
      <c r="BC32" s="49">
        <f>VLOOKUP(BB32,[1]Punktezuordnung!$A$2:$B$52,2,FALSE())</f>
        <v>0</v>
      </c>
    </row>
    <row r="33" spans="1:55" x14ac:dyDescent="0.3">
      <c r="A33" s="57"/>
      <c r="B33" s="57"/>
      <c r="C33" s="57"/>
      <c r="D33" s="57"/>
      <c r="E33" s="38" t="str">
        <f t="shared" si="26"/>
        <v/>
      </c>
      <c r="F33" s="30">
        <f>SUM(LARGE(H33:S33,{1;2;3;4;5;6;7;8;9}))</f>
        <v>0</v>
      </c>
      <c r="G33" s="50">
        <f t="shared" si="27"/>
        <v>0</v>
      </c>
      <c r="H33" s="51">
        <f t="shared" si="28"/>
        <v>0</v>
      </c>
      <c r="I33" s="45">
        <f t="shared" si="29"/>
        <v>0</v>
      </c>
      <c r="J33" s="51">
        <f t="shared" si="30"/>
        <v>0</v>
      </c>
      <c r="K33" s="45">
        <f t="shared" si="31"/>
        <v>0</v>
      </c>
      <c r="L33" s="33">
        <f t="shared" si="32"/>
        <v>0</v>
      </c>
      <c r="M33" s="34">
        <f t="shared" si="33"/>
        <v>0</v>
      </c>
      <c r="N33" s="52">
        <f t="shared" si="34"/>
        <v>0</v>
      </c>
      <c r="O33" s="36">
        <f t="shared" si="35"/>
        <v>0</v>
      </c>
      <c r="P33" s="51">
        <f t="shared" si="36"/>
        <v>0</v>
      </c>
      <c r="Q33" s="45">
        <f t="shared" si="37"/>
        <v>0</v>
      </c>
      <c r="R33" s="51">
        <f t="shared" si="38"/>
        <v>0</v>
      </c>
      <c r="S33" s="45">
        <f t="shared" si="39"/>
        <v>0</v>
      </c>
      <c r="T33" s="37">
        <f t="array" ref="T33">IF(ISBLANK(ALS_Sprint!$A$2),100,IF(ISBLANK(A33),100,IF((OR(EXACT(A33,ALS_Sprint!$C$2:$C$200))),VLOOKUP(A33,ALS_Sprint!$C$2:$I$200,4,FALSE()))))</f>
        <v>100</v>
      </c>
      <c r="U33" s="38">
        <f t="shared" si="40"/>
        <v>51</v>
      </c>
      <c r="V33" s="30">
        <f>VLOOKUP(U33,[1]Punktezuordnung!$A$2:$B$52,2,FALSE())</f>
        <v>0</v>
      </c>
      <c r="W33" s="39">
        <f t="array" ref="W33">IF(ISBLANK(ALS_Wurf!$A$2),0,IF(ISBLANK(A33),0,IF((OR(EXACT(A33,ALS_Wurf!$C$2:$C$145))),VLOOKUP(A33,ALS_Wurf!$C$2:$I$145,4,FALSE()))))</f>
        <v>0</v>
      </c>
      <c r="X33" s="38">
        <f t="shared" si="41"/>
        <v>51</v>
      </c>
      <c r="Y33" s="30">
        <f>VLOOKUP(X33,[1]Punktezuordnung!$A$2:$B$52,2,FALSE())</f>
        <v>0</v>
      </c>
      <c r="Z33" s="40">
        <f t="array" ref="Z33">IF(ISBLANK(FRI_Sprint!$A$2),100,IF(ISBLANK(A33),100,IF((OR(EXACT(A33,FRI_Sprint!$C$2:$C$200))),VLOOKUP(A33,FRI_Sprint!$C$2:$I$200,4,FALSE()))))</f>
        <v>100</v>
      </c>
      <c r="AA33" s="38">
        <f t="shared" si="42"/>
        <v>51</v>
      </c>
      <c r="AB33" s="30">
        <f>VLOOKUP(AA33,[1]Punktezuordnung!$A$2:$B$52,2,FALSE())</f>
        <v>0</v>
      </c>
      <c r="AC33" s="41">
        <f t="array" ref="AC33">IF(ISBLANK(FRI_Weit!$A$2),0,IF(ISBLANK(A33),0,IF((OR(EXACT(A33,FRI_Weit!$C$2:$C$150))),VLOOKUP(A33,FRI_Weit!$C$2:$I$150,4,FALSE()))))</f>
        <v>0</v>
      </c>
      <c r="AD33" s="38">
        <f t="shared" si="43"/>
        <v>51</v>
      </c>
      <c r="AE33" s="30">
        <f>VLOOKUP(AD33,[1]Punktezuordnung!$A$2:$B$52,2,FALSE())</f>
        <v>0</v>
      </c>
      <c r="AF33" s="42">
        <f t="array" ref="AF33">IF(ISBLANK(LAT_Stab!$A$2),0,IF(ISBLANK(A33),0,IF((OR(EXACT(A33,LAT_Stab!$C$2:$C$154))),VLOOKUP(A33,LAT_Stab!$C$2:$I$154,4,FALSE()))))</f>
        <v>0</v>
      </c>
      <c r="AG33" s="38">
        <f t="shared" si="44"/>
        <v>51</v>
      </c>
      <c r="AH33" s="30">
        <f>VLOOKUP(AG33,[1]Punktezuordnung!$A$2:$B$52,2,FALSE())</f>
        <v>0</v>
      </c>
      <c r="AI33" s="43">
        <f t="array" ref="AI33">IF(ISBLANK(LAT_Stoß!$A$2),0,IF(ISBLANK(A33),0,IF((OR(EXACT(A33,LAT_Stoß!$C$2:$C$154))),VLOOKUP(A33,LAT_Stoß!$C$2:$I$154,4,FALSE()))))</f>
        <v>0</v>
      </c>
      <c r="AJ33" s="38">
        <f t="shared" si="45"/>
        <v>51</v>
      </c>
      <c r="AK33" s="30">
        <f>VLOOKUP(AJ33,[1]Punktezuordnung!$A$2:$B$52,2,FALSE())</f>
        <v>0</v>
      </c>
      <c r="AL33" s="67">
        <v>1000</v>
      </c>
      <c r="AM33" s="38">
        <f t="shared" si="46"/>
        <v>51</v>
      </c>
      <c r="AN33" s="45">
        <f>VLOOKUP(AM33,[1]Punktezuordnung!$A$2:$B$52,2,FALSE())</f>
        <v>0</v>
      </c>
      <c r="AO33" s="46">
        <f t="array" ref="AO33">IF(ISBLANK(NIA_Weit!$A$2),0,IF(ISBLANK(A33),0,IF((OR(EXACT(A33,NIA_Weit!$C$2:$C$150))),VLOOKUP(A33,NIA_Weit!$C$2:$I$150,4,FALSE()))))</f>
        <v>0</v>
      </c>
      <c r="AP33" s="38">
        <f t="shared" si="47"/>
        <v>51</v>
      </c>
      <c r="AQ33" s="30">
        <f>VLOOKUP(AP33,[1]Punktezuordnung!$A$2:$B$52,2,FALSE())</f>
        <v>0</v>
      </c>
      <c r="AR33" s="42">
        <f t="array" ref="AR33">IF(ISBLANK(STO_Weit!$A$2),0,IF(ISBLANK(A33),0,IF((OR(EXACT(A33,STO_Weit!$C$2:$C$149))),VLOOKUP(A33,STO_Weit!$C$2:$I$149,4,FALSE()))))</f>
        <v>0</v>
      </c>
      <c r="AS33" s="38">
        <f t="shared" si="48"/>
        <v>51</v>
      </c>
      <c r="AT33" s="45">
        <f>VLOOKUP(AS33,[1]Punktezuordnung!$A$2:$B$52,2,FALSE())</f>
        <v>0</v>
      </c>
      <c r="AU33" s="40">
        <f t="array" ref="AU33">IF(ISBLANK(STO_Schlagwurf!$A$2),0,IF(ISBLANK(A33),0,IF((OR(EXACT(A33,STO_Schlagwurf!$C$2:$C$148))),VLOOKUP(A33,STO_Schlagwurf!$C$2:$I$148,4,FALSE()))))</f>
        <v>0</v>
      </c>
      <c r="AV33" s="38">
        <f t="shared" si="49"/>
        <v>51</v>
      </c>
      <c r="AW33" s="45">
        <f>VLOOKUP(AV33,[1]Punktezuordnung!$A$2:$B$52,2,FALSE())</f>
        <v>0</v>
      </c>
      <c r="AX33" s="42">
        <f t="array" ref="AX33">IF(ISBLANK(ANG_Hindernissprint!$A$2),100,IF(ISBLANK(A33),100,IF((OR(EXACT(A33,ANG_Hindernissprint!$C$2:$C$200))),VLOOKUP(A33,ANG_Hindernissprint!$C$2:$I$200,4,FALSE()))))</f>
        <v>100</v>
      </c>
      <c r="AY33" s="38">
        <f t="shared" si="50"/>
        <v>51</v>
      </c>
      <c r="AZ33" s="45">
        <f>VLOOKUP(AY33,[1]Punktezuordnung!$A$2:$B$52,2,FALSE())</f>
        <v>0</v>
      </c>
      <c r="BA33" s="48">
        <f t="array" ref="BA33">IF(ISBLANK(ANG_Hoch!$A$2),0,IF(ISBLANK(A33),0,IF((OR(EXACT(A33,ANG_Hoch!$C$2:$C$155))),VLOOKUP(A33,ANG_Hoch!$C$2:$I$155,4,FALSE()))))</f>
        <v>0</v>
      </c>
      <c r="BB33" s="38">
        <f t="shared" si="51"/>
        <v>51</v>
      </c>
      <c r="BC33" s="49">
        <f>VLOOKUP(BB33,[1]Punktezuordnung!$A$2:$B$52,2,FALSE())</f>
        <v>0</v>
      </c>
    </row>
    <row r="34" spans="1:55" x14ac:dyDescent="0.3">
      <c r="A34" s="57"/>
      <c r="B34" s="57"/>
      <c r="C34" s="57"/>
      <c r="D34" s="57"/>
      <c r="E34" s="38" t="str">
        <f t="shared" si="26"/>
        <v/>
      </c>
      <c r="F34" s="30">
        <f>SUM(LARGE(H34:S34,{1;2;3;4;5;6;7;8;9}))</f>
        <v>0</v>
      </c>
      <c r="G34" s="50">
        <f t="shared" si="27"/>
        <v>0</v>
      </c>
      <c r="H34" s="51">
        <f t="shared" si="28"/>
        <v>0</v>
      </c>
      <c r="I34" s="45">
        <f t="shared" si="29"/>
        <v>0</v>
      </c>
      <c r="J34" s="51">
        <f t="shared" si="30"/>
        <v>0</v>
      </c>
      <c r="K34" s="45">
        <f t="shared" si="31"/>
        <v>0</v>
      </c>
      <c r="L34" s="33">
        <f t="shared" si="32"/>
        <v>0</v>
      </c>
      <c r="M34" s="34">
        <f t="shared" si="33"/>
        <v>0</v>
      </c>
      <c r="N34" s="52">
        <f t="shared" si="34"/>
        <v>0</v>
      </c>
      <c r="O34" s="36">
        <f t="shared" si="35"/>
        <v>0</v>
      </c>
      <c r="P34" s="51">
        <f t="shared" si="36"/>
        <v>0</v>
      </c>
      <c r="Q34" s="45">
        <f t="shared" si="37"/>
        <v>0</v>
      </c>
      <c r="R34" s="51">
        <f t="shared" si="38"/>
        <v>0</v>
      </c>
      <c r="S34" s="45">
        <f t="shared" si="39"/>
        <v>0</v>
      </c>
      <c r="T34" s="37">
        <f t="array" ref="T34">IF(ISBLANK(ALS_Sprint!$A$2),100,IF(ISBLANK(A34),100,IF((OR(EXACT(A34,ALS_Sprint!$C$2:$C$200))),VLOOKUP(A34,ALS_Sprint!$C$2:$I$200,4,FALSE()))))</f>
        <v>100</v>
      </c>
      <c r="U34" s="38">
        <f t="shared" si="40"/>
        <v>51</v>
      </c>
      <c r="V34" s="30">
        <f>VLOOKUP(U34,[1]Punktezuordnung!$A$2:$B$52,2,FALSE())</f>
        <v>0</v>
      </c>
      <c r="W34" s="39">
        <f t="array" ref="W34">IF(ISBLANK(ALS_Wurf!$A$2),0,IF(ISBLANK(A34),0,IF((OR(EXACT(A34,ALS_Wurf!$C$2:$C$145))),VLOOKUP(A34,ALS_Wurf!$C$2:$I$145,4,FALSE()))))</f>
        <v>0</v>
      </c>
      <c r="X34" s="38">
        <f t="shared" si="41"/>
        <v>51</v>
      </c>
      <c r="Y34" s="30">
        <f>VLOOKUP(X34,[1]Punktezuordnung!$A$2:$B$52,2,FALSE())</f>
        <v>0</v>
      </c>
      <c r="Z34" s="40">
        <f t="array" ref="Z34">IF(ISBLANK(FRI_Sprint!$A$2),100,IF(ISBLANK(A34),100,IF((OR(EXACT(A34,FRI_Sprint!$C$2:$C$200))),VLOOKUP(A34,FRI_Sprint!$C$2:$I$200,4,FALSE()))))</f>
        <v>100</v>
      </c>
      <c r="AA34" s="38">
        <f t="shared" si="42"/>
        <v>51</v>
      </c>
      <c r="AB34" s="30">
        <f>VLOOKUP(AA34,[1]Punktezuordnung!$A$2:$B$52,2,FALSE())</f>
        <v>0</v>
      </c>
      <c r="AC34" s="41">
        <f t="array" ref="AC34">IF(ISBLANK(FRI_Weit!$A$2),0,IF(ISBLANK(A34),0,IF((OR(EXACT(A34,FRI_Weit!$C$2:$C$150))),VLOOKUP(A34,FRI_Weit!$C$2:$I$150,4,FALSE()))))</f>
        <v>0</v>
      </c>
      <c r="AD34" s="38">
        <f t="shared" si="43"/>
        <v>51</v>
      </c>
      <c r="AE34" s="30">
        <f>VLOOKUP(AD34,[1]Punktezuordnung!$A$2:$B$52,2,FALSE())</f>
        <v>0</v>
      </c>
      <c r="AF34" s="42">
        <f t="array" ref="AF34">IF(ISBLANK(LAT_Stab!$A$2),0,IF(ISBLANK(A34),0,IF((OR(EXACT(A34,LAT_Stab!$C$2:$C$154))),VLOOKUP(A34,LAT_Stab!$C$2:$I$154,4,FALSE()))))</f>
        <v>0</v>
      </c>
      <c r="AG34" s="38">
        <f t="shared" si="44"/>
        <v>51</v>
      </c>
      <c r="AH34" s="30">
        <f>VLOOKUP(AG34,[1]Punktezuordnung!$A$2:$B$52,2,FALSE())</f>
        <v>0</v>
      </c>
      <c r="AI34" s="43">
        <f t="array" ref="AI34">IF(ISBLANK(LAT_Stoß!$A$2),0,IF(ISBLANK(A34),0,IF((OR(EXACT(A34,LAT_Stoß!$C$2:$C$154))),VLOOKUP(A34,LAT_Stoß!$C$2:$I$154,4,FALSE()))))</f>
        <v>0</v>
      </c>
      <c r="AJ34" s="38">
        <f t="shared" si="45"/>
        <v>51</v>
      </c>
      <c r="AK34" s="30">
        <f>VLOOKUP(AJ34,[1]Punktezuordnung!$A$2:$B$52,2,FALSE())</f>
        <v>0</v>
      </c>
      <c r="AL34" s="67">
        <v>1000</v>
      </c>
      <c r="AM34" s="38">
        <f t="shared" si="46"/>
        <v>51</v>
      </c>
      <c r="AN34" s="45">
        <f>VLOOKUP(AM34,[1]Punktezuordnung!$A$2:$B$52,2,FALSE())</f>
        <v>0</v>
      </c>
      <c r="AO34" s="46">
        <f t="array" ref="AO34">IF(ISBLANK(NIA_Weit!$A$2),0,IF(ISBLANK(A34),0,IF((OR(EXACT(A34,NIA_Weit!$C$2:$C$150))),VLOOKUP(A34,NIA_Weit!$C$2:$I$150,4,FALSE()))))</f>
        <v>0</v>
      </c>
      <c r="AP34" s="38">
        <f t="shared" si="47"/>
        <v>51</v>
      </c>
      <c r="AQ34" s="30">
        <f>VLOOKUP(AP34,[1]Punktezuordnung!$A$2:$B$52,2,FALSE())</f>
        <v>0</v>
      </c>
      <c r="AR34" s="42">
        <f t="array" ref="AR34">IF(ISBLANK(STO_Weit!$A$2),0,IF(ISBLANK(A34),0,IF((OR(EXACT(A34,STO_Weit!$C$2:$C$149))),VLOOKUP(A34,STO_Weit!$C$2:$I$149,4,FALSE()))))</f>
        <v>0</v>
      </c>
      <c r="AS34" s="38">
        <f t="shared" si="48"/>
        <v>51</v>
      </c>
      <c r="AT34" s="45">
        <f>VLOOKUP(AS34,[1]Punktezuordnung!$A$2:$B$52,2,FALSE())</f>
        <v>0</v>
      </c>
      <c r="AU34" s="40">
        <f t="array" ref="AU34">IF(ISBLANK(STO_Schlagwurf!$A$2),0,IF(ISBLANK(A34),0,IF((OR(EXACT(A34,STO_Schlagwurf!$C$2:$C$148))),VLOOKUP(A34,STO_Schlagwurf!$C$2:$I$148,4,FALSE()))))</f>
        <v>0</v>
      </c>
      <c r="AV34" s="38">
        <f t="shared" si="49"/>
        <v>51</v>
      </c>
      <c r="AW34" s="45">
        <f>VLOOKUP(AV34,[1]Punktezuordnung!$A$2:$B$52,2,FALSE())</f>
        <v>0</v>
      </c>
      <c r="AX34" s="42">
        <f t="array" ref="AX34">IF(ISBLANK(ANG_Hindernissprint!$A$2),100,IF(ISBLANK(A34),100,IF((OR(EXACT(A34,ANG_Hindernissprint!$C$2:$C$200))),VLOOKUP(A34,ANG_Hindernissprint!$C$2:$I$200,4,FALSE()))))</f>
        <v>100</v>
      </c>
      <c r="AY34" s="38">
        <f t="shared" si="50"/>
        <v>51</v>
      </c>
      <c r="AZ34" s="45">
        <f>VLOOKUP(AY34,[1]Punktezuordnung!$A$2:$B$52,2,FALSE())</f>
        <v>0</v>
      </c>
      <c r="BA34" s="48">
        <f t="array" ref="BA34">IF(ISBLANK(ANG_Hoch!$A$2),0,IF(ISBLANK(A34),0,IF((OR(EXACT(A34,ANG_Hoch!$C$2:$C$155))),VLOOKUP(A34,ANG_Hoch!$C$2:$I$155,4,FALSE()))))</f>
        <v>0</v>
      </c>
      <c r="BB34" s="38">
        <f t="shared" si="51"/>
        <v>51</v>
      </c>
      <c r="BC34" s="49">
        <f>VLOOKUP(BB34,[1]Punktezuordnung!$A$2:$B$52,2,FALSE())</f>
        <v>0</v>
      </c>
    </row>
    <row r="35" spans="1:55" x14ac:dyDescent="0.3">
      <c r="A35" s="57"/>
      <c r="B35" s="57"/>
      <c r="C35" s="57"/>
      <c r="D35" s="57"/>
      <c r="E35" s="38" t="str">
        <f t="shared" si="26"/>
        <v/>
      </c>
      <c r="F35" s="30">
        <f>SUM(LARGE(H35:S35,{1;2;3;4;5;6;7;8;9}))</f>
        <v>0</v>
      </c>
      <c r="G35" s="50">
        <f t="shared" si="27"/>
        <v>0</v>
      </c>
      <c r="H35" s="51">
        <f t="shared" si="28"/>
        <v>0</v>
      </c>
      <c r="I35" s="45">
        <f t="shared" si="29"/>
        <v>0</v>
      </c>
      <c r="J35" s="51">
        <f t="shared" si="30"/>
        <v>0</v>
      </c>
      <c r="K35" s="45">
        <f t="shared" si="31"/>
        <v>0</v>
      </c>
      <c r="L35" s="33">
        <f t="shared" si="32"/>
        <v>0</v>
      </c>
      <c r="M35" s="34">
        <f t="shared" si="33"/>
        <v>0</v>
      </c>
      <c r="N35" s="52">
        <f t="shared" si="34"/>
        <v>0</v>
      </c>
      <c r="O35" s="36">
        <f t="shared" si="35"/>
        <v>0</v>
      </c>
      <c r="P35" s="51">
        <f t="shared" si="36"/>
        <v>0</v>
      </c>
      <c r="Q35" s="45">
        <f t="shared" si="37"/>
        <v>0</v>
      </c>
      <c r="R35" s="51">
        <f t="shared" si="38"/>
        <v>0</v>
      </c>
      <c r="S35" s="45">
        <f t="shared" si="39"/>
        <v>0</v>
      </c>
      <c r="T35" s="37">
        <f t="array" ref="T35">IF(ISBLANK(ALS_Sprint!$A$2),100,IF(ISBLANK(A35),100,IF((OR(EXACT(A35,ALS_Sprint!$C$2:$C$200))),VLOOKUP(A35,ALS_Sprint!$C$2:$I$200,4,FALSE()))))</f>
        <v>100</v>
      </c>
      <c r="U35" s="38">
        <f t="shared" si="40"/>
        <v>51</v>
      </c>
      <c r="V35" s="30">
        <f>VLOOKUP(U35,[1]Punktezuordnung!$A$2:$B$52,2,FALSE())</f>
        <v>0</v>
      </c>
      <c r="W35" s="39">
        <f t="array" ref="W35">IF(ISBLANK(ALS_Wurf!$A$2),0,IF(ISBLANK(A35),0,IF((OR(EXACT(A35,ALS_Wurf!$C$2:$C$145))),VLOOKUP(A35,ALS_Wurf!$C$2:$I$145,4,FALSE()))))</f>
        <v>0</v>
      </c>
      <c r="X35" s="38">
        <f t="shared" si="41"/>
        <v>51</v>
      </c>
      <c r="Y35" s="30">
        <f>VLOOKUP(X35,[1]Punktezuordnung!$A$2:$B$52,2,FALSE())</f>
        <v>0</v>
      </c>
      <c r="Z35" s="40">
        <f t="array" ref="Z35">IF(ISBLANK(FRI_Sprint!$A$2),100,IF(ISBLANK(A35),100,IF((OR(EXACT(A35,FRI_Sprint!$C$2:$C$200))),VLOOKUP(A35,FRI_Sprint!$C$2:$I$200,4,FALSE()))))</f>
        <v>100</v>
      </c>
      <c r="AA35" s="38">
        <f t="shared" si="42"/>
        <v>51</v>
      </c>
      <c r="AB35" s="30">
        <f>VLOOKUP(AA35,[1]Punktezuordnung!$A$2:$B$52,2,FALSE())</f>
        <v>0</v>
      </c>
      <c r="AC35" s="41">
        <f t="array" ref="AC35">IF(ISBLANK(FRI_Weit!$A$2),0,IF(ISBLANK(A35),0,IF((OR(EXACT(A35,FRI_Weit!$C$2:$C$150))),VLOOKUP(A35,FRI_Weit!$C$2:$I$150,4,FALSE()))))</f>
        <v>0</v>
      </c>
      <c r="AD35" s="38">
        <f t="shared" si="43"/>
        <v>51</v>
      </c>
      <c r="AE35" s="30">
        <f>VLOOKUP(AD35,[1]Punktezuordnung!$A$2:$B$52,2,FALSE())</f>
        <v>0</v>
      </c>
      <c r="AF35" s="42">
        <f t="array" ref="AF35">IF(ISBLANK(LAT_Stab!$A$2),0,IF(ISBLANK(A35),0,IF((OR(EXACT(A35,LAT_Stab!$C$2:$C$154))),VLOOKUP(A35,LAT_Stab!$C$2:$I$154,4,FALSE()))))</f>
        <v>0</v>
      </c>
      <c r="AG35" s="38">
        <f t="shared" si="44"/>
        <v>51</v>
      </c>
      <c r="AH35" s="30">
        <f>VLOOKUP(AG35,[1]Punktezuordnung!$A$2:$B$52,2,FALSE())</f>
        <v>0</v>
      </c>
      <c r="AI35" s="43">
        <f t="array" ref="AI35">IF(ISBLANK(LAT_Stoß!$A$2),0,IF(ISBLANK(A35),0,IF((OR(EXACT(A35,LAT_Stoß!$C$2:$C$154))),VLOOKUP(A35,LAT_Stoß!$C$2:$I$154,4,FALSE()))))</f>
        <v>0</v>
      </c>
      <c r="AJ35" s="38">
        <f t="shared" si="45"/>
        <v>51</v>
      </c>
      <c r="AK35" s="30">
        <f>VLOOKUP(AJ35,[1]Punktezuordnung!$A$2:$B$52,2,FALSE())</f>
        <v>0</v>
      </c>
      <c r="AL35" s="67">
        <v>1000</v>
      </c>
      <c r="AM35" s="38">
        <f t="shared" si="46"/>
        <v>51</v>
      </c>
      <c r="AN35" s="45">
        <f>VLOOKUP(AM35,[1]Punktezuordnung!$A$2:$B$52,2,FALSE())</f>
        <v>0</v>
      </c>
      <c r="AO35" s="46">
        <f t="array" ref="AO35">IF(ISBLANK(NIA_Weit!$A$2),0,IF(ISBLANK(A35),0,IF((OR(EXACT(A35,NIA_Weit!$C$2:$C$150))),VLOOKUP(A35,NIA_Weit!$C$2:$I$150,4,FALSE()))))</f>
        <v>0</v>
      </c>
      <c r="AP35" s="38">
        <f t="shared" si="47"/>
        <v>51</v>
      </c>
      <c r="AQ35" s="30">
        <f>VLOOKUP(AP35,[1]Punktezuordnung!$A$2:$B$52,2,FALSE())</f>
        <v>0</v>
      </c>
      <c r="AR35" s="42">
        <f t="array" ref="AR35">IF(ISBLANK(STO_Weit!$A$2),0,IF(ISBLANK(A35),0,IF((OR(EXACT(A35,STO_Weit!$C$2:$C$149))),VLOOKUP(A35,STO_Weit!$C$2:$I$149,4,FALSE()))))</f>
        <v>0</v>
      </c>
      <c r="AS35" s="38">
        <f t="shared" si="48"/>
        <v>51</v>
      </c>
      <c r="AT35" s="45">
        <f>VLOOKUP(AS35,[1]Punktezuordnung!$A$2:$B$52,2,FALSE())</f>
        <v>0</v>
      </c>
      <c r="AU35" s="40">
        <f t="array" ref="AU35">IF(ISBLANK(STO_Schlagwurf!$A$2),0,IF(ISBLANK(A35),0,IF((OR(EXACT(A35,STO_Schlagwurf!$C$2:$C$148))),VLOOKUP(A35,STO_Schlagwurf!$C$2:$I$148,4,FALSE()))))</f>
        <v>0</v>
      </c>
      <c r="AV35" s="38">
        <f t="shared" si="49"/>
        <v>51</v>
      </c>
      <c r="AW35" s="45">
        <f>VLOOKUP(AV35,[1]Punktezuordnung!$A$2:$B$52,2,FALSE())</f>
        <v>0</v>
      </c>
      <c r="AX35" s="42">
        <f t="array" ref="AX35">IF(ISBLANK(ANG_Hindernissprint!$A$2),100,IF(ISBLANK(A35),100,IF((OR(EXACT(A35,ANG_Hindernissprint!$C$2:$C$200))),VLOOKUP(A35,ANG_Hindernissprint!$C$2:$I$200,4,FALSE()))))</f>
        <v>100</v>
      </c>
      <c r="AY35" s="38">
        <f t="shared" si="50"/>
        <v>51</v>
      </c>
      <c r="AZ35" s="45">
        <f>VLOOKUP(AY35,[1]Punktezuordnung!$A$2:$B$52,2,FALSE())</f>
        <v>0</v>
      </c>
      <c r="BA35" s="48">
        <f t="array" ref="BA35">IF(ISBLANK(ANG_Hoch!$A$2),0,IF(ISBLANK(A35),0,IF((OR(EXACT(A35,ANG_Hoch!$C$2:$C$155))),VLOOKUP(A35,ANG_Hoch!$C$2:$I$155,4,FALSE()))))</f>
        <v>0</v>
      </c>
      <c r="BB35" s="38">
        <f t="shared" si="51"/>
        <v>51</v>
      </c>
      <c r="BC35" s="49">
        <f>VLOOKUP(BB35,[1]Punktezuordnung!$A$2:$B$52,2,FALSE())</f>
        <v>0</v>
      </c>
    </row>
    <row r="36" spans="1:55" x14ac:dyDescent="0.3">
      <c r="A36" s="57"/>
      <c r="B36" s="57"/>
      <c r="C36" s="57"/>
      <c r="D36" s="57"/>
      <c r="E36" s="38" t="str">
        <f t="shared" ref="E36:E60" si="52">IF(F36=0,"",RANK(F36,$F$4:$F$60,0))</f>
        <v/>
      </c>
      <c r="F36" s="30">
        <f>SUM(LARGE(H36:S36,{1;2;3;4;5;6;7;8;9}))</f>
        <v>0</v>
      </c>
      <c r="G36" s="50">
        <f t="shared" ref="G36:G60" si="53">COUNTIF(H36:S36,"&gt;0")</f>
        <v>0</v>
      </c>
      <c r="H36" s="51">
        <f t="shared" ref="H36:H60" si="54">V36</f>
        <v>0</v>
      </c>
      <c r="I36" s="45">
        <f t="shared" ref="I36:I60" si="55">Y36</f>
        <v>0</v>
      </c>
      <c r="J36" s="51">
        <f t="shared" ref="J36:J60" si="56">AB36</f>
        <v>0</v>
      </c>
      <c r="K36" s="45">
        <f t="shared" ref="K36:K60" si="57">AE36</f>
        <v>0</v>
      </c>
      <c r="L36" s="33">
        <f t="shared" ref="L36:L60" si="58">AH36</f>
        <v>0</v>
      </c>
      <c r="M36" s="34">
        <f t="shared" ref="M36:M60" si="59">AK36</f>
        <v>0</v>
      </c>
      <c r="N36" s="52">
        <f t="shared" ref="N36:N60" si="60">AN36</f>
        <v>0</v>
      </c>
      <c r="O36" s="36">
        <f t="shared" ref="O36:O60" si="61">AQ36</f>
        <v>0</v>
      </c>
      <c r="P36" s="51">
        <f t="shared" ref="P36:P60" si="62">AT36</f>
        <v>0</v>
      </c>
      <c r="Q36" s="45">
        <f t="shared" ref="Q36:Q60" si="63">AW36</f>
        <v>0</v>
      </c>
      <c r="R36" s="51">
        <f t="shared" ref="R36:R60" si="64">AZ36</f>
        <v>0</v>
      </c>
      <c r="S36" s="45">
        <f t="shared" ref="S36:S60" si="65">BC36</f>
        <v>0</v>
      </c>
      <c r="T36" s="37">
        <f t="array" ref="T36">IF(ISBLANK(ALS_Sprint!$A$2),100,IF(ISBLANK(A36),100,IF((OR(EXACT(A36,ALS_Sprint!$C$2:$C$200))),VLOOKUP(A36,ALS_Sprint!$C$2:$I$200,4,FALSE()))))</f>
        <v>100</v>
      </c>
      <c r="U36" s="38">
        <f t="shared" si="40"/>
        <v>51</v>
      </c>
      <c r="V36" s="30">
        <f>VLOOKUP(U36,[1]Punktezuordnung!$A$2:$B$52,2,FALSE())</f>
        <v>0</v>
      </c>
      <c r="W36" s="39">
        <f t="array" ref="W36">IF(ISBLANK(ALS_Wurf!$A$2),0,IF(ISBLANK(A36),0,IF((OR(EXACT(A36,ALS_Wurf!$C$2:$C$145))),VLOOKUP(A36,ALS_Wurf!$C$2:$I$145,4,FALSE()))))</f>
        <v>0</v>
      </c>
      <c r="X36" s="38">
        <f t="shared" si="41"/>
        <v>51</v>
      </c>
      <c r="Y36" s="30">
        <f>VLOOKUP(X36,[1]Punktezuordnung!$A$2:$B$52,2,FALSE())</f>
        <v>0</v>
      </c>
      <c r="Z36" s="40">
        <f t="array" ref="Z36">IF(ISBLANK(FRI_Sprint!$A$2),100,IF(ISBLANK(A36),100,IF((OR(EXACT(A36,FRI_Sprint!$C$2:$C$200))),VLOOKUP(A36,FRI_Sprint!$C$2:$I$200,4,FALSE()))))</f>
        <v>100</v>
      </c>
      <c r="AA36" s="38">
        <f t="shared" si="42"/>
        <v>51</v>
      </c>
      <c r="AB36" s="30">
        <f>VLOOKUP(AA36,[1]Punktezuordnung!$A$2:$B$52,2,FALSE())</f>
        <v>0</v>
      </c>
      <c r="AC36" s="41">
        <f t="array" ref="AC36">IF(ISBLANK(FRI_Weit!$A$2),0,IF(ISBLANK(A36),0,IF((OR(EXACT(A36,FRI_Weit!$C$2:$C$150))),VLOOKUP(A36,FRI_Weit!$C$2:$I$150,4,FALSE()))))</f>
        <v>0</v>
      </c>
      <c r="AD36" s="38">
        <f t="shared" si="43"/>
        <v>51</v>
      </c>
      <c r="AE36" s="30">
        <f>VLOOKUP(AD36,[1]Punktezuordnung!$A$2:$B$52,2,FALSE())</f>
        <v>0</v>
      </c>
      <c r="AF36" s="42">
        <f t="array" ref="AF36">IF(ISBLANK(LAT_Stab!$A$2),0,IF(ISBLANK(A36),0,IF((OR(EXACT(A36,LAT_Stab!$C$2:$C$154))),VLOOKUP(A36,LAT_Stab!$C$2:$I$154,4,FALSE()))))</f>
        <v>0</v>
      </c>
      <c r="AG36" s="38">
        <f t="shared" si="44"/>
        <v>51</v>
      </c>
      <c r="AH36" s="30">
        <f>VLOOKUP(AG36,[1]Punktezuordnung!$A$2:$B$52,2,FALSE())</f>
        <v>0</v>
      </c>
      <c r="AI36" s="43">
        <f t="array" ref="AI36">IF(ISBLANK(LAT_Stoß!$A$2),0,IF(ISBLANK(A36),0,IF((OR(EXACT(A36,LAT_Stoß!$C$2:$C$154))),VLOOKUP(A36,LAT_Stoß!$C$2:$I$154,4,FALSE()))))</f>
        <v>0</v>
      </c>
      <c r="AJ36" s="38">
        <f t="shared" si="45"/>
        <v>51</v>
      </c>
      <c r="AK36" s="30">
        <f>VLOOKUP(AJ36,[1]Punktezuordnung!$A$2:$B$52,2,FALSE())</f>
        <v>0</v>
      </c>
      <c r="AL36" s="67">
        <v>1000</v>
      </c>
      <c r="AM36" s="38">
        <f t="shared" si="46"/>
        <v>51</v>
      </c>
      <c r="AN36" s="45">
        <f>VLOOKUP(AM36,[1]Punktezuordnung!$A$2:$B$52,2,FALSE())</f>
        <v>0</v>
      </c>
      <c r="AO36" s="46">
        <f t="array" ref="AO36">IF(ISBLANK(NIA_Weit!$A$2),0,IF(ISBLANK(A36),0,IF((OR(EXACT(A36,NIA_Weit!$C$2:$C$150))),VLOOKUP(A36,NIA_Weit!$C$2:$I$150,4,FALSE()))))</f>
        <v>0</v>
      </c>
      <c r="AP36" s="38">
        <f t="shared" si="47"/>
        <v>51</v>
      </c>
      <c r="AQ36" s="30">
        <f>VLOOKUP(AP36,[1]Punktezuordnung!$A$2:$B$52,2,FALSE())</f>
        <v>0</v>
      </c>
      <c r="AR36" s="42">
        <f t="array" ref="AR36">IF(ISBLANK(STO_Weit!$A$2),0,IF(ISBLANK(A36),0,IF((OR(EXACT(A36,STO_Weit!$C$2:$C$149))),VLOOKUP(A36,STO_Weit!$C$2:$I$149,4,FALSE()))))</f>
        <v>0</v>
      </c>
      <c r="AS36" s="38">
        <f t="shared" si="48"/>
        <v>51</v>
      </c>
      <c r="AT36" s="45">
        <f>VLOOKUP(AS36,[1]Punktezuordnung!$A$2:$B$52,2,FALSE())</f>
        <v>0</v>
      </c>
      <c r="AU36" s="40">
        <f t="array" ref="AU36">IF(ISBLANK(STO_Schlagwurf!$A$2),0,IF(ISBLANK(A36),0,IF((OR(EXACT(A36,STO_Schlagwurf!$C$2:$C$148))),VLOOKUP(A36,STO_Schlagwurf!$C$2:$I$148,4,FALSE()))))</f>
        <v>0</v>
      </c>
      <c r="AV36" s="38">
        <f t="shared" si="49"/>
        <v>51</v>
      </c>
      <c r="AW36" s="45">
        <f>VLOOKUP(AV36,[1]Punktezuordnung!$A$2:$B$52,2,FALSE())</f>
        <v>0</v>
      </c>
      <c r="AX36" s="42">
        <f t="array" ref="AX36">IF(ISBLANK(ANG_Hindernissprint!$A$2),100,IF(ISBLANK(A36),100,IF((OR(EXACT(A36,ANG_Hindernissprint!$C$2:$C$200))),VLOOKUP(A36,ANG_Hindernissprint!$C$2:$I$200,4,FALSE()))))</f>
        <v>100</v>
      </c>
      <c r="AY36" s="38">
        <f t="shared" si="50"/>
        <v>51</v>
      </c>
      <c r="AZ36" s="45">
        <f>VLOOKUP(AY36,[1]Punktezuordnung!$A$2:$B$52,2,FALSE())</f>
        <v>0</v>
      </c>
      <c r="BA36" s="48">
        <f t="array" ref="BA36">IF(ISBLANK(ANG_Hoch!$A$2),0,IF(ISBLANK(A36),0,IF((OR(EXACT(A36,ANG_Hoch!$C$2:$C$155))),VLOOKUP(A36,ANG_Hoch!$C$2:$I$155,4,FALSE()))))</f>
        <v>0</v>
      </c>
      <c r="BB36" s="38">
        <f t="shared" si="51"/>
        <v>51</v>
      </c>
      <c r="BC36" s="49">
        <f>VLOOKUP(BB36,[1]Punktezuordnung!$A$2:$B$52,2,FALSE())</f>
        <v>0</v>
      </c>
    </row>
    <row r="37" spans="1:55" x14ac:dyDescent="0.3">
      <c r="A37" s="57"/>
      <c r="B37" s="57"/>
      <c r="C37" s="57"/>
      <c r="D37" s="57"/>
      <c r="E37" s="38" t="str">
        <f t="shared" si="52"/>
        <v/>
      </c>
      <c r="F37" s="30">
        <f>SUM(LARGE(H37:S37,{1;2;3;4;5;6;7;8;9}))</f>
        <v>0</v>
      </c>
      <c r="G37" s="50">
        <f t="shared" si="53"/>
        <v>0</v>
      </c>
      <c r="H37" s="51">
        <f t="shared" si="54"/>
        <v>0</v>
      </c>
      <c r="I37" s="45">
        <f t="shared" si="55"/>
        <v>0</v>
      </c>
      <c r="J37" s="51">
        <f t="shared" si="56"/>
        <v>0</v>
      </c>
      <c r="K37" s="45">
        <f t="shared" si="57"/>
        <v>0</v>
      </c>
      <c r="L37" s="33">
        <f t="shared" si="58"/>
        <v>0</v>
      </c>
      <c r="M37" s="34">
        <f t="shared" si="59"/>
        <v>0</v>
      </c>
      <c r="N37" s="52">
        <f t="shared" si="60"/>
        <v>0</v>
      </c>
      <c r="O37" s="36">
        <f t="shared" si="61"/>
        <v>0</v>
      </c>
      <c r="P37" s="51">
        <f t="shared" si="62"/>
        <v>0</v>
      </c>
      <c r="Q37" s="45">
        <f t="shared" si="63"/>
        <v>0</v>
      </c>
      <c r="R37" s="51">
        <f t="shared" si="64"/>
        <v>0</v>
      </c>
      <c r="S37" s="45">
        <f t="shared" si="65"/>
        <v>0</v>
      </c>
      <c r="T37" s="37">
        <f t="array" ref="T37">IF(ISBLANK(ALS_Sprint!$A$2),100,IF(ISBLANK(A37),100,IF((OR(EXACT(A37,ALS_Sprint!$C$2:$C$200))),VLOOKUP(A37,ALS_Sprint!$C$2:$I$200,4,FALSE()))))</f>
        <v>100</v>
      </c>
      <c r="U37" s="38">
        <f t="shared" si="40"/>
        <v>51</v>
      </c>
      <c r="V37" s="30">
        <f>VLOOKUP(U37,[1]Punktezuordnung!$A$2:$B$52,2,FALSE())</f>
        <v>0</v>
      </c>
      <c r="W37" s="39">
        <f t="array" ref="W37">IF(ISBLANK(ALS_Wurf!$A$2),0,IF(ISBLANK(A37),0,IF((OR(EXACT(A37,ALS_Wurf!$C$2:$C$145))),VLOOKUP(A37,ALS_Wurf!$C$2:$I$145,4,FALSE()))))</f>
        <v>0</v>
      </c>
      <c r="X37" s="38">
        <f t="shared" si="41"/>
        <v>51</v>
      </c>
      <c r="Y37" s="30">
        <f>VLOOKUP(X37,[1]Punktezuordnung!$A$2:$B$52,2,FALSE())</f>
        <v>0</v>
      </c>
      <c r="Z37" s="40">
        <f t="array" ref="Z37">IF(ISBLANK(FRI_Sprint!$A$2),100,IF(ISBLANK(A37),100,IF((OR(EXACT(A37,FRI_Sprint!$C$2:$C$200))),VLOOKUP(A37,FRI_Sprint!$C$2:$I$200,4,FALSE()))))</f>
        <v>100</v>
      </c>
      <c r="AA37" s="38">
        <f t="shared" si="42"/>
        <v>51</v>
      </c>
      <c r="AB37" s="30">
        <f>VLOOKUP(AA37,[1]Punktezuordnung!$A$2:$B$52,2,FALSE())</f>
        <v>0</v>
      </c>
      <c r="AC37" s="41">
        <f t="array" ref="AC37">IF(ISBLANK(FRI_Weit!$A$2),0,IF(ISBLANK(A37),0,IF((OR(EXACT(A37,FRI_Weit!$C$2:$C$150))),VLOOKUP(A37,FRI_Weit!$C$2:$I$150,4,FALSE()))))</f>
        <v>0</v>
      </c>
      <c r="AD37" s="38">
        <f t="shared" si="43"/>
        <v>51</v>
      </c>
      <c r="AE37" s="30">
        <f>VLOOKUP(AD37,[1]Punktezuordnung!$A$2:$B$52,2,FALSE())</f>
        <v>0</v>
      </c>
      <c r="AF37" s="42">
        <f t="array" ref="AF37">IF(ISBLANK(LAT_Stab!$A$2),0,IF(ISBLANK(A37),0,IF((OR(EXACT(A37,LAT_Stab!$C$2:$C$154))),VLOOKUP(A37,LAT_Stab!$C$2:$I$154,4,FALSE()))))</f>
        <v>0</v>
      </c>
      <c r="AG37" s="38">
        <f t="shared" si="44"/>
        <v>51</v>
      </c>
      <c r="AH37" s="30">
        <f>VLOOKUP(AG37,[1]Punktezuordnung!$A$2:$B$52,2,FALSE())</f>
        <v>0</v>
      </c>
      <c r="AI37" s="43">
        <f t="array" ref="AI37">IF(ISBLANK(LAT_Stoß!$A$2),0,IF(ISBLANK(A37),0,IF((OR(EXACT(A37,LAT_Stoß!$C$2:$C$154))),VLOOKUP(A37,LAT_Stoß!$C$2:$I$154,4,FALSE()))))</f>
        <v>0</v>
      </c>
      <c r="AJ37" s="38">
        <f t="shared" si="45"/>
        <v>51</v>
      </c>
      <c r="AK37" s="30">
        <f>VLOOKUP(AJ37,[1]Punktezuordnung!$A$2:$B$52,2,FALSE())</f>
        <v>0</v>
      </c>
      <c r="AL37" s="67">
        <v>1000</v>
      </c>
      <c r="AM37" s="38">
        <f t="shared" si="46"/>
        <v>51</v>
      </c>
      <c r="AN37" s="45">
        <f>VLOOKUP(AM37,[1]Punktezuordnung!$A$2:$B$52,2,FALSE())</f>
        <v>0</v>
      </c>
      <c r="AO37" s="46">
        <f t="array" ref="AO37">IF(ISBLANK(NIA_Weit!$A$2),0,IF(ISBLANK(A37),0,IF((OR(EXACT(A37,NIA_Weit!$C$2:$C$150))),VLOOKUP(A37,NIA_Weit!$C$2:$I$150,4,FALSE()))))</f>
        <v>0</v>
      </c>
      <c r="AP37" s="38">
        <f t="shared" si="47"/>
        <v>51</v>
      </c>
      <c r="AQ37" s="30">
        <f>VLOOKUP(AP37,[1]Punktezuordnung!$A$2:$B$52,2,FALSE())</f>
        <v>0</v>
      </c>
      <c r="AR37" s="42">
        <f t="array" ref="AR37">IF(ISBLANK(STO_Weit!$A$2),0,IF(ISBLANK(A37),0,IF((OR(EXACT(A37,STO_Weit!$C$2:$C$149))),VLOOKUP(A37,STO_Weit!$C$2:$I$149,4,FALSE()))))</f>
        <v>0</v>
      </c>
      <c r="AS37" s="38">
        <f t="shared" si="48"/>
        <v>51</v>
      </c>
      <c r="AT37" s="45">
        <f>VLOOKUP(AS37,[1]Punktezuordnung!$A$2:$B$52,2,FALSE())</f>
        <v>0</v>
      </c>
      <c r="AU37" s="40">
        <f t="array" ref="AU37">IF(ISBLANK(STO_Schlagwurf!$A$2),0,IF(ISBLANK(A37),0,IF((OR(EXACT(A37,STO_Schlagwurf!$C$2:$C$148))),VLOOKUP(A37,STO_Schlagwurf!$C$2:$I$148,4,FALSE()))))</f>
        <v>0</v>
      </c>
      <c r="AV37" s="38">
        <f t="shared" si="49"/>
        <v>51</v>
      </c>
      <c r="AW37" s="45">
        <f>VLOOKUP(AV37,[1]Punktezuordnung!$A$2:$B$52,2,FALSE())</f>
        <v>0</v>
      </c>
      <c r="AX37" s="42">
        <f t="array" ref="AX37">IF(ISBLANK(ANG_Hindernissprint!$A$2),100,IF(ISBLANK(A37),100,IF((OR(EXACT(A37,ANG_Hindernissprint!$C$2:$C$200))),VLOOKUP(A37,ANG_Hindernissprint!$C$2:$I$200,4,FALSE()))))</f>
        <v>100</v>
      </c>
      <c r="AY37" s="38">
        <f t="shared" si="50"/>
        <v>51</v>
      </c>
      <c r="AZ37" s="45">
        <f>VLOOKUP(AY37,[1]Punktezuordnung!$A$2:$B$52,2,FALSE())</f>
        <v>0</v>
      </c>
      <c r="BA37" s="48">
        <f t="array" ref="BA37">IF(ISBLANK(ANG_Hoch!$A$2),0,IF(ISBLANK(A37),0,IF((OR(EXACT(A37,ANG_Hoch!$C$2:$C$155))),VLOOKUP(A37,ANG_Hoch!$C$2:$I$155,4,FALSE()))))</f>
        <v>0</v>
      </c>
      <c r="BB37" s="38">
        <f t="shared" si="51"/>
        <v>51</v>
      </c>
      <c r="BC37" s="49">
        <f>VLOOKUP(BB37,[1]Punktezuordnung!$A$2:$B$52,2,FALSE())</f>
        <v>0</v>
      </c>
    </row>
    <row r="38" spans="1:55" x14ac:dyDescent="0.3">
      <c r="A38" s="57"/>
      <c r="B38" s="57"/>
      <c r="C38" s="57"/>
      <c r="D38" s="57"/>
      <c r="E38" s="38" t="str">
        <f t="shared" si="52"/>
        <v/>
      </c>
      <c r="F38" s="30">
        <f>SUM(LARGE(H38:S38,{1;2;3;4;5;6;7;8;9}))</f>
        <v>0</v>
      </c>
      <c r="G38" s="50">
        <f t="shared" si="53"/>
        <v>0</v>
      </c>
      <c r="H38" s="51">
        <f t="shared" si="54"/>
        <v>0</v>
      </c>
      <c r="I38" s="45">
        <f t="shared" si="55"/>
        <v>0</v>
      </c>
      <c r="J38" s="51">
        <f t="shared" si="56"/>
        <v>0</v>
      </c>
      <c r="K38" s="45">
        <f t="shared" si="57"/>
        <v>0</v>
      </c>
      <c r="L38" s="33">
        <f t="shared" si="58"/>
        <v>0</v>
      </c>
      <c r="M38" s="34">
        <f t="shared" si="59"/>
        <v>0</v>
      </c>
      <c r="N38" s="52">
        <f t="shared" si="60"/>
        <v>0</v>
      </c>
      <c r="O38" s="36">
        <f t="shared" si="61"/>
        <v>0</v>
      </c>
      <c r="P38" s="51">
        <f t="shared" si="62"/>
        <v>0</v>
      </c>
      <c r="Q38" s="45">
        <f t="shared" si="63"/>
        <v>0</v>
      </c>
      <c r="R38" s="51">
        <f t="shared" si="64"/>
        <v>0</v>
      </c>
      <c r="S38" s="45">
        <f t="shared" si="65"/>
        <v>0</v>
      </c>
      <c r="T38" s="37">
        <f t="array" ref="T38">IF(ISBLANK(ALS_Sprint!$A$2),100,IF(ISBLANK(A38),100,IF((OR(EXACT(A38,ALS_Sprint!$C$2:$C$200))),VLOOKUP(A38,ALS_Sprint!$C$2:$I$200,4,FALSE()))))</f>
        <v>100</v>
      </c>
      <c r="U38" s="38">
        <f t="shared" si="40"/>
        <v>51</v>
      </c>
      <c r="V38" s="30">
        <f>VLOOKUP(U38,[1]Punktezuordnung!$A$2:$B$52,2,FALSE())</f>
        <v>0</v>
      </c>
      <c r="W38" s="39">
        <f t="array" ref="W38">IF(ISBLANK(ALS_Wurf!$A$2),0,IF(ISBLANK(A38),0,IF((OR(EXACT(A38,ALS_Wurf!$C$2:$C$145))),VLOOKUP(A38,ALS_Wurf!$C$2:$I$145,4,FALSE()))))</f>
        <v>0</v>
      </c>
      <c r="X38" s="38">
        <f t="shared" si="41"/>
        <v>51</v>
      </c>
      <c r="Y38" s="30">
        <f>VLOOKUP(X38,[1]Punktezuordnung!$A$2:$B$52,2,FALSE())</f>
        <v>0</v>
      </c>
      <c r="Z38" s="40">
        <f t="array" ref="Z38">IF(ISBLANK(FRI_Sprint!$A$2),100,IF(ISBLANK(A38),100,IF((OR(EXACT(A38,FRI_Sprint!$C$2:$C$200))),VLOOKUP(A38,FRI_Sprint!$C$2:$I$200,4,FALSE()))))</f>
        <v>100</v>
      </c>
      <c r="AA38" s="38">
        <f t="shared" si="42"/>
        <v>51</v>
      </c>
      <c r="AB38" s="30">
        <f>VLOOKUP(AA38,[1]Punktezuordnung!$A$2:$B$52,2,FALSE())</f>
        <v>0</v>
      </c>
      <c r="AC38" s="41">
        <f t="array" ref="AC38">IF(ISBLANK(FRI_Weit!$A$2),0,IF(ISBLANK(A38),0,IF((OR(EXACT(A38,FRI_Weit!$C$2:$C$150))),VLOOKUP(A38,FRI_Weit!$C$2:$I$150,4,FALSE()))))</f>
        <v>0</v>
      </c>
      <c r="AD38" s="38">
        <f t="shared" si="43"/>
        <v>51</v>
      </c>
      <c r="AE38" s="30">
        <f>VLOOKUP(AD38,[1]Punktezuordnung!$A$2:$B$52,2,FALSE())</f>
        <v>0</v>
      </c>
      <c r="AF38" s="42">
        <f t="array" ref="AF38">IF(ISBLANK(LAT_Stab!$A$2),0,IF(ISBLANK(A38),0,IF((OR(EXACT(A38,LAT_Stab!$C$2:$C$154))),VLOOKUP(A38,LAT_Stab!$C$2:$I$154,4,FALSE()))))</f>
        <v>0</v>
      </c>
      <c r="AG38" s="38">
        <f t="shared" si="44"/>
        <v>51</v>
      </c>
      <c r="AH38" s="30">
        <f>VLOOKUP(AG38,[1]Punktezuordnung!$A$2:$B$52,2,FALSE())</f>
        <v>0</v>
      </c>
      <c r="AI38" s="43">
        <f t="array" ref="AI38">IF(ISBLANK(LAT_Stoß!$A$2),0,IF(ISBLANK(A38),0,IF((OR(EXACT(A38,LAT_Stoß!$C$2:$C$154))),VLOOKUP(A38,LAT_Stoß!$C$2:$I$154,4,FALSE()))))</f>
        <v>0</v>
      </c>
      <c r="AJ38" s="38">
        <f t="shared" si="45"/>
        <v>51</v>
      </c>
      <c r="AK38" s="30">
        <f>VLOOKUP(AJ38,[1]Punktezuordnung!$A$2:$B$52,2,FALSE())</f>
        <v>0</v>
      </c>
      <c r="AL38" s="67">
        <v>1000</v>
      </c>
      <c r="AM38" s="38">
        <f t="shared" si="46"/>
        <v>51</v>
      </c>
      <c r="AN38" s="45">
        <f>VLOOKUP(AM38,[1]Punktezuordnung!$A$2:$B$52,2,FALSE())</f>
        <v>0</v>
      </c>
      <c r="AO38" s="46">
        <f t="array" ref="AO38">IF(ISBLANK(NIA_Weit!$A$2),0,IF(ISBLANK(A38),0,IF((OR(EXACT(A38,NIA_Weit!$C$2:$C$150))),VLOOKUP(A38,NIA_Weit!$C$2:$I$150,4,FALSE()))))</f>
        <v>0</v>
      </c>
      <c r="AP38" s="38">
        <f t="shared" si="47"/>
        <v>51</v>
      </c>
      <c r="AQ38" s="30">
        <f>VLOOKUP(AP38,[1]Punktezuordnung!$A$2:$B$52,2,FALSE())</f>
        <v>0</v>
      </c>
      <c r="AR38" s="42">
        <f t="array" ref="AR38">IF(ISBLANK(STO_Weit!$A$2),0,IF(ISBLANK(A38),0,IF((OR(EXACT(A38,STO_Weit!$C$2:$C$149))),VLOOKUP(A38,STO_Weit!$C$2:$I$149,4,FALSE()))))</f>
        <v>0</v>
      </c>
      <c r="AS38" s="38">
        <f t="shared" si="48"/>
        <v>51</v>
      </c>
      <c r="AT38" s="45">
        <f>VLOOKUP(AS38,[1]Punktezuordnung!$A$2:$B$52,2,FALSE())</f>
        <v>0</v>
      </c>
      <c r="AU38" s="40">
        <f t="array" ref="AU38">IF(ISBLANK(STO_Schlagwurf!$A$2),0,IF(ISBLANK(A38),0,IF((OR(EXACT(A38,STO_Schlagwurf!$C$2:$C$148))),VLOOKUP(A38,STO_Schlagwurf!$C$2:$I$148,4,FALSE()))))</f>
        <v>0</v>
      </c>
      <c r="AV38" s="38">
        <f t="shared" si="49"/>
        <v>51</v>
      </c>
      <c r="AW38" s="45">
        <f>VLOOKUP(AV38,[1]Punktezuordnung!$A$2:$B$52,2,FALSE())</f>
        <v>0</v>
      </c>
      <c r="AX38" s="42">
        <f t="array" ref="AX38">IF(ISBLANK(ANG_Hindernissprint!$A$2),100,IF(ISBLANK(A38),100,IF((OR(EXACT(A38,ANG_Hindernissprint!$C$2:$C$200))),VLOOKUP(A38,ANG_Hindernissprint!$C$2:$I$200,4,FALSE()))))</f>
        <v>100</v>
      </c>
      <c r="AY38" s="38">
        <f t="shared" si="50"/>
        <v>51</v>
      </c>
      <c r="AZ38" s="45">
        <f>VLOOKUP(AY38,[1]Punktezuordnung!$A$2:$B$52,2,FALSE())</f>
        <v>0</v>
      </c>
      <c r="BA38" s="48">
        <f t="array" ref="BA38">IF(ISBLANK(ANG_Hoch!$A$2),0,IF(ISBLANK(A38),0,IF((OR(EXACT(A38,ANG_Hoch!$C$2:$C$155))),VLOOKUP(A38,ANG_Hoch!$C$2:$I$155,4,FALSE()))))</f>
        <v>0</v>
      </c>
      <c r="BB38" s="38">
        <f t="shared" si="51"/>
        <v>51</v>
      </c>
      <c r="BC38" s="49">
        <f>VLOOKUP(BB38,[1]Punktezuordnung!$A$2:$B$52,2,FALSE())</f>
        <v>0</v>
      </c>
    </row>
    <row r="39" spans="1:55" x14ac:dyDescent="0.3">
      <c r="A39" s="57"/>
      <c r="B39" s="57"/>
      <c r="C39" s="57"/>
      <c r="D39" s="57"/>
      <c r="E39" s="38" t="str">
        <f t="shared" si="52"/>
        <v/>
      </c>
      <c r="F39" s="30">
        <f>SUM(LARGE(H39:S39,{1;2;3;4;5;6;7;8;9}))</f>
        <v>0</v>
      </c>
      <c r="G39" s="50">
        <f t="shared" si="53"/>
        <v>0</v>
      </c>
      <c r="H39" s="51">
        <f t="shared" si="54"/>
        <v>0</v>
      </c>
      <c r="I39" s="45">
        <f t="shared" si="55"/>
        <v>0</v>
      </c>
      <c r="J39" s="51">
        <f t="shared" si="56"/>
        <v>0</v>
      </c>
      <c r="K39" s="45">
        <f t="shared" si="57"/>
        <v>0</v>
      </c>
      <c r="L39" s="33">
        <f t="shared" si="58"/>
        <v>0</v>
      </c>
      <c r="M39" s="34">
        <f t="shared" si="59"/>
        <v>0</v>
      </c>
      <c r="N39" s="52">
        <f t="shared" si="60"/>
        <v>0</v>
      </c>
      <c r="O39" s="36">
        <f t="shared" si="61"/>
        <v>0</v>
      </c>
      <c r="P39" s="51">
        <f t="shared" si="62"/>
        <v>0</v>
      </c>
      <c r="Q39" s="45">
        <f t="shared" si="63"/>
        <v>0</v>
      </c>
      <c r="R39" s="51">
        <f t="shared" si="64"/>
        <v>0</v>
      </c>
      <c r="S39" s="45">
        <f t="shared" si="65"/>
        <v>0</v>
      </c>
      <c r="T39" s="37">
        <f t="array" ref="T39">IF(ISBLANK(ALS_Sprint!$A$2),100,IF(ISBLANK(A39),100,IF((OR(EXACT(A39,ALS_Sprint!$C$2:$C$200))),VLOOKUP(A39,ALS_Sprint!$C$2:$I$200,4,FALSE()))))</f>
        <v>100</v>
      </c>
      <c r="U39" s="38">
        <f t="shared" si="40"/>
        <v>51</v>
      </c>
      <c r="V39" s="30">
        <f>VLOOKUP(U39,[1]Punktezuordnung!$A$2:$B$52,2,FALSE())</f>
        <v>0</v>
      </c>
      <c r="W39" s="39">
        <f t="array" ref="W39">IF(ISBLANK(ALS_Wurf!$A$2),0,IF(ISBLANK(A39),0,IF((OR(EXACT(A39,ALS_Wurf!$C$2:$C$145))),VLOOKUP(A39,ALS_Wurf!$C$2:$I$145,4,FALSE()))))</f>
        <v>0</v>
      </c>
      <c r="X39" s="38">
        <f t="shared" si="41"/>
        <v>51</v>
      </c>
      <c r="Y39" s="30">
        <f>VLOOKUP(X39,[1]Punktezuordnung!$A$2:$B$52,2,FALSE())</f>
        <v>0</v>
      </c>
      <c r="Z39" s="40">
        <f t="array" ref="Z39">IF(ISBLANK(FRI_Sprint!$A$2),100,IF(ISBLANK(A39),100,IF((OR(EXACT(A39,FRI_Sprint!$C$2:$C$200))),VLOOKUP(A39,FRI_Sprint!$C$2:$I$200,4,FALSE()))))</f>
        <v>100</v>
      </c>
      <c r="AA39" s="38">
        <f t="shared" si="42"/>
        <v>51</v>
      </c>
      <c r="AB39" s="30">
        <f>VLOOKUP(AA39,[1]Punktezuordnung!$A$2:$B$52,2,FALSE())</f>
        <v>0</v>
      </c>
      <c r="AC39" s="41">
        <f t="array" ref="AC39">IF(ISBLANK(FRI_Weit!$A$2),0,IF(ISBLANK(A39),0,IF((OR(EXACT(A39,FRI_Weit!$C$2:$C$150))),VLOOKUP(A39,FRI_Weit!$C$2:$I$150,4,FALSE()))))</f>
        <v>0</v>
      </c>
      <c r="AD39" s="38">
        <f t="shared" si="43"/>
        <v>51</v>
      </c>
      <c r="AE39" s="30">
        <f>VLOOKUP(AD39,[1]Punktezuordnung!$A$2:$B$52,2,FALSE())</f>
        <v>0</v>
      </c>
      <c r="AF39" s="42">
        <f t="array" ref="AF39">IF(ISBLANK(LAT_Stab!$A$2),0,IF(ISBLANK(A39),0,IF((OR(EXACT(A39,LAT_Stab!$C$2:$C$154))),VLOOKUP(A39,LAT_Stab!$C$2:$I$154,4,FALSE()))))</f>
        <v>0</v>
      </c>
      <c r="AG39" s="38">
        <f t="shared" si="44"/>
        <v>51</v>
      </c>
      <c r="AH39" s="30">
        <f>VLOOKUP(AG39,[1]Punktezuordnung!$A$2:$B$52,2,FALSE())</f>
        <v>0</v>
      </c>
      <c r="AI39" s="43">
        <f t="array" ref="AI39">IF(ISBLANK(LAT_Stoß!$A$2),0,IF(ISBLANK(A39),0,IF((OR(EXACT(A39,LAT_Stoß!$C$2:$C$154))),VLOOKUP(A39,LAT_Stoß!$C$2:$I$154,4,FALSE()))))</f>
        <v>0</v>
      </c>
      <c r="AJ39" s="38">
        <f t="shared" si="45"/>
        <v>51</v>
      </c>
      <c r="AK39" s="30">
        <f>VLOOKUP(AJ39,[1]Punktezuordnung!$A$2:$B$52,2,FALSE())</f>
        <v>0</v>
      </c>
      <c r="AL39" s="67">
        <v>1000</v>
      </c>
      <c r="AM39" s="38">
        <f t="shared" si="46"/>
        <v>51</v>
      </c>
      <c r="AN39" s="45">
        <f>VLOOKUP(AM39,[1]Punktezuordnung!$A$2:$B$52,2,FALSE())</f>
        <v>0</v>
      </c>
      <c r="AO39" s="46">
        <f t="array" ref="AO39">IF(ISBLANK(NIA_Weit!$A$2),0,IF(ISBLANK(A39),0,IF((OR(EXACT(A39,NIA_Weit!$C$2:$C$150))),VLOOKUP(A39,NIA_Weit!$C$2:$I$150,4,FALSE()))))</f>
        <v>0</v>
      </c>
      <c r="AP39" s="38">
        <f t="shared" si="47"/>
        <v>51</v>
      </c>
      <c r="AQ39" s="30">
        <f>VLOOKUP(AP39,[1]Punktezuordnung!$A$2:$B$52,2,FALSE())</f>
        <v>0</v>
      </c>
      <c r="AR39" s="42">
        <f t="array" ref="AR39">IF(ISBLANK(STO_Weit!$A$2),0,IF(ISBLANK(A39),0,IF((OR(EXACT(A39,STO_Weit!$C$2:$C$149))),VLOOKUP(A39,STO_Weit!$C$2:$I$149,4,FALSE()))))</f>
        <v>0</v>
      </c>
      <c r="AS39" s="38">
        <f t="shared" si="48"/>
        <v>51</v>
      </c>
      <c r="AT39" s="45">
        <f>VLOOKUP(AS39,[1]Punktezuordnung!$A$2:$B$52,2,FALSE())</f>
        <v>0</v>
      </c>
      <c r="AU39" s="40">
        <f t="array" ref="AU39">IF(ISBLANK(STO_Schlagwurf!$A$2),0,IF(ISBLANK(A39),0,IF((OR(EXACT(A39,STO_Schlagwurf!$C$2:$C$148))),VLOOKUP(A39,STO_Schlagwurf!$C$2:$I$148,4,FALSE()))))</f>
        <v>0</v>
      </c>
      <c r="AV39" s="38">
        <f t="shared" si="49"/>
        <v>51</v>
      </c>
      <c r="AW39" s="45">
        <f>VLOOKUP(AV39,[1]Punktezuordnung!$A$2:$B$52,2,FALSE())</f>
        <v>0</v>
      </c>
      <c r="AX39" s="42">
        <f t="array" ref="AX39">IF(ISBLANK(ANG_Hindernissprint!$A$2),100,IF(ISBLANK(A39),100,IF((OR(EXACT(A39,ANG_Hindernissprint!$C$2:$C$200))),VLOOKUP(A39,ANG_Hindernissprint!$C$2:$I$200,4,FALSE()))))</f>
        <v>100</v>
      </c>
      <c r="AY39" s="38">
        <f t="shared" si="50"/>
        <v>51</v>
      </c>
      <c r="AZ39" s="45">
        <f>VLOOKUP(AY39,[1]Punktezuordnung!$A$2:$B$52,2,FALSE())</f>
        <v>0</v>
      </c>
      <c r="BA39" s="48">
        <f t="array" ref="BA39">IF(ISBLANK(ANG_Hoch!$A$2),0,IF(ISBLANK(A39),0,IF((OR(EXACT(A39,ANG_Hoch!$C$2:$C$155))),VLOOKUP(A39,ANG_Hoch!$C$2:$I$155,4,FALSE()))))</f>
        <v>0</v>
      </c>
      <c r="BB39" s="38">
        <f t="shared" si="51"/>
        <v>51</v>
      </c>
      <c r="BC39" s="49">
        <f>VLOOKUP(BB39,[1]Punktezuordnung!$A$2:$B$52,2,FALSE())</f>
        <v>0</v>
      </c>
    </row>
    <row r="40" spans="1:55" x14ac:dyDescent="0.3">
      <c r="A40" s="57"/>
      <c r="B40" s="57"/>
      <c r="C40" s="57"/>
      <c r="D40" s="57"/>
      <c r="E40" s="38" t="str">
        <f t="shared" si="52"/>
        <v/>
      </c>
      <c r="F40" s="30">
        <f>SUM(LARGE(H40:S40,{1;2;3;4;5;6;7;8;9}))</f>
        <v>0</v>
      </c>
      <c r="G40" s="50">
        <f t="shared" si="53"/>
        <v>0</v>
      </c>
      <c r="H40" s="51">
        <f t="shared" si="54"/>
        <v>0</v>
      </c>
      <c r="I40" s="45">
        <f t="shared" si="55"/>
        <v>0</v>
      </c>
      <c r="J40" s="51">
        <f t="shared" si="56"/>
        <v>0</v>
      </c>
      <c r="K40" s="45">
        <f t="shared" si="57"/>
        <v>0</v>
      </c>
      <c r="L40" s="33">
        <f t="shared" si="58"/>
        <v>0</v>
      </c>
      <c r="M40" s="34">
        <f t="shared" si="59"/>
        <v>0</v>
      </c>
      <c r="N40" s="52">
        <f t="shared" si="60"/>
        <v>0</v>
      </c>
      <c r="O40" s="36">
        <f t="shared" si="61"/>
        <v>0</v>
      </c>
      <c r="P40" s="51">
        <f t="shared" si="62"/>
        <v>0</v>
      </c>
      <c r="Q40" s="45">
        <f t="shared" si="63"/>
        <v>0</v>
      </c>
      <c r="R40" s="51">
        <f t="shared" si="64"/>
        <v>0</v>
      </c>
      <c r="S40" s="45">
        <f t="shared" si="65"/>
        <v>0</v>
      </c>
      <c r="T40" s="37">
        <f t="array" ref="T40">IF(ISBLANK(ALS_Sprint!$A$2),100,IF(ISBLANK(A40),100,IF((OR(EXACT(A40,ALS_Sprint!$C$2:$C$200))),VLOOKUP(A40,ALS_Sprint!$C$2:$I$200,4,FALSE()))))</f>
        <v>100</v>
      </c>
      <c r="U40" s="38">
        <f t="shared" si="40"/>
        <v>51</v>
      </c>
      <c r="V40" s="30">
        <f>VLOOKUP(U40,[1]Punktezuordnung!$A$2:$B$52,2,FALSE())</f>
        <v>0</v>
      </c>
      <c r="W40" s="39">
        <f t="array" ref="W40">IF(ISBLANK(ALS_Wurf!$A$2),0,IF(ISBLANK(A40),0,IF((OR(EXACT(A40,ALS_Wurf!$C$2:$C$145))),VLOOKUP(A40,ALS_Wurf!$C$2:$I$145,4,FALSE()))))</f>
        <v>0</v>
      </c>
      <c r="X40" s="38">
        <f t="shared" si="41"/>
        <v>51</v>
      </c>
      <c r="Y40" s="30">
        <f>VLOOKUP(X40,[1]Punktezuordnung!$A$2:$B$52,2,FALSE())</f>
        <v>0</v>
      </c>
      <c r="Z40" s="40">
        <f t="array" ref="Z40">IF(ISBLANK(FRI_Sprint!$A$2),100,IF(ISBLANK(A40),100,IF((OR(EXACT(A40,FRI_Sprint!$C$2:$C$200))),VLOOKUP(A40,FRI_Sprint!$C$2:$I$200,4,FALSE()))))</f>
        <v>100</v>
      </c>
      <c r="AA40" s="38">
        <f t="shared" si="42"/>
        <v>51</v>
      </c>
      <c r="AB40" s="30">
        <f>VLOOKUP(AA40,[1]Punktezuordnung!$A$2:$B$52,2,FALSE())</f>
        <v>0</v>
      </c>
      <c r="AC40" s="41">
        <f t="array" ref="AC40">IF(ISBLANK(FRI_Weit!$A$2),0,IF(ISBLANK(A40),0,IF((OR(EXACT(A40,FRI_Weit!$C$2:$C$150))),VLOOKUP(A40,FRI_Weit!$C$2:$I$150,4,FALSE()))))</f>
        <v>0</v>
      </c>
      <c r="AD40" s="38">
        <f t="shared" si="43"/>
        <v>51</v>
      </c>
      <c r="AE40" s="30">
        <f>VLOOKUP(AD40,[1]Punktezuordnung!$A$2:$B$52,2,FALSE())</f>
        <v>0</v>
      </c>
      <c r="AF40" s="42">
        <f t="array" ref="AF40">IF(ISBLANK(LAT_Stab!$A$2),0,IF(ISBLANK(A40),0,IF((OR(EXACT(A40,LAT_Stab!$C$2:$C$154))),VLOOKUP(A40,LAT_Stab!$C$2:$I$154,4,FALSE()))))</f>
        <v>0</v>
      </c>
      <c r="AG40" s="38">
        <f t="shared" si="44"/>
        <v>51</v>
      </c>
      <c r="AH40" s="30">
        <f>VLOOKUP(AG40,[1]Punktezuordnung!$A$2:$B$52,2,FALSE())</f>
        <v>0</v>
      </c>
      <c r="AI40" s="43">
        <f t="array" ref="AI40">IF(ISBLANK(LAT_Stoß!$A$2),0,IF(ISBLANK(A40),0,IF((OR(EXACT(A40,LAT_Stoß!$C$2:$C$154))),VLOOKUP(A40,LAT_Stoß!$C$2:$I$154,4,FALSE()))))</f>
        <v>0</v>
      </c>
      <c r="AJ40" s="38">
        <f t="shared" si="45"/>
        <v>51</v>
      </c>
      <c r="AK40" s="30">
        <f>VLOOKUP(AJ40,[1]Punktezuordnung!$A$2:$B$52,2,FALSE())</f>
        <v>0</v>
      </c>
      <c r="AL40" s="67">
        <v>1000</v>
      </c>
      <c r="AM40" s="38">
        <f t="shared" si="46"/>
        <v>51</v>
      </c>
      <c r="AN40" s="45">
        <f>VLOOKUP(AM40,[1]Punktezuordnung!$A$2:$B$52,2,FALSE())</f>
        <v>0</v>
      </c>
      <c r="AO40" s="46">
        <f t="array" ref="AO40">IF(ISBLANK(NIA_Weit!$A$2),0,IF(ISBLANK(A40),0,IF((OR(EXACT(A40,NIA_Weit!$C$2:$C$150))),VLOOKUP(A40,NIA_Weit!$C$2:$I$150,4,FALSE()))))</f>
        <v>0</v>
      </c>
      <c r="AP40" s="38">
        <f t="shared" si="47"/>
        <v>51</v>
      </c>
      <c r="AQ40" s="30">
        <f>VLOOKUP(AP40,[1]Punktezuordnung!$A$2:$B$52,2,FALSE())</f>
        <v>0</v>
      </c>
      <c r="AR40" s="42">
        <f t="array" ref="AR40">IF(ISBLANK(STO_Weit!$A$2),0,IF(ISBLANK(A40),0,IF((OR(EXACT(A40,STO_Weit!$C$2:$C$149))),VLOOKUP(A40,STO_Weit!$C$2:$I$149,4,FALSE()))))</f>
        <v>0</v>
      </c>
      <c r="AS40" s="38">
        <f t="shared" si="48"/>
        <v>51</v>
      </c>
      <c r="AT40" s="45">
        <f>VLOOKUP(AS40,[1]Punktezuordnung!$A$2:$B$52,2,FALSE())</f>
        <v>0</v>
      </c>
      <c r="AU40" s="40">
        <f t="array" ref="AU40">IF(ISBLANK(STO_Schlagwurf!$A$2),0,IF(ISBLANK(A40),0,IF((OR(EXACT(A40,STO_Schlagwurf!$C$2:$C$148))),VLOOKUP(A40,STO_Schlagwurf!$C$2:$I$148,4,FALSE()))))</f>
        <v>0</v>
      </c>
      <c r="AV40" s="38">
        <f t="shared" si="49"/>
        <v>51</v>
      </c>
      <c r="AW40" s="45">
        <f>VLOOKUP(AV40,[1]Punktezuordnung!$A$2:$B$52,2,FALSE())</f>
        <v>0</v>
      </c>
      <c r="AX40" s="42">
        <f t="array" ref="AX40">IF(ISBLANK(ANG_Hindernissprint!$A$2),100,IF(ISBLANK(A40),100,IF((OR(EXACT(A40,ANG_Hindernissprint!$C$2:$C$200))),VLOOKUP(A40,ANG_Hindernissprint!$C$2:$I$200,4,FALSE()))))</f>
        <v>100</v>
      </c>
      <c r="AY40" s="38">
        <f t="shared" si="50"/>
        <v>51</v>
      </c>
      <c r="AZ40" s="45">
        <f>VLOOKUP(AY40,[1]Punktezuordnung!$A$2:$B$52,2,FALSE())</f>
        <v>0</v>
      </c>
      <c r="BA40" s="48">
        <f t="array" ref="BA40">IF(ISBLANK(ANG_Hoch!$A$2),0,IF(ISBLANK(A40),0,IF((OR(EXACT(A40,ANG_Hoch!$C$2:$C$155))),VLOOKUP(A40,ANG_Hoch!$C$2:$I$155,4,FALSE()))))</f>
        <v>0</v>
      </c>
      <c r="BB40" s="38">
        <f t="shared" si="51"/>
        <v>51</v>
      </c>
      <c r="BC40" s="49">
        <f>VLOOKUP(BB40,[1]Punktezuordnung!$A$2:$B$52,2,FALSE())</f>
        <v>0</v>
      </c>
    </row>
    <row r="41" spans="1:55" x14ac:dyDescent="0.3">
      <c r="A41" s="57"/>
      <c r="B41" s="57"/>
      <c r="C41" s="57"/>
      <c r="D41" s="57"/>
      <c r="E41" s="38" t="str">
        <f t="shared" si="52"/>
        <v/>
      </c>
      <c r="F41" s="30">
        <f>SUM(LARGE(H41:S41,{1;2;3;4;5;6;7;8;9}))</f>
        <v>0</v>
      </c>
      <c r="G41" s="50">
        <f t="shared" si="53"/>
        <v>0</v>
      </c>
      <c r="H41" s="51">
        <f t="shared" si="54"/>
        <v>0</v>
      </c>
      <c r="I41" s="45">
        <f t="shared" si="55"/>
        <v>0</v>
      </c>
      <c r="J41" s="51">
        <f t="shared" si="56"/>
        <v>0</v>
      </c>
      <c r="K41" s="45">
        <f t="shared" si="57"/>
        <v>0</v>
      </c>
      <c r="L41" s="33">
        <f t="shared" si="58"/>
        <v>0</v>
      </c>
      <c r="M41" s="34">
        <f t="shared" si="59"/>
        <v>0</v>
      </c>
      <c r="N41" s="52">
        <f t="shared" si="60"/>
        <v>0</v>
      </c>
      <c r="O41" s="36">
        <f t="shared" si="61"/>
        <v>0</v>
      </c>
      <c r="P41" s="51">
        <f t="shared" si="62"/>
        <v>0</v>
      </c>
      <c r="Q41" s="45">
        <f t="shared" si="63"/>
        <v>0</v>
      </c>
      <c r="R41" s="51">
        <f t="shared" si="64"/>
        <v>0</v>
      </c>
      <c r="S41" s="45">
        <f t="shared" si="65"/>
        <v>0</v>
      </c>
      <c r="T41" s="37">
        <f t="array" ref="T41">IF(ISBLANK(ALS_Sprint!$A$2),100,IF(ISBLANK(A41),100,IF((OR(EXACT(A41,ALS_Sprint!$C$2:$C$200))),VLOOKUP(A41,ALS_Sprint!$C$2:$I$200,4,FALSE()))))</f>
        <v>100</v>
      </c>
      <c r="U41" s="38">
        <f t="shared" si="40"/>
        <v>51</v>
      </c>
      <c r="V41" s="30">
        <f>VLOOKUP(U41,[1]Punktezuordnung!$A$2:$B$52,2,FALSE())</f>
        <v>0</v>
      </c>
      <c r="W41" s="39">
        <f t="array" ref="W41">IF(ISBLANK(ALS_Wurf!$A$2),0,IF(ISBLANK(A41),0,IF((OR(EXACT(A41,ALS_Wurf!$C$2:$C$145))),VLOOKUP(A41,ALS_Wurf!$C$2:$I$145,4,FALSE()))))</f>
        <v>0</v>
      </c>
      <c r="X41" s="38">
        <f t="shared" si="41"/>
        <v>51</v>
      </c>
      <c r="Y41" s="30">
        <f>VLOOKUP(X41,[1]Punktezuordnung!$A$2:$B$52,2,FALSE())</f>
        <v>0</v>
      </c>
      <c r="Z41" s="40">
        <f t="array" ref="Z41">IF(ISBLANK(FRI_Sprint!$A$2),100,IF(ISBLANK(A41),100,IF((OR(EXACT(A41,FRI_Sprint!$C$2:$C$200))),VLOOKUP(A41,FRI_Sprint!$C$2:$I$200,4,FALSE()))))</f>
        <v>100</v>
      </c>
      <c r="AA41" s="38">
        <f t="shared" si="42"/>
        <v>51</v>
      </c>
      <c r="AB41" s="30">
        <f>VLOOKUP(AA41,[1]Punktezuordnung!$A$2:$B$52,2,FALSE())</f>
        <v>0</v>
      </c>
      <c r="AC41" s="41">
        <f t="array" ref="AC41">IF(ISBLANK(FRI_Weit!$A$2),0,IF(ISBLANK(A41),0,IF((OR(EXACT(A41,FRI_Weit!$C$2:$C$150))),VLOOKUP(A41,FRI_Weit!$C$2:$I$150,4,FALSE()))))</f>
        <v>0</v>
      </c>
      <c r="AD41" s="38">
        <f t="shared" si="43"/>
        <v>51</v>
      </c>
      <c r="AE41" s="30">
        <f>VLOOKUP(AD41,[1]Punktezuordnung!$A$2:$B$52,2,FALSE())</f>
        <v>0</v>
      </c>
      <c r="AF41" s="42">
        <f t="array" ref="AF41">IF(ISBLANK(LAT_Stab!$A$2),0,IF(ISBLANK(A41),0,IF((OR(EXACT(A41,LAT_Stab!$C$2:$C$154))),VLOOKUP(A41,LAT_Stab!$C$2:$I$154,4,FALSE()))))</f>
        <v>0</v>
      </c>
      <c r="AG41" s="38">
        <f t="shared" si="44"/>
        <v>51</v>
      </c>
      <c r="AH41" s="30">
        <f>VLOOKUP(AG41,[1]Punktezuordnung!$A$2:$B$52,2,FALSE())</f>
        <v>0</v>
      </c>
      <c r="AI41" s="43">
        <f t="array" ref="AI41">IF(ISBLANK(LAT_Stoß!$A$2),0,IF(ISBLANK(A41),0,IF((OR(EXACT(A41,LAT_Stoß!$C$2:$C$154))),VLOOKUP(A41,LAT_Stoß!$C$2:$I$154,4,FALSE()))))</f>
        <v>0</v>
      </c>
      <c r="AJ41" s="38">
        <f t="shared" si="45"/>
        <v>51</v>
      </c>
      <c r="AK41" s="30">
        <f>VLOOKUP(AJ41,[1]Punktezuordnung!$A$2:$B$52,2,FALSE())</f>
        <v>0</v>
      </c>
      <c r="AL41" s="67">
        <v>1000</v>
      </c>
      <c r="AM41" s="38">
        <f t="shared" si="46"/>
        <v>51</v>
      </c>
      <c r="AN41" s="45">
        <f>VLOOKUP(AM41,[1]Punktezuordnung!$A$2:$B$52,2,FALSE())</f>
        <v>0</v>
      </c>
      <c r="AO41" s="46">
        <f t="array" ref="AO41">IF(ISBLANK(NIA_Weit!$A$2),0,IF(ISBLANK(A41),0,IF((OR(EXACT(A41,NIA_Weit!$C$2:$C$150))),VLOOKUP(A41,NIA_Weit!$C$2:$I$150,4,FALSE()))))</f>
        <v>0</v>
      </c>
      <c r="AP41" s="38">
        <f t="shared" si="47"/>
        <v>51</v>
      </c>
      <c r="AQ41" s="30">
        <f>VLOOKUP(AP41,[1]Punktezuordnung!$A$2:$B$52,2,FALSE())</f>
        <v>0</v>
      </c>
      <c r="AR41" s="42">
        <f t="array" ref="AR41">IF(ISBLANK(STO_Weit!$A$2),0,IF(ISBLANK(A41),0,IF((OR(EXACT(A41,STO_Weit!$C$2:$C$149))),VLOOKUP(A41,STO_Weit!$C$2:$I$149,4,FALSE()))))</f>
        <v>0</v>
      </c>
      <c r="AS41" s="38">
        <f t="shared" si="48"/>
        <v>51</v>
      </c>
      <c r="AT41" s="45">
        <f>VLOOKUP(AS41,[1]Punktezuordnung!$A$2:$B$52,2,FALSE())</f>
        <v>0</v>
      </c>
      <c r="AU41" s="40">
        <f t="array" ref="AU41">IF(ISBLANK(STO_Schlagwurf!$A$2),0,IF(ISBLANK(A41),0,IF((OR(EXACT(A41,STO_Schlagwurf!$C$2:$C$148))),VLOOKUP(A41,STO_Schlagwurf!$C$2:$I$148,4,FALSE()))))</f>
        <v>0</v>
      </c>
      <c r="AV41" s="38">
        <f t="shared" si="49"/>
        <v>51</v>
      </c>
      <c r="AW41" s="45">
        <f>VLOOKUP(AV41,[1]Punktezuordnung!$A$2:$B$52,2,FALSE())</f>
        <v>0</v>
      </c>
      <c r="AX41" s="42">
        <f t="array" ref="AX41">IF(ISBLANK(ANG_Hindernissprint!$A$2),100,IF(ISBLANK(A41),100,IF((OR(EXACT(A41,ANG_Hindernissprint!$C$2:$C$200))),VLOOKUP(A41,ANG_Hindernissprint!$C$2:$I$200,4,FALSE()))))</f>
        <v>100</v>
      </c>
      <c r="AY41" s="38">
        <f t="shared" si="50"/>
        <v>51</v>
      </c>
      <c r="AZ41" s="45">
        <f>VLOOKUP(AY41,[1]Punktezuordnung!$A$2:$B$52,2,FALSE())</f>
        <v>0</v>
      </c>
      <c r="BA41" s="48">
        <f t="array" ref="BA41">IF(ISBLANK(ANG_Hoch!$A$2),0,IF(ISBLANK(A41),0,IF((OR(EXACT(A41,ANG_Hoch!$C$2:$C$155))),VLOOKUP(A41,ANG_Hoch!$C$2:$I$155,4,FALSE()))))</f>
        <v>0</v>
      </c>
      <c r="BB41" s="38">
        <f t="shared" si="51"/>
        <v>51</v>
      </c>
      <c r="BC41" s="49">
        <f>VLOOKUP(BB41,[1]Punktezuordnung!$A$2:$B$52,2,FALSE())</f>
        <v>0</v>
      </c>
    </row>
    <row r="42" spans="1:55" x14ac:dyDescent="0.3">
      <c r="A42" s="57"/>
      <c r="B42" s="57"/>
      <c r="C42" s="57"/>
      <c r="D42" s="57"/>
      <c r="E42" s="38" t="str">
        <f t="shared" si="52"/>
        <v/>
      </c>
      <c r="F42" s="30">
        <f>SUM(LARGE(H42:S42,{1;2;3;4;5;6;7;8;9}))</f>
        <v>0</v>
      </c>
      <c r="G42" s="50">
        <f t="shared" si="53"/>
        <v>0</v>
      </c>
      <c r="H42" s="51">
        <f t="shared" si="54"/>
        <v>0</v>
      </c>
      <c r="I42" s="45">
        <f t="shared" si="55"/>
        <v>0</v>
      </c>
      <c r="J42" s="51">
        <f t="shared" si="56"/>
        <v>0</v>
      </c>
      <c r="K42" s="45">
        <f t="shared" si="57"/>
        <v>0</v>
      </c>
      <c r="L42" s="33">
        <f t="shared" si="58"/>
        <v>0</v>
      </c>
      <c r="M42" s="34">
        <f t="shared" si="59"/>
        <v>0</v>
      </c>
      <c r="N42" s="52">
        <f t="shared" si="60"/>
        <v>0</v>
      </c>
      <c r="O42" s="36">
        <f t="shared" si="61"/>
        <v>0</v>
      </c>
      <c r="P42" s="51">
        <f t="shared" si="62"/>
        <v>0</v>
      </c>
      <c r="Q42" s="45">
        <f t="shared" si="63"/>
        <v>0</v>
      </c>
      <c r="R42" s="51">
        <f t="shared" si="64"/>
        <v>0</v>
      </c>
      <c r="S42" s="45">
        <f t="shared" si="65"/>
        <v>0</v>
      </c>
      <c r="T42" s="37">
        <f t="array" ref="T42">IF(ISBLANK(ALS_Sprint!$A$2),100,IF(ISBLANK(A42),100,IF((OR(EXACT(A42,ALS_Sprint!$C$2:$C$200))),VLOOKUP(A42,ALS_Sprint!$C$2:$I$200,4,FALSE()))))</f>
        <v>100</v>
      </c>
      <c r="U42" s="38">
        <f t="shared" si="40"/>
        <v>51</v>
      </c>
      <c r="V42" s="30">
        <f>VLOOKUP(U42,[1]Punktezuordnung!$A$2:$B$52,2,FALSE())</f>
        <v>0</v>
      </c>
      <c r="W42" s="39">
        <f t="array" ref="W42">IF(ISBLANK(ALS_Wurf!$A$2),0,IF(ISBLANK(A42),0,IF((OR(EXACT(A42,ALS_Wurf!$C$2:$C$145))),VLOOKUP(A42,ALS_Wurf!$C$2:$I$145,4,FALSE()))))</f>
        <v>0</v>
      </c>
      <c r="X42" s="38">
        <f t="shared" si="41"/>
        <v>51</v>
      </c>
      <c r="Y42" s="30">
        <f>VLOOKUP(X42,[1]Punktezuordnung!$A$2:$B$52,2,FALSE())</f>
        <v>0</v>
      </c>
      <c r="Z42" s="40">
        <f t="array" ref="Z42">IF(ISBLANK(FRI_Sprint!$A$2),100,IF(ISBLANK(A42),100,IF((OR(EXACT(A42,FRI_Sprint!$C$2:$C$200))),VLOOKUP(A42,FRI_Sprint!$C$2:$I$200,4,FALSE()))))</f>
        <v>100</v>
      </c>
      <c r="AA42" s="38">
        <f t="shared" si="42"/>
        <v>51</v>
      </c>
      <c r="AB42" s="30">
        <f>VLOOKUP(AA42,[1]Punktezuordnung!$A$2:$B$52,2,FALSE())</f>
        <v>0</v>
      </c>
      <c r="AC42" s="41">
        <f t="array" ref="AC42">IF(ISBLANK(FRI_Weit!$A$2),0,IF(ISBLANK(A42),0,IF((OR(EXACT(A42,FRI_Weit!$C$2:$C$150))),VLOOKUP(A42,FRI_Weit!$C$2:$I$150,4,FALSE()))))</f>
        <v>0</v>
      </c>
      <c r="AD42" s="38">
        <f t="shared" si="43"/>
        <v>51</v>
      </c>
      <c r="AE42" s="30">
        <f>VLOOKUP(AD42,[1]Punktezuordnung!$A$2:$B$52,2,FALSE())</f>
        <v>0</v>
      </c>
      <c r="AF42" s="42">
        <f t="array" ref="AF42">IF(ISBLANK(LAT_Stab!$A$2),0,IF(ISBLANK(A42),0,IF((OR(EXACT(A42,LAT_Stab!$C$2:$C$154))),VLOOKUP(A42,LAT_Stab!$C$2:$I$154,4,FALSE()))))</f>
        <v>0</v>
      </c>
      <c r="AG42" s="38">
        <f t="shared" si="44"/>
        <v>51</v>
      </c>
      <c r="AH42" s="30">
        <f>VLOOKUP(AG42,[1]Punktezuordnung!$A$2:$B$52,2,FALSE())</f>
        <v>0</v>
      </c>
      <c r="AI42" s="43">
        <f t="array" ref="AI42">IF(ISBLANK(LAT_Stoß!$A$2),0,IF(ISBLANK(A42),0,IF((OR(EXACT(A42,LAT_Stoß!$C$2:$C$154))),VLOOKUP(A42,LAT_Stoß!$C$2:$I$154,4,FALSE()))))</f>
        <v>0</v>
      </c>
      <c r="AJ42" s="38">
        <f t="shared" si="45"/>
        <v>51</v>
      </c>
      <c r="AK42" s="30">
        <f>VLOOKUP(AJ42,[1]Punktezuordnung!$A$2:$B$52,2,FALSE())</f>
        <v>0</v>
      </c>
      <c r="AL42" s="67">
        <v>1000</v>
      </c>
      <c r="AM42" s="38">
        <f t="shared" si="46"/>
        <v>51</v>
      </c>
      <c r="AN42" s="45">
        <f>VLOOKUP(AM42,[1]Punktezuordnung!$A$2:$B$52,2,FALSE())</f>
        <v>0</v>
      </c>
      <c r="AO42" s="46">
        <f t="array" ref="AO42">IF(ISBLANK(NIA_Weit!$A$2),0,IF(ISBLANK(A42),0,IF((OR(EXACT(A42,NIA_Weit!$C$2:$C$150))),VLOOKUP(A42,NIA_Weit!$C$2:$I$150,4,FALSE()))))</f>
        <v>0</v>
      </c>
      <c r="AP42" s="38">
        <f t="shared" si="47"/>
        <v>51</v>
      </c>
      <c r="AQ42" s="30">
        <f>VLOOKUP(AP42,[1]Punktezuordnung!$A$2:$B$52,2,FALSE())</f>
        <v>0</v>
      </c>
      <c r="AR42" s="42">
        <f t="array" ref="AR42">IF(ISBLANK(STO_Weit!$A$2),0,IF(ISBLANK(A42),0,IF((OR(EXACT(A42,STO_Weit!$C$2:$C$149))),VLOOKUP(A42,STO_Weit!$C$2:$I$149,4,FALSE()))))</f>
        <v>0</v>
      </c>
      <c r="AS42" s="38">
        <f t="shared" si="48"/>
        <v>51</v>
      </c>
      <c r="AT42" s="45">
        <f>VLOOKUP(AS42,[1]Punktezuordnung!$A$2:$B$52,2,FALSE())</f>
        <v>0</v>
      </c>
      <c r="AU42" s="40">
        <f t="array" ref="AU42">IF(ISBLANK(STO_Schlagwurf!$A$2),0,IF(ISBLANK(A42),0,IF((OR(EXACT(A42,STO_Schlagwurf!$C$2:$C$148))),VLOOKUP(A42,STO_Schlagwurf!$C$2:$I$148,4,FALSE()))))</f>
        <v>0</v>
      </c>
      <c r="AV42" s="38">
        <f t="shared" si="49"/>
        <v>51</v>
      </c>
      <c r="AW42" s="45">
        <f>VLOOKUP(AV42,[1]Punktezuordnung!$A$2:$B$52,2,FALSE())</f>
        <v>0</v>
      </c>
      <c r="AX42" s="42">
        <f t="array" ref="AX42">IF(ISBLANK(ANG_Hindernissprint!$A$2),100,IF(ISBLANK(A42),100,IF((OR(EXACT(A42,ANG_Hindernissprint!$C$2:$C$200))),VLOOKUP(A42,ANG_Hindernissprint!$C$2:$I$200,4,FALSE()))))</f>
        <v>100</v>
      </c>
      <c r="AY42" s="38">
        <f t="shared" si="50"/>
        <v>51</v>
      </c>
      <c r="AZ42" s="45">
        <f>VLOOKUP(AY42,[1]Punktezuordnung!$A$2:$B$52,2,FALSE())</f>
        <v>0</v>
      </c>
      <c r="BA42" s="48">
        <f t="array" ref="BA42">IF(ISBLANK(ANG_Hoch!$A$2),0,IF(ISBLANK(A42),0,IF((OR(EXACT(A42,ANG_Hoch!$C$2:$C$155))),VLOOKUP(A42,ANG_Hoch!$C$2:$I$155,4,FALSE()))))</f>
        <v>0</v>
      </c>
      <c r="BB42" s="38">
        <f t="shared" si="51"/>
        <v>51</v>
      </c>
      <c r="BC42" s="49">
        <f>VLOOKUP(BB42,[1]Punktezuordnung!$A$2:$B$52,2,FALSE())</f>
        <v>0</v>
      </c>
    </row>
    <row r="43" spans="1:55" x14ac:dyDescent="0.3">
      <c r="A43" s="57"/>
      <c r="B43" s="57"/>
      <c r="C43" s="57"/>
      <c r="D43" s="57"/>
      <c r="E43" s="38" t="str">
        <f t="shared" si="52"/>
        <v/>
      </c>
      <c r="F43" s="30">
        <f>SUM(LARGE(H43:S43,{1;2;3;4;5;6;7;8;9}))</f>
        <v>0</v>
      </c>
      <c r="G43" s="50">
        <f t="shared" si="53"/>
        <v>0</v>
      </c>
      <c r="H43" s="51">
        <f t="shared" si="54"/>
        <v>0</v>
      </c>
      <c r="I43" s="45">
        <f t="shared" si="55"/>
        <v>0</v>
      </c>
      <c r="J43" s="51">
        <f t="shared" si="56"/>
        <v>0</v>
      </c>
      <c r="K43" s="45">
        <f t="shared" si="57"/>
        <v>0</v>
      </c>
      <c r="L43" s="33">
        <f t="shared" si="58"/>
        <v>0</v>
      </c>
      <c r="M43" s="34">
        <f t="shared" si="59"/>
        <v>0</v>
      </c>
      <c r="N43" s="52">
        <f t="shared" si="60"/>
        <v>0</v>
      </c>
      <c r="O43" s="36">
        <f t="shared" si="61"/>
        <v>0</v>
      </c>
      <c r="P43" s="51">
        <f t="shared" si="62"/>
        <v>0</v>
      </c>
      <c r="Q43" s="45">
        <f t="shared" si="63"/>
        <v>0</v>
      </c>
      <c r="R43" s="51">
        <f t="shared" si="64"/>
        <v>0</v>
      </c>
      <c r="S43" s="45">
        <f t="shared" si="65"/>
        <v>0</v>
      </c>
      <c r="T43" s="37">
        <f t="array" ref="T43">IF(ISBLANK(ALS_Sprint!$A$2),100,IF(ISBLANK(A43),100,IF((OR(EXACT(A43,ALS_Sprint!$C$2:$C$200))),VLOOKUP(A43,ALS_Sprint!$C$2:$I$200,4,FALSE()))))</f>
        <v>100</v>
      </c>
      <c r="U43" s="38">
        <f t="shared" si="40"/>
        <v>51</v>
      </c>
      <c r="V43" s="30">
        <f>VLOOKUP(U43,[1]Punktezuordnung!$A$2:$B$52,2,FALSE())</f>
        <v>0</v>
      </c>
      <c r="W43" s="39">
        <f t="array" ref="W43">IF(ISBLANK(ALS_Wurf!$A$2),0,IF(ISBLANK(A43),0,IF((OR(EXACT(A43,ALS_Wurf!$C$2:$C$145))),VLOOKUP(A43,ALS_Wurf!$C$2:$I$145,4,FALSE()))))</f>
        <v>0</v>
      </c>
      <c r="X43" s="38">
        <f t="shared" si="41"/>
        <v>51</v>
      </c>
      <c r="Y43" s="30">
        <f>VLOOKUP(X43,[1]Punktezuordnung!$A$2:$B$52,2,FALSE())</f>
        <v>0</v>
      </c>
      <c r="Z43" s="40">
        <f t="array" ref="Z43">IF(ISBLANK(FRI_Sprint!$A$2),100,IF(ISBLANK(A43),100,IF((OR(EXACT(A43,FRI_Sprint!$C$2:$C$200))),VLOOKUP(A43,FRI_Sprint!$C$2:$I$200,4,FALSE()))))</f>
        <v>100</v>
      </c>
      <c r="AA43" s="38">
        <f t="shared" si="42"/>
        <v>51</v>
      </c>
      <c r="AB43" s="30">
        <f>VLOOKUP(AA43,[1]Punktezuordnung!$A$2:$B$52,2,FALSE())</f>
        <v>0</v>
      </c>
      <c r="AC43" s="41">
        <f t="array" ref="AC43">IF(ISBLANK(FRI_Weit!$A$2),0,IF(ISBLANK(A43),0,IF((OR(EXACT(A43,FRI_Weit!$C$2:$C$150))),VLOOKUP(A43,FRI_Weit!$C$2:$I$150,4,FALSE()))))</f>
        <v>0</v>
      </c>
      <c r="AD43" s="38">
        <f t="shared" si="43"/>
        <v>51</v>
      </c>
      <c r="AE43" s="30">
        <f>VLOOKUP(AD43,[1]Punktezuordnung!$A$2:$B$52,2,FALSE())</f>
        <v>0</v>
      </c>
      <c r="AF43" s="42">
        <f t="array" ref="AF43">IF(ISBLANK(LAT_Stab!$A$2),0,IF(ISBLANK(A43),0,IF((OR(EXACT(A43,LAT_Stab!$C$2:$C$154))),VLOOKUP(A43,LAT_Stab!$C$2:$I$154,4,FALSE()))))</f>
        <v>0</v>
      </c>
      <c r="AG43" s="38">
        <f t="shared" si="44"/>
        <v>51</v>
      </c>
      <c r="AH43" s="30">
        <f>VLOOKUP(AG43,[1]Punktezuordnung!$A$2:$B$52,2,FALSE())</f>
        <v>0</v>
      </c>
      <c r="AI43" s="43">
        <f t="array" ref="AI43">IF(ISBLANK(LAT_Stoß!$A$2),0,IF(ISBLANK(A43),0,IF((OR(EXACT(A43,LAT_Stoß!$C$2:$C$154))),VLOOKUP(A43,LAT_Stoß!$C$2:$I$154,4,FALSE()))))</f>
        <v>0</v>
      </c>
      <c r="AJ43" s="38">
        <f t="shared" si="45"/>
        <v>51</v>
      </c>
      <c r="AK43" s="30">
        <f>VLOOKUP(AJ43,[1]Punktezuordnung!$A$2:$B$52,2,FALSE())</f>
        <v>0</v>
      </c>
      <c r="AL43" s="67">
        <v>1000</v>
      </c>
      <c r="AM43" s="38">
        <f t="shared" si="46"/>
        <v>51</v>
      </c>
      <c r="AN43" s="45">
        <f>VLOOKUP(AM43,[1]Punktezuordnung!$A$2:$B$52,2,FALSE())</f>
        <v>0</v>
      </c>
      <c r="AO43" s="46">
        <f t="array" ref="AO43">IF(ISBLANK(NIA_Weit!$A$2),0,IF(ISBLANK(A43),0,IF((OR(EXACT(A43,NIA_Weit!$C$2:$C$150))),VLOOKUP(A43,NIA_Weit!$C$2:$I$150,4,FALSE()))))</f>
        <v>0</v>
      </c>
      <c r="AP43" s="38">
        <f t="shared" si="47"/>
        <v>51</v>
      </c>
      <c r="AQ43" s="30">
        <f>VLOOKUP(AP43,[1]Punktezuordnung!$A$2:$B$52,2,FALSE())</f>
        <v>0</v>
      </c>
      <c r="AR43" s="42">
        <f t="array" ref="AR43">IF(ISBLANK(STO_Weit!$A$2),0,IF(ISBLANK(A43),0,IF((OR(EXACT(A43,STO_Weit!$C$2:$C$149))),VLOOKUP(A43,STO_Weit!$C$2:$I$149,4,FALSE()))))</f>
        <v>0</v>
      </c>
      <c r="AS43" s="38">
        <f t="shared" si="48"/>
        <v>51</v>
      </c>
      <c r="AT43" s="45">
        <f>VLOOKUP(AS43,[1]Punktezuordnung!$A$2:$B$52,2,FALSE())</f>
        <v>0</v>
      </c>
      <c r="AU43" s="40">
        <f t="array" ref="AU43">IF(ISBLANK(STO_Schlagwurf!$A$2),0,IF(ISBLANK(A43),0,IF((OR(EXACT(A43,STO_Schlagwurf!$C$2:$C$148))),VLOOKUP(A43,STO_Schlagwurf!$C$2:$I$148,4,FALSE()))))</f>
        <v>0</v>
      </c>
      <c r="AV43" s="38">
        <f t="shared" si="49"/>
        <v>51</v>
      </c>
      <c r="AW43" s="45">
        <f>VLOOKUP(AV43,[1]Punktezuordnung!$A$2:$B$52,2,FALSE())</f>
        <v>0</v>
      </c>
      <c r="AX43" s="42">
        <f t="array" ref="AX43">IF(ISBLANK(ANG_Hindernissprint!$A$2),100,IF(ISBLANK(A43),100,IF((OR(EXACT(A43,ANG_Hindernissprint!$C$2:$C$200))),VLOOKUP(A43,ANG_Hindernissprint!$C$2:$I$200,4,FALSE()))))</f>
        <v>100</v>
      </c>
      <c r="AY43" s="38">
        <f t="shared" si="50"/>
        <v>51</v>
      </c>
      <c r="AZ43" s="45">
        <f>VLOOKUP(AY43,[1]Punktezuordnung!$A$2:$B$52,2,FALSE())</f>
        <v>0</v>
      </c>
      <c r="BA43" s="48">
        <f t="array" ref="BA43">IF(ISBLANK(ANG_Hoch!$A$2),0,IF(ISBLANK(A43),0,IF((OR(EXACT(A43,ANG_Hoch!$C$2:$C$155))),VLOOKUP(A43,ANG_Hoch!$C$2:$I$155,4,FALSE()))))</f>
        <v>0</v>
      </c>
      <c r="BB43" s="38">
        <f t="shared" si="51"/>
        <v>51</v>
      </c>
      <c r="BC43" s="49">
        <f>VLOOKUP(BB43,[1]Punktezuordnung!$A$2:$B$52,2,FALSE())</f>
        <v>0</v>
      </c>
    </row>
    <row r="44" spans="1:55" x14ac:dyDescent="0.3">
      <c r="A44" s="57"/>
      <c r="B44" s="57"/>
      <c r="C44" s="57"/>
      <c r="D44" s="57"/>
      <c r="E44" s="38" t="str">
        <f t="shared" si="52"/>
        <v/>
      </c>
      <c r="F44" s="30">
        <f>SUM(LARGE(H44:S44,{1;2;3;4;5;6;7;8;9}))</f>
        <v>0</v>
      </c>
      <c r="G44" s="50">
        <f t="shared" si="53"/>
        <v>0</v>
      </c>
      <c r="H44" s="51">
        <f t="shared" si="54"/>
        <v>0</v>
      </c>
      <c r="I44" s="45">
        <f t="shared" si="55"/>
        <v>0</v>
      </c>
      <c r="J44" s="51">
        <f t="shared" si="56"/>
        <v>0</v>
      </c>
      <c r="K44" s="45">
        <f t="shared" si="57"/>
        <v>0</v>
      </c>
      <c r="L44" s="33">
        <f t="shared" si="58"/>
        <v>0</v>
      </c>
      <c r="M44" s="34">
        <f t="shared" si="59"/>
        <v>0</v>
      </c>
      <c r="N44" s="52">
        <f t="shared" si="60"/>
        <v>0</v>
      </c>
      <c r="O44" s="36">
        <f t="shared" si="61"/>
        <v>0</v>
      </c>
      <c r="P44" s="51">
        <f t="shared" si="62"/>
        <v>0</v>
      </c>
      <c r="Q44" s="45">
        <f t="shared" si="63"/>
        <v>0</v>
      </c>
      <c r="R44" s="51">
        <f t="shared" si="64"/>
        <v>0</v>
      </c>
      <c r="S44" s="45">
        <f t="shared" si="65"/>
        <v>0</v>
      </c>
      <c r="T44" s="37">
        <f t="array" ref="T44">IF(ISBLANK(ALS_Sprint!$A$2),100,IF(ISBLANK(A44),100,IF((OR(EXACT(A44,ALS_Sprint!$C$2:$C$200))),VLOOKUP(A44,ALS_Sprint!$C$2:$I$200,4,FALSE()))))</f>
        <v>100</v>
      </c>
      <c r="U44" s="38">
        <f t="shared" si="40"/>
        <v>51</v>
      </c>
      <c r="V44" s="30">
        <f>VLOOKUP(U44,[1]Punktezuordnung!$A$2:$B$52,2,FALSE())</f>
        <v>0</v>
      </c>
      <c r="W44" s="39">
        <f t="array" ref="W44">IF(ISBLANK(ALS_Wurf!$A$2),0,IF(ISBLANK(A44),0,IF((OR(EXACT(A44,ALS_Wurf!$C$2:$C$145))),VLOOKUP(A44,ALS_Wurf!$C$2:$I$145,4,FALSE()))))</f>
        <v>0</v>
      </c>
      <c r="X44" s="38">
        <f t="shared" si="41"/>
        <v>51</v>
      </c>
      <c r="Y44" s="30">
        <f>VLOOKUP(X44,[1]Punktezuordnung!$A$2:$B$52,2,FALSE())</f>
        <v>0</v>
      </c>
      <c r="Z44" s="40">
        <f t="array" ref="Z44">IF(ISBLANK(FRI_Sprint!$A$2),100,IF(ISBLANK(A44),100,IF((OR(EXACT(A44,FRI_Sprint!$C$2:$C$200))),VLOOKUP(A44,FRI_Sprint!$C$2:$I$200,4,FALSE()))))</f>
        <v>100</v>
      </c>
      <c r="AA44" s="38">
        <f t="shared" si="42"/>
        <v>51</v>
      </c>
      <c r="AB44" s="30">
        <f>VLOOKUP(AA44,[1]Punktezuordnung!$A$2:$B$52,2,FALSE())</f>
        <v>0</v>
      </c>
      <c r="AC44" s="41">
        <f t="array" ref="AC44">IF(ISBLANK(FRI_Weit!$A$2),0,IF(ISBLANK(A44),0,IF((OR(EXACT(A44,FRI_Weit!$C$2:$C$150))),VLOOKUP(A44,FRI_Weit!$C$2:$I$150,4,FALSE()))))</f>
        <v>0</v>
      </c>
      <c r="AD44" s="38">
        <f t="shared" si="43"/>
        <v>51</v>
      </c>
      <c r="AE44" s="30">
        <f>VLOOKUP(AD44,[1]Punktezuordnung!$A$2:$B$52,2,FALSE())</f>
        <v>0</v>
      </c>
      <c r="AF44" s="42">
        <f t="array" ref="AF44">IF(ISBLANK(LAT_Stab!$A$2),0,IF(ISBLANK(A44),0,IF((OR(EXACT(A44,LAT_Stab!$C$2:$C$154))),VLOOKUP(A44,LAT_Stab!$C$2:$I$154,4,FALSE()))))</f>
        <v>0</v>
      </c>
      <c r="AG44" s="38">
        <f t="shared" si="44"/>
        <v>51</v>
      </c>
      <c r="AH44" s="30">
        <f>VLOOKUP(AG44,[1]Punktezuordnung!$A$2:$B$52,2,FALSE())</f>
        <v>0</v>
      </c>
      <c r="AI44" s="43">
        <f t="array" ref="AI44">IF(ISBLANK(LAT_Stoß!$A$2),0,IF(ISBLANK(A44),0,IF((OR(EXACT(A44,LAT_Stoß!$C$2:$C$154))),VLOOKUP(A44,LAT_Stoß!$C$2:$I$154,4,FALSE()))))</f>
        <v>0</v>
      </c>
      <c r="AJ44" s="38">
        <f t="shared" si="45"/>
        <v>51</v>
      </c>
      <c r="AK44" s="30">
        <f>VLOOKUP(AJ44,[1]Punktezuordnung!$A$2:$B$52,2,FALSE())</f>
        <v>0</v>
      </c>
      <c r="AL44" s="67">
        <v>1000</v>
      </c>
      <c r="AM44" s="38">
        <f t="shared" si="46"/>
        <v>51</v>
      </c>
      <c r="AN44" s="45">
        <f>VLOOKUP(AM44,[1]Punktezuordnung!$A$2:$B$52,2,FALSE())</f>
        <v>0</v>
      </c>
      <c r="AO44" s="46">
        <f t="array" ref="AO44">IF(ISBLANK(NIA_Weit!$A$2),0,IF(ISBLANK(A44),0,IF((OR(EXACT(A44,NIA_Weit!$C$2:$C$150))),VLOOKUP(A44,NIA_Weit!$C$2:$I$150,4,FALSE()))))</f>
        <v>0</v>
      </c>
      <c r="AP44" s="38">
        <f t="shared" si="47"/>
        <v>51</v>
      </c>
      <c r="AQ44" s="30">
        <f>VLOOKUP(AP44,[1]Punktezuordnung!$A$2:$B$52,2,FALSE())</f>
        <v>0</v>
      </c>
      <c r="AR44" s="42">
        <f t="array" ref="AR44">IF(ISBLANK(STO_Weit!$A$2),0,IF(ISBLANK(A44),0,IF((OR(EXACT(A44,STO_Weit!$C$2:$C$149))),VLOOKUP(A44,STO_Weit!$C$2:$I$149,4,FALSE()))))</f>
        <v>0</v>
      </c>
      <c r="AS44" s="38">
        <f t="shared" si="48"/>
        <v>51</v>
      </c>
      <c r="AT44" s="45">
        <f>VLOOKUP(AS44,[1]Punktezuordnung!$A$2:$B$52,2,FALSE())</f>
        <v>0</v>
      </c>
      <c r="AU44" s="40">
        <f t="array" ref="AU44">IF(ISBLANK(STO_Schlagwurf!$A$2),0,IF(ISBLANK(A44),0,IF((OR(EXACT(A44,STO_Schlagwurf!$C$2:$C$148))),VLOOKUP(A44,STO_Schlagwurf!$C$2:$I$148,4,FALSE()))))</f>
        <v>0</v>
      </c>
      <c r="AV44" s="38">
        <f t="shared" si="49"/>
        <v>51</v>
      </c>
      <c r="AW44" s="45">
        <f>VLOOKUP(AV44,[1]Punktezuordnung!$A$2:$B$52,2,FALSE())</f>
        <v>0</v>
      </c>
      <c r="AX44" s="42">
        <f t="array" ref="AX44">IF(ISBLANK(ANG_Hindernissprint!$A$2),100,IF(ISBLANK(A44),100,IF((OR(EXACT(A44,ANG_Hindernissprint!$C$2:$C$200))),VLOOKUP(A44,ANG_Hindernissprint!$C$2:$I$200,4,FALSE()))))</f>
        <v>100</v>
      </c>
      <c r="AY44" s="38">
        <f t="shared" si="50"/>
        <v>51</v>
      </c>
      <c r="AZ44" s="45">
        <f>VLOOKUP(AY44,[1]Punktezuordnung!$A$2:$B$52,2,FALSE())</f>
        <v>0</v>
      </c>
      <c r="BA44" s="48">
        <f t="array" ref="BA44">IF(ISBLANK(ANG_Hoch!$A$2),0,IF(ISBLANK(A44),0,IF((OR(EXACT(A44,ANG_Hoch!$C$2:$C$155))),VLOOKUP(A44,ANG_Hoch!$C$2:$I$155,4,FALSE()))))</f>
        <v>0</v>
      </c>
      <c r="BB44" s="38">
        <f t="shared" si="51"/>
        <v>51</v>
      </c>
      <c r="BC44" s="49">
        <f>VLOOKUP(BB44,[1]Punktezuordnung!$A$2:$B$52,2,FALSE())</f>
        <v>0</v>
      </c>
    </row>
    <row r="45" spans="1:55" x14ac:dyDescent="0.3">
      <c r="A45" s="57"/>
      <c r="B45" s="57"/>
      <c r="C45" s="57"/>
      <c r="D45" s="57"/>
      <c r="E45" s="38" t="str">
        <f t="shared" si="52"/>
        <v/>
      </c>
      <c r="F45" s="30">
        <f>SUM(LARGE(H45:S45,{1;2;3;4;5;6;7;8;9}))</f>
        <v>0</v>
      </c>
      <c r="G45" s="50">
        <f t="shared" si="53"/>
        <v>0</v>
      </c>
      <c r="H45" s="51">
        <f t="shared" si="54"/>
        <v>0</v>
      </c>
      <c r="I45" s="45">
        <f t="shared" si="55"/>
        <v>0</v>
      </c>
      <c r="J45" s="51">
        <f t="shared" si="56"/>
        <v>0</v>
      </c>
      <c r="K45" s="45">
        <f t="shared" si="57"/>
        <v>0</v>
      </c>
      <c r="L45" s="33">
        <f t="shared" si="58"/>
        <v>0</v>
      </c>
      <c r="M45" s="34">
        <f t="shared" si="59"/>
        <v>0</v>
      </c>
      <c r="N45" s="52">
        <f t="shared" si="60"/>
        <v>0</v>
      </c>
      <c r="O45" s="36">
        <f t="shared" si="61"/>
        <v>0</v>
      </c>
      <c r="P45" s="51">
        <f t="shared" si="62"/>
        <v>0</v>
      </c>
      <c r="Q45" s="45">
        <f t="shared" si="63"/>
        <v>0</v>
      </c>
      <c r="R45" s="51">
        <f t="shared" si="64"/>
        <v>0</v>
      </c>
      <c r="S45" s="45">
        <f t="shared" si="65"/>
        <v>0</v>
      </c>
      <c r="T45" s="37">
        <f t="array" ref="T45">IF(ISBLANK(ALS_Sprint!$A$2),100,IF(ISBLANK(A45),100,IF((OR(EXACT(A45,ALS_Sprint!$C$2:$C$200))),VLOOKUP(A45,ALS_Sprint!$C$2:$I$200,4,FALSE()))))</f>
        <v>100</v>
      </c>
      <c r="U45" s="38">
        <f t="shared" si="40"/>
        <v>51</v>
      </c>
      <c r="V45" s="30">
        <f>VLOOKUP(U45,[1]Punktezuordnung!$A$2:$B$52,2,FALSE())</f>
        <v>0</v>
      </c>
      <c r="W45" s="39">
        <f t="array" ref="W45">IF(ISBLANK(ALS_Wurf!$A$2),0,IF(ISBLANK(A45),0,IF((OR(EXACT(A45,ALS_Wurf!$C$2:$C$145))),VLOOKUP(A45,ALS_Wurf!$C$2:$I$145,4,FALSE()))))</f>
        <v>0</v>
      </c>
      <c r="X45" s="38">
        <f t="shared" si="41"/>
        <v>51</v>
      </c>
      <c r="Y45" s="30">
        <f>VLOOKUP(X45,[1]Punktezuordnung!$A$2:$B$52,2,FALSE())</f>
        <v>0</v>
      </c>
      <c r="Z45" s="40">
        <f t="array" ref="Z45">IF(ISBLANK(FRI_Sprint!$A$2),100,IF(ISBLANK(A45),100,IF((OR(EXACT(A45,FRI_Sprint!$C$2:$C$200))),VLOOKUP(A45,FRI_Sprint!$C$2:$I$200,4,FALSE()))))</f>
        <v>100</v>
      </c>
      <c r="AA45" s="38">
        <f t="shared" si="42"/>
        <v>51</v>
      </c>
      <c r="AB45" s="30">
        <f>VLOOKUP(AA45,[1]Punktezuordnung!$A$2:$B$52,2,FALSE())</f>
        <v>0</v>
      </c>
      <c r="AC45" s="41">
        <f t="array" ref="AC45">IF(ISBLANK(FRI_Weit!$A$2),0,IF(ISBLANK(A45),0,IF((OR(EXACT(A45,FRI_Weit!$C$2:$C$150))),VLOOKUP(A45,FRI_Weit!$C$2:$I$150,4,FALSE()))))</f>
        <v>0</v>
      </c>
      <c r="AD45" s="38">
        <f t="shared" si="43"/>
        <v>51</v>
      </c>
      <c r="AE45" s="30">
        <f>VLOOKUP(AD45,[1]Punktezuordnung!$A$2:$B$52,2,FALSE())</f>
        <v>0</v>
      </c>
      <c r="AF45" s="42">
        <f t="array" ref="AF45">IF(ISBLANK(LAT_Stab!$A$2),0,IF(ISBLANK(A45),0,IF((OR(EXACT(A45,LAT_Stab!$C$2:$C$154))),VLOOKUP(A45,LAT_Stab!$C$2:$I$154,4,FALSE()))))</f>
        <v>0</v>
      </c>
      <c r="AG45" s="38">
        <f t="shared" si="44"/>
        <v>51</v>
      </c>
      <c r="AH45" s="30">
        <f>VLOOKUP(AG45,[1]Punktezuordnung!$A$2:$B$52,2,FALSE())</f>
        <v>0</v>
      </c>
      <c r="AI45" s="43">
        <f t="array" ref="AI45">IF(ISBLANK(LAT_Stoß!$A$2),0,IF(ISBLANK(A45),0,IF((OR(EXACT(A45,LAT_Stoß!$C$2:$C$154))),VLOOKUP(A45,LAT_Stoß!$C$2:$I$154,4,FALSE()))))</f>
        <v>0</v>
      </c>
      <c r="AJ45" s="38">
        <f t="shared" si="45"/>
        <v>51</v>
      </c>
      <c r="AK45" s="30">
        <f>VLOOKUP(AJ45,[1]Punktezuordnung!$A$2:$B$52,2,FALSE())</f>
        <v>0</v>
      </c>
      <c r="AL45" s="67">
        <v>1000</v>
      </c>
      <c r="AM45" s="38">
        <f t="shared" si="46"/>
        <v>51</v>
      </c>
      <c r="AN45" s="45">
        <f>VLOOKUP(AM45,[1]Punktezuordnung!$A$2:$B$52,2,FALSE())</f>
        <v>0</v>
      </c>
      <c r="AO45" s="46">
        <f t="array" ref="AO45">IF(ISBLANK(NIA_Weit!$A$2),0,IF(ISBLANK(A45),0,IF((OR(EXACT(A45,NIA_Weit!$C$2:$C$150))),VLOOKUP(A45,NIA_Weit!$C$2:$I$150,4,FALSE()))))</f>
        <v>0</v>
      </c>
      <c r="AP45" s="38">
        <f t="shared" si="47"/>
        <v>51</v>
      </c>
      <c r="AQ45" s="30">
        <f>VLOOKUP(AP45,[1]Punktezuordnung!$A$2:$B$52,2,FALSE())</f>
        <v>0</v>
      </c>
      <c r="AR45" s="42">
        <f t="array" ref="AR45">IF(ISBLANK(STO_Weit!$A$2),0,IF(ISBLANK(A45),0,IF((OR(EXACT(A45,STO_Weit!$C$2:$C$149))),VLOOKUP(A45,STO_Weit!$C$2:$I$149,4,FALSE()))))</f>
        <v>0</v>
      </c>
      <c r="AS45" s="38">
        <f t="shared" si="48"/>
        <v>51</v>
      </c>
      <c r="AT45" s="45">
        <f>VLOOKUP(AS45,[1]Punktezuordnung!$A$2:$B$52,2,FALSE())</f>
        <v>0</v>
      </c>
      <c r="AU45" s="40">
        <f t="array" ref="AU45">IF(ISBLANK(STO_Schlagwurf!$A$2),0,IF(ISBLANK(A45),0,IF((OR(EXACT(A45,STO_Schlagwurf!$C$2:$C$148))),VLOOKUP(A45,STO_Schlagwurf!$C$2:$I$148,4,FALSE()))))</f>
        <v>0</v>
      </c>
      <c r="AV45" s="38">
        <f t="shared" si="49"/>
        <v>51</v>
      </c>
      <c r="AW45" s="45">
        <f>VLOOKUP(AV45,[1]Punktezuordnung!$A$2:$B$52,2,FALSE())</f>
        <v>0</v>
      </c>
      <c r="AX45" s="42">
        <f t="array" ref="AX45">IF(ISBLANK(ANG_Hindernissprint!$A$2),100,IF(ISBLANK(A45),100,IF((OR(EXACT(A45,ANG_Hindernissprint!$C$2:$C$200))),VLOOKUP(A45,ANG_Hindernissprint!$C$2:$I$200,4,FALSE()))))</f>
        <v>100</v>
      </c>
      <c r="AY45" s="38">
        <f t="shared" si="50"/>
        <v>51</v>
      </c>
      <c r="AZ45" s="45">
        <f>VLOOKUP(AY45,[1]Punktezuordnung!$A$2:$B$52,2,FALSE())</f>
        <v>0</v>
      </c>
      <c r="BA45" s="48">
        <f t="array" ref="BA45">IF(ISBLANK(ANG_Hoch!$A$2),0,IF(ISBLANK(A45),0,IF((OR(EXACT(A45,ANG_Hoch!$C$2:$C$155))),VLOOKUP(A45,ANG_Hoch!$C$2:$I$155,4,FALSE()))))</f>
        <v>0</v>
      </c>
      <c r="BB45" s="38">
        <f t="shared" si="51"/>
        <v>51</v>
      </c>
      <c r="BC45" s="49">
        <f>VLOOKUP(BB45,[1]Punktezuordnung!$A$2:$B$52,2,FALSE())</f>
        <v>0</v>
      </c>
    </row>
    <row r="46" spans="1:55" x14ac:dyDescent="0.3">
      <c r="A46" s="57"/>
      <c r="B46" s="57"/>
      <c r="C46" s="57"/>
      <c r="D46" s="57"/>
      <c r="E46" s="38" t="str">
        <f t="shared" si="52"/>
        <v/>
      </c>
      <c r="F46" s="30">
        <f>SUM(LARGE(H46:S46,{1;2;3;4;5;6;7;8;9}))</f>
        <v>0</v>
      </c>
      <c r="G46" s="50">
        <f t="shared" si="53"/>
        <v>0</v>
      </c>
      <c r="H46" s="51">
        <f t="shared" si="54"/>
        <v>0</v>
      </c>
      <c r="I46" s="45">
        <f t="shared" si="55"/>
        <v>0</v>
      </c>
      <c r="J46" s="51">
        <f t="shared" si="56"/>
        <v>0</v>
      </c>
      <c r="K46" s="45">
        <f t="shared" si="57"/>
        <v>0</v>
      </c>
      <c r="L46" s="33">
        <f t="shared" si="58"/>
        <v>0</v>
      </c>
      <c r="M46" s="34">
        <f t="shared" si="59"/>
        <v>0</v>
      </c>
      <c r="N46" s="52">
        <f t="shared" si="60"/>
        <v>0</v>
      </c>
      <c r="O46" s="36">
        <f t="shared" si="61"/>
        <v>0</v>
      </c>
      <c r="P46" s="51">
        <f t="shared" si="62"/>
        <v>0</v>
      </c>
      <c r="Q46" s="45">
        <f t="shared" si="63"/>
        <v>0</v>
      </c>
      <c r="R46" s="51">
        <f t="shared" si="64"/>
        <v>0</v>
      </c>
      <c r="S46" s="45">
        <f t="shared" si="65"/>
        <v>0</v>
      </c>
      <c r="T46" s="37">
        <f t="array" ref="T46">IF(ISBLANK(ALS_Sprint!$A$2),100,IF(ISBLANK(A46),100,IF((OR(EXACT(A46,ALS_Sprint!$C$2:$C$200))),VLOOKUP(A46,ALS_Sprint!$C$2:$I$200,4,FALSE()))))</f>
        <v>100</v>
      </c>
      <c r="U46" s="38">
        <f t="shared" si="40"/>
        <v>51</v>
      </c>
      <c r="V46" s="30">
        <f>VLOOKUP(U46,[1]Punktezuordnung!$A$2:$B$52,2,FALSE())</f>
        <v>0</v>
      </c>
      <c r="W46" s="39">
        <f t="array" ref="W46">IF(ISBLANK(ALS_Wurf!$A$2),0,IF(ISBLANK(A46),0,IF((OR(EXACT(A46,ALS_Wurf!$C$2:$C$145))),VLOOKUP(A46,ALS_Wurf!$C$2:$I$145,4,FALSE()))))</f>
        <v>0</v>
      </c>
      <c r="X46" s="38">
        <f t="shared" si="41"/>
        <v>51</v>
      </c>
      <c r="Y46" s="30">
        <f>VLOOKUP(X46,[1]Punktezuordnung!$A$2:$B$52,2,FALSE())</f>
        <v>0</v>
      </c>
      <c r="Z46" s="40">
        <f t="array" ref="Z46">IF(ISBLANK(FRI_Sprint!$A$2),100,IF(ISBLANK(A46),100,IF((OR(EXACT(A46,FRI_Sprint!$C$2:$C$200))),VLOOKUP(A46,FRI_Sprint!$C$2:$I$200,4,FALSE()))))</f>
        <v>100</v>
      </c>
      <c r="AA46" s="38">
        <f t="shared" si="42"/>
        <v>51</v>
      </c>
      <c r="AB46" s="30">
        <f>VLOOKUP(AA46,[1]Punktezuordnung!$A$2:$B$52,2,FALSE())</f>
        <v>0</v>
      </c>
      <c r="AC46" s="41">
        <f t="array" ref="AC46">IF(ISBLANK(FRI_Weit!$A$2),0,IF(ISBLANK(A46),0,IF((OR(EXACT(A46,FRI_Weit!$C$2:$C$150))),VLOOKUP(A46,FRI_Weit!$C$2:$I$150,4,FALSE()))))</f>
        <v>0</v>
      </c>
      <c r="AD46" s="38">
        <f t="shared" si="43"/>
        <v>51</v>
      </c>
      <c r="AE46" s="30">
        <f>VLOOKUP(AD46,[1]Punktezuordnung!$A$2:$B$52,2,FALSE())</f>
        <v>0</v>
      </c>
      <c r="AF46" s="42">
        <f t="array" ref="AF46">IF(ISBLANK(LAT_Stab!$A$2),0,IF(ISBLANK(A46),0,IF((OR(EXACT(A46,LAT_Stab!$C$2:$C$154))),VLOOKUP(A46,LAT_Stab!$C$2:$I$154,4,FALSE()))))</f>
        <v>0</v>
      </c>
      <c r="AG46" s="38">
        <f t="shared" si="44"/>
        <v>51</v>
      </c>
      <c r="AH46" s="30">
        <f>VLOOKUP(AG46,[1]Punktezuordnung!$A$2:$B$52,2,FALSE())</f>
        <v>0</v>
      </c>
      <c r="AI46" s="43">
        <f t="array" ref="AI46">IF(ISBLANK(LAT_Stoß!$A$2),0,IF(ISBLANK(A46),0,IF((OR(EXACT(A46,LAT_Stoß!$C$2:$C$154))),VLOOKUP(A46,LAT_Stoß!$C$2:$I$154,4,FALSE()))))</f>
        <v>0</v>
      </c>
      <c r="AJ46" s="38">
        <f t="shared" si="45"/>
        <v>51</v>
      </c>
      <c r="AK46" s="30">
        <f>VLOOKUP(AJ46,[1]Punktezuordnung!$A$2:$B$52,2,FALSE())</f>
        <v>0</v>
      </c>
      <c r="AL46" s="67">
        <v>1000</v>
      </c>
      <c r="AM46" s="38">
        <f t="shared" si="46"/>
        <v>51</v>
      </c>
      <c r="AN46" s="45">
        <f>VLOOKUP(AM46,[1]Punktezuordnung!$A$2:$B$52,2,FALSE())</f>
        <v>0</v>
      </c>
      <c r="AO46" s="46">
        <f t="array" ref="AO46">IF(ISBLANK(NIA_Weit!$A$2),0,IF(ISBLANK(A46),0,IF((OR(EXACT(A46,NIA_Weit!$C$2:$C$150))),VLOOKUP(A46,NIA_Weit!$C$2:$I$150,4,FALSE()))))</f>
        <v>0</v>
      </c>
      <c r="AP46" s="38">
        <f t="shared" si="47"/>
        <v>51</v>
      </c>
      <c r="AQ46" s="30">
        <f>VLOOKUP(AP46,[1]Punktezuordnung!$A$2:$B$52,2,FALSE())</f>
        <v>0</v>
      </c>
      <c r="AR46" s="42">
        <f t="array" ref="AR46">IF(ISBLANK(STO_Weit!$A$2),0,IF(ISBLANK(A46),0,IF((OR(EXACT(A46,STO_Weit!$C$2:$C$149))),VLOOKUP(A46,STO_Weit!$C$2:$I$149,4,FALSE()))))</f>
        <v>0</v>
      </c>
      <c r="AS46" s="38">
        <f t="shared" si="48"/>
        <v>51</v>
      </c>
      <c r="AT46" s="45">
        <f>VLOOKUP(AS46,[1]Punktezuordnung!$A$2:$B$52,2,FALSE())</f>
        <v>0</v>
      </c>
      <c r="AU46" s="40">
        <f t="array" ref="AU46">IF(ISBLANK(STO_Schlagwurf!$A$2),0,IF(ISBLANK(A46),0,IF((OR(EXACT(A46,STO_Schlagwurf!$C$2:$C$148))),VLOOKUP(A46,STO_Schlagwurf!$C$2:$I$148,4,FALSE()))))</f>
        <v>0</v>
      </c>
      <c r="AV46" s="38">
        <f t="shared" si="49"/>
        <v>51</v>
      </c>
      <c r="AW46" s="45">
        <f>VLOOKUP(AV46,[1]Punktezuordnung!$A$2:$B$52,2,FALSE())</f>
        <v>0</v>
      </c>
      <c r="AX46" s="42">
        <f t="array" ref="AX46">IF(ISBLANK(ANG_Hindernissprint!$A$2),100,IF(ISBLANK(A46),100,IF((OR(EXACT(A46,ANG_Hindernissprint!$C$2:$C$200))),VLOOKUP(A46,ANG_Hindernissprint!$C$2:$I$200,4,FALSE()))))</f>
        <v>100</v>
      </c>
      <c r="AY46" s="38">
        <f t="shared" si="50"/>
        <v>51</v>
      </c>
      <c r="AZ46" s="45">
        <f>VLOOKUP(AY46,[1]Punktezuordnung!$A$2:$B$52,2,FALSE())</f>
        <v>0</v>
      </c>
      <c r="BA46" s="48">
        <f t="array" ref="BA46">IF(ISBLANK(ANG_Hoch!$A$2),0,IF(ISBLANK(A46),0,IF((OR(EXACT(A46,ANG_Hoch!$C$2:$C$155))),VLOOKUP(A46,ANG_Hoch!$C$2:$I$155,4,FALSE()))))</f>
        <v>0</v>
      </c>
      <c r="BB46" s="38">
        <f t="shared" si="51"/>
        <v>51</v>
      </c>
      <c r="BC46" s="49">
        <f>VLOOKUP(BB46,[1]Punktezuordnung!$A$2:$B$52,2,FALSE())</f>
        <v>0</v>
      </c>
    </row>
    <row r="47" spans="1:55" x14ac:dyDescent="0.3">
      <c r="A47" s="57"/>
      <c r="B47" s="57"/>
      <c r="C47" s="57"/>
      <c r="D47" s="57"/>
      <c r="E47" s="38" t="str">
        <f t="shared" si="52"/>
        <v/>
      </c>
      <c r="F47" s="30">
        <f>SUM(LARGE(H47:S47,{1;2;3;4;5;6;7;8;9}))</f>
        <v>0</v>
      </c>
      <c r="G47" s="50">
        <f t="shared" si="53"/>
        <v>0</v>
      </c>
      <c r="H47" s="51">
        <f t="shared" si="54"/>
        <v>0</v>
      </c>
      <c r="I47" s="45">
        <f t="shared" si="55"/>
        <v>0</v>
      </c>
      <c r="J47" s="51">
        <f t="shared" si="56"/>
        <v>0</v>
      </c>
      <c r="K47" s="45">
        <f t="shared" si="57"/>
        <v>0</v>
      </c>
      <c r="L47" s="33">
        <f t="shared" si="58"/>
        <v>0</v>
      </c>
      <c r="M47" s="34">
        <f t="shared" si="59"/>
        <v>0</v>
      </c>
      <c r="N47" s="52">
        <f t="shared" si="60"/>
        <v>0</v>
      </c>
      <c r="O47" s="36">
        <f t="shared" si="61"/>
        <v>0</v>
      </c>
      <c r="P47" s="51">
        <f t="shared" si="62"/>
        <v>0</v>
      </c>
      <c r="Q47" s="45">
        <f t="shared" si="63"/>
        <v>0</v>
      </c>
      <c r="R47" s="51">
        <f t="shared" si="64"/>
        <v>0</v>
      </c>
      <c r="S47" s="45">
        <f t="shared" si="65"/>
        <v>0</v>
      </c>
      <c r="T47" s="37">
        <f t="array" ref="T47">IF(ISBLANK(ALS_Sprint!$A$2),100,IF(ISBLANK(A47),100,IF((OR(EXACT(A47,ALS_Sprint!$C$2:$C$200))),VLOOKUP(A47,ALS_Sprint!$C$2:$I$200,4,FALSE()))))</f>
        <v>100</v>
      </c>
      <c r="U47" s="38">
        <f t="shared" si="40"/>
        <v>51</v>
      </c>
      <c r="V47" s="30">
        <f>VLOOKUP(U47,[1]Punktezuordnung!$A$2:$B$52,2,FALSE())</f>
        <v>0</v>
      </c>
      <c r="W47" s="39">
        <f t="array" ref="W47">IF(ISBLANK(ALS_Wurf!$A$2),0,IF(ISBLANK(A47),0,IF((OR(EXACT(A47,ALS_Wurf!$C$2:$C$145))),VLOOKUP(A47,ALS_Wurf!$C$2:$I$145,4,FALSE()))))</f>
        <v>0</v>
      </c>
      <c r="X47" s="38">
        <f t="shared" si="41"/>
        <v>51</v>
      </c>
      <c r="Y47" s="30">
        <f>VLOOKUP(X47,[1]Punktezuordnung!$A$2:$B$52,2,FALSE())</f>
        <v>0</v>
      </c>
      <c r="Z47" s="40">
        <f t="array" ref="Z47">IF(ISBLANK(FRI_Sprint!$A$2),100,IF(ISBLANK(A47),100,IF((OR(EXACT(A47,FRI_Sprint!$C$2:$C$200))),VLOOKUP(A47,FRI_Sprint!$C$2:$I$200,4,FALSE()))))</f>
        <v>100</v>
      </c>
      <c r="AA47" s="38">
        <f t="shared" si="42"/>
        <v>51</v>
      </c>
      <c r="AB47" s="30">
        <f>VLOOKUP(AA47,[1]Punktezuordnung!$A$2:$B$52,2,FALSE())</f>
        <v>0</v>
      </c>
      <c r="AC47" s="41">
        <f t="array" ref="AC47">IF(ISBLANK(FRI_Weit!$A$2),0,IF(ISBLANK(A47),0,IF((OR(EXACT(A47,FRI_Weit!$C$2:$C$150))),VLOOKUP(A47,FRI_Weit!$C$2:$I$150,4,FALSE()))))</f>
        <v>0</v>
      </c>
      <c r="AD47" s="38">
        <f t="shared" si="43"/>
        <v>51</v>
      </c>
      <c r="AE47" s="30">
        <f>VLOOKUP(AD47,[1]Punktezuordnung!$A$2:$B$52,2,FALSE())</f>
        <v>0</v>
      </c>
      <c r="AF47" s="42">
        <f t="array" ref="AF47">IF(ISBLANK(LAT_Stab!$A$2),0,IF(ISBLANK(A47),0,IF((OR(EXACT(A47,LAT_Stab!$C$2:$C$154))),VLOOKUP(A47,LAT_Stab!$C$2:$I$154,4,FALSE()))))</f>
        <v>0</v>
      </c>
      <c r="AG47" s="38">
        <f t="shared" si="44"/>
        <v>51</v>
      </c>
      <c r="AH47" s="30">
        <f>VLOOKUP(AG47,[1]Punktezuordnung!$A$2:$B$52,2,FALSE())</f>
        <v>0</v>
      </c>
      <c r="AI47" s="43">
        <f t="array" ref="AI47">IF(ISBLANK(LAT_Stoß!$A$2),0,IF(ISBLANK(A47),0,IF((OR(EXACT(A47,LAT_Stoß!$C$2:$C$154))),VLOOKUP(A47,LAT_Stoß!$C$2:$I$154,4,FALSE()))))</f>
        <v>0</v>
      </c>
      <c r="AJ47" s="38">
        <f t="shared" si="45"/>
        <v>51</v>
      </c>
      <c r="AK47" s="30">
        <f>VLOOKUP(AJ47,[1]Punktezuordnung!$A$2:$B$52,2,FALSE())</f>
        <v>0</v>
      </c>
      <c r="AL47" s="67">
        <v>1000</v>
      </c>
      <c r="AM47" s="38">
        <f t="shared" si="46"/>
        <v>51</v>
      </c>
      <c r="AN47" s="45">
        <f>VLOOKUP(AM47,[1]Punktezuordnung!$A$2:$B$52,2,FALSE())</f>
        <v>0</v>
      </c>
      <c r="AO47" s="46">
        <f t="array" ref="AO47">IF(ISBLANK(NIA_Weit!$A$2),0,IF(ISBLANK(A47),0,IF((OR(EXACT(A47,NIA_Weit!$C$2:$C$150))),VLOOKUP(A47,NIA_Weit!$C$2:$I$150,4,FALSE()))))</f>
        <v>0</v>
      </c>
      <c r="AP47" s="38">
        <f t="shared" si="47"/>
        <v>51</v>
      </c>
      <c r="AQ47" s="30">
        <f>VLOOKUP(AP47,[1]Punktezuordnung!$A$2:$B$52,2,FALSE())</f>
        <v>0</v>
      </c>
      <c r="AR47" s="42">
        <f t="array" ref="AR47">IF(ISBLANK(STO_Weit!$A$2),0,IF(ISBLANK(A47),0,IF((OR(EXACT(A47,STO_Weit!$C$2:$C$149))),VLOOKUP(A47,STO_Weit!$C$2:$I$149,4,FALSE()))))</f>
        <v>0</v>
      </c>
      <c r="AS47" s="38">
        <f t="shared" si="48"/>
        <v>51</v>
      </c>
      <c r="AT47" s="45">
        <f>VLOOKUP(AS47,[1]Punktezuordnung!$A$2:$B$52,2,FALSE())</f>
        <v>0</v>
      </c>
      <c r="AU47" s="40">
        <f t="array" ref="AU47">IF(ISBLANK(STO_Schlagwurf!$A$2),0,IF(ISBLANK(A47),0,IF((OR(EXACT(A47,STO_Schlagwurf!$C$2:$C$148))),VLOOKUP(A47,STO_Schlagwurf!$C$2:$I$148,4,FALSE()))))</f>
        <v>0</v>
      </c>
      <c r="AV47" s="38">
        <f t="shared" si="49"/>
        <v>51</v>
      </c>
      <c r="AW47" s="45">
        <f>VLOOKUP(AV47,[1]Punktezuordnung!$A$2:$B$52,2,FALSE())</f>
        <v>0</v>
      </c>
      <c r="AX47" s="42">
        <f t="array" ref="AX47">IF(ISBLANK(ANG_Hindernissprint!$A$2),100,IF(ISBLANK(A47),100,IF((OR(EXACT(A47,ANG_Hindernissprint!$C$2:$C$200))),VLOOKUP(A47,ANG_Hindernissprint!$C$2:$I$200,4,FALSE()))))</f>
        <v>100</v>
      </c>
      <c r="AY47" s="38">
        <f t="shared" si="50"/>
        <v>51</v>
      </c>
      <c r="AZ47" s="45">
        <f>VLOOKUP(AY47,[1]Punktezuordnung!$A$2:$B$52,2,FALSE())</f>
        <v>0</v>
      </c>
      <c r="BA47" s="48">
        <f t="array" ref="BA47">IF(ISBLANK(ANG_Hoch!$A$2),0,IF(ISBLANK(A47),0,IF((OR(EXACT(A47,ANG_Hoch!$C$2:$C$155))),VLOOKUP(A47,ANG_Hoch!$C$2:$I$155,4,FALSE()))))</f>
        <v>0</v>
      </c>
      <c r="BB47" s="38">
        <f t="shared" si="51"/>
        <v>51</v>
      </c>
      <c r="BC47" s="49">
        <f>VLOOKUP(BB47,[1]Punktezuordnung!$A$2:$B$52,2,FALSE())</f>
        <v>0</v>
      </c>
    </row>
    <row r="48" spans="1:55" x14ac:dyDescent="0.3">
      <c r="A48" s="57"/>
      <c r="B48" s="57"/>
      <c r="C48" s="57"/>
      <c r="D48" s="57"/>
      <c r="E48" s="38" t="str">
        <f t="shared" si="52"/>
        <v/>
      </c>
      <c r="F48" s="30">
        <f>SUM(LARGE(H48:S48,{1;2;3;4;5;6;7;8;9}))</f>
        <v>0</v>
      </c>
      <c r="G48" s="50">
        <f t="shared" si="53"/>
        <v>0</v>
      </c>
      <c r="H48" s="51">
        <f t="shared" si="54"/>
        <v>0</v>
      </c>
      <c r="I48" s="45">
        <f t="shared" si="55"/>
        <v>0</v>
      </c>
      <c r="J48" s="51">
        <f t="shared" si="56"/>
        <v>0</v>
      </c>
      <c r="K48" s="45">
        <f t="shared" si="57"/>
        <v>0</v>
      </c>
      <c r="L48" s="33">
        <f t="shared" si="58"/>
        <v>0</v>
      </c>
      <c r="M48" s="34">
        <f t="shared" si="59"/>
        <v>0</v>
      </c>
      <c r="N48" s="52">
        <f t="shared" si="60"/>
        <v>0</v>
      </c>
      <c r="O48" s="36">
        <f t="shared" si="61"/>
        <v>0</v>
      </c>
      <c r="P48" s="51">
        <f t="shared" si="62"/>
        <v>0</v>
      </c>
      <c r="Q48" s="45">
        <f t="shared" si="63"/>
        <v>0</v>
      </c>
      <c r="R48" s="51">
        <f t="shared" si="64"/>
        <v>0</v>
      </c>
      <c r="S48" s="45">
        <f t="shared" si="65"/>
        <v>0</v>
      </c>
      <c r="T48" s="37">
        <f t="array" ref="T48">IF(ISBLANK(ALS_Sprint!$A$2),100,IF(ISBLANK(A48),100,IF((OR(EXACT(A48,ALS_Sprint!$C$2:$C$200))),VLOOKUP(A48,ALS_Sprint!$C$2:$I$200,4,FALSE()))))</f>
        <v>100</v>
      </c>
      <c r="U48" s="38">
        <f t="shared" si="40"/>
        <v>51</v>
      </c>
      <c r="V48" s="30">
        <f>VLOOKUP(U48,[1]Punktezuordnung!$A$2:$B$52,2,FALSE())</f>
        <v>0</v>
      </c>
      <c r="W48" s="39">
        <f t="array" ref="W48">IF(ISBLANK(ALS_Wurf!$A$2),0,IF(ISBLANK(A48),0,IF((OR(EXACT(A48,ALS_Wurf!$C$2:$C$145))),VLOOKUP(A48,ALS_Wurf!$C$2:$I$145,4,FALSE()))))</f>
        <v>0</v>
      </c>
      <c r="X48" s="38">
        <f t="shared" si="41"/>
        <v>51</v>
      </c>
      <c r="Y48" s="30">
        <f>VLOOKUP(X48,[1]Punktezuordnung!$A$2:$B$52,2,FALSE())</f>
        <v>0</v>
      </c>
      <c r="Z48" s="40">
        <f t="array" ref="Z48">IF(ISBLANK(FRI_Sprint!$A$2),100,IF(ISBLANK(A48),100,IF((OR(EXACT(A48,FRI_Sprint!$C$2:$C$200))),VLOOKUP(A48,FRI_Sprint!$C$2:$I$200,4,FALSE()))))</f>
        <v>100</v>
      </c>
      <c r="AA48" s="38">
        <f t="shared" si="42"/>
        <v>51</v>
      </c>
      <c r="AB48" s="30">
        <f>VLOOKUP(AA48,[1]Punktezuordnung!$A$2:$B$52,2,FALSE())</f>
        <v>0</v>
      </c>
      <c r="AC48" s="41">
        <f t="array" ref="AC48">IF(ISBLANK(FRI_Weit!$A$2),0,IF(ISBLANK(A48),0,IF((OR(EXACT(A48,FRI_Weit!$C$2:$C$150))),VLOOKUP(A48,FRI_Weit!$C$2:$I$150,4,FALSE()))))</f>
        <v>0</v>
      </c>
      <c r="AD48" s="38">
        <f t="shared" si="43"/>
        <v>51</v>
      </c>
      <c r="AE48" s="30">
        <f>VLOOKUP(AD48,[1]Punktezuordnung!$A$2:$B$52,2,FALSE())</f>
        <v>0</v>
      </c>
      <c r="AF48" s="42">
        <f t="array" ref="AF48">IF(ISBLANK(LAT_Stab!$A$2),0,IF(ISBLANK(A48),0,IF((OR(EXACT(A48,LAT_Stab!$C$2:$C$154))),VLOOKUP(A48,LAT_Stab!$C$2:$I$154,4,FALSE()))))</f>
        <v>0</v>
      </c>
      <c r="AG48" s="38">
        <f t="shared" si="44"/>
        <v>51</v>
      </c>
      <c r="AH48" s="30">
        <f>VLOOKUP(AG48,[1]Punktezuordnung!$A$2:$B$52,2,FALSE())</f>
        <v>0</v>
      </c>
      <c r="AI48" s="43">
        <f t="array" ref="AI48">IF(ISBLANK(LAT_Stoß!$A$2),0,IF(ISBLANK(A48),0,IF((OR(EXACT(A48,LAT_Stoß!$C$2:$C$154))),VLOOKUP(A48,LAT_Stoß!$C$2:$I$154,4,FALSE()))))</f>
        <v>0</v>
      </c>
      <c r="AJ48" s="38">
        <f t="shared" si="45"/>
        <v>51</v>
      </c>
      <c r="AK48" s="30">
        <f>VLOOKUP(AJ48,[1]Punktezuordnung!$A$2:$B$52,2,FALSE())</f>
        <v>0</v>
      </c>
      <c r="AL48" s="67">
        <v>1000</v>
      </c>
      <c r="AM48" s="38">
        <f t="shared" si="46"/>
        <v>51</v>
      </c>
      <c r="AN48" s="45">
        <f>VLOOKUP(AM48,[1]Punktezuordnung!$A$2:$B$52,2,FALSE())</f>
        <v>0</v>
      </c>
      <c r="AO48" s="46">
        <f t="array" ref="AO48">IF(ISBLANK(NIA_Weit!$A$2),0,IF(ISBLANK(A48),0,IF((OR(EXACT(A48,NIA_Weit!$C$2:$C$150))),VLOOKUP(A48,NIA_Weit!$C$2:$I$150,4,FALSE()))))</f>
        <v>0</v>
      </c>
      <c r="AP48" s="38">
        <f t="shared" si="47"/>
        <v>51</v>
      </c>
      <c r="AQ48" s="30">
        <f>VLOOKUP(AP48,[1]Punktezuordnung!$A$2:$B$52,2,FALSE())</f>
        <v>0</v>
      </c>
      <c r="AR48" s="42">
        <f t="array" ref="AR48">IF(ISBLANK(STO_Weit!$A$2),0,IF(ISBLANK(A48),0,IF((OR(EXACT(A48,STO_Weit!$C$2:$C$149))),VLOOKUP(A48,STO_Weit!$C$2:$I$149,4,FALSE()))))</f>
        <v>0</v>
      </c>
      <c r="AS48" s="38">
        <f t="shared" si="48"/>
        <v>51</v>
      </c>
      <c r="AT48" s="45">
        <f>VLOOKUP(AS48,[1]Punktezuordnung!$A$2:$B$52,2,FALSE())</f>
        <v>0</v>
      </c>
      <c r="AU48" s="40">
        <f t="array" ref="AU48">IF(ISBLANK(STO_Schlagwurf!$A$2),0,IF(ISBLANK(A48),0,IF((OR(EXACT(A48,STO_Schlagwurf!$C$2:$C$148))),VLOOKUP(A48,STO_Schlagwurf!$C$2:$I$148,4,FALSE()))))</f>
        <v>0</v>
      </c>
      <c r="AV48" s="38">
        <f t="shared" si="49"/>
        <v>51</v>
      </c>
      <c r="AW48" s="45">
        <f>VLOOKUP(AV48,[1]Punktezuordnung!$A$2:$B$52,2,FALSE())</f>
        <v>0</v>
      </c>
      <c r="AX48" s="42">
        <f t="array" ref="AX48">IF(ISBLANK(ANG_Hindernissprint!$A$2),100,IF(ISBLANK(A48),100,IF((OR(EXACT(A48,ANG_Hindernissprint!$C$2:$C$200))),VLOOKUP(A48,ANG_Hindernissprint!$C$2:$I$200,4,FALSE()))))</f>
        <v>100</v>
      </c>
      <c r="AY48" s="38">
        <f t="shared" si="50"/>
        <v>51</v>
      </c>
      <c r="AZ48" s="45">
        <f>VLOOKUP(AY48,[1]Punktezuordnung!$A$2:$B$52,2,FALSE())</f>
        <v>0</v>
      </c>
      <c r="BA48" s="48">
        <f t="array" ref="BA48">IF(ISBLANK(ANG_Hoch!$A$2),0,IF(ISBLANK(A48),0,IF((OR(EXACT(A48,ANG_Hoch!$C$2:$C$155))),VLOOKUP(A48,ANG_Hoch!$C$2:$I$155,4,FALSE()))))</f>
        <v>0</v>
      </c>
      <c r="BB48" s="38">
        <f t="shared" si="51"/>
        <v>51</v>
      </c>
      <c r="BC48" s="49">
        <f>VLOOKUP(BB48,[1]Punktezuordnung!$A$2:$B$52,2,FALSE())</f>
        <v>0</v>
      </c>
    </row>
    <row r="49" spans="1:55" x14ac:dyDescent="0.3">
      <c r="A49" s="57"/>
      <c r="B49" s="57"/>
      <c r="C49" s="57"/>
      <c r="D49" s="57"/>
      <c r="E49" s="38" t="str">
        <f t="shared" si="52"/>
        <v/>
      </c>
      <c r="F49" s="30">
        <f>SUM(LARGE(H49:S49,{1;2;3;4;5;6;7;8;9}))</f>
        <v>0</v>
      </c>
      <c r="G49" s="50">
        <f t="shared" si="53"/>
        <v>0</v>
      </c>
      <c r="H49" s="51">
        <f t="shared" si="54"/>
        <v>0</v>
      </c>
      <c r="I49" s="45">
        <f t="shared" si="55"/>
        <v>0</v>
      </c>
      <c r="J49" s="51">
        <f t="shared" si="56"/>
        <v>0</v>
      </c>
      <c r="K49" s="45">
        <f t="shared" si="57"/>
        <v>0</v>
      </c>
      <c r="L49" s="33">
        <f t="shared" si="58"/>
        <v>0</v>
      </c>
      <c r="M49" s="34">
        <f t="shared" si="59"/>
        <v>0</v>
      </c>
      <c r="N49" s="52">
        <f t="shared" si="60"/>
        <v>0</v>
      </c>
      <c r="O49" s="36">
        <f t="shared" si="61"/>
        <v>0</v>
      </c>
      <c r="P49" s="51">
        <f t="shared" si="62"/>
        <v>0</v>
      </c>
      <c r="Q49" s="45">
        <f t="shared" si="63"/>
        <v>0</v>
      </c>
      <c r="R49" s="51">
        <f t="shared" si="64"/>
        <v>0</v>
      </c>
      <c r="S49" s="45">
        <f t="shared" si="65"/>
        <v>0</v>
      </c>
      <c r="T49" s="37">
        <f t="array" ref="T49">IF(ISBLANK(ALS_Sprint!$A$2),100,IF(ISBLANK(A49),100,IF((OR(EXACT(A49,ALS_Sprint!$C$2:$C$200))),VLOOKUP(A49,ALS_Sprint!$C$2:$I$200,4,FALSE()))))</f>
        <v>100</v>
      </c>
      <c r="U49" s="38">
        <f t="shared" si="40"/>
        <v>51</v>
      </c>
      <c r="V49" s="30">
        <f>VLOOKUP(U49,[1]Punktezuordnung!$A$2:$B$52,2,FALSE())</f>
        <v>0</v>
      </c>
      <c r="W49" s="39">
        <f t="array" ref="W49">IF(ISBLANK(ALS_Wurf!$A$2),0,IF(ISBLANK(A49),0,IF((OR(EXACT(A49,ALS_Wurf!$C$2:$C$145))),VLOOKUP(A49,ALS_Wurf!$C$2:$I$145,4,FALSE()))))</f>
        <v>0</v>
      </c>
      <c r="X49" s="38">
        <f t="shared" si="41"/>
        <v>51</v>
      </c>
      <c r="Y49" s="30">
        <f>VLOOKUP(X49,[1]Punktezuordnung!$A$2:$B$52,2,FALSE())</f>
        <v>0</v>
      </c>
      <c r="Z49" s="40">
        <f t="array" ref="Z49">IF(ISBLANK(FRI_Sprint!$A$2),100,IF(ISBLANK(A49),100,IF((OR(EXACT(A49,FRI_Sprint!$C$2:$C$200))),VLOOKUP(A49,FRI_Sprint!$C$2:$I$200,4,FALSE()))))</f>
        <v>100</v>
      </c>
      <c r="AA49" s="38">
        <f t="shared" si="42"/>
        <v>51</v>
      </c>
      <c r="AB49" s="30">
        <f>VLOOKUP(AA49,[1]Punktezuordnung!$A$2:$B$52,2,FALSE())</f>
        <v>0</v>
      </c>
      <c r="AC49" s="41">
        <f t="array" ref="AC49">IF(ISBLANK(FRI_Weit!$A$2),0,IF(ISBLANK(A49),0,IF((OR(EXACT(A49,FRI_Weit!$C$2:$C$150))),VLOOKUP(A49,FRI_Weit!$C$2:$I$150,4,FALSE()))))</f>
        <v>0</v>
      </c>
      <c r="AD49" s="38">
        <f t="shared" si="43"/>
        <v>51</v>
      </c>
      <c r="AE49" s="30">
        <f>VLOOKUP(AD49,[1]Punktezuordnung!$A$2:$B$52,2,FALSE())</f>
        <v>0</v>
      </c>
      <c r="AF49" s="42">
        <f t="array" ref="AF49">IF(ISBLANK(LAT_Stab!$A$2),0,IF(ISBLANK(A49),0,IF((OR(EXACT(A49,LAT_Stab!$C$2:$C$154))),VLOOKUP(A49,LAT_Stab!$C$2:$I$154,4,FALSE()))))</f>
        <v>0</v>
      </c>
      <c r="AG49" s="38">
        <f t="shared" si="44"/>
        <v>51</v>
      </c>
      <c r="AH49" s="30">
        <f>VLOOKUP(AG49,[1]Punktezuordnung!$A$2:$B$52,2,FALSE())</f>
        <v>0</v>
      </c>
      <c r="AI49" s="43">
        <f t="array" ref="AI49">IF(ISBLANK(LAT_Stoß!$A$2),0,IF(ISBLANK(A49),0,IF((OR(EXACT(A49,LAT_Stoß!$C$2:$C$154))),VLOOKUP(A49,LAT_Stoß!$C$2:$I$154,4,FALSE()))))</f>
        <v>0</v>
      </c>
      <c r="AJ49" s="38">
        <f t="shared" si="45"/>
        <v>51</v>
      </c>
      <c r="AK49" s="30">
        <f>VLOOKUP(AJ49,[1]Punktezuordnung!$A$2:$B$52,2,FALSE())</f>
        <v>0</v>
      </c>
      <c r="AL49" s="67">
        <v>1000</v>
      </c>
      <c r="AM49" s="38">
        <f t="shared" si="46"/>
        <v>51</v>
      </c>
      <c r="AN49" s="45">
        <f>VLOOKUP(AM49,[1]Punktezuordnung!$A$2:$B$52,2,FALSE())</f>
        <v>0</v>
      </c>
      <c r="AO49" s="46">
        <f t="array" ref="AO49">IF(ISBLANK(NIA_Weit!$A$2),0,IF(ISBLANK(A49),0,IF((OR(EXACT(A49,NIA_Weit!$C$2:$C$150))),VLOOKUP(A49,NIA_Weit!$C$2:$I$150,4,FALSE()))))</f>
        <v>0</v>
      </c>
      <c r="AP49" s="38">
        <f t="shared" si="47"/>
        <v>51</v>
      </c>
      <c r="AQ49" s="30">
        <f>VLOOKUP(AP49,[1]Punktezuordnung!$A$2:$B$52,2,FALSE())</f>
        <v>0</v>
      </c>
      <c r="AR49" s="42">
        <f t="array" ref="AR49">IF(ISBLANK(STO_Weit!$A$2),0,IF(ISBLANK(A49),0,IF((OR(EXACT(A49,STO_Weit!$C$2:$C$149))),VLOOKUP(A49,STO_Weit!$C$2:$I$149,4,FALSE()))))</f>
        <v>0</v>
      </c>
      <c r="AS49" s="38">
        <f t="shared" si="48"/>
        <v>51</v>
      </c>
      <c r="AT49" s="45">
        <f>VLOOKUP(AS49,[1]Punktezuordnung!$A$2:$B$52,2,FALSE())</f>
        <v>0</v>
      </c>
      <c r="AU49" s="40">
        <f t="array" ref="AU49">IF(ISBLANK(STO_Schlagwurf!$A$2),0,IF(ISBLANK(A49),0,IF((OR(EXACT(A49,STO_Schlagwurf!$C$2:$C$148))),VLOOKUP(A49,STO_Schlagwurf!$C$2:$I$148,4,FALSE()))))</f>
        <v>0</v>
      </c>
      <c r="AV49" s="38">
        <f t="shared" si="49"/>
        <v>51</v>
      </c>
      <c r="AW49" s="45">
        <f>VLOOKUP(AV49,[1]Punktezuordnung!$A$2:$B$52,2,FALSE())</f>
        <v>0</v>
      </c>
      <c r="AX49" s="42">
        <f t="array" ref="AX49">IF(ISBLANK(ANG_Hindernissprint!$A$2),100,IF(ISBLANK(A49),100,IF((OR(EXACT(A49,ANG_Hindernissprint!$C$2:$C$200))),VLOOKUP(A49,ANG_Hindernissprint!$C$2:$I$200,4,FALSE()))))</f>
        <v>100</v>
      </c>
      <c r="AY49" s="38">
        <f t="shared" si="50"/>
        <v>51</v>
      </c>
      <c r="AZ49" s="45">
        <f>VLOOKUP(AY49,[1]Punktezuordnung!$A$2:$B$52,2,FALSE())</f>
        <v>0</v>
      </c>
      <c r="BA49" s="48">
        <f t="array" ref="BA49">IF(ISBLANK(ANG_Hoch!$A$2),0,IF(ISBLANK(A49),0,IF((OR(EXACT(A49,ANG_Hoch!$C$2:$C$155))),VLOOKUP(A49,ANG_Hoch!$C$2:$I$155,4,FALSE()))))</f>
        <v>0</v>
      </c>
      <c r="BB49" s="38">
        <f t="shared" si="51"/>
        <v>51</v>
      </c>
      <c r="BC49" s="49">
        <f>VLOOKUP(BB49,[1]Punktezuordnung!$A$2:$B$52,2,FALSE())</f>
        <v>0</v>
      </c>
    </row>
    <row r="50" spans="1:55" x14ac:dyDescent="0.3">
      <c r="A50" s="57"/>
      <c r="B50" s="57"/>
      <c r="C50" s="57"/>
      <c r="D50" s="57"/>
      <c r="E50" s="38" t="str">
        <f t="shared" si="52"/>
        <v/>
      </c>
      <c r="F50" s="30">
        <f>SUM(LARGE(H50:S50,{1;2;3;4;5;6;7;8;9}))</f>
        <v>0</v>
      </c>
      <c r="G50" s="50">
        <f t="shared" si="53"/>
        <v>0</v>
      </c>
      <c r="H50" s="51">
        <f t="shared" si="54"/>
        <v>0</v>
      </c>
      <c r="I50" s="45">
        <f t="shared" si="55"/>
        <v>0</v>
      </c>
      <c r="J50" s="51">
        <f t="shared" si="56"/>
        <v>0</v>
      </c>
      <c r="K50" s="45">
        <f t="shared" si="57"/>
        <v>0</v>
      </c>
      <c r="L50" s="33">
        <f t="shared" si="58"/>
        <v>0</v>
      </c>
      <c r="M50" s="34">
        <f t="shared" si="59"/>
        <v>0</v>
      </c>
      <c r="N50" s="52">
        <f t="shared" si="60"/>
        <v>0</v>
      </c>
      <c r="O50" s="36">
        <f t="shared" si="61"/>
        <v>0</v>
      </c>
      <c r="P50" s="51">
        <f t="shared" si="62"/>
        <v>0</v>
      </c>
      <c r="Q50" s="45">
        <f t="shared" si="63"/>
        <v>0</v>
      </c>
      <c r="R50" s="51">
        <f t="shared" si="64"/>
        <v>0</v>
      </c>
      <c r="S50" s="45">
        <f t="shared" si="65"/>
        <v>0</v>
      </c>
      <c r="T50" s="37">
        <f t="array" ref="T50">IF(ISBLANK(ALS_Sprint!$A$2),100,IF(ISBLANK(A50),100,IF((OR(EXACT(A50,ALS_Sprint!$C$2:$C$200))),VLOOKUP(A50,ALS_Sprint!$C$2:$I$200,4,FALSE()))))</f>
        <v>100</v>
      </c>
      <c r="U50" s="38">
        <f t="shared" si="40"/>
        <v>51</v>
      </c>
      <c r="V50" s="30">
        <f>VLOOKUP(U50,[1]Punktezuordnung!$A$2:$B$52,2,FALSE())</f>
        <v>0</v>
      </c>
      <c r="W50" s="39">
        <f t="array" ref="W50">IF(ISBLANK(ALS_Wurf!$A$2),0,IF(ISBLANK(A50),0,IF((OR(EXACT(A50,ALS_Wurf!$C$2:$C$145))),VLOOKUP(A50,ALS_Wurf!$C$2:$I$145,4,FALSE()))))</f>
        <v>0</v>
      </c>
      <c r="X50" s="38">
        <f t="shared" si="41"/>
        <v>51</v>
      </c>
      <c r="Y50" s="30">
        <f>VLOOKUP(X50,[1]Punktezuordnung!$A$2:$B$52,2,FALSE())</f>
        <v>0</v>
      </c>
      <c r="Z50" s="40">
        <f t="array" ref="Z50">IF(ISBLANK(FRI_Sprint!$A$2),100,IF(ISBLANK(A50),100,IF((OR(EXACT(A50,FRI_Sprint!$C$2:$C$200))),VLOOKUP(A50,FRI_Sprint!$C$2:$I$200,4,FALSE()))))</f>
        <v>100</v>
      </c>
      <c r="AA50" s="38">
        <f t="shared" si="42"/>
        <v>51</v>
      </c>
      <c r="AB50" s="30">
        <f>VLOOKUP(AA50,[1]Punktezuordnung!$A$2:$B$52,2,FALSE())</f>
        <v>0</v>
      </c>
      <c r="AC50" s="41">
        <f t="array" ref="AC50">IF(ISBLANK(FRI_Weit!$A$2),0,IF(ISBLANK(A50),0,IF((OR(EXACT(A50,FRI_Weit!$C$2:$C$150))),VLOOKUP(A50,FRI_Weit!$C$2:$I$150,4,FALSE()))))</f>
        <v>0</v>
      </c>
      <c r="AD50" s="38">
        <f t="shared" si="43"/>
        <v>51</v>
      </c>
      <c r="AE50" s="30">
        <f>VLOOKUP(AD50,[1]Punktezuordnung!$A$2:$B$52,2,FALSE())</f>
        <v>0</v>
      </c>
      <c r="AF50" s="42">
        <f t="array" ref="AF50">IF(ISBLANK(LAT_Stab!$A$2),0,IF(ISBLANK(A50),0,IF((OR(EXACT(A50,LAT_Stab!$C$2:$C$154))),VLOOKUP(A50,LAT_Stab!$C$2:$I$154,4,FALSE()))))</f>
        <v>0</v>
      </c>
      <c r="AG50" s="38">
        <f t="shared" si="44"/>
        <v>51</v>
      </c>
      <c r="AH50" s="30">
        <f>VLOOKUP(AG50,[1]Punktezuordnung!$A$2:$B$52,2,FALSE())</f>
        <v>0</v>
      </c>
      <c r="AI50" s="43">
        <f t="array" ref="AI50">IF(ISBLANK(LAT_Stoß!$A$2),0,IF(ISBLANK(A50),0,IF((OR(EXACT(A50,LAT_Stoß!$C$2:$C$154))),VLOOKUP(A50,LAT_Stoß!$C$2:$I$154,4,FALSE()))))</f>
        <v>0</v>
      </c>
      <c r="AJ50" s="38">
        <f t="shared" si="45"/>
        <v>51</v>
      </c>
      <c r="AK50" s="30">
        <f>VLOOKUP(AJ50,[1]Punktezuordnung!$A$2:$B$52,2,FALSE())</f>
        <v>0</v>
      </c>
      <c r="AL50" s="67">
        <v>1000</v>
      </c>
      <c r="AM50" s="38">
        <f t="shared" si="46"/>
        <v>51</v>
      </c>
      <c r="AN50" s="45">
        <f>VLOOKUP(AM50,[1]Punktezuordnung!$A$2:$B$52,2,FALSE())</f>
        <v>0</v>
      </c>
      <c r="AO50" s="46">
        <f t="array" ref="AO50">IF(ISBLANK(NIA_Weit!$A$2),0,IF(ISBLANK(A50),0,IF((OR(EXACT(A50,NIA_Weit!$C$2:$C$150))),VLOOKUP(A50,NIA_Weit!$C$2:$I$150,4,FALSE()))))</f>
        <v>0</v>
      </c>
      <c r="AP50" s="38">
        <f t="shared" si="47"/>
        <v>51</v>
      </c>
      <c r="AQ50" s="30">
        <f>VLOOKUP(AP50,[1]Punktezuordnung!$A$2:$B$52,2,FALSE())</f>
        <v>0</v>
      </c>
      <c r="AR50" s="42">
        <f t="array" ref="AR50">IF(ISBLANK(STO_Weit!$A$2),0,IF(ISBLANK(A50),0,IF((OR(EXACT(A50,STO_Weit!$C$2:$C$149))),VLOOKUP(A50,STO_Weit!$C$2:$I$149,4,FALSE()))))</f>
        <v>0</v>
      </c>
      <c r="AS50" s="38">
        <f t="shared" si="48"/>
        <v>51</v>
      </c>
      <c r="AT50" s="45">
        <f>VLOOKUP(AS50,[1]Punktezuordnung!$A$2:$B$52,2,FALSE())</f>
        <v>0</v>
      </c>
      <c r="AU50" s="40">
        <f t="array" ref="AU50">IF(ISBLANK(STO_Schlagwurf!$A$2),0,IF(ISBLANK(A50),0,IF((OR(EXACT(A50,STO_Schlagwurf!$C$2:$C$148))),VLOOKUP(A50,STO_Schlagwurf!$C$2:$I$148,4,FALSE()))))</f>
        <v>0</v>
      </c>
      <c r="AV50" s="38">
        <f t="shared" si="49"/>
        <v>51</v>
      </c>
      <c r="AW50" s="45">
        <f>VLOOKUP(AV50,[1]Punktezuordnung!$A$2:$B$52,2,FALSE())</f>
        <v>0</v>
      </c>
      <c r="AX50" s="42">
        <f t="array" ref="AX50">IF(ISBLANK(ANG_Hindernissprint!$A$2),100,IF(ISBLANK(A50),100,IF((OR(EXACT(A50,ANG_Hindernissprint!$C$2:$C$200))),VLOOKUP(A50,ANG_Hindernissprint!$C$2:$I$200,4,FALSE()))))</f>
        <v>100</v>
      </c>
      <c r="AY50" s="38">
        <f t="shared" si="50"/>
        <v>51</v>
      </c>
      <c r="AZ50" s="45">
        <f>VLOOKUP(AY50,[1]Punktezuordnung!$A$2:$B$52,2,FALSE())</f>
        <v>0</v>
      </c>
      <c r="BA50" s="48">
        <f t="array" ref="BA50">IF(ISBLANK(ANG_Hoch!$A$2),0,IF(ISBLANK(A50),0,IF((OR(EXACT(A50,ANG_Hoch!$C$2:$C$155))),VLOOKUP(A50,ANG_Hoch!$C$2:$I$155,4,FALSE()))))</f>
        <v>0</v>
      </c>
      <c r="BB50" s="38">
        <f t="shared" si="51"/>
        <v>51</v>
      </c>
      <c r="BC50" s="49">
        <f>VLOOKUP(BB50,[1]Punktezuordnung!$A$2:$B$52,2,FALSE())</f>
        <v>0</v>
      </c>
    </row>
    <row r="51" spans="1:55" x14ac:dyDescent="0.3">
      <c r="A51" s="57"/>
      <c r="B51" s="57"/>
      <c r="C51" s="57"/>
      <c r="D51" s="57"/>
      <c r="E51" s="38" t="str">
        <f t="shared" si="52"/>
        <v/>
      </c>
      <c r="F51" s="30">
        <f>SUM(LARGE(H51:S51,{1;2;3;4;5;6;7;8;9}))</f>
        <v>0</v>
      </c>
      <c r="G51" s="50">
        <f t="shared" si="53"/>
        <v>0</v>
      </c>
      <c r="H51" s="51">
        <f t="shared" si="54"/>
        <v>0</v>
      </c>
      <c r="I51" s="45">
        <f t="shared" si="55"/>
        <v>0</v>
      </c>
      <c r="J51" s="51">
        <f t="shared" si="56"/>
        <v>0</v>
      </c>
      <c r="K51" s="45">
        <f t="shared" si="57"/>
        <v>0</v>
      </c>
      <c r="L51" s="33">
        <f t="shared" si="58"/>
        <v>0</v>
      </c>
      <c r="M51" s="34">
        <f t="shared" si="59"/>
        <v>0</v>
      </c>
      <c r="N51" s="52">
        <f t="shared" si="60"/>
        <v>0</v>
      </c>
      <c r="O51" s="36">
        <f t="shared" si="61"/>
        <v>0</v>
      </c>
      <c r="P51" s="51">
        <f t="shared" si="62"/>
        <v>0</v>
      </c>
      <c r="Q51" s="45">
        <f t="shared" si="63"/>
        <v>0</v>
      </c>
      <c r="R51" s="51">
        <f t="shared" si="64"/>
        <v>0</v>
      </c>
      <c r="S51" s="45">
        <f t="shared" si="65"/>
        <v>0</v>
      </c>
      <c r="T51" s="37">
        <f t="array" ref="T51">IF(ISBLANK(ALS_Sprint!$A$2),100,IF(ISBLANK(A51),100,IF((OR(EXACT(A51,ALS_Sprint!$C$2:$C$200))),VLOOKUP(A51,ALS_Sprint!$C$2:$I$200,4,FALSE()))))</f>
        <v>100</v>
      </c>
      <c r="U51" s="38">
        <f t="shared" si="40"/>
        <v>51</v>
      </c>
      <c r="V51" s="30">
        <f>VLOOKUP(U51,[1]Punktezuordnung!$A$2:$B$52,2,FALSE())</f>
        <v>0</v>
      </c>
      <c r="W51" s="39">
        <f t="array" ref="W51">IF(ISBLANK(ALS_Wurf!$A$2),0,IF(ISBLANK(A51),0,IF((OR(EXACT(A51,ALS_Wurf!$C$2:$C$145))),VLOOKUP(A51,ALS_Wurf!$C$2:$I$145,4,FALSE()))))</f>
        <v>0</v>
      </c>
      <c r="X51" s="38">
        <f t="shared" si="41"/>
        <v>51</v>
      </c>
      <c r="Y51" s="30">
        <f>VLOOKUP(X51,[1]Punktezuordnung!$A$2:$B$52,2,FALSE())</f>
        <v>0</v>
      </c>
      <c r="Z51" s="40">
        <f t="array" ref="Z51">IF(ISBLANK(FRI_Sprint!$A$2),100,IF(ISBLANK(A51),100,IF((OR(EXACT(A51,FRI_Sprint!$C$2:$C$200))),VLOOKUP(A51,FRI_Sprint!$C$2:$I$200,4,FALSE()))))</f>
        <v>100</v>
      </c>
      <c r="AA51" s="38">
        <f t="shared" si="42"/>
        <v>51</v>
      </c>
      <c r="AB51" s="30">
        <f>VLOOKUP(AA51,[1]Punktezuordnung!$A$2:$B$52,2,FALSE())</f>
        <v>0</v>
      </c>
      <c r="AC51" s="41">
        <f t="array" ref="AC51">IF(ISBLANK(FRI_Weit!$A$2),0,IF(ISBLANK(A51),0,IF((OR(EXACT(A51,FRI_Weit!$C$2:$C$150))),VLOOKUP(A51,FRI_Weit!$C$2:$I$150,4,FALSE()))))</f>
        <v>0</v>
      </c>
      <c r="AD51" s="38">
        <f t="shared" si="43"/>
        <v>51</v>
      </c>
      <c r="AE51" s="30">
        <f>VLOOKUP(AD51,[1]Punktezuordnung!$A$2:$B$52,2,FALSE())</f>
        <v>0</v>
      </c>
      <c r="AF51" s="42">
        <f t="array" ref="AF51">IF(ISBLANK(LAT_Stab!$A$2),0,IF(ISBLANK(A51),0,IF((OR(EXACT(A51,LAT_Stab!$C$2:$C$154))),VLOOKUP(A51,LAT_Stab!$C$2:$I$154,4,FALSE()))))</f>
        <v>0</v>
      </c>
      <c r="AG51" s="38">
        <f t="shared" si="44"/>
        <v>51</v>
      </c>
      <c r="AH51" s="30">
        <f>VLOOKUP(AG51,[1]Punktezuordnung!$A$2:$B$52,2,FALSE())</f>
        <v>0</v>
      </c>
      <c r="AI51" s="43">
        <f t="array" ref="AI51">IF(ISBLANK(LAT_Stoß!$A$2),0,IF(ISBLANK(A51),0,IF((OR(EXACT(A51,LAT_Stoß!$C$2:$C$154))),VLOOKUP(A51,LAT_Stoß!$C$2:$I$154,4,FALSE()))))</f>
        <v>0</v>
      </c>
      <c r="AJ51" s="38">
        <f t="shared" si="45"/>
        <v>51</v>
      </c>
      <c r="AK51" s="30">
        <f>VLOOKUP(AJ51,[1]Punktezuordnung!$A$2:$B$52,2,FALSE())</f>
        <v>0</v>
      </c>
      <c r="AL51" s="67">
        <v>1000</v>
      </c>
      <c r="AM51" s="38">
        <f t="shared" si="46"/>
        <v>51</v>
      </c>
      <c r="AN51" s="45">
        <f>VLOOKUP(AM51,[1]Punktezuordnung!$A$2:$B$52,2,FALSE())</f>
        <v>0</v>
      </c>
      <c r="AO51" s="46">
        <f t="array" ref="AO51">IF(ISBLANK(NIA_Weit!$A$2),0,IF(ISBLANK(A51),0,IF((OR(EXACT(A51,NIA_Weit!$C$2:$C$150))),VLOOKUP(A51,NIA_Weit!$C$2:$I$150,4,FALSE()))))</f>
        <v>0</v>
      </c>
      <c r="AP51" s="38">
        <f t="shared" si="47"/>
        <v>51</v>
      </c>
      <c r="AQ51" s="30">
        <f>VLOOKUP(AP51,[1]Punktezuordnung!$A$2:$B$52,2,FALSE())</f>
        <v>0</v>
      </c>
      <c r="AR51" s="42">
        <f t="array" ref="AR51">IF(ISBLANK(STO_Weit!$A$2),0,IF(ISBLANK(A51),0,IF((OR(EXACT(A51,STO_Weit!$C$2:$C$149))),VLOOKUP(A51,STO_Weit!$C$2:$I$149,4,FALSE()))))</f>
        <v>0</v>
      </c>
      <c r="AS51" s="38">
        <f t="shared" si="48"/>
        <v>51</v>
      </c>
      <c r="AT51" s="45">
        <f>VLOOKUP(AS51,[1]Punktezuordnung!$A$2:$B$52,2,FALSE())</f>
        <v>0</v>
      </c>
      <c r="AU51" s="40">
        <f t="array" ref="AU51">IF(ISBLANK(STO_Schlagwurf!$A$2),0,IF(ISBLANK(A51),0,IF((OR(EXACT(A51,STO_Schlagwurf!$C$2:$C$148))),VLOOKUP(A51,STO_Schlagwurf!$C$2:$I$148,4,FALSE()))))</f>
        <v>0</v>
      </c>
      <c r="AV51" s="38">
        <f t="shared" si="49"/>
        <v>51</v>
      </c>
      <c r="AW51" s="45">
        <f>VLOOKUP(AV51,[1]Punktezuordnung!$A$2:$B$52,2,FALSE())</f>
        <v>0</v>
      </c>
      <c r="AX51" s="42">
        <f t="array" ref="AX51">IF(ISBLANK(ANG_Hindernissprint!$A$2),100,IF(ISBLANK(A51),100,IF((OR(EXACT(A51,ANG_Hindernissprint!$C$2:$C$200))),VLOOKUP(A51,ANG_Hindernissprint!$C$2:$I$200,4,FALSE()))))</f>
        <v>100</v>
      </c>
      <c r="AY51" s="38">
        <f t="shared" si="50"/>
        <v>51</v>
      </c>
      <c r="AZ51" s="45">
        <f>VLOOKUP(AY51,[1]Punktezuordnung!$A$2:$B$52,2,FALSE())</f>
        <v>0</v>
      </c>
      <c r="BA51" s="48">
        <f t="array" ref="BA51">IF(ISBLANK(ANG_Hoch!$A$2),0,IF(ISBLANK(A51),0,IF((OR(EXACT(A51,ANG_Hoch!$C$2:$C$155))),VLOOKUP(A51,ANG_Hoch!$C$2:$I$155,4,FALSE()))))</f>
        <v>0</v>
      </c>
      <c r="BB51" s="38">
        <f t="shared" si="51"/>
        <v>51</v>
      </c>
      <c r="BC51" s="49">
        <f>VLOOKUP(BB51,[1]Punktezuordnung!$A$2:$B$52,2,FALSE())</f>
        <v>0</v>
      </c>
    </row>
    <row r="52" spans="1:55" x14ac:dyDescent="0.3">
      <c r="A52" s="57"/>
      <c r="B52" s="57"/>
      <c r="C52" s="57"/>
      <c r="D52" s="57"/>
      <c r="E52" s="38" t="str">
        <f t="shared" si="52"/>
        <v/>
      </c>
      <c r="F52" s="30">
        <f>SUM(LARGE(H52:S52,{1;2;3;4;5;6;7;8;9}))</f>
        <v>0</v>
      </c>
      <c r="G52" s="50">
        <f t="shared" si="53"/>
        <v>0</v>
      </c>
      <c r="H52" s="51">
        <f t="shared" si="54"/>
        <v>0</v>
      </c>
      <c r="I52" s="45">
        <f t="shared" si="55"/>
        <v>0</v>
      </c>
      <c r="J52" s="51">
        <f t="shared" si="56"/>
        <v>0</v>
      </c>
      <c r="K52" s="45">
        <f t="shared" si="57"/>
        <v>0</v>
      </c>
      <c r="L52" s="33">
        <f t="shared" si="58"/>
        <v>0</v>
      </c>
      <c r="M52" s="34">
        <f t="shared" si="59"/>
        <v>0</v>
      </c>
      <c r="N52" s="52">
        <f t="shared" si="60"/>
        <v>0</v>
      </c>
      <c r="O52" s="36">
        <f t="shared" si="61"/>
        <v>0</v>
      </c>
      <c r="P52" s="51">
        <f t="shared" si="62"/>
        <v>0</v>
      </c>
      <c r="Q52" s="45">
        <f t="shared" si="63"/>
        <v>0</v>
      </c>
      <c r="R52" s="51">
        <f t="shared" si="64"/>
        <v>0</v>
      </c>
      <c r="S52" s="45">
        <f t="shared" si="65"/>
        <v>0</v>
      </c>
      <c r="T52" s="37">
        <f t="array" ref="T52">IF(ISBLANK(ALS_Sprint!$A$2),100,IF(ISBLANK(A52),100,IF((OR(EXACT(A52,ALS_Sprint!$C$2:$C$200))),VLOOKUP(A52,ALS_Sprint!$C$2:$I$200,4,FALSE()))))</f>
        <v>100</v>
      </c>
      <c r="U52" s="38">
        <f t="shared" si="40"/>
        <v>51</v>
      </c>
      <c r="V52" s="30">
        <f>VLOOKUP(U52,[1]Punktezuordnung!$A$2:$B$52,2,FALSE())</f>
        <v>0</v>
      </c>
      <c r="W52" s="39">
        <f t="array" ref="W52">IF(ISBLANK(ALS_Wurf!$A$2),0,IF(ISBLANK(A52),0,IF((OR(EXACT(A52,ALS_Wurf!$C$2:$C$145))),VLOOKUP(A52,ALS_Wurf!$C$2:$I$145,4,FALSE()))))</f>
        <v>0</v>
      </c>
      <c r="X52" s="38">
        <f t="shared" si="41"/>
        <v>51</v>
      </c>
      <c r="Y52" s="30">
        <f>VLOOKUP(X52,[1]Punktezuordnung!$A$2:$B$52,2,FALSE())</f>
        <v>0</v>
      </c>
      <c r="Z52" s="40">
        <f t="array" ref="Z52">IF(ISBLANK(FRI_Sprint!$A$2),100,IF(ISBLANK(A52),100,IF((OR(EXACT(A52,FRI_Sprint!$C$2:$C$200))),VLOOKUP(A52,FRI_Sprint!$C$2:$I$200,4,FALSE()))))</f>
        <v>100</v>
      </c>
      <c r="AA52" s="38">
        <f t="shared" si="42"/>
        <v>51</v>
      </c>
      <c r="AB52" s="30">
        <f>VLOOKUP(AA52,[1]Punktezuordnung!$A$2:$B$52,2,FALSE())</f>
        <v>0</v>
      </c>
      <c r="AC52" s="41">
        <f t="array" ref="AC52">IF(ISBLANK(FRI_Weit!$A$2),0,IF(ISBLANK(A52),0,IF((OR(EXACT(A52,FRI_Weit!$C$2:$C$150))),VLOOKUP(A52,FRI_Weit!$C$2:$I$150,4,FALSE()))))</f>
        <v>0</v>
      </c>
      <c r="AD52" s="38">
        <f t="shared" si="43"/>
        <v>51</v>
      </c>
      <c r="AE52" s="30">
        <f>VLOOKUP(AD52,[1]Punktezuordnung!$A$2:$B$52,2,FALSE())</f>
        <v>0</v>
      </c>
      <c r="AF52" s="42">
        <f t="array" ref="AF52">IF(ISBLANK(LAT_Stab!$A$2),0,IF(ISBLANK(A52),0,IF((OR(EXACT(A52,LAT_Stab!$C$2:$C$154))),VLOOKUP(A52,LAT_Stab!$C$2:$I$154,4,FALSE()))))</f>
        <v>0</v>
      </c>
      <c r="AG52" s="38">
        <f t="shared" si="44"/>
        <v>51</v>
      </c>
      <c r="AH52" s="30">
        <f>VLOOKUP(AG52,[1]Punktezuordnung!$A$2:$B$52,2,FALSE())</f>
        <v>0</v>
      </c>
      <c r="AI52" s="43">
        <f t="array" ref="AI52">IF(ISBLANK(LAT_Stoß!$A$2),0,IF(ISBLANK(A52),0,IF((OR(EXACT(A52,LAT_Stoß!$C$2:$C$154))),VLOOKUP(A52,LAT_Stoß!$C$2:$I$154,4,FALSE()))))</f>
        <v>0</v>
      </c>
      <c r="AJ52" s="38">
        <f t="shared" si="45"/>
        <v>51</v>
      </c>
      <c r="AK52" s="30">
        <f>VLOOKUP(AJ52,[1]Punktezuordnung!$A$2:$B$52,2,FALSE())</f>
        <v>0</v>
      </c>
      <c r="AL52" s="67">
        <v>1000</v>
      </c>
      <c r="AM52" s="38">
        <f t="shared" si="46"/>
        <v>51</v>
      </c>
      <c r="AN52" s="45">
        <f>VLOOKUP(AM52,[1]Punktezuordnung!$A$2:$B$52,2,FALSE())</f>
        <v>0</v>
      </c>
      <c r="AO52" s="46">
        <f t="array" ref="AO52">IF(ISBLANK(NIA_Weit!$A$2),0,IF(ISBLANK(A52),0,IF((OR(EXACT(A52,NIA_Weit!$C$2:$C$150))),VLOOKUP(A52,NIA_Weit!$C$2:$I$150,4,FALSE()))))</f>
        <v>0</v>
      </c>
      <c r="AP52" s="38">
        <f t="shared" si="47"/>
        <v>51</v>
      </c>
      <c r="AQ52" s="30">
        <f>VLOOKUP(AP52,[1]Punktezuordnung!$A$2:$B$52,2,FALSE())</f>
        <v>0</v>
      </c>
      <c r="AR52" s="42">
        <f t="array" ref="AR52">IF(ISBLANK(STO_Weit!$A$2),0,IF(ISBLANK(A52),0,IF((OR(EXACT(A52,STO_Weit!$C$2:$C$149))),VLOOKUP(A52,STO_Weit!$C$2:$I$149,4,FALSE()))))</f>
        <v>0</v>
      </c>
      <c r="AS52" s="38">
        <f t="shared" si="48"/>
        <v>51</v>
      </c>
      <c r="AT52" s="45">
        <f>VLOOKUP(AS52,[1]Punktezuordnung!$A$2:$B$52,2,FALSE())</f>
        <v>0</v>
      </c>
      <c r="AU52" s="40">
        <f t="array" ref="AU52">IF(ISBLANK(STO_Schlagwurf!$A$2),0,IF(ISBLANK(A52),0,IF((OR(EXACT(A52,STO_Schlagwurf!$C$2:$C$148))),VLOOKUP(A52,STO_Schlagwurf!$C$2:$I$148,4,FALSE()))))</f>
        <v>0</v>
      </c>
      <c r="AV52" s="38">
        <f t="shared" si="49"/>
        <v>51</v>
      </c>
      <c r="AW52" s="45">
        <f>VLOOKUP(AV52,[1]Punktezuordnung!$A$2:$B$52,2,FALSE())</f>
        <v>0</v>
      </c>
      <c r="AX52" s="42">
        <f t="array" ref="AX52">IF(ISBLANK(ANG_Hindernissprint!$A$2),100,IF(ISBLANK(A52),100,IF((OR(EXACT(A52,ANG_Hindernissprint!$C$2:$C$200))),VLOOKUP(A52,ANG_Hindernissprint!$C$2:$I$200,4,FALSE()))))</f>
        <v>100</v>
      </c>
      <c r="AY52" s="38">
        <f t="shared" si="50"/>
        <v>51</v>
      </c>
      <c r="AZ52" s="45">
        <f>VLOOKUP(AY52,[1]Punktezuordnung!$A$2:$B$52,2,FALSE())</f>
        <v>0</v>
      </c>
      <c r="BA52" s="48">
        <f t="array" ref="BA52">IF(ISBLANK(ANG_Hoch!$A$2),0,IF(ISBLANK(A52),0,IF((OR(EXACT(A52,ANG_Hoch!$C$2:$C$155))),VLOOKUP(A52,ANG_Hoch!$C$2:$I$155,4,FALSE()))))</f>
        <v>0</v>
      </c>
      <c r="BB52" s="38">
        <f t="shared" si="51"/>
        <v>51</v>
      </c>
      <c r="BC52" s="49">
        <f>VLOOKUP(BB52,[1]Punktezuordnung!$A$2:$B$52,2,FALSE())</f>
        <v>0</v>
      </c>
    </row>
    <row r="53" spans="1:55" x14ac:dyDescent="0.3">
      <c r="A53" s="57"/>
      <c r="B53" s="57"/>
      <c r="C53" s="57"/>
      <c r="D53" s="57"/>
      <c r="E53" s="38" t="str">
        <f t="shared" si="52"/>
        <v/>
      </c>
      <c r="F53" s="30">
        <f>SUM(LARGE(H53:S53,{1;2;3;4;5;6;7;8;9}))</f>
        <v>0</v>
      </c>
      <c r="G53" s="50">
        <f t="shared" si="53"/>
        <v>0</v>
      </c>
      <c r="H53" s="51">
        <f t="shared" si="54"/>
        <v>0</v>
      </c>
      <c r="I53" s="45">
        <f t="shared" si="55"/>
        <v>0</v>
      </c>
      <c r="J53" s="51">
        <f t="shared" si="56"/>
        <v>0</v>
      </c>
      <c r="K53" s="45">
        <f t="shared" si="57"/>
        <v>0</v>
      </c>
      <c r="L53" s="33">
        <f t="shared" si="58"/>
        <v>0</v>
      </c>
      <c r="M53" s="34">
        <f t="shared" si="59"/>
        <v>0</v>
      </c>
      <c r="N53" s="52">
        <f t="shared" si="60"/>
        <v>0</v>
      </c>
      <c r="O53" s="36">
        <f t="shared" si="61"/>
        <v>0</v>
      </c>
      <c r="P53" s="51">
        <f t="shared" si="62"/>
        <v>0</v>
      </c>
      <c r="Q53" s="45">
        <f t="shared" si="63"/>
        <v>0</v>
      </c>
      <c r="R53" s="51">
        <f t="shared" si="64"/>
        <v>0</v>
      </c>
      <c r="S53" s="45">
        <f t="shared" si="65"/>
        <v>0</v>
      </c>
      <c r="T53" s="37">
        <f t="array" ref="T53">IF(ISBLANK(ALS_Sprint!$A$2),100,IF(ISBLANK(A53),100,IF((OR(EXACT(A53,ALS_Sprint!$C$2:$C$200))),VLOOKUP(A53,ALS_Sprint!$C$2:$I$200,4,FALSE()))))</f>
        <v>100</v>
      </c>
      <c r="U53" s="38">
        <f t="shared" si="40"/>
        <v>51</v>
      </c>
      <c r="V53" s="30">
        <f>VLOOKUP(U53,[1]Punktezuordnung!$A$2:$B$52,2,FALSE())</f>
        <v>0</v>
      </c>
      <c r="W53" s="39">
        <f t="array" ref="W53">IF(ISBLANK(ALS_Wurf!$A$2),0,IF(ISBLANK(A53),0,IF((OR(EXACT(A53,ALS_Wurf!$C$2:$C$145))),VLOOKUP(A53,ALS_Wurf!$C$2:$I$145,4,FALSE()))))</f>
        <v>0</v>
      </c>
      <c r="X53" s="38">
        <f t="shared" si="41"/>
        <v>51</v>
      </c>
      <c r="Y53" s="30">
        <f>VLOOKUP(X53,[1]Punktezuordnung!$A$2:$B$52,2,FALSE())</f>
        <v>0</v>
      </c>
      <c r="Z53" s="40">
        <f t="array" ref="Z53">IF(ISBLANK(FRI_Sprint!$A$2),100,IF(ISBLANK(A53),100,IF((OR(EXACT(A53,FRI_Sprint!$C$2:$C$200))),VLOOKUP(A53,FRI_Sprint!$C$2:$I$200,4,FALSE()))))</f>
        <v>100</v>
      </c>
      <c r="AA53" s="38">
        <f t="shared" si="42"/>
        <v>51</v>
      </c>
      <c r="AB53" s="30">
        <f>VLOOKUP(AA53,[1]Punktezuordnung!$A$2:$B$52,2,FALSE())</f>
        <v>0</v>
      </c>
      <c r="AC53" s="41">
        <f t="array" ref="AC53">IF(ISBLANK(FRI_Weit!$A$2),0,IF(ISBLANK(A53),0,IF((OR(EXACT(A53,FRI_Weit!$C$2:$C$150))),VLOOKUP(A53,FRI_Weit!$C$2:$I$150,4,FALSE()))))</f>
        <v>0</v>
      </c>
      <c r="AD53" s="38">
        <f t="shared" si="43"/>
        <v>51</v>
      </c>
      <c r="AE53" s="30">
        <f>VLOOKUP(AD53,[1]Punktezuordnung!$A$2:$B$52,2,FALSE())</f>
        <v>0</v>
      </c>
      <c r="AF53" s="42">
        <f t="array" ref="AF53">IF(ISBLANK(LAT_Stab!$A$2),0,IF(ISBLANK(A53),0,IF((OR(EXACT(A53,LAT_Stab!$C$2:$C$154))),VLOOKUP(A53,LAT_Stab!$C$2:$I$154,4,FALSE()))))</f>
        <v>0</v>
      </c>
      <c r="AG53" s="38">
        <f t="shared" si="44"/>
        <v>51</v>
      </c>
      <c r="AH53" s="30">
        <f>VLOOKUP(AG53,[1]Punktezuordnung!$A$2:$B$52,2,FALSE())</f>
        <v>0</v>
      </c>
      <c r="AI53" s="43">
        <f t="array" ref="AI53">IF(ISBLANK(LAT_Stoß!$A$2),0,IF(ISBLANK(A53),0,IF((OR(EXACT(A53,LAT_Stoß!$C$2:$C$154))),VLOOKUP(A53,LAT_Stoß!$C$2:$I$154,4,FALSE()))))</f>
        <v>0</v>
      </c>
      <c r="AJ53" s="38">
        <f t="shared" si="45"/>
        <v>51</v>
      </c>
      <c r="AK53" s="30">
        <f>VLOOKUP(AJ53,[1]Punktezuordnung!$A$2:$B$52,2,FALSE())</f>
        <v>0</v>
      </c>
      <c r="AL53" s="67">
        <v>1000</v>
      </c>
      <c r="AM53" s="38">
        <f t="shared" si="46"/>
        <v>51</v>
      </c>
      <c r="AN53" s="45">
        <f>VLOOKUP(AM53,[1]Punktezuordnung!$A$2:$B$52,2,FALSE())</f>
        <v>0</v>
      </c>
      <c r="AO53" s="46">
        <f t="array" ref="AO53">IF(ISBLANK(NIA_Weit!$A$2),0,IF(ISBLANK(A53),0,IF((OR(EXACT(A53,NIA_Weit!$C$2:$C$150))),VLOOKUP(A53,NIA_Weit!$C$2:$I$150,4,FALSE()))))</f>
        <v>0</v>
      </c>
      <c r="AP53" s="38">
        <f t="shared" si="47"/>
        <v>51</v>
      </c>
      <c r="AQ53" s="30">
        <f>VLOOKUP(AP53,[1]Punktezuordnung!$A$2:$B$52,2,FALSE())</f>
        <v>0</v>
      </c>
      <c r="AR53" s="42">
        <f t="array" ref="AR53">IF(ISBLANK(STO_Weit!$A$2),0,IF(ISBLANK(A53),0,IF((OR(EXACT(A53,STO_Weit!$C$2:$C$149))),VLOOKUP(A53,STO_Weit!$C$2:$I$149,4,FALSE()))))</f>
        <v>0</v>
      </c>
      <c r="AS53" s="38">
        <f t="shared" si="48"/>
        <v>51</v>
      </c>
      <c r="AT53" s="45">
        <f>VLOOKUP(AS53,[1]Punktezuordnung!$A$2:$B$52,2,FALSE())</f>
        <v>0</v>
      </c>
      <c r="AU53" s="40">
        <f t="array" ref="AU53">IF(ISBLANK(STO_Schlagwurf!$A$2),0,IF(ISBLANK(A53),0,IF((OR(EXACT(A53,STO_Schlagwurf!$C$2:$C$148))),VLOOKUP(A53,STO_Schlagwurf!$C$2:$I$148,4,FALSE()))))</f>
        <v>0</v>
      </c>
      <c r="AV53" s="38">
        <f t="shared" si="49"/>
        <v>51</v>
      </c>
      <c r="AW53" s="45">
        <f>VLOOKUP(AV53,[1]Punktezuordnung!$A$2:$B$52,2,FALSE())</f>
        <v>0</v>
      </c>
      <c r="AX53" s="42">
        <f t="array" ref="AX53">IF(ISBLANK(ANG_Hindernissprint!$A$2),100,IF(ISBLANK(A53),100,IF((OR(EXACT(A53,ANG_Hindernissprint!$C$2:$C$200))),VLOOKUP(A53,ANG_Hindernissprint!$C$2:$I$200,4,FALSE()))))</f>
        <v>100</v>
      </c>
      <c r="AY53" s="38">
        <f t="shared" si="50"/>
        <v>51</v>
      </c>
      <c r="AZ53" s="45">
        <f>VLOOKUP(AY53,[1]Punktezuordnung!$A$2:$B$52,2,FALSE())</f>
        <v>0</v>
      </c>
      <c r="BA53" s="48">
        <f t="array" ref="BA53">IF(ISBLANK(ANG_Hoch!$A$2),0,IF(ISBLANK(A53),0,IF((OR(EXACT(A53,ANG_Hoch!$C$2:$C$155))),VLOOKUP(A53,ANG_Hoch!$C$2:$I$155,4,FALSE()))))</f>
        <v>0</v>
      </c>
      <c r="BB53" s="38">
        <f t="shared" si="51"/>
        <v>51</v>
      </c>
      <c r="BC53" s="49">
        <f>VLOOKUP(BB53,[1]Punktezuordnung!$A$2:$B$52,2,FALSE())</f>
        <v>0</v>
      </c>
    </row>
    <row r="54" spans="1:55" x14ac:dyDescent="0.3">
      <c r="A54" s="57"/>
      <c r="B54" s="57"/>
      <c r="C54" s="57"/>
      <c r="D54" s="57"/>
      <c r="E54" s="38" t="str">
        <f t="shared" si="52"/>
        <v/>
      </c>
      <c r="F54" s="30">
        <f>SUM(LARGE(H54:S54,{1;2;3;4;5;6;7;8;9}))</f>
        <v>0</v>
      </c>
      <c r="G54" s="50">
        <f t="shared" si="53"/>
        <v>0</v>
      </c>
      <c r="H54" s="51">
        <f t="shared" si="54"/>
        <v>0</v>
      </c>
      <c r="I54" s="45">
        <f t="shared" si="55"/>
        <v>0</v>
      </c>
      <c r="J54" s="51">
        <f t="shared" si="56"/>
        <v>0</v>
      </c>
      <c r="K54" s="45">
        <f t="shared" si="57"/>
        <v>0</v>
      </c>
      <c r="L54" s="33">
        <f t="shared" si="58"/>
        <v>0</v>
      </c>
      <c r="M54" s="34">
        <f t="shared" si="59"/>
        <v>0</v>
      </c>
      <c r="N54" s="52">
        <f t="shared" si="60"/>
        <v>0</v>
      </c>
      <c r="O54" s="36">
        <f t="shared" si="61"/>
        <v>0</v>
      </c>
      <c r="P54" s="51">
        <f t="shared" si="62"/>
        <v>0</v>
      </c>
      <c r="Q54" s="45">
        <f t="shared" si="63"/>
        <v>0</v>
      </c>
      <c r="R54" s="51">
        <f t="shared" si="64"/>
        <v>0</v>
      </c>
      <c r="S54" s="45">
        <f t="shared" si="65"/>
        <v>0</v>
      </c>
      <c r="T54" s="37">
        <f t="array" ref="T54">IF(ISBLANK(ALS_Sprint!$A$2),100,IF(ISBLANK(A54),100,IF((OR(EXACT(A54,ALS_Sprint!$C$2:$C$200))),VLOOKUP(A54,ALS_Sprint!$C$2:$I$200,4,FALSE()))))</f>
        <v>100</v>
      </c>
      <c r="U54" s="38">
        <f t="shared" si="40"/>
        <v>51</v>
      </c>
      <c r="V54" s="30">
        <f>VLOOKUP(U54,[1]Punktezuordnung!$A$2:$B$52,2,FALSE())</f>
        <v>0</v>
      </c>
      <c r="W54" s="39">
        <f t="array" ref="W54">IF(ISBLANK(ALS_Wurf!$A$2),0,IF(ISBLANK(A54),0,IF((OR(EXACT(A54,ALS_Wurf!$C$2:$C$145))),VLOOKUP(A54,ALS_Wurf!$C$2:$I$145,4,FALSE()))))</f>
        <v>0</v>
      </c>
      <c r="X54" s="38">
        <f t="shared" si="41"/>
        <v>51</v>
      </c>
      <c r="Y54" s="30">
        <f>VLOOKUP(X54,[1]Punktezuordnung!$A$2:$B$52,2,FALSE())</f>
        <v>0</v>
      </c>
      <c r="Z54" s="40">
        <f t="array" ref="Z54">IF(ISBLANK(FRI_Sprint!$A$2),100,IF(ISBLANK(A54),100,IF((OR(EXACT(A54,FRI_Sprint!$C$2:$C$200))),VLOOKUP(A54,FRI_Sprint!$C$2:$I$200,4,FALSE()))))</f>
        <v>100</v>
      </c>
      <c r="AA54" s="38">
        <f t="shared" si="42"/>
        <v>51</v>
      </c>
      <c r="AB54" s="30">
        <f>VLOOKUP(AA54,[1]Punktezuordnung!$A$2:$B$52,2,FALSE())</f>
        <v>0</v>
      </c>
      <c r="AC54" s="41">
        <f t="array" ref="AC54">IF(ISBLANK(FRI_Weit!$A$2),0,IF(ISBLANK(A54),0,IF((OR(EXACT(A54,FRI_Weit!$C$2:$C$150))),VLOOKUP(A54,FRI_Weit!$C$2:$I$150,4,FALSE()))))</f>
        <v>0</v>
      </c>
      <c r="AD54" s="38">
        <f t="shared" si="43"/>
        <v>51</v>
      </c>
      <c r="AE54" s="30">
        <f>VLOOKUP(AD54,[1]Punktezuordnung!$A$2:$B$52,2,FALSE())</f>
        <v>0</v>
      </c>
      <c r="AF54" s="42">
        <f t="array" ref="AF54">IF(ISBLANK(LAT_Stab!$A$2),0,IF(ISBLANK(A54),0,IF((OR(EXACT(A54,LAT_Stab!$C$2:$C$154))),VLOOKUP(A54,LAT_Stab!$C$2:$I$154,4,FALSE()))))</f>
        <v>0</v>
      </c>
      <c r="AG54" s="38">
        <f t="shared" si="44"/>
        <v>51</v>
      </c>
      <c r="AH54" s="30">
        <f>VLOOKUP(AG54,[1]Punktezuordnung!$A$2:$B$52,2,FALSE())</f>
        <v>0</v>
      </c>
      <c r="AI54" s="43">
        <f t="array" ref="AI54">IF(ISBLANK(LAT_Stoß!$A$2),0,IF(ISBLANK(A54),0,IF((OR(EXACT(A54,LAT_Stoß!$C$2:$C$154))),VLOOKUP(A54,LAT_Stoß!$C$2:$I$154,4,FALSE()))))</f>
        <v>0</v>
      </c>
      <c r="AJ54" s="38">
        <f t="shared" si="45"/>
        <v>51</v>
      </c>
      <c r="AK54" s="30">
        <f>VLOOKUP(AJ54,[1]Punktezuordnung!$A$2:$B$52,2,FALSE())</f>
        <v>0</v>
      </c>
      <c r="AL54" s="67">
        <v>1000</v>
      </c>
      <c r="AM54" s="38">
        <f t="shared" si="46"/>
        <v>51</v>
      </c>
      <c r="AN54" s="45">
        <f>VLOOKUP(AM54,[1]Punktezuordnung!$A$2:$B$52,2,FALSE())</f>
        <v>0</v>
      </c>
      <c r="AO54" s="46">
        <f t="array" ref="AO54">IF(ISBLANK(NIA_Weit!$A$2),0,IF(ISBLANK(A54),0,IF((OR(EXACT(A54,NIA_Weit!$C$2:$C$150))),VLOOKUP(A54,NIA_Weit!$C$2:$I$150,4,FALSE()))))</f>
        <v>0</v>
      </c>
      <c r="AP54" s="38">
        <f t="shared" si="47"/>
        <v>51</v>
      </c>
      <c r="AQ54" s="30">
        <f>VLOOKUP(AP54,[1]Punktezuordnung!$A$2:$B$52,2,FALSE())</f>
        <v>0</v>
      </c>
      <c r="AR54" s="42">
        <f t="array" ref="AR54">IF(ISBLANK(STO_Weit!$A$2),0,IF(ISBLANK(A54),0,IF((OR(EXACT(A54,STO_Weit!$C$2:$C$149))),VLOOKUP(A54,STO_Weit!$C$2:$I$149,4,FALSE()))))</f>
        <v>0</v>
      </c>
      <c r="AS54" s="38">
        <f t="shared" si="48"/>
        <v>51</v>
      </c>
      <c r="AT54" s="45">
        <f>VLOOKUP(AS54,[1]Punktezuordnung!$A$2:$B$52,2,FALSE())</f>
        <v>0</v>
      </c>
      <c r="AU54" s="40">
        <f t="array" ref="AU54">IF(ISBLANK(STO_Schlagwurf!$A$2),0,IF(ISBLANK(A54),0,IF((OR(EXACT(A54,STO_Schlagwurf!$C$2:$C$148))),VLOOKUP(A54,STO_Schlagwurf!$C$2:$I$148,4,FALSE()))))</f>
        <v>0</v>
      </c>
      <c r="AV54" s="38">
        <f t="shared" si="49"/>
        <v>51</v>
      </c>
      <c r="AW54" s="45">
        <f>VLOOKUP(AV54,[1]Punktezuordnung!$A$2:$B$52,2,FALSE())</f>
        <v>0</v>
      </c>
      <c r="AX54" s="42">
        <f t="array" ref="AX54">IF(ISBLANK(ANG_Hindernissprint!$A$2),100,IF(ISBLANK(A54),100,IF((OR(EXACT(A54,ANG_Hindernissprint!$C$2:$C$200))),VLOOKUP(A54,ANG_Hindernissprint!$C$2:$I$200,4,FALSE()))))</f>
        <v>100</v>
      </c>
      <c r="AY54" s="38">
        <f t="shared" si="50"/>
        <v>51</v>
      </c>
      <c r="AZ54" s="45">
        <f>VLOOKUP(AY54,[1]Punktezuordnung!$A$2:$B$52,2,FALSE())</f>
        <v>0</v>
      </c>
      <c r="BA54" s="48">
        <f t="array" ref="BA54">IF(ISBLANK(ANG_Hoch!$A$2),0,IF(ISBLANK(A54),0,IF((OR(EXACT(A54,ANG_Hoch!$C$2:$C$155))),VLOOKUP(A54,ANG_Hoch!$C$2:$I$155,4,FALSE()))))</f>
        <v>0</v>
      </c>
      <c r="BB54" s="38">
        <f t="shared" si="51"/>
        <v>51</v>
      </c>
      <c r="BC54" s="49">
        <f>VLOOKUP(BB54,[1]Punktezuordnung!$A$2:$B$52,2,FALSE())</f>
        <v>0</v>
      </c>
    </row>
    <row r="55" spans="1:55" x14ac:dyDescent="0.3">
      <c r="A55" s="57"/>
      <c r="B55" s="57"/>
      <c r="C55" s="57"/>
      <c r="D55" s="57"/>
      <c r="E55" s="38" t="str">
        <f t="shared" si="52"/>
        <v/>
      </c>
      <c r="F55" s="30">
        <f>SUM(LARGE(H55:S55,{1;2;3;4;5;6;7;8;9}))</f>
        <v>0</v>
      </c>
      <c r="G55" s="50">
        <f t="shared" si="53"/>
        <v>0</v>
      </c>
      <c r="H55" s="51">
        <f t="shared" si="54"/>
        <v>0</v>
      </c>
      <c r="I55" s="45">
        <f t="shared" si="55"/>
        <v>0</v>
      </c>
      <c r="J55" s="51">
        <f t="shared" si="56"/>
        <v>0</v>
      </c>
      <c r="K55" s="45">
        <f t="shared" si="57"/>
        <v>0</v>
      </c>
      <c r="L55" s="33">
        <f t="shared" si="58"/>
        <v>0</v>
      </c>
      <c r="M55" s="34">
        <f t="shared" si="59"/>
        <v>0</v>
      </c>
      <c r="N55" s="52">
        <f t="shared" si="60"/>
        <v>0</v>
      </c>
      <c r="O55" s="36">
        <f t="shared" si="61"/>
        <v>0</v>
      </c>
      <c r="P55" s="51">
        <f t="shared" si="62"/>
        <v>0</v>
      </c>
      <c r="Q55" s="45">
        <f t="shared" si="63"/>
        <v>0</v>
      </c>
      <c r="R55" s="51">
        <f t="shared" si="64"/>
        <v>0</v>
      </c>
      <c r="S55" s="45">
        <f t="shared" si="65"/>
        <v>0</v>
      </c>
      <c r="T55" s="37">
        <f t="array" ref="T55">IF(ISBLANK(ALS_Sprint!$A$2),100,IF(ISBLANK(A55),100,IF((OR(EXACT(A55,ALS_Sprint!$C$2:$C$200))),VLOOKUP(A55,ALS_Sprint!$C$2:$I$200,4,FALSE()))))</f>
        <v>100</v>
      </c>
      <c r="U55" s="38">
        <f t="shared" si="40"/>
        <v>51</v>
      </c>
      <c r="V55" s="30">
        <f>VLOOKUP(U55,[1]Punktezuordnung!$A$2:$B$52,2,FALSE())</f>
        <v>0</v>
      </c>
      <c r="W55" s="39">
        <f t="array" ref="W55">IF(ISBLANK(ALS_Wurf!$A$2),0,IF(ISBLANK(A55),0,IF((OR(EXACT(A55,ALS_Wurf!$C$2:$C$145))),VLOOKUP(A55,ALS_Wurf!$C$2:$I$145,4,FALSE()))))</f>
        <v>0</v>
      </c>
      <c r="X55" s="38">
        <f t="shared" si="41"/>
        <v>51</v>
      </c>
      <c r="Y55" s="30">
        <f>VLOOKUP(X55,[1]Punktezuordnung!$A$2:$B$52,2,FALSE())</f>
        <v>0</v>
      </c>
      <c r="Z55" s="40">
        <f t="array" ref="Z55">IF(ISBLANK(FRI_Sprint!$A$2),100,IF(ISBLANK(A55),100,IF((OR(EXACT(A55,FRI_Sprint!$C$2:$C$200))),VLOOKUP(A55,FRI_Sprint!$C$2:$I$200,4,FALSE()))))</f>
        <v>100</v>
      </c>
      <c r="AA55" s="38">
        <f t="shared" si="42"/>
        <v>51</v>
      </c>
      <c r="AB55" s="30">
        <f>VLOOKUP(AA55,[1]Punktezuordnung!$A$2:$B$52,2,FALSE())</f>
        <v>0</v>
      </c>
      <c r="AC55" s="41">
        <f t="array" ref="AC55">IF(ISBLANK(FRI_Weit!$A$2),0,IF(ISBLANK(A55),0,IF((OR(EXACT(A55,FRI_Weit!$C$2:$C$150))),VLOOKUP(A55,FRI_Weit!$C$2:$I$150,4,FALSE()))))</f>
        <v>0</v>
      </c>
      <c r="AD55" s="38">
        <f t="shared" si="43"/>
        <v>51</v>
      </c>
      <c r="AE55" s="30">
        <f>VLOOKUP(AD55,[1]Punktezuordnung!$A$2:$B$52,2,FALSE())</f>
        <v>0</v>
      </c>
      <c r="AF55" s="42">
        <f t="array" ref="AF55">IF(ISBLANK(LAT_Stab!$A$2),0,IF(ISBLANK(A55),0,IF((OR(EXACT(A55,LAT_Stab!$C$2:$C$154))),VLOOKUP(A55,LAT_Stab!$C$2:$I$154,4,FALSE()))))</f>
        <v>0</v>
      </c>
      <c r="AG55" s="38">
        <f t="shared" si="44"/>
        <v>51</v>
      </c>
      <c r="AH55" s="30">
        <f>VLOOKUP(AG55,[1]Punktezuordnung!$A$2:$B$52,2,FALSE())</f>
        <v>0</v>
      </c>
      <c r="AI55" s="43">
        <f t="array" ref="AI55">IF(ISBLANK(LAT_Stoß!$A$2),0,IF(ISBLANK(A55),0,IF((OR(EXACT(A55,LAT_Stoß!$C$2:$C$154))),VLOOKUP(A55,LAT_Stoß!$C$2:$I$154,4,FALSE()))))</f>
        <v>0</v>
      </c>
      <c r="AJ55" s="38">
        <f t="shared" si="45"/>
        <v>51</v>
      </c>
      <c r="AK55" s="30">
        <f>VLOOKUP(AJ55,[1]Punktezuordnung!$A$2:$B$52,2,FALSE())</f>
        <v>0</v>
      </c>
      <c r="AL55" s="67">
        <v>1000</v>
      </c>
      <c r="AM55" s="38">
        <f t="shared" si="46"/>
        <v>51</v>
      </c>
      <c r="AN55" s="45">
        <f>VLOOKUP(AM55,[1]Punktezuordnung!$A$2:$B$52,2,FALSE())</f>
        <v>0</v>
      </c>
      <c r="AO55" s="46">
        <f t="array" ref="AO55">IF(ISBLANK(NIA_Weit!$A$2),0,IF(ISBLANK(A55),0,IF((OR(EXACT(A55,NIA_Weit!$C$2:$C$150))),VLOOKUP(A55,NIA_Weit!$C$2:$I$150,4,FALSE()))))</f>
        <v>0</v>
      </c>
      <c r="AP55" s="38">
        <f t="shared" si="47"/>
        <v>51</v>
      </c>
      <c r="AQ55" s="30">
        <f>VLOOKUP(AP55,[1]Punktezuordnung!$A$2:$B$52,2,FALSE())</f>
        <v>0</v>
      </c>
      <c r="AR55" s="42">
        <f t="array" ref="AR55">IF(ISBLANK(STO_Weit!$A$2),0,IF(ISBLANK(A55),0,IF((OR(EXACT(A55,STO_Weit!$C$2:$C$149))),VLOOKUP(A55,STO_Weit!$C$2:$I$149,4,FALSE()))))</f>
        <v>0</v>
      </c>
      <c r="AS55" s="38">
        <f t="shared" si="48"/>
        <v>51</v>
      </c>
      <c r="AT55" s="45">
        <f>VLOOKUP(AS55,[1]Punktezuordnung!$A$2:$B$52,2,FALSE())</f>
        <v>0</v>
      </c>
      <c r="AU55" s="40">
        <f t="array" ref="AU55">IF(ISBLANK(STO_Schlagwurf!$A$2),0,IF(ISBLANK(A55),0,IF((OR(EXACT(A55,STO_Schlagwurf!$C$2:$C$148))),VLOOKUP(A55,STO_Schlagwurf!$C$2:$I$148,4,FALSE()))))</f>
        <v>0</v>
      </c>
      <c r="AV55" s="38">
        <f t="shared" si="49"/>
        <v>51</v>
      </c>
      <c r="AW55" s="45">
        <f>VLOOKUP(AV55,[1]Punktezuordnung!$A$2:$B$52,2,FALSE())</f>
        <v>0</v>
      </c>
      <c r="AX55" s="42">
        <f t="array" ref="AX55">IF(ISBLANK(ANG_Hindernissprint!$A$2),100,IF(ISBLANK(A55),100,IF((OR(EXACT(A55,ANG_Hindernissprint!$C$2:$C$200))),VLOOKUP(A55,ANG_Hindernissprint!$C$2:$I$200,4,FALSE()))))</f>
        <v>100</v>
      </c>
      <c r="AY55" s="38">
        <f t="shared" si="50"/>
        <v>51</v>
      </c>
      <c r="AZ55" s="45">
        <f>VLOOKUP(AY55,[1]Punktezuordnung!$A$2:$B$52,2,FALSE())</f>
        <v>0</v>
      </c>
      <c r="BA55" s="48">
        <f t="array" ref="BA55">IF(ISBLANK(ANG_Hoch!$A$2),0,IF(ISBLANK(A55),0,IF((OR(EXACT(A55,ANG_Hoch!$C$2:$C$155))),VLOOKUP(A55,ANG_Hoch!$C$2:$I$155,4,FALSE()))))</f>
        <v>0</v>
      </c>
      <c r="BB55" s="38">
        <f t="shared" si="51"/>
        <v>51</v>
      </c>
      <c r="BC55" s="49">
        <f>VLOOKUP(BB55,[1]Punktezuordnung!$A$2:$B$52,2,FALSE())</f>
        <v>0</v>
      </c>
    </row>
    <row r="56" spans="1:55" x14ac:dyDescent="0.3">
      <c r="A56" s="57"/>
      <c r="B56" s="57"/>
      <c r="C56" s="57"/>
      <c r="D56" s="57"/>
      <c r="E56" s="38" t="str">
        <f t="shared" si="52"/>
        <v/>
      </c>
      <c r="F56" s="30">
        <f>SUM(LARGE(H56:S56,{1;2;3;4;5;6;7;8;9}))</f>
        <v>0</v>
      </c>
      <c r="G56" s="50">
        <f t="shared" si="53"/>
        <v>0</v>
      </c>
      <c r="H56" s="51">
        <f t="shared" si="54"/>
        <v>0</v>
      </c>
      <c r="I56" s="45">
        <f t="shared" si="55"/>
        <v>0</v>
      </c>
      <c r="J56" s="51">
        <f t="shared" si="56"/>
        <v>0</v>
      </c>
      <c r="K56" s="45">
        <f t="shared" si="57"/>
        <v>0</v>
      </c>
      <c r="L56" s="33">
        <f t="shared" si="58"/>
        <v>0</v>
      </c>
      <c r="M56" s="34">
        <f t="shared" si="59"/>
        <v>0</v>
      </c>
      <c r="N56" s="52">
        <f t="shared" si="60"/>
        <v>0</v>
      </c>
      <c r="O56" s="36">
        <f t="shared" si="61"/>
        <v>0</v>
      </c>
      <c r="P56" s="51">
        <f t="shared" si="62"/>
        <v>0</v>
      </c>
      <c r="Q56" s="45">
        <f t="shared" si="63"/>
        <v>0</v>
      </c>
      <c r="R56" s="51">
        <f t="shared" si="64"/>
        <v>0</v>
      </c>
      <c r="S56" s="45">
        <f t="shared" si="65"/>
        <v>0</v>
      </c>
      <c r="T56" s="37">
        <f t="array" ref="T56">IF(ISBLANK(ALS_Sprint!$A$2),100,IF(ISBLANK(A56),100,IF((OR(EXACT(A56,ALS_Sprint!$C$2:$C$200))),VLOOKUP(A56,ALS_Sprint!$C$2:$I$200,4,FALSE()))))</f>
        <v>100</v>
      </c>
      <c r="U56" s="38">
        <f t="shared" si="40"/>
        <v>51</v>
      </c>
      <c r="V56" s="30">
        <f>VLOOKUP(U56,[1]Punktezuordnung!$A$2:$B$52,2,FALSE())</f>
        <v>0</v>
      </c>
      <c r="W56" s="39">
        <f t="array" ref="W56">IF(ISBLANK(ALS_Wurf!$A$2),0,IF(ISBLANK(A56),0,IF((OR(EXACT(A56,ALS_Wurf!$C$2:$C$145))),VLOOKUP(A56,ALS_Wurf!$C$2:$I$145,4,FALSE()))))</f>
        <v>0</v>
      </c>
      <c r="X56" s="38">
        <f t="shared" si="41"/>
        <v>51</v>
      </c>
      <c r="Y56" s="30">
        <f>VLOOKUP(X56,[1]Punktezuordnung!$A$2:$B$52,2,FALSE())</f>
        <v>0</v>
      </c>
      <c r="Z56" s="40">
        <f t="array" ref="Z56">IF(ISBLANK(FRI_Sprint!$A$2),100,IF(ISBLANK(A56),100,IF((OR(EXACT(A56,FRI_Sprint!$C$2:$C$200))),VLOOKUP(A56,FRI_Sprint!$C$2:$I$200,4,FALSE()))))</f>
        <v>100</v>
      </c>
      <c r="AA56" s="38">
        <f t="shared" si="42"/>
        <v>51</v>
      </c>
      <c r="AB56" s="30">
        <f>VLOOKUP(AA56,[1]Punktezuordnung!$A$2:$B$52,2,FALSE())</f>
        <v>0</v>
      </c>
      <c r="AC56" s="41">
        <f t="array" ref="AC56">IF(ISBLANK(FRI_Weit!$A$2),0,IF(ISBLANK(A56),0,IF((OR(EXACT(A56,FRI_Weit!$C$2:$C$150))),VLOOKUP(A56,FRI_Weit!$C$2:$I$150,4,FALSE()))))</f>
        <v>0</v>
      </c>
      <c r="AD56" s="38">
        <f t="shared" si="43"/>
        <v>51</v>
      </c>
      <c r="AE56" s="30">
        <f>VLOOKUP(AD56,[1]Punktezuordnung!$A$2:$B$52,2,FALSE())</f>
        <v>0</v>
      </c>
      <c r="AF56" s="42">
        <f t="array" ref="AF56">IF(ISBLANK(LAT_Stab!$A$2),0,IF(ISBLANK(A56),0,IF((OR(EXACT(A56,LAT_Stab!$C$2:$C$154))),VLOOKUP(A56,LAT_Stab!$C$2:$I$154,4,FALSE()))))</f>
        <v>0</v>
      </c>
      <c r="AG56" s="38">
        <f t="shared" si="44"/>
        <v>51</v>
      </c>
      <c r="AH56" s="30">
        <f>VLOOKUP(AG56,[1]Punktezuordnung!$A$2:$B$52,2,FALSE())</f>
        <v>0</v>
      </c>
      <c r="AI56" s="43">
        <f t="array" ref="AI56">IF(ISBLANK(LAT_Stoß!$A$2),0,IF(ISBLANK(A56),0,IF((OR(EXACT(A56,LAT_Stoß!$C$2:$C$154))),VLOOKUP(A56,LAT_Stoß!$C$2:$I$154,4,FALSE()))))</f>
        <v>0</v>
      </c>
      <c r="AJ56" s="38">
        <f t="shared" si="45"/>
        <v>51</v>
      </c>
      <c r="AK56" s="30">
        <f>VLOOKUP(AJ56,[1]Punktezuordnung!$A$2:$B$52,2,FALSE())</f>
        <v>0</v>
      </c>
      <c r="AL56" s="67">
        <v>1000</v>
      </c>
      <c r="AM56" s="38">
        <f t="shared" si="46"/>
        <v>51</v>
      </c>
      <c r="AN56" s="45">
        <f>VLOOKUP(AM56,[1]Punktezuordnung!$A$2:$B$52,2,FALSE())</f>
        <v>0</v>
      </c>
      <c r="AO56" s="46">
        <f t="array" ref="AO56">IF(ISBLANK(NIA_Weit!$A$2),0,IF(ISBLANK(A56),0,IF((OR(EXACT(A56,NIA_Weit!$C$2:$C$150))),VLOOKUP(A56,NIA_Weit!$C$2:$I$150,4,FALSE()))))</f>
        <v>0</v>
      </c>
      <c r="AP56" s="38">
        <f t="shared" si="47"/>
        <v>51</v>
      </c>
      <c r="AQ56" s="30">
        <f>VLOOKUP(AP56,[1]Punktezuordnung!$A$2:$B$52,2,FALSE())</f>
        <v>0</v>
      </c>
      <c r="AR56" s="42">
        <f t="array" ref="AR56">IF(ISBLANK(STO_Weit!$A$2),0,IF(ISBLANK(A56),0,IF((OR(EXACT(A56,STO_Weit!$C$2:$C$149))),VLOOKUP(A56,STO_Weit!$C$2:$I$149,4,FALSE()))))</f>
        <v>0</v>
      </c>
      <c r="AS56" s="38">
        <f t="shared" si="48"/>
        <v>51</v>
      </c>
      <c r="AT56" s="45">
        <f>VLOOKUP(AS56,[1]Punktezuordnung!$A$2:$B$52,2,FALSE())</f>
        <v>0</v>
      </c>
      <c r="AU56" s="40">
        <f t="array" ref="AU56">IF(ISBLANK(STO_Schlagwurf!$A$2),0,IF(ISBLANK(A56),0,IF((OR(EXACT(A56,STO_Schlagwurf!$C$2:$C$148))),VLOOKUP(A56,STO_Schlagwurf!$C$2:$I$148,4,FALSE()))))</f>
        <v>0</v>
      </c>
      <c r="AV56" s="38">
        <f t="shared" si="49"/>
        <v>51</v>
      </c>
      <c r="AW56" s="45">
        <f>VLOOKUP(AV56,[1]Punktezuordnung!$A$2:$B$52,2,FALSE())</f>
        <v>0</v>
      </c>
      <c r="AX56" s="42">
        <f t="array" ref="AX56">IF(ISBLANK(ANG_Hindernissprint!$A$2),100,IF(ISBLANK(A56),100,IF((OR(EXACT(A56,ANG_Hindernissprint!$C$2:$C$200))),VLOOKUP(A56,ANG_Hindernissprint!$C$2:$I$200,4,FALSE()))))</f>
        <v>100</v>
      </c>
      <c r="AY56" s="38">
        <f t="shared" si="50"/>
        <v>51</v>
      </c>
      <c r="AZ56" s="45">
        <f>VLOOKUP(AY56,[1]Punktezuordnung!$A$2:$B$52,2,FALSE())</f>
        <v>0</v>
      </c>
      <c r="BA56" s="48">
        <f t="array" ref="BA56">IF(ISBLANK(ANG_Hoch!$A$2),0,IF(ISBLANK(A56),0,IF((OR(EXACT(A56,ANG_Hoch!$C$2:$C$155))),VLOOKUP(A56,ANG_Hoch!$C$2:$I$155,4,FALSE()))))</f>
        <v>0</v>
      </c>
      <c r="BB56" s="38">
        <f t="shared" si="51"/>
        <v>51</v>
      </c>
      <c r="BC56" s="49">
        <f>VLOOKUP(BB56,[1]Punktezuordnung!$A$2:$B$52,2,FALSE())</f>
        <v>0</v>
      </c>
    </row>
    <row r="57" spans="1:55" x14ac:dyDescent="0.3">
      <c r="A57" s="57"/>
      <c r="B57" s="57"/>
      <c r="C57" s="57"/>
      <c r="D57" s="57"/>
      <c r="E57" s="38" t="str">
        <f t="shared" si="52"/>
        <v/>
      </c>
      <c r="F57" s="30">
        <f>SUM(LARGE(H57:S57,{1;2;3;4;5;6;7;8;9}))</f>
        <v>0</v>
      </c>
      <c r="G57" s="50">
        <f t="shared" si="53"/>
        <v>0</v>
      </c>
      <c r="H57" s="51">
        <f t="shared" si="54"/>
        <v>0</v>
      </c>
      <c r="I57" s="45">
        <f t="shared" si="55"/>
        <v>0</v>
      </c>
      <c r="J57" s="51">
        <f t="shared" si="56"/>
        <v>0</v>
      </c>
      <c r="K57" s="45">
        <f t="shared" si="57"/>
        <v>0</v>
      </c>
      <c r="L57" s="33">
        <f t="shared" si="58"/>
        <v>0</v>
      </c>
      <c r="M57" s="34">
        <f t="shared" si="59"/>
        <v>0</v>
      </c>
      <c r="N57" s="52">
        <f t="shared" si="60"/>
        <v>0</v>
      </c>
      <c r="O57" s="36">
        <f t="shared" si="61"/>
        <v>0</v>
      </c>
      <c r="P57" s="51">
        <f t="shared" si="62"/>
        <v>0</v>
      </c>
      <c r="Q57" s="45">
        <f t="shared" si="63"/>
        <v>0</v>
      </c>
      <c r="R57" s="51">
        <f t="shared" si="64"/>
        <v>0</v>
      </c>
      <c r="S57" s="45">
        <f t="shared" si="65"/>
        <v>0</v>
      </c>
      <c r="T57" s="37">
        <f t="array" ref="T57">IF(ISBLANK(ALS_Sprint!$A$2),100,IF(ISBLANK(A57),100,IF((OR(EXACT(A57,ALS_Sprint!$C$2:$C$200))),VLOOKUP(A57,ALS_Sprint!$C$2:$I$200,4,FALSE()))))</f>
        <v>100</v>
      </c>
      <c r="U57" s="38">
        <f t="shared" si="40"/>
        <v>51</v>
      </c>
      <c r="V57" s="30">
        <f>VLOOKUP(U57,[1]Punktezuordnung!$A$2:$B$52,2,FALSE())</f>
        <v>0</v>
      </c>
      <c r="W57" s="39">
        <f t="array" ref="W57">IF(ISBLANK(ALS_Wurf!$A$2),0,IF(ISBLANK(A57),0,IF((OR(EXACT(A57,ALS_Wurf!$C$2:$C$145))),VLOOKUP(A57,ALS_Wurf!$C$2:$I$145,4,FALSE()))))</f>
        <v>0</v>
      </c>
      <c r="X57" s="38">
        <f t="shared" si="41"/>
        <v>51</v>
      </c>
      <c r="Y57" s="30">
        <f>VLOOKUP(X57,[1]Punktezuordnung!$A$2:$B$52,2,FALSE())</f>
        <v>0</v>
      </c>
      <c r="Z57" s="40">
        <f t="array" ref="Z57">IF(ISBLANK(FRI_Sprint!$A$2),100,IF(ISBLANK(A57),100,IF((OR(EXACT(A57,FRI_Sprint!$C$2:$C$200))),VLOOKUP(A57,FRI_Sprint!$C$2:$I$200,4,FALSE()))))</f>
        <v>100</v>
      </c>
      <c r="AA57" s="38">
        <f t="shared" si="42"/>
        <v>51</v>
      </c>
      <c r="AB57" s="30">
        <f>VLOOKUP(AA57,[1]Punktezuordnung!$A$2:$B$52,2,FALSE())</f>
        <v>0</v>
      </c>
      <c r="AC57" s="41">
        <f t="array" ref="AC57">IF(ISBLANK(FRI_Weit!$A$2),0,IF(ISBLANK(A57),0,IF((OR(EXACT(A57,FRI_Weit!$C$2:$C$150))),VLOOKUP(A57,FRI_Weit!$C$2:$I$150,4,FALSE()))))</f>
        <v>0</v>
      </c>
      <c r="AD57" s="38">
        <f t="shared" si="43"/>
        <v>51</v>
      </c>
      <c r="AE57" s="30">
        <f>VLOOKUP(AD57,[1]Punktezuordnung!$A$2:$B$52,2,FALSE())</f>
        <v>0</v>
      </c>
      <c r="AF57" s="42">
        <f t="array" ref="AF57">IF(ISBLANK(LAT_Stab!$A$2),0,IF(ISBLANK(A57),0,IF((OR(EXACT(A57,LAT_Stab!$C$2:$C$154))),VLOOKUP(A57,LAT_Stab!$C$2:$I$154,4,FALSE()))))</f>
        <v>0</v>
      </c>
      <c r="AG57" s="38">
        <f t="shared" si="44"/>
        <v>51</v>
      </c>
      <c r="AH57" s="30">
        <f>VLOOKUP(AG57,[1]Punktezuordnung!$A$2:$B$52,2,FALSE())</f>
        <v>0</v>
      </c>
      <c r="AI57" s="43">
        <f t="array" ref="AI57">IF(ISBLANK(LAT_Stoß!$A$2),0,IF(ISBLANK(A57),0,IF((OR(EXACT(A57,LAT_Stoß!$C$2:$C$154))),VLOOKUP(A57,LAT_Stoß!$C$2:$I$154,4,FALSE()))))</f>
        <v>0</v>
      </c>
      <c r="AJ57" s="38">
        <f t="shared" si="45"/>
        <v>51</v>
      </c>
      <c r="AK57" s="30">
        <f>VLOOKUP(AJ57,[1]Punktezuordnung!$A$2:$B$52,2,FALSE())</f>
        <v>0</v>
      </c>
      <c r="AL57" s="67">
        <v>1000</v>
      </c>
      <c r="AM57" s="38">
        <f t="shared" si="46"/>
        <v>51</v>
      </c>
      <c r="AN57" s="45">
        <f>VLOOKUP(AM57,[1]Punktezuordnung!$A$2:$B$52,2,FALSE())</f>
        <v>0</v>
      </c>
      <c r="AO57" s="46">
        <f t="array" ref="AO57">IF(ISBLANK(NIA_Weit!$A$2),0,IF(ISBLANK(A57),0,IF((OR(EXACT(A57,NIA_Weit!$C$2:$C$150))),VLOOKUP(A57,NIA_Weit!$C$2:$I$150,4,FALSE()))))</f>
        <v>0</v>
      </c>
      <c r="AP57" s="38">
        <f t="shared" si="47"/>
        <v>51</v>
      </c>
      <c r="AQ57" s="30">
        <f>VLOOKUP(AP57,[1]Punktezuordnung!$A$2:$B$52,2,FALSE())</f>
        <v>0</v>
      </c>
      <c r="AR57" s="42">
        <f t="array" ref="AR57">IF(ISBLANK(STO_Weit!$A$2),0,IF(ISBLANK(A57),0,IF((OR(EXACT(A57,STO_Weit!$C$2:$C$149))),VLOOKUP(A57,STO_Weit!$C$2:$I$149,4,FALSE()))))</f>
        <v>0</v>
      </c>
      <c r="AS57" s="38">
        <f t="shared" si="48"/>
        <v>51</v>
      </c>
      <c r="AT57" s="45">
        <f>VLOOKUP(AS57,[1]Punktezuordnung!$A$2:$B$52,2,FALSE())</f>
        <v>0</v>
      </c>
      <c r="AU57" s="40">
        <f t="array" ref="AU57">IF(ISBLANK(STO_Schlagwurf!$A$2),0,IF(ISBLANK(A57),0,IF((OR(EXACT(A57,STO_Schlagwurf!$C$2:$C$148))),VLOOKUP(A57,STO_Schlagwurf!$C$2:$I$148,4,FALSE()))))</f>
        <v>0</v>
      </c>
      <c r="AV57" s="38">
        <f t="shared" si="49"/>
        <v>51</v>
      </c>
      <c r="AW57" s="45">
        <f>VLOOKUP(AV57,[1]Punktezuordnung!$A$2:$B$52,2,FALSE())</f>
        <v>0</v>
      </c>
      <c r="AX57" s="42">
        <f t="array" ref="AX57">IF(ISBLANK(ANG_Hindernissprint!$A$2),100,IF(ISBLANK(A57),100,IF((OR(EXACT(A57,ANG_Hindernissprint!$C$2:$C$200))),VLOOKUP(A57,ANG_Hindernissprint!$C$2:$I$200,4,FALSE()))))</f>
        <v>100</v>
      </c>
      <c r="AY57" s="38">
        <f t="shared" si="50"/>
        <v>51</v>
      </c>
      <c r="AZ57" s="45">
        <f>VLOOKUP(AY57,[1]Punktezuordnung!$A$2:$B$52,2,FALSE())</f>
        <v>0</v>
      </c>
      <c r="BA57" s="48">
        <f t="array" ref="BA57">IF(ISBLANK(ANG_Hoch!$A$2),0,IF(ISBLANK(A57),0,IF((OR(EXACT(A57,ANG_Hoch!$C$2:$C$155))),VLOOKUP(A57,ANG_Hoch!$C$2:$I$155,4,FALSE()))))</f>
        <v>0</v>
      </c>
      <c r="BB57" s="38">
        <f t="shared" si="51"/>
        <v>51</v>
      </c>
      <c r="BC57" s="49">
        <f>VLOOKUP(BB57,[1]Punktezuordnung!$A$2:$B$52,2,FALSE())</f>
        <v>0</v>
      </c>
    </row>
    <row r="58" spans="1:55" x14ac:dyDescent="0.3">
      <c r="A58" s="57"/>
      <c r="B58" s="57"/>
      <c r="C58" s="57"/>
      <c r="D58" s="57"/>
      <c r="E58" s="38" t="str">
        <f t="shared" si="52"/>
        <v/>
      </c>
      <c r="F58" s="30">
        <f>SUM(LARGE(H58:S58,{1;2;3;4;5;6;7;8;9}))</f>
        <v>0</v>
      </c>
      <c r="G58" s="50">
        <f t="shared" si="53"/>
        <v>0</v>
      </c>
      <c r="H58" s="51">
        <f t="shared" si="54"/>
        <v>0</v>
      </c>
      <c r="I58" s="45">
        <f t="shared" si="55"/>
        <v>0</v>
      </c>
      <c r="J58" s="51">
        <f t="shared" si="56"/>
        <v>0</v>
      </c>
      <c r="K58" s="45">
        <f t="shared" si="57"/>
        <v>0</v>
      </c>
      <c r="L58" s="33">
        <f t="shared" si="58"/>
        <v>0</v>
      </c>
      <c r="M58" s="34">
        <f t="shared" si="59"/>
        <v>0</v>
      </c>
      <c r="N58" s="52">
        <f t="shared" si="60"/>
        <v>0</v>
      </c>
      <c r="O58" s="36">
        <f t="shared" si="61"/>
        <v>0</v>
      </c>
      <c r="P58" s="51">
        <f t="shared" si="62"/>
        <v>0</v>
      </c>
      <c r="Q58" s="45">
        <f t="shared" si="63"/>
        <v>0</v>
      </c>
      <c r="R58" s="51">
        <f t="shared" si="64"/>
        <v>0</v>
      </c>
      <c r="S58" s="45">
        <f t="shared" si="65"/>
        <v>0</v>
      </c>
      <c r="T58" s="37">
        <f t="array" ref="T58">IF(ISBLANK(ALS_Sprint!$A$2),100,IF(ISBLANK(A58),100,IF((OR(EXACT(A58,ALS_Sprint!$C$2:$C$200))),VLOOKUP(A58,ALS_Sprint!$C$2:$I$200,4,FALSE()))))</f>
        <v>100</v>
      </c>
      <c r="U58" s="38">
        <f t="shared" si="40"/>
        <v>51</v>
      </c>
      <c r="V58" s="30">
        <f>VLOOKUP(U58,[1]Punktezuordnung!$A$2:$B$52,2,FALSE())</f>
        <v>0</v>
      </c>
      <c r="W58" s="39">
        <f t="array" ref="W58">IF(ISBLANK(ALS_Wurf!$A$2),0,IF(ISBLANK(A58),0,IF((OR(EXACT(A58,ALS_Wurf!$C$2:$C$145))),VLOOKUP(A58,ALS_Wurf!$C$2:$I$145,4,FALSE()))))</f>
        <v>0</v>
      </c>
      <c r="X58" s="38">
        <f t="shared" si="41"/>
        <v>51</v>
      </c>
      <c r="Y58" s="30">
        <f>VLOOKUP(X58,[1]Punktezuordnung!$A$2:$B$52,2,FALSE())</f>
        <v>0</v>
      </c>
      <c r="Z58" s="40">
        <f t="array" ref="Z58">IF(ISBLANK(FRI_Sprint!$A$2),100,IF(ISBLANK(A58),100,IF((OR(EXACT(A58,FRI_Sprint!$C$2:$C$200))),VLOOKUP(A58,FRI_Sprint!$C$2:$I$200,4,FALSE()))))</f>
        <v>100</v>
      </c>
      <c r="AA58" s="38">
        <f t="shared" si="42"/>
        <v>51</v>
      </c>
      <c r="AB58" s="30">
        <f>VLOOKUP(AA58,[1]Punktezuordnung!$A$2:$B$52,2,FALSE())</f>
        <v>0</v>
      </c>
      <c r="AC58" s="41">
        <f t="array" ref="AC58">IF(ISBLANK(FRI_Weit!$A$2),0,IF(ISBLANK(A58),0,IF((OR(EXACT(A58,FRI_Weit!$C$2:$C$150))),VLOOKUP(A58,FRI_Weit!$C$2:$I$150,4,FALSE()))))</f>
        <v>0</v>
      </c>
      <c r="AD58" s="38">
        <f t="shared" si="43"/>
        <v>51</v>
      </c>
      <c r="AE58" s="30">
        <f>VLOOKUP(AD58,[1]Punktezuordnung!$A$2:$B$52,2,FALSE())</f>
        <v>0</v>
      </c>
      <c r="AF58" s="42">
        <f t="array" ref="AF58">IF(ISBLANK(LAT_Stab!$A$2),0,IF(ISBLANK(A58),0,IF((OR(EXACT(A58,LAT_Stab!$C$2:$C$154))),VLOOKUP(A58,LAT_Stab!$C$2:$I$154,4,FALSE()))))</f>
        <v>0</v>
      </c>
      <c r="AG58" s="38">
        <f t="shared" si="44"/>
        <v>51</v>
      </c>
      <c r="AH58" s="30">
        <f>VLOOKUP(AG58,[1]Punktezuordnung!$A$2:$B$52,2,FALSE())</f>
        <v>0</v>
      </c>
      <c r="AI58" s="43">
        <f t="array" ref="AI58">IF(ISBLANK(LAT_Stoß!$A$2),0,IF(ISBLANK(A58),0,IF((OR(EXACT(A58,LAT_Stoß!$C$2:$C$154))),VLOOKUP(A58,LAT_Stoß!$C$2:$I$154,4,FALSE()))))</f>
        <v>0</v>
      </c>
      <c r="AJ58" s="38">
        <f t="shared" si="45"/>
        <v>51</v>
      </c>
      <c r="AK58" s="30">
        <f>VLOOKUP(AJ58,[1]Punktezuordnung!$A$2:$B$52,2,FALSE())</f>
        <v>0</v>
      </c>
      <c r="AL58" s="67">
        <v>1000</v>
      </c>
      <c r="AM58" s="38">
        <f t="shared" si="46"/>
        <v>51</v>
      </c>
      <c r="AN58" s="45">
        <f>VLOOKUP(AM58,[1]Punktezuordnung!$A$2:$B$52,2,FALSE())</f>
        <v>0</v>
      </c>
      <c r="AO58" s="46">
        <f t="array" ref="AO58">IF(ISBLANK(NIA_Weit!$A$2),0,IF(ISBLANK(A58),0,IF((OR(EXACT(A58,NIA_Weit!$C$2:$C$150))),VLOOKUP(A58,NIA_Weit!$C$2:$I$150,4,FALSE()))))</f>
        <v>0</v>
      </c>
      <c r="AP58" s="38">
        <f t="shared" si="47"/>
        <v>51</v>
      </c>
      <c r="AQ58" s="30">
        <f>VLOOKUP(AP58,[1]Punktezuordnung!$A$2:$B$52,2,FALSE())</f>
        <v>0</v>
      </c>
      <c r="AR58" s="42">
        <f t="array" ref="AR58">IF(ISBLANK(STO_Weit!$A$2),0,IF(ISBLANK(A58),0,IF((OR(EXACT(A58,STO_Weit!$C$2:$C$149))),VLOOKUP(A58,STO_Weit!$C$2:$I$149,4,FALSE()))))</f>
        <v>0</v>
      </c>
      <c r="AS58" s="38">
        <f t="shared" si="48"/>
        <v>51</v>
      </c>
      <c r="AT58" s="45">
        <f>VLOOKUP(AS58,[1]Punktezuordnung!$A$2:$B$52,2,FALSE())</f>
        <v>0</v>
      </c>
      <c r="AU58" s="40">
        <f t="array" ref="AU58">IF(ISBLANK(STO_Schlagwurf!$A$2),0,IF(ISBLANK(A58),0,IF((OR(EXACT(A58,STO_Schlagwurf!$C$2:$C$148))),VLOOKUP(A58,STO_Schlagwurf!$C$2:$I$148,4,FALSE()))))</f>
        <v>0</v>
      </c>
      <c r="AV58" s="38">
        <f t="shared" si="49"/>
        <v>51</v>
      </c>
      <c r="AW58" s="45">
        <f>VLOOKUP(AV58,[1]Punktezuordnung!$A$2:$B$52,2,FALSE())</f>
        <v>0</v>
      </c>
      <c r="AX58" s="42">
        <f t="array" ref="AX58">IF(ISBLANK(ANG_Hindernissprint!$A$2),100,IF(ISBLANK(A58),100,IF((OR(EXACT(A58,ANG_Hindernissprint!$C$2:$C$200))),VLOOKUP(A58,ANG_Hindernissprint!$C$2:$I$200,4,FALSE()))))</f>
        <v>100</v>
      </c>
      <c r="AY58" s="38">
        <f t="shared" si="50"/>
        <v>51</v>
      </c>
      <c r="AZ58" s="45">
        <f>VLOOKUP(AY58,[1]Punktezuordnung!$A$2:$B$52,2,FALSE())</f>
        <v>0</v>
      </c>
      <c r="BA58" s="48">
        <f t="array" ref="BA58">IF(ISBLANK(ANG_Hoch!$A$2),0,IF(ISBLANK(A58),0,IF((OR(EXACT(A58,ANG_Hoch!$C$2:$C$155))),VLOOKUP(A58,ANG_Hoch!$C$2:$I$155,4,FALSE()))))</f>
        <v>0</v>
      </c>
      <c r="BB58" s="38">
        <f t="shared" si="51"/>
        <v>51</v>
      </c>
      <c r="BC58" s="49">
        <f>VLOOKUP(BB58,[1]Punktezuordnung!$A$2:$B$52,2,FALSE())</f>
        <v>0</v>
      </c>
    </row>
    <row r="59" spans="1:55" x14ac:dyDescent="0.3">
      <c r="A59" s="57"/>
      <c r="B59" s="57"/>
      <c r="C59" s="57"/>
      <c r="D59" s="57"/>
      <c r="E59" s="38" t="str">
        <f t="shared" si="52"/>
        <v/>
      </c>
      <c r="F59" s="30">
        <f>SUM(LARGE(H59:S59,{1;2;3;4;5;6;7;8;9}))</f>
        <v>0</v>
      </c>
      <c r="G59" s="50">
        <f t="shared" si="53"/>
        <v>0</v>
      </c>
      <c r="H59" s="51">
        <f t="shared" si="54"/>
        <v>0</v>
      </c>
      <c r="I59" s="45">
        <f t="shared" si="55"/>
        <v>0</v>
      </c>
      <c r="J59" s="51">
        <f t="shared" si="56"/>
        <v>0</v>
      </c>
      <c r="K59" s="45">
        <f t="shared" si="57"/>
        <v>0</v>
      </c>
      <c r="L59" s="33">
        <f t="shared" si="58"/>
        <v>0</v>
      </c>
      <c r="M59" s="34">
        <f t="shared" si="59"/>
        <v>0</v>
      </c>
      <c r="N59" s="52">
        <f t="shared" si="60"/>
        <v>0</v>
      </c>
      <c r="O59" s="36">
        <f t="shared" si="61"/>
        <v>0</v>
      </c>
      <c r="P59" s="51">
        <f t="shared" si="62"/>
        <v>0</v>
      </c>
      <c r="Q59" s="45">
        <f t="shared" si="63"/>
        <v>0</v>
      </c>
      <c r="R59" s="51">
        <f t="shared" si="64"/>
        <v>0</v>
      </c>
      <c r="S59" s="45">
        <f t="shared" si="65"/>
        <v>0</v>
      </c>
      <c r="T59" s="37">
        <f t="array" ref="T59">IF(ISBLANK(ALS_Sprint!$A$2),100,IF(ISBLANK(A59),100,IF((OR(EXACT(A59,ALS_Sprint!$C$2:$C$200))),VLOOKUP(A59,ALS_Sprint!$C$2:$I$200,4,FALSE()))))</f>
        <v>100</v>
      </c>
      <c r="U59" s="38">
        <f t="shared" si="40"/>
        <v>51</v>
      </c>
      <c r="V59" s="30">
        <f>VLOOKUP(U59,[1]Punktezuordnung!$A$2:$B$52,2,FALSE())</f>
        <v>0</v>
      </c>
      <c r="W59" s="39">
        <f t="array" ref="W59">IF(ISBLANK(ALS_Wurf!$A$2),0,IF(ISBLANK(A59),0,IF((OR(EXACT(A59,ALS_Wurf!$C$2:$C$145))),VLOOKUP(A59,ALS_Wurf!$C$2:$I$145,4,FALSE()))))</f>
        <v>0</v>
      </c>
      <c r="X59" s="38">
        <f t="shared" si="41"/>
        <v>51</v>
      </c>
      <c r="Y59" s="30">
        <f>VLOOKUP(X59,[1]Punktezuordnung!$A$2:$B$52,2,FALSE())</f>
        <v>0</v>
      </c>
      <c r="Z59" s="40">
        <f t="array" ref="Z59">IF(ISBLANK(FRI_Sprint!$A$2),100,IF(ISBLANK(A59),100,IF((OR(EXACT(A59,FRI_Sprint!$C$2:$C$200))),VLOOKUP(A59,FRI_Sprint!$C$2:$I$200,4,FALSE()))))</f>
        <v>100</v>
      </c>
      <c r="AA59" s="38">
        <f t="shared" si="42"/>
        <v>51</v>
      </c>
      <c r="AB59" s="30">
        <f>VLOOKUP(AA59,[1]Punktezuordnung!$A$2:$B$52,2,FALSE())</f>
        <v>0</v>
      </c>
      <c r="AC59" s="41">
        <f t="array" ref="AC59">IF(ISBLANK(FRI_Weit!$A$2),0,IF(ISBLANK(A59),0,IF((OR(EXACT(A59,FRI_Weit!$C$2:$C$150))),VLOOKUP(A59,FRI_Weit!$C$2:$I$150,4,FALSE()))))</f>
        <v>0</v>
      </c>
      <c r="AD59" s="38">
        <f t="shared" si="43"/>
        <v>51</v>
      </c>
      <c r="AE59" s="30">
        <f>VLOOKUP(AD59,[1]Punktezuordnung!$A$2:$B$52,2,FALSE())</f>
        <v>0</v>
      </c>
      <c r="AF59" s="42">
        <f t="array" ref="AF59">IF(ISBLANK(LAT_Stab!$A$2),0,IF(ISBLANK(A59),0,IF((OR(EXACT(A59,LAT_Stab!$C$2:$C$154))),VLOOKUP(A59,LAT_Stab!$C$2:$I$154,4,FALSE()))))</f>
        <v>0</v>
      </c>
      <c r="AG59" s="38">
        <f t="shared" si="44"/>
        <v>51</v>
      </c>
      <c r="AH59" s="30">
        <f>VLOOKUP(AG59,[1]Punktezuordnung!$A$2:$B$52,2,FALSE())</f>
        <v>0</v>
      </c>
      <c r="AI59" s="43">
        <f t="array" ref="AI59">IF(ISBLANK(LAT_Stoß!$A$2),0,IF(ISBLANK(A59),0,IF((OR(EXACT(A59,LAT_Stoß!$C$2:$C$154))),VLOOKUP(A59,LAT_Stoß!$C$2:$I$154,4,FALSE()))))</f>
        <v>0</v>
      </c>
      <c r="AJ59" s="38">
        <f t="shared" si="45"/>
        <v>51</v>
      </c>
      <c r="AK59" s="30">
        <f>VLOOKUP(AJ59,[1]Punktezuordnung!$A$2:$B$52,2,FALSE())</f>
        <v>0</v>
      </c>
      <c r="AL59" s="67">
        <v>1000</v>
      </c>
      <c r="AM59" s="38">
        <f t="shared" si="46"/>
        <v>51</v>
      </c>
      <c r="AN59" s="45">
        <f>VLOOKUP(AM59,[1]Punktezuordnung!$A$2:$B$52,2,FALSE())</f>
        <v>0</v>
      </c>
      <c r="AO59" s="46">
        <f t="array" ref="AO59">IF(ISBLANK(NIA_Weit!$A$2),0,IF(ISBLANK(A59),0,IF((OR(EXACT(A59,NIA_Weit!$C$2:$C$150))),VLOOKUP(A59,NIA_Weit!$C$2:$I$150,4,FALSE()))))</f>
        <v>0</v>
      </c>
      <c r="AP59" s="38">
        <f t="shared" si="47"/>
        <v>51</v>
      </c>
      <c r="AQ59" s="30">
        <f>VLOOKUP(AP59,[1]Punktezuordnung!$A$2:$B$52,2,FALSE())</f>
        <v>0</v>
      </c>
      <c r="AR59" s="42">
        <f t="array" ref="AR59">IF(ISBLANK(STO_Weit!$A$2),0,IF(ISBLANK(A59),0,IF((OR(EXACT(A59,STO_Weit!$C$2:$C$149))),VLOOKUP(A59,STO_Weit!$C$2:$I$149,4,FALSE()))))</f>
        <v>0</v>
      </c>
      <c r="AS59" s="38">
        <f t="shared" si="48"/>
        <v>51</v>
      </c>
      <c r="AT59" s="45">
        <f>VLOOKUP(AS59,[1]Punktezuordnung!$A$2:$B$52,2,FALSE())</f>
        <v>0</v>
      </c>
      <c r="AU59" s="40">
        <f t="array" ref="AU59">IF(ISBLANK(STO_Schlagwurf!$A$2),0,IF(ISBLANK(A59),0,IF((OR(EXACT(A59,STO_Schlagwurf!$C$2:$C$148))),VLOOKUP(A59,STO_Schlagwurf!$C$2:$I$148,4,FALSE()))))</f>
        <v>0</v>
      </c>
      <c r="AV59" s="38">
        <f t="shared" si="49"/>
        <v>51</v>
      </c>
      <c r="AW59" s="45">
        <f>VLOOKUP(AV59,[1]Punktezuordnung!$A$2:$B$52,2,FALSE())</f>
        <v>0</v>
      </c>
      <c r="AX59" s="42">
        <f t="array" ref="AX59">IF(ISBLANK(ANG_Hindernissprint!$A$2),100,IF(ISBLANK(A59),100,IF((OR(EXACT(A59,ANG_Hindernissprint!$C$2:$C$200))),VLOOKUP(A59,ANG_Hindernissprint!$C$2:$I$200,4,FALSE()))))</f>
        <v>100</v>
      </c>
      <c r="AY59" s="38">
        <f t="shared" si="50"/>
        <v>51</v>
      </c>
      <c r="AZ59" s="45">
        <f>VLOOKUP(AY59,[1]Punktezuordnung!$A$2:$B$52,2,FALSE())</f>
        <v>0</v>
      </c>
      <c r="BA59" s="48">
        <f t="array" ref="BA59">IF(ISBLANK(ANG_Hoch!$A$2),0,IF(ISBLANK(A59),0,IF((OR(EXACT(A59,ANG_Hoch!$C$2:$C$155))),VLOOKUP(A59,ANG_Hoch!$C$2:$I$155,4,FALSE()))))</f>
        <v>0</v>
      </c>
      <c r="BB59" s="38">
        <f t="shared" si="51"/>
        <v>51</v>
      </c>
      <c r="BC59" s="49">
        <f>VLOOKUP(BB59,[1]Punktezuordnung!$A$2:$B$52,2,FALSE())</f>
        <v>0</v>
      </c>
    </row>
    <row r="60" spans="1:55" x14ac:dyDescent="0.3">
      <c r="A60" s="57"/>
      <c r="B60" s="57"/>
      <c r="C60" s="57"/>
      <c r="D60" s="57"/>
      <c r="E60" s="38" t="str">
        <f t="shared" si="52"/>
        <v/>
      </c>
      <c r="F60" s="30">
        <f>SUM(LARGE(H60:S60,{1;2;3;4;5;6;7;8;9}))</f>
        <v>0</v>
      </c>
      <c r="G60" s="50">
        <f t="shared" si="53"/>
        <v>0</v>
      </c>
      <c r="H60" s="51">
        <f t="shared" si="54"/>
        <v>0</v>
      </c>
      <c r="I60" s="45">
        <f t="shared" si="55"/>
        <v>0</v>
      </c>
      <c r="J60" s="51">
        <f t="shared" si="56"/>
        <v>0</v>
      </c>
      <c r="K60" s="45">
        <f t="shared" si="57"/>
        <v>0</v>
      </c>
      <c r="L60" s="33">
        <f t="shared" si="58"/>
        <v>0</v>
      </c>
      <c r="M60" s="34">
        <f t="shared" si="59"/>
        <v>0</v>
      </c>
      <c r="N60" s="52">
        <f t="shared" si="60"/>
        <v>0</v>
      </c>
      <c r="O60" s="36">
        <f t="shared" si="61"/>
        <v>0</v>
      </c>
      <c r="P60" s="51">
        <f t="shared" si="62"/>
        <v>0</v>
      </c>
      <c r="Q60" s="45">
        <f t="shared" si="63"/>
        <v>0</v>
      </c>
      <c r="R60" s="51">
        <f t="shared" si="64"/>
        <v>0</v>
      </c>
      <c r="S60" s="45">
        <f t="shared" si="65"/>
        <v>0</v>
      </c>
      <c r="T60" s="37">
        <f t="array" ref="T60">IF(ISBLANK(ALS_Sprint!$A$2),100,IF(ISBLANK(A60),100,IF((OR(EXACT(A60,ALS_Sprint!$C$2:$C$200))),VLOOKUP(A60,ALS_Sprint!$C$2:$I$200,4,FALSE()))))</f>
        <v>100</v>
      </c>
      <c r="U60" s="38">
        <f t="shared" si="40"/>
        <v>51</v>
      </c>
      <c r="V60" s="30">
        <f>VLOOKUP(U60,[1]Punktezuordnung!$A$2:$B$52,2,FALSE())</f>
        <v>0</v>
      </c>
      <c r="W60" s="39">
        <f t="array" ref="W60">IF(ISBLANK(ALS_Wurf!$A$2),0,IF(ISBLANK(A60),0,IF((OR(EXACT(A60,ALS_Wurf!$C$2:$C$145))),VLOOKUP(A60,ALS_Wurf!$C$2:$I$145,4,FALSE()))))</f>
        <v>0</v>
      </c>
      <c r="X60" s="38">
        <f t="shared" si="41"/>
        <v>51</v>
      </c>
      <c r="Y60" s="30">
        <f>VLOOKUP(X60,[1]Punktezuordnung!$A$2:$B$52,2,FALSE())</f>
        <v>0</v>
      </c>
      <c r="Z60" s="40">
        <f t="array" ref="Z60">IF(ISBLANK(FRI_Sprint!$A$2),100,IF(ISBLANK(A60),100,IF((OR(EXACT(A60,FRI_Sprint!$C$2:$C$200))),VLOOKUP(A60,FRI_Sprint!$C$2:$I$200,4,FALSE()))))</f>
        <v>100</v>
      </c>
      <c r="AA60" s="38">
        <f t="shared" si="42"/>
        <v>51</v>
      </c>
      <c r="AB60" s="30">
        <f>VLOOKUP(AA60,[1]Punktezuordnung!$A$2:$B$52,2,FALSE())</f>
        <v>0</v>
      </c>
      <c r="AC60" s="41">
        <f t="array" ref="AC60">IF(ISBLANK(FRI_Weit!$A$2),0,IF(ISBLANK(A60),0,IF((OR(EXACT(A60,FRI_Weit!$C$2:$C$150))),VLOOKUP(A60,FRI_Weit!$C$2:$I$150,4,FALSE()))))</f>
        <v>0</v>
      </c>
      <c r="AD60" s="38">
        <f t="shared" si="43"/>
        <v>51</v>
      </c>
      <c r="AE60" s="30">
        <f>VLOOKUP(AD60,[1]Punktezuordnung!$A$2:$B$52,2,FALSE())</f>
        <v>0</v>
      </c>
      <c r="AF60" s="42">
        <f t="array" ref="AF60">IF(ISBLANK(LAT_Stab!$A$2),0,IF(ISBLANK(A60),0,IF((OR(EXACT(A60,LAT_Stab!$C$2:$C$154))),VLOOKUP(A60,LAT_Stab!$C$2:$I$154,4,FALSE()))))</f>
        <v>0</v>
      </c>
      <c r="AG60" s="38">
        <f t="shared" si="44"/>
        <v>51</v>
      </c>
      <c r="AH60" s="30">
        <f>VLOOKUP(AG60,[1]Punktezuordnung!$A$2:$B$52,2,FALSE())</f>
        <v>0</v>
      </c>
      <c r="AI60" s="43">
        <f t="array" ref="AI60">IF(ISBLANK(LAT_Stoß!$A$2),0,IF(ISBLANK(A60),0,IF((OR(EXACT(A60,LAT_Stoß!$C$2:$C$154))),VLOOKUP(A60,LAT_Stoß!$C$2:$I$154,4,FALSE()))))</f>
        <v>0</v>
      </c>
      <c r="AJ60" s="38">
        <f t="shared" si="45"/>
        <v>51</v>
      </c>
      <c r="AK60" s="30">
        <f>VLOOKUP(AJ60,[1]Punktezuordnung!$A$2:$B$52,2,FALSE())</f>
        <v>0</v>
      </c>
      <c r="AL60" s="67">
        <v>1000</v>
      </c>
      <c r="AM60" s="38">
        <f t="shared" si="46"/>
        <v>51</v>
      </c>
      <c r="AN60" s="45">
        <f>VLOOKUP(AM60,[1]Punktezuordnung!$A$2:$B$52,2,FALSE())</f>
        <v>0</v>
      </c>
      <c r="AO60" s="46">
        <f t="array" ref="AO60">IF(ISBLANK(NIA_Weit!$A$2),0,IF(ISBLANK(A60),0,IF((OR(EXACT(A60,NIA_Weit!$C$2:$C$150))),VLOOKUP(A60,NIA_Weit!$C$2:$I$150,4,FALSE()))))</f>
        <v>0</v>
      </c>
      <c r="AP60" s="38">
        <f t="shared" si="47"/>
        <v>51</v>
      </c>
      <c r="AQ60" s="30">
        <f>VLOOKUP(AP60,[1]Punktezuordnung!$A$2:$B$52,2,FALSE())</f>
        <v>0</v>
      </c>
      <c r="AR60" s="42">
        <f t="array" ref="AR60">IF(ISBLANK(STO_Weit!$A$2),0,IF(ISBLANK(A60),0,IF((OR(EXACT(A60,STO_Weit!$C$2:$C$149))),VLOOKUP(A60,STO_Weit!$C$2:$I$149,4,FALSE()))))</f>
        <v>0</v>
      </c>
      <c r="AS60" s="38">
        <f t="shared" si="48"/>
        <v>51</v>
      </c>
      <c r="AT60" s="45">
        <f>VLOOKUP(AS60,[1]Punktezuordnung!$A$2:$B$52,2,FALSE())</f>
        <v>0</v>
      </c>
      <c r="AU60" s="40">
        <f t="array" ref="AU60">IF(ISBLANK(STO_Schlagwurf!$A$2),0,IF(ISBLANK(A60),0,IF((OR(EXACT(A60,STO_Schlagwurf!$C$2:$C$148))),VLOOKUP(A60,STO_Schlagwurf!$C$2:$I$148,4,FALSE()))))</f>
        <v>0</v>
      </c>
      <c r="AV60" s="38">
        <f t="shared" si="49"/>
        <v>51</v>
      </c>
      <c r="AW60" s="45">
        <f>VLOOKUP(AV60,[1]Punktezuordnung!$A$2:$B$52,2,FALSE())</f>
        <v>0</v>
      </c>
      <c r="AX60" s="42">
        <f t="array" ref="AX60">IF(ISBLANK(ANG_Hindernissprint!$A$2),100,IF(ISBLANK(A60),100,IF((OR(EXACT(A60,ANG_Hindernissprint!$C$2:$C$200))),VLOOKUP(A60,ANG_Hindernissprint!$C$2:$I$200,4,FALSE()))))</f>
        <v>100</v>
      </c>
      <c r="AY60" s="38">
        <f t="shared" si="50"/>
        <v>51</v>
      </c>
      <c r="AZ60" s="45">
        <f>VLOOKUP(AY60,[1]Punktezuordnung!$A$2:$B$52,2,FALSE())</f>
        <v>0</v>
      </c>
      <c r="BA60" s="48">
        <f t="array" ref="BA60">IF(ISBLANK(ANG_Hoch!$A$2),0,IF(ISBLANK(A60),0,IF((OR(EXACT(A60,ANG_Hoch!$C$2:$C$155))),VLOOKUP(A60,ANG_Hoch!$C$2:$I$155,4,FALSE()))))</f>
        <v>0</v>
      </c>
      <c r="BB60" s="38">
        <f t="shared" si="51"/>
        <v>51</v>
      </c>
      <c r="BC60" s="4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15">
    <sortCondition ref="E4:E15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60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3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4" t="s">
        <v>7</v>
      </c>
    </row>
    <row r="2" spans="1:55" x14ac:dyDescent="0.3">
      <c r="E2" s="5" t="s">
        <v>8</v>
      </c>
      <c r="F2" s="6"/>
      <c r="G2" s="6"/>
      <c r="H2" s="7" t="str">
        <f>T2</f>
        <v>Sprint</v>
      </c>
      <c r="I2" s="8" t="str">
        <f>W2</f>
        <v>Schlagwurf</v>
      </c>
      <c r="J2" s="7" t="str">
        <f>Z2</f>
        <v>Sprint</v>
      </c>
      <c r="K2" s="8" t="str">
        <f>AC2</f>
        <v>Weit</v>
      </c>
      <c r="L2" s="9" t="str">
        <f>AF2</f>
        <v>Stabweit</v>
      </c>
      <c r="M2" s="10" t="str">
        <f>AI2</f>
        <v>Stoß</v>
      </c>
      <c r="N2" s="9" t="str">
        <f>AL2</f>
        <v>Crosslauf</v>
      </c>
      <c r="O2" s="10" t="str">
        <f>AO2</f>
        <v>Drehwurf</v>
      </c>
      <c r="P2" s="7" t="str">
        <f>AR2</f>
        <v>Weitsprung</v>
      </c>
      <c r="Q2" s="8" t="str">
        <f>AU2</f>
        <v>Schlagwurf</v>
      </c>
      <c r="R2" s="65" t="str">
        <f>AX2</f>
        <v>Hindernissprint</v>
      </c>
      <c r="S2" s="8" t="str">
        <f>BA2</f>
        <v>Hochsprung</v>
      </c>
      <c r="T2" s="2" t="s">
        <v>9</v>
      </c>
      <c r="U2" s="63"/>
      <c r="V2" s="63"/>
      <c r="W2" s="11" t="s">
        <v>14</v>
      </c>
      <c r="X2" s="63"/>
      <c r="Y2" s="12"/>
      <c r="Z2" s="2" t="s">
        <v>9</v>
      </c>
      <c r="AA2" s="63"/>
      <c r="AB2" s="63"/>
      <c r="AC2" s="11" t="s">
        <v>12</v>
      </c>
      <c r="AD2" s="63"/>
      <c r="AE2" s="63"/>
      <c r="AF2" s="2" t="s">
        <v>11</v>
      </c>
      <c r="AG2" s="63"/>
      <c r="AH2" s="63"/>
      <c r="AI2" s="11" t="s">
        <v>10</v>
      </c>
      <c r="AJ2" s="63"/>
      <c r="AK2" s="63"/>
      <c r="AL2" s="2" t="s">
        <v>15</v>
      </c>
      <c r="AM2" s="63"/>
      <c r="AN2" s="63"/>
      <c r="AO2" s="11" t="s">
        <v>238</v>
      </c>
      <c r="AP2" s="63"/>
      <c r="AQ2" s="63"/>
      <c r="AR2" s="2" t="str">
        <f>STO_Weit!B1</f>
        <v>Weitsprung</v>
      </c>
      <c r="AS2" s="63"/>
      <c r="AT2" s="63"/>
      <c r="AU2" s="11" t="str">
        <f>STO_Schlagwurf!B1</f>
        <v>Schlagwurf</v>
      </c>
      <c r="AV2" s="63"/>
      <c r="AW2" s="63"/>
      <c r="AX2" s="4" t="str">
        <f>ANG_Hindernissprint!B1</f>
        <v>Hindernissprint</v>
      </c>
      <c r="AY2" s="63"/>
      <c r="AZ2" s="63"/>
      <c r="BA2" s="11" t="str">
        <f>ANG_Hoch!B1</f>
        <v>Hochsprung</v>
      </c>
      <c r="BB2" s="63"/>
      <c r="BC2" s="63"/>
    </row>
    <row r="3" spans="1:55" x14ac:dyDescent="0.3">
      <c r="A3" s="13" t="s">
        <v>16</v>
      </c>
      <c r="B3" s="13" t="s">
        <v>17</v>
      </c>
      <c r="C3" s="13" t="s">
        <v>18</v>
      </c>
      <c r="D3" s="13" t="s">
        <v>19</v>
      </c>
      <c r="E3" s="14" t="s">
        <v>0</v>
      </c>
      <c r="F3" s="15" t="s">
        <v>1</v>
      </c>
      <c r="G3" s="16" t="s">
        <v>20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 t="s">
        <v>1</v>
      </c>
      <c r="S3" s="15" t="s">
        <v>1</v>
      </c>
      <c r="T3" s="20" t="s">
        <v>21</v>
      </c>
      <c r="U3" s="21" t="s">
        <v>22</v>
      </c>
      <c r="V3" s="15" t="s">
        <v>1</v>
      </c>
      <c r="W3" s="22" t="s">
        <v>21</v>
      </c>
      <c r="X3" s="21" t="s">
        <v>22</v>
      </c>
      <c r="Y3" s="15" t="s">
        <v>1</v>
      </c>
      <c r="Z3" s="22" t="s">
        <v>21</v>
      </c>
      <c r="AA3" s="21" t="s">
        <v>22</v>
      </c>
      <c r="AB3" s="15" t="s">
        <v>1</v>
      </c>
      <c r="AC3" s="22" t="s">
        <v>21</v>
      </c>
      <c r="AD3" s="21" t="s">
        <v>22</v>
      </c>
      <c r="AE3" s="15" t="s">
        <v>1</v>
      </c>
      <c r="AF3" s="23" t="s">
        <v>21</v>
      </c>
      <c r="AG3" s="24" t="s">
        <v>22</v>
      </c>
      <c r="AH3" s="25" t="s">
        <v>1</v>
      </c>
      <c r="AI3" s="23" t="s">
        <v>21</v>
      </c>
      <c r="AJ3" s="24" t="s">
        <v>22</v>
      </c>
      <c r="AK3" s="25" t="s">
        <v>1</v>
      </c>
      <c r="AL3" s="22" t="s">
        <v>21</v>
      </c>
      <c r="AM3" s="21" t="s">
        <v>22</v>
      </c>
      <c r="AN3" s="15" t="s">
        <v>1</v>
      </c>
      <c r="AO3" s="23" t="s">
        <v>21</v>
      </c>
      <c r="AP3" s="26" t="s">
        <v>22</v>
      </c>
      <c r="AQ3" s="25" t="s">
        <v>1</v>
      </c>
      <c r="AR3" s="22" t="s">
        <v>21</v>
      </c>
      <c r="AS3" s="21" t="s">
        <v>22</v>
      </c>
      <c r="AT3" s="15" t="s">
        <v>1</v>
      </c>
      <c r="AU3" s="22" t="s">
        <v>21</v>
      </c>
      <c r="AV3" s="21" t="s">
        <v>22</v>
      </c>
      <c r="AW3" s="15" t="s">
        <v>1</v>
      </c>
      <c r="AX3" s="27" t="s">
        <v>21</v>
      </c>
      <c r="AY3" s="21" t="s">
        <v>22</v>
      </c>
      <c r="AZ3" s="15" t="s">
        <v>1</v>
      </c>
      <c r="BA3" s="22" t="s">
        <v>21</v>
      </c>
      <c r="BB3" s="21" t="s">
        <v>22</v>
      </c>
      <c r="BC3" s="14" t="s">
        <v>1</v>
      </c>
    </row>
    <row r="4" spans="1:55" x14ac:dyDescent="0.3">
      <c r="A4" s="28" t="s">
        <v>42</v>
      </c>
      <c r="B4" s="28" t="s">
        <v>24</v>
      </c>
      <c r="C4" s="28">
        <v>2015</v>
      </c>
      <c r="D4" s="28" t="s">
        <v>43</v>
      </c>
      <c r="E4" s="29">
        <f t="shared" ref="E4:E20" si="0">IF(F4=0,"",RANK(F4,$F$4:$F$60,0))</f>
        <v>1</v>
      </c>
      <c r="F4" s="30">
        <f>SUM(LARGE(H4:S4,{1;2;3;4;5;6;7;8;9}))</f>
        <v>443</v>
      </c>
      <c r="G4" s="50">
        <f t="shared" ref="G4:G20" si="1">COUNTIF(H4:S4,"&gt;0")</f>
        <v>12</v>
      </c>
      <c r="H4" s="51">
        <f t="shared" ref="H4:H20" si="2">V4</f>
        <v>48</v>
      </c>
      <c r="I4" s="45">
        <f t="shared" ref="I4:I20" si="3">Y4</f>
        <v>46</v>
      </c>
      <c r="J4" s="51">
        <f t="shared" ref="J4:J20" si="4">AB4</f>
        <v>50</v>
      </c>
      <c r="K4" s="45">
        <f t="shared" ref="K4:K20" si="5">AE4</f>
        <v>50</v>
      </c>
      <c r="L4" s="33">
        <f t="shared" ref="L4:L20" si="6">AH4</f>
        <v>50</v>
      </c>
      <c r="M4" s="34">
        <f t="shared" ref="M4:M20" si="7">AK4</f>
        <v>49</v>
      </c>
      <c r="N4" s="52">
        <f t="shared" ref="N4:N20" si="8">AN4</f>
        <v>50</v>
      </c>
      <c r="O4" s="36">
        <f t="shared" ref="O4:O20" si="9">AQ4</f>
        <v>47</v>
      </c>
      <c r="P4" s="51">
        <f t="shared" ref="P4:P20" si="10">AT4</f>
        <v>49</v>
      </c>
      <c r="Q4" s="45">
        <f t="shared" ref="Q4:Q20" si="11">AW4</f>
        <v>45</v>
      </c>
      <c r="R4" s="51">
        <f t="shared" ref="R4:R20" si="12">AZ4</f>
        <v>47</v>
      </c>
      <c r="S4" s="45">
        <f t="shared" ref="S4:S20" si="13">BC4</f>
        <v>50</v>
      </c>
      <c r="T4" s="37">
        <f t="array" ref="T4">IF(ISBLANK(ALS_Sprint!$A$2),100,IF(ISBLANK(A4),100,IF((OR(EXACT(A4,ALS_Sprint!$C$2:$C$200))),VLOOKUP(A4,ALS_Sprint!$C$2:$I$200,4,FALSE()))))</f>
        <v>8.67</v>
      </c>
      <c r="U4" s="38">
        <f t="shared" ref="U4:U20" si="14">IF(T4=FALSE,51,IF(T4&gt;=100,51,RANK(T4,$T$4:$T$60,1)))</f>
        <v>3</v>
      </c>
      <c r="V4" s="30">
        <f>VLOOKUP(U4,[1]Punktezuordnung!$A$2:$B$52,2,FALSE())</f>
        <v>48</v>
      </c>
      <c r="W4" s="39">
        <f t="array" ref="W4">IF(ISBLANK(ALS_Wurf!$A$2),0,IF(ISBLANK(A4),0,IF((OR(EXACT(A4,ALS_Wurf!$C$2:$C$145))),VLOOKUP(A4,ALS_Wurf!$C$2:$I$145,4,FALSE()))))</f>
        <v>23</v>
      </c>
      <c r="X4" s="38">
        <f t="shared" ref="X4:X20" si="15">IF(W4=FALSE,51,IF(W4&lt;=0,51,RANK(W4,$W$4:$W$60,0)))</f>
        <v>5</v>
      </c>
      <c r="Y4" s="30">
        <f>VLOOKUP(X4,[1]Punktezuordnung!$A$2:$B$52,2,FALSE())</f>
        <v>46</v>
      </c>
      <c r="Z4" s="40">
        <f t="array" ref="Z4">IF(ISBLANK(FRI_Sprint!$A$2),100,IF(ISBLANK(A4),100,IF((OR(EXACT(A4,FRI_Sprint!$C$2:$C$200))),VLOOKUP(A4,FRI_Sprint!$C$2:$I$200,4,FALSE()))))</f>
        <v>8.6</v>
      </c>
      <c r="AA4" s="38">
        <f t="shared" ref="AA4:AA20" si="16">IF(Z4=FALSE,51,IF(Z4&gt;=100,51,RANK(Z4,$Z$4:$Z$60,1)))</f>
        <v>1</v>
      </c>
      <c r="AB4" s="30">
        <f>VLOOKUP(AA4,[1]Punktezuordnung!$A$2:$B$52,2,FALSE())</f>
        <v>50</v>
      </c>
      <c r="AC4" s="41">
        <f t="array" ref="AC4">IF(ISBLANK(FRI_Weit!$A$2),0,IF(ISBLANK(A4),0,IF((OR(EXACT(A4,FRI_Weit!$C$2:$C$150))),VLOOKUP(A4,FRI_Weit!$C$2:$I$150,4,FALSE()))))</f>
        <v>3.8</v>
      </c>
      <c r="AD4" s="38">
        <f t="shared" ref="AD4:AD20" si="17">IF(AC4=FALSE,51,IF(AC4&lt;=0,51,RANK(AC4,$AC$4:$AC$60,0)))</f>
        <v>1</v>
      </c>
      <c r="AE4" s="30">
        <f>VLOOKUP(AD4,[1]Punktezuordnung!$A$2:$B$52,2,FALSE())</f>
        <v>50</v>
      </c>
      <c r="AF4" s="42">
        <f t="array" ref="AF4">IF(ISBLANK(LAT_Stab!$A$2),0,IF(ISBLANK(A4),0,IF((OR(EXACT(A4,LAT_Stab!$C$2:$C$154))),VLOOKUP(A4,LAT_Stab!$C$2:$I$154,4,FALSE()))))</f>
        <v>6.47</v>
      </c>
      <c r="AG4" s="38">
        <f t="shared" ref="AG4:AG20" si="18">IF(AF4=FALSE,51,IF(AF4&lt;=0,51,RANK(AF4,$AF$4:$AF$60,0)))</f>
        <v>1</v>
      </c>
      <c r="AH4" s="30">
        <f>VLOOKUP(AG4,[1]Punktezuordnung!$A$2:$B$52,2,FALSE())</f>
        <v>50</v>
      </c>
      <c r="AI4" s="44">
        <f t="array" ref="AI4">IF(ISBLANK(LAT_Stoß!$A$2),0,IF(ISBLANK(A4),0,IF((OR(EXACT(A4,LAT_Stoß!$C$2:$C$154))),VLOOKUP(A4,LAT_Stoß!$C$2:$I$154,4,FALSE()))))</f>
        <v>36</v>
      </c>
      <c r="AJ4" s="38">
        <f t="shared" ref="AJ4:AJ20" si="19">IF(AI4=FALSE,51,IF(AI4&lt;=0,51,RANK(AI4,$AI$4:$AI$49,0)))</f>
        <v>2</v>
      </c>
      <c r="AK4" s="30">
        <f>VLOOKUP(AJ4,[1]Punktezuordnung!$A$2:$B$52,2,FALSE())</f>
        <v>49</v>
      </c>
      <c r="AL4" s="66">
        <f t="array" ref="AL4">IF(ISBLANK(NIA_Cross!$A$2),100,IF(ISBLANK(A4),100,IF((OR(EXACT(A4,NIA_Cross!$C$2:$C$200))),VLOOKUP(A4,NIA_Cross!$C$2:$I$200,4,FALSE()))))</f>
        <v>3.9004629629629632E-3</v>
      </c>
      <c r="AM4" s="38">
        <f t="shared" ref="AM4:AM20" si="20">IF(AL4=FALSE,51,IF(AL4=1000,51,RANK(AL4,$AL$4:$AL$60,1)))</f>
        <v>1</v>
      </c>
      <c r="AN4" s="45">
        <f>VLOOKUP(AM4,[1]Punktezuordnung!$A$2:$B$52,2,FALSE())</f>
        <v>50</v>
      </c>
      <c r="AO4" s="46">
        <f t="array" ref="AO4">IF(ISBLANK(NIA_Weit!$A$2),0,IF(ISBLANK(A4),0,IF((OR(EXACT(A4,NIA_Weit!$C$2:$C$150))),VLOOKUP(A4,NIA_Weit!$C$2:$I$150,4,FALSE()))))</f>
        <v>55</v>
      </c>
      <c r="AP4" s="38">
        <f t="shared" ref="AP4:AP20" si="21">IF(AO4=FALSE,51,IF(AO4&lt;=0,51,RANK(AO4,$AO$4:$AO$49,0)))</f>
        <v>4</v>
      </c>
      <c r="AQ4" s="30">
        <f>VLOOKUP(AP4,[1]Punktezuordnung!$A$2:$B$52,2,FALSE())</f>
        <v>47</v>
      </c>
      <c r="AR4" s="42">
        <f t="array" ref="AR4">IF(ISBLANK(STO_Weit!$A$2),0,IF(ISBLANK(A4),0,IF((OR(EXACT(A4,STO_Weit!$C$2:$C$149))),VLOOKUP(A4,STO_Weit!$C$2:$I$149,4,FALSE()))))</f>
        <v>11.56</v>
      </c>
      <c r="AS4" s="38">
        <f t="shared" ref="AS4:AS20" si="22">IF(AR4=FALSE,51,IF(AR4&lt;=0,51,RANK(AR4,$AR$4:$AR$49,0)))</f>
        <v>2</v>
      </c>
      <c r="AT4" s="45">
        <f>VLOOKUP(AS4,[1]Punktezuordnung!$A$2:$B$52,2,FALSE())</f>
        <v>49</v>
      </c>
      <c r="AU4" s="40">
        <f t="array" ref="AU4">IF(ISBLANK(STO_Schlagwurf!$A$2),0,IF(ISBLANK(A4),0,IF((OR(EXACT(A4,STO_Schlagwurf!$C$2:$C$148))),VLOOKUP(A4,STO_Schlagwurf!$C$2:$I$148,4,FALSE()))))</f>
        <v>67</v>
      </c>
      <c r="AV4" s="38">
        <f t="shared" ref="AV4:AV20" si="23">IF(AU4=FALSE,51,IF(AU4&lt;=0,51,RANK(AU4,$AU$4:$AU$49,0)))</f>
        <v>6</v>
      </c>
      <c r="AW4" s="45">
        <f>VLOOKUP(AV4,[1]Punktezuordnung!$A$2:$B$52,2,FALSE())</f>
        <v>45</v>
      </c>
      <c r="AX4" s="42">
        <f t="array" ref="AX4">IF(ISBLANK(ANG_Hindernissprint!$A$2),100,IF(ISBLANK(A4),100,IF((OR(EXACT(A4,ANG_Hindernissprint!$C$2:$C$200))),VLOOKUP(A4,ANG_Hindernissprint!$C$2:$I$200,4,FALSE()))))</f>
        <v>8.2100000000000009</v>
      </c>
      <c r="AY4" s="47">
        <f t="shared" ref="AY4:AY20" si="24">IF(AX4=FALSE,51,IF(AX4&gt;=100,51,RANK(AX4,$AX$4:$AX$60,1)))</f>
        <v>4</v>
      </c>
      <c r="AZ4" s="45">
        <f>VLOOKUP(AY4,[1]Punktezuordnung!$A$2:$B$52,2,FALSE())</f>
        <v>47</v>
      </c>
      <c r="BA4" s="48">
        <f t="array" ref="BA4">IF(ISBLANK(ANG_Hoch!$A$2),0,IF(ISBLANK(A4),0,IF((OR(EXACT(A4,ANG_Hoch!$C$2:$C$155))),VLOOKUP(A4,ANG_Hoch!$C$2:$I$155,4,FALSE()))))</f>
        <v>1.1499999999999999</v>
      </c>
      <c r="BB4" s="38">
        <f t="shared" ref="BB4:BB20" si="25">IF(BA4=FALSE,51,IF(BA4&lt;=0,51,RANK(BA4,$BA$4:$BA$60,0)))</f>
        <v>1</v>
      </c>
      <c r="BC4" s="49">
        <f>VLOOKUP(BB4,[1]Punktezuordnung!$A$2:$B$52,2,FALSE())</f>
        <v>50</v>
      </c>
    </row>
    <row r="5" spans="1:55" x14ac:dyDescent="0.3">
      <c r="A5" s="28" t="s">
        <v>44</v>
      </c>
      <c r="B5" s="28" t="s">
        <v>24</v>
      </c>
      <c r="C5" s="28">
        <v>2015</v>
      </c>
      <c r="D5" s="28" t="s">
        <v>45</v>
      </c>
      <c r="E5" s="29">
        <f t="shared" si="0"/>
        <v>2</v>
      </c>
      <c r="F5" s="30">
        <f>SUM(LARGE(H5:S5,{1;2;3;4;5;6;7;8;9}))</f>
        <v>430</v>
      </c>
      <c r="G5" s="50">
        <f t="shared" si="1"/>
        <v>12</v>
      </c>
      <c r="H5" s="51">
        <f t="shared" si="2"/>
        <v>50</v>
      </c>
      <c r="I5" s="45">
        <f t="shared" si="3"/>
        <v>43</v>
      </c>
      <c r="J5" s="51">
        <f t="shared" si="4"/>
        <v>50</v>
      </c>
      <c r="K5" s="45">
        <f t="shared" si="5"/>
        <v>49</v>
      </c>
      <c r="L5" s="33">
        <f t="shared" si="6"/>
        <v>48</v>
      </c>
      <c r="M5" s="34">
        <f t="shared" si="7"/>
        <v>47</v>
      </c>
      <c r="N5" s="52">
        <f t="shared" si="8"/>
        <v>46</v>
      </c>
      <c r="O5" s="36">
        <f t="shared" si="9"/>
        <v>44</v>
      </c>
      <c r="P5" s="51">
        <f t="shared" si="10"/>
        <v>48</v>
      </c>
      <c r="Q5" s="45">
        <f t="shared" si="11"/>
        <v>40</v>
      </c>
      <c r="R5" s="51">
        <f t="shared" si="12"/>
        <v>48</v>
      </c>
      <c r="S5" s="45">
        <f t="shared" si="13"/>
        <v>43</v>
      </c>
      <c r="T5" s="37">
        <f t="array" ref="T5">IF(ISBLANK(ALS_Sprint!$A$2),100,IF(ISBLANK(A5),100,IF((OR(EXACT(A5,ALS_Sprint!$C$2:$C$200))),VLOOKUP(A5,ALS_Sprint!$C$2:$I$200,4,FALSE()))))</f>
        <v>8.4700000000000006</v>
      </c>
      <c r="U5" s="38">
        <f t="shared" si="14"/>
        <v>1</v>
      </c>
      <c r="V5" s="30">
        <f>VLOOKUP(U5,[1]Punktezuordnung!$A$2:$B$52,2,FALSE())</f>
        <v>50</v>
      </c>
      <c r="W5" s="39">
        <f t="array" ref="W5">IF(ISBLANK(ALS_Wurf!$A$2),0,IF(ISBLANK(A5),0,IF((OR(EXACT(A5,ALS_Wurf!$C$2:$C$145))),VLOOKUP(A5,ALS_Wurf!$C$2:$I$145,4,FALSE()))))</f>
        <v>17</v>
      </c>
      <c r="X5" s="38">
        <f t="shared" si="15"/>
        <v>8</v>
      </c>
      <c r="Y5" s="30">
        <f>VLOOKUP(X5,[1]Punktezuordnung!$A$2:$B$52,2,FALSE())</f>
        <v>43</v>
      </c>
      <c r="Z5" s="40">
        <f t="array" ref="Z5">IF(ISBLANK(FRI_Sprint!$A$2),100,IF(ISBLANK(A5),100,IF((OR(EXACT(A5,FRI_Sprint!$C$2:$C$200))),VLOOKUP(A5,FRI_Sprint!$C$2:$I$200,4,FALSE()))))</f>
        <v>8.6</v>
      </c>
      <c r="AA5" s="38">
        <f t="shared" si="16"/>
        <v>1</v>
      </c>
      <c r="AB5" s="30">
        <f>VLOOKUP(AA5,[1]Punktezuordnung!$A$2:$B$52,2,FALSE())</f>
        <v>50</v>
      </c>
      <c r="AC5" s="41">
        <f t="array" ref="AC5">IF(ISBLANK(FRI_Weit!$A$2),0,IF(ISBLANK(A5),0,IF((OR(EXACT(A5,FRI_Weit!$C$2:$C$150))),VLOOKUP(A5,FRI_Weit!$C$2:$I$150,4,FALSE()))))</f>
        <v>3.55</v>
      </c>
      <c r="AD5" s="38">
        <f t="shared" si="17"/>
        <v>2</v>
      </c>
      <c r="AE5" s="30">
        <f>VLOOKUP(AD5,[1]Punktezuordnung!$A$2:$B$52,2,FALSE())</f>
        <v>49</v>
      </c>
      <c r="AF5" s="42">
        <f t="array" ref="AF5">IF(ISBLANK(LAT_Stab!$A$2),0,IF(ISBLANK(A5),0,IF((OR(EXACT(A5,LAT_Stab!$C$2:$C$154))),VLOOKUP(A5,LAT_Stab!$C$2:$I$154,4,FALSE()))))</f>
        <v>6.28</v>
      </c>
      <c r="AG5" s="38">
        <f t="shared" si="18"/>
        <v>3</v>
      </c>
      <c r="AH5" s="30">
        <f>VLOOKUP(AG5,[1]Punktezuordnung!$A$2:$B$52,2,FALSE())</f>
        <v>48</v>
      </c>
      <c r="AI5" s="44">
        <f t="array" ref="AI5">IF(ISBLANK(LAT_Stoß!$A$2),0,IF(ISBLANK(A5),0,IF((OR(EXACT(A5,LAT_Stoß!$C$2:$C$154))),VLOOKUP(A5,LAT_Stoß!$C$2:$I$154,4,FALSE()))))</f>
        <v>33</v>
      </c>
      <c r="AJ5" s="38">
        <f t="shared" si="19"/>
        <v>4</v>
      </c>
      <c r="AK5" s="30">
        <f>VLOOKUP(AJ5,[1]Punktezuordnung!$A$2:$B$52,2,FALSE())</f>
        <v>47</v>
      </c>
      <c r="AL5" s="66">
        <f t="array" ref="AL5">IF(ISBLANK(NIA_Cross!$A$2),100,IF(ISBLANK(A5),100,IF((OR(EXACT(A5,NIA_Cross!$C$2:$C$200))),VLOOKUP(A5,NIA_Cross!$C$2:$I$200,4,FALSE()))))</f>
        <v>4.5601851851851853E-3</v>
      </c>
      <c r="AM5" s="38">
        <f t="shared" si="20"/>
        <v>5</v>
      </c>
      <c r="AN5" s="45">
        <f>VLOOKUP(AM5,[1]Punktezuordnung!$A$2:$B$52,2,FALSE())</f>
        <v>46</v>
      </c>
      <c r="AO5" s="46">
        <f t="array" ref="AO5">IF(ISBLANK(NIA_Weit!$A$2),0,IF(ISBLANK(A5),0,IF((OR(EXACT(A5,NIA_Weit!$C$2:$C$150))),VLOOKUP(A5,NIA_Weit!$C$2:$I$150,4,FALSE()))))</f>
        <v>49</v>
      </c>
      <c r="AP5" s="38">
        <f t="shared" si="21"/>
        <v>7</v>
      </c>
      <c r="AQ5" s="30">
        <f>VLOOKUP(AP5,[1]Punktezuordnung!$A$2:$B$52,2,FALSE())</f>
        <v>44</v>
      </c>
      <c r="AR5" s="42">
        <f t="array" ref="AR5">IF(ISBLANK(STO_Weit!$A$2),0,IF(ISBLANK(A5),0,IF((OR(EXACT(A5,STO_Weit!$C$2:$C$149))),VLOOKUP(A5,STO_Weit!$C$2:$I$149,4,FALSE()))))</f>
        <v>10.34</v>
      </c>
      <c r="AS5" s="38">
        <f t="shared" si="22"/>
        <v>3</v>
      </c>
      <c r="AT5" s="45">
        <f>VLOOKUP(AS5,[1]Punktezuordnung!$A$2:$B$52,2,FALSE())</f>
        <v>48</v>
      </c>
      <c r="AU5" s="40">
        <f t="array" ref="AU5">IF(ISBLANK(STO_Schlagwurf!$A$2),0,IF(ISBLANK(A5),0,IF((OR(EXACT(A5,STO_Schlagwurf!$C$2:$C$148))),VLOOKUP(A5,STO_Schlagwurf!$C$2:$I$148,4,FALSE()))))</f>
        <v>54</v>
      </c>
      <c r="AV5" s="38">
        <f t="shared" si="23"/>
        <v>11</v>
      </c>
      <c r="AW5" s="45">
        <f>VLOOKUP(AV5,[1]Punktezuordnung!$A$2:$B$52,2,FALSE())</f>
        <v>40</v>
      </c>
      <c r="AX5" s="42">
        <f t="array" ref="AX5">IF(ISBLANK(ANG_Hindernissprint!$A$2),100,IF(ISBLANK(A5),100,IF((OR(EXACT(A5,ANG_Hindernissprint!$C$2:$C$200))),VLOOKUP(A5,ANG_Hindernissprint!$C$2:$I$200,4,FALSE()))))</f>
        <v>8.08</v>
      </c>
      <c r="AY5" s="47">
        <f t="shared" si="24"/>
        <v>3</v>
      </c>
      <c r="AZ5" s="45">
        <f>VLOOKUP(AY5,[1]Punktezuordnung!$A$2:$B$52,2,FALSE())</f>
        <v>48</v>
      </c>
      <c r="BA5" s="48">
        <f t="array" ref="BA5">IF(ISBLANK(ANG_Hoch!$A$2),0,IF(ISBLANK(A5),0,IF((OR(EXACT(A5,ANG_Hoch!$C$2:$C$155))),VLOOKUP(A5,ANG_Hoch!$C$2:$I$155,4,FALSE()))))</f>
        <v>1</v>
      </c>
      <c r="BB5" s="38">
        <f t="shared" si="25"/>
        <v>8</v>
      </c>
      <c r="BC5" s="49">
        <f>VLOOKUP(BB5,[1]Punktezuordnung!$A$2:$B$52,2,FALSE())</f>
        <v>43</v>
      </c>
    </row>
    <row r="6" spans="1:55" x14ac:dyDescent="0.3">
      <c r="A6" s="28" t="s">
        <v>40</v>
      </c>
      <c r="B6" s="28" t="s">
        <v>24</v>
      </c>
      <c r="C6" s="28">
        <v>2015</v>
      </c>
      <c r="D6" s="28" t="s">
        <v>41</v>
      </c>
      <c r="E6" s="29">
        <f t="shared" si="0"/>
        <v>3</v>
      </c>
      <c r="F6" s="30">
        <f>SUM(LARGE(H6:S6,{1;2;3;4;5;6;7;8;9}))</f>
        <v>425</v>
      </c>
      <c r="G6" s="53">
        <f t="shared" si="1"/>
        <v>10</v>
      </c>
      <c r="H6" s="54">
        <f t="shared" si="2"/>
        <v>47</v>
      </c>
      <c r="I6" s="55">
        <f t="shared" si="3"/>
        <v>49</v>
      </c>
      <c r="J6" s="54">
        <f t="shared" si="4"/>
        <v>48</v>
      </c>
      <c r="K6" s="55">
        <f t="shared" si="5"/>
        <v>47</v>
      </c>
      <c r="L6" s="33">
        <f t="shared" si="6"/>
        <v>0</v>
      </c>
      <c r="M6" s="34">
        <f t="shared" si="7"/>
        <v>0</v>
      </c>
      <c r="N6" s="56">
        <f t="shared" si="8"/>
        <v>47</v>
      </c>
      <c r="O6" s="36">
        <f t="shared" si="9"/>
        <v>50</v>
      </c>
      <c r="P6" s="54">
        <f t="shared" si="10"/>
        <v>47</v>
      </c>
      <c r="Q6" s="55">
        <f t="shared" si="11"/>
        <v>49</v>
      </c>
      <c r="R6" s="54">
        <f t="shared" si="12"/>
        <v>41</v>
      </c>
      <c r="S6" s="55">
        <f t="shared" si="13"/>
        <v>40</v>
      </c>
      <c r="T6" s="37">
        <f t="array" ref="T6">IF(ISBLANK(ALS_Sprint!$A$2),100,IF(ISBLANK(A6),100,IF((OR(EXACT(A6,ALS_Sprint!$C$2:$C$200))),VLOOKUP(A6,ALS_Sprint!$C$2:$I$200,4,FALSE()))))</f>
        <v>8.83</v>
      </c>
      <c r="U6" s="38">
        <f t="shared" si="14"/>
        <v>4</v>
      </c>
      <c r="V6" s="30">
        <f>VLOOKUP(U6,[1]Punktezuordnung!$A$2:$B$52,2,FALSE())</f>
        <v>47</v>
      </c>
      <c r="W6" s="39">
        <f t="array" ref="W6">IF(ISBLANK(ALS_Wurf!$A$2),0,IF(ISBLANK(A6),0,IF((OR(EXACT(A6,ALS_Wurf!$C$2:$C$145))),VLOOKUP(A6,ALS_Wurf!$C$2:$I$145,4,FALSE()))))</f>
        <v>26.5</v>
      </c>
      <c r="X6" s="38">
        <f t="shared" si="15"/>
        <v>2</v>
      </c>
      <c r="Y6" s="30">
        <f>VLOOKUP(X6,[1]Punktezuordnung!$A$2:$B$52,2,FALSE())</f>
        <v>49</v>
      </c>
      <c r="Z6" s="40">
        <f t="array" ref="Z6">IF(ISBLANK(FRI_Sprint!$A$2),100,IF(ISBLANK(A6),100,IF((OR(EXACT(A6,FRI_Sprint!$C$2:$C$200))),VLOOKUP(A6,FRI_Sprint!$C$2:$I$200,4,FALSE()))))</f>
        <v>8.9</v>
      </c>
      <c r="AA6" s="38">
        <f t="shared" si="16"/>
        <v>3</v>
      </c>
      <c r="AB6" s="30">
        <f>VLOOKUP(AA6,[1]Punktezuordnung!$A$2:$B$52,2,FALSE())</f>
        <v>48</v>
      </c>
      <c r="AC6" s="41">
        <f t="array" ref="AC6">IF(ISBLANK(FRI_Weit!$A$2),0,IF(ISBLANK(A6),0,IF((OR(EXACT(A6,FRI_Weit!$C$2:$C$150))),VLOOKUP(A6,FRI_Weit!$C$2:$I$150,4,FALSE()))))</f>
        <v>3.18</v>
      </c>
      <c r="AD6" s="38">
        <f t="shared" si="17"/>
        <v>4</v>
      </c>
      <c r="AE6" s="30">
        <f>VLOOKUP(AD6,[1]Punktezuordnung!$A$2:$B$52,2,FALSE())</f>
        <v>47</v>
      </c>
      <c r="AF6" s="42" t="b">
        <f t="array" ref="AF6">IF(ISBLANK(LAT_Stab!$A$2),0,IF(ISBLANK(A6),0,IF((OR(EXACT(A6,LAT_Stab!$C$2:$C$154))),VLOOKUP(A6,LAT_Stab!$C$2:$I$154,4,FALSE()))))</f>
        <v>0</v>
      </c>
      <c r="AG6" s="38">
        <f t="shared" si="18"/>
        <v>51</v>
      </c>
      <c r="AH6" s="30">
        <f>VLOOKUP(AG6,[1]Punktezuordnung!$A$2:$B$52,2,FALSE())</f>
        <v>0</v>
      </c>
      <c r="AI6" s="42" t="b">
        <f t="array" ref="AI6">IF(ISBLANK(LAT_Stoß!$A$2),0,IF(ISBLANK(A6),0,IF((OR(EXACT(A6,LAT_Stoß!$C$2:$C$154))),VLOOKUP(A6,LAT_Stoß!$C$2:$I$154,4,FALSE()))))</f>
        <v>0</v>
      </c>
      <c r="AJ6" s="38">
        <f t="shared" si="19"/>
        <v>51</v>
      </c>
      <c r="AK6" s="30">
        <f>VLOOKUP(AJ6,[1]Punktezuordnung!$A$2:$B$52,2,FALSE())</f>
        <v>0</v>
      </c>
      <c r="AL6" s="66">
        <f t="array" ref="AL6">IF(ISBLANK(NIA_Cross!$A$2),100,IF(ISBLANK(A6),100,IF((OR(EXACT(A6,NIA_Cross!$C$2:$C$200))),VLOOKUP(A6,NIA_Cross!$C$2:$I$200,4,FALSE()))))</f>
        <v>4.5254629629629629E-3</v>
      </c>
      <c r="AM6" s="38">
        <f t="shared" si="20"/>
        <v>4</v>
      </c>
      <c r="AN6" s="45">
        <f>VLOOKUP(AM6,[1]Punktezuordnung!$A$2:$B$52,2,FALSE())</f>
        <v>47</v>
      </c>
      <c r="AO6" s="46">
        <f t="array" ref="AO6">IF(ISBLANK(NIA_Weit!$A$2),0,IF(ISBLANK(A6),0,IF((OR(EXACT(A6,NIA_Weit!$C$2:$C$150))),VLOOKUP(A6,NIA_Weit!$C$2:$I$150,4,FALSE()))))</f>
        <v>60</v>
      </c>
      <c r="AP6" s="38">
        <f t="shared" si="21"/>
        <v>1</v>
      </c>
      <c r="AQ6" s="30">
        <f>VLOOKUP(AP6,[1]Punktezuordnung!$A$2:$B$52,2,FALSE())</f>
        <v>50</v>
      </c>
      <c r="AR6" s="42">
        <f t="array" ref="AR6">IF(ISBLANK(STO_Weit!$A$2),0,IF(ISBLANK(A6),0,IF((OR(EXACT(A6,STO_Weit!$C$2:$C$149))),VLOOKUP(A6,STO_Weit!$C$2:$I$149,4,FALSE()))))</f>
        <v>9.84</v>
      </c>
      <c r="AS6" s="38">
        <f t="shared" si="22"/>
        <v>4</v>
      </c>
      <c r="AT6" s="45">
        <f>VLOOKUP(AS6,[1]Punktezuordnung!$A$2:$B$52,2,FALSE())</f>
        <v>47</v>
      </c>
      <c r="AU6" s="40">
        <f t="array" ref="AU6">IF(ISBLANK(STO_Schlagwurf!$A$2),0,IF(ISBLANK(A6),0,IF((OR(EXACT(A6,STO_Schlagwurf!$C$2:$C$148))),VLOOKUP(A6,STO_Schlagwurf!$C$2:$I$148,4,FALSE()))))</f>
        <v>75</v>
      </c>
      <c r="AV6" s="38">
        <f t="shared" si="23"/>
        <v>2</v>
      </c>
      <c r="AW6" s="45">
        <f>VLOOKUP(AV6,[1]Punktezuordnung!$A$2:$B$52,2,FALSE())</f>
        <v>49</v>
      </c>
      <c r="AX6" s="42">
        <f t="array" ref="AX6">IF(ISBLANK(ANG_Hindernissprint!$A$2),100,IF(ISBLANK(A6),100,IF((OR(EXACT(A6,ANG_Hindernissprint!$C$2:$C$200))),VLOOKUP(A6,ANG_Hindernissprint!$C$2:$I$200,4,FALSE()))))</f>
        <v>9.23</v>
      </c>
      <c r="AY6" s="47">
        <f t="shared" si="24"/>
        <v>10</v>
      </c>
      <c r="AZ6" s="45">
        <f>VLOOKUP(AY6,[1]Punktezuordnung!$A$2:$B$52,2,FALSE())</f>
        <v>41</v>
      </c>
      <c r="BA6" s="48">
        <f t="array" ref="BA6">IF(ISBLANK(ANG_Hoch!$A$2),0,IF(ISBLANK(A6),0,IF((OR(EXACT(A6,ANG_Hoch!$C$2:$C$155))),VLOOKUP(A6,ANG_Hoch!$C$2:$I$155,4,FALSE()))))</f>
        <v>0.95</v>
      </c>
      <c r="BB6" s="38">
        <f t="shared" si="25"/>
        <v>11</v>
      </c>
      <c r="BC6" s="49">
        <f>VLOOKUP(BB6,[1]Punktezuordnung!$A$2:$B$52,2,FALSE())</f>
        <v>40</v>
      </c>
    </row>
    <row r="7" spans="1:55" x14ac:dyDescent="0.3">
      <c r="A7" s="28" t="s">
        <v>50</v>
      </c>
      <c r="B7" s="28" t="s">
        <v>24</v>
      </c>
      <c r="C7" s="28">
        <v>2015</v>
      </c>
      <c r="D7" s="28" t="s">
        <v>45</v>
      </c>
      <c r="E7" s="29">
        <f t="shared" si="0"/>
        <v>4</v>
      </c>
      <c r="F7" s="30">
        <f>SUM(LARGE(H7:S7,{1;2;3;4;5;6;7;8;9}))</f>
        <v>419</v>
      </c>
      <c r="G7" s="31">
        <f t="shared" si="1"/>
        <v>12</v>
      </c>
      <c r="H7" s="32">
        <f t="shared" si="2"/>
        <v>44</v>
      </c>
      <c r="I7" s="30">
        <f t="shared" si="3"/>
        <v>44</v>
      </c>
      <c r="J7" s="32">
        <f t="shared" si="4"/>
        <v>47</v>
      </c>
      <c r="K7" s="30">
        <f t="shared" si="5"/>
        <v>48</v>
      </c>
      <c r="L7" s="33">
        <f t="shared" si="6"/>
        <v>47</v>
      </c>
      <c r="M7" s="34">
        <f t="shared" si="7"/>
        <v>46</v>
      </c>
      <c r="N7" s="35">
        <f t="shared" si="8"/>
        <v>41</v>
      </c>
      <c r="O7" s="36">
        <f t="shared" si="9"/>
        <v>45</v>
      </c>
      <c r="P7" s="32">
        <f t="shared" si="10"/>
        <v>44</v>
      </c>
      <c r="Q7" s="30">
        <f t="shared" si="11"/>
        <v>42</v>
      </c>
      <c r="R7" s="32">
        <f t="shared" si="12"/>
        <v>49</v>
      </c>
      <c r="S7" s="30">
        <f t="shared" si="13"/>
        <v>49</v>
      </c>
      <c r="T7" s="37">
        <f t="array" ref="T7">IF(ISBLANK(ALS_Sprint!$A$2),100,IF(ISBLANK(A7),100,IF((OR(EXACT(A7,ALS_Sprint!$C$2:$C$200))),VLOOKUP(A7,ALS_Sprint!$C$2:$I$200,4,FALSE()))))</f>
        <v>9.33</v>
      </c>
      <c r="U7" s="38">
        <f t="shared" si="14"/>
        <v>7</v>
      </c>
      <c r="V7" s="30">
        <f>VLOOKUP(U7,[1]Punktezuordnung!$A$2:$B$52,2,FALSE())</f>
        <v>44</v>
      </c>
      <c r="W7" s="39">
        <f t="array" ref="W7">IF(ISBLANK(ALS_Wurf!$A$2),0,IF(ISBLANK(A7),0,IF((OR(EXACT(A7,ALS_Wurf!$C$2:$C$145))),VLOOKUP(A7,ALS_Wurf!$C$2:$I$145,4,FALSE()))))</f>
        <v>19</v>
      </c>
      <c r="X7" s="38">
        <f t="shared" si="15"/>
        <v>7</v>
      </c>
      <c r="Y7" s="30">
        <f>VLOOKUP(X7,[1]Punktezuordnung!$A$2:$B$52,2,FALSE())</f>
        <v>44</v>
      </c>
      <c r="Z7" s="40">
        <f t="array" ref="Z7">IF(ISBLANK(FRI_Sprint!$A$2),100,IF(ISBLANK(A7),100,IF((OR(EXACT(A7,FRI_Sprint!$C$2:$C$200))),VLOOKUP(A7,FRI_Sprint!$C$2:$I$200,4,FALSE()))))</f>
        <v>9</v>
      </c>
      <c r="AA7" s="38">
        <f t="shared" si="16"/>
        <v>4</v>
      </c>
      <c r="AB7" s="30">
        <f>VLOOKUP(AA7,[1]Punktezuordnung!$A$2:$B$52,2,FALSE())</f>
        <v>47</v>
      </c>
      <c r="AC7" s="41">
        <f t="array" ref="AC7">IF(ISBLANK(FRI_Weit!$A$2),0,IF(ISBLANK(A7),0,IF((OR(EXACT(A7,FRI_Weit!$C$2:$C$150))),VLOOKUP(A7,FRI_Weit!$C$2:$I$150,4,FALSE()))))</f>
        <v>3.4</v>
      </c>
      <c r="AD7" s="38">
        <f t="shared" si="17"/>
        <v>3</v>
      </c>
      <c r="AE7" s="30">
        <f>VLOOKUP(AD7,[1]Punktezuordnung!$A$2:$B$52,2,FALSE())</f>
        <v>48</v>
      </c>
      <c r="AF7" s="42">
        <f t="array" ref="AF7">IF(ISBLANK(LAT_Stab!$A$2),0,IF(ISBLANK(A7),0,IF((OR(EXACT(A7,LAT_Stab!$C$2:$C$154))),VLOOKUP(A7,LAT_Stab!$C$2:$I$154,4,FALSE()))))</f>
        <v>5.74</v>
      </c>
      <c r="AG7" s="38">
        <f t="shared" si="18"/>
        <v>4</v>
      </c>
      <c r="AH7" s="30">
        <f>VLOOKUP(AG7,[1]Punktezuordnung!$A$2:$B$52,2,FALSE())</f>
        <v>47</v>
      </c>
      <c r="AI7" s="43">
        <f t="array" ref="AI7">IF(ISBLANK(LAT_Stoß!$A$2),0,IF(ISBLANK(A7),0,IF((OR(EXACT(A7,LAT_Stoß!$C$2:$C$154))),VLOOKUP(A7,LAT_Stoß!$C$2:$I$154,4,FALSE()))))</f>
        <v>32</v>
      </c>
      <c r="AJ7" s="38">
        <f t="shared" si="19"/>
        <v>5</v>
      </c>
      <c r="AK7" s="30">
        <f>VLOOKUP(AJ7,[1]Punktezuordnung!$A$2:$B$52,2,FALSE())</f>
        <v>46</v>
      </c>
      <c r="AL7" s="66">
        <f t="array" ref="AL7">IF(ISBLANK(NIA_Cross!$A$2),100,IF(ISBLANK(A7),100,IF((OR(EXACT(A7,NIA_Cross!$C$2:$C$200))),VLOOKUP(A7,NIA_Cross!$C$2:$I$200,4,FALSE()))))</f>
        <v>4.9884259259259265E-3</v>
      </c>
      <c r="AM7" s="38">
        <f t="shared" si="20"/>
        <v>10</v>
      </c>
      <c r="AN7" s="45">
        <f>VLOOKUP(AM7,[1]Punktezuordnung!$A$2:$B$52,2,FALSE())</f>
        <v>41</v>
      </c>
      <c r="AO7" s="46">
        <f t="array" ref="AO7">IF(ISBLANK(NIA_Weit!$A$2),0,IF(ISBLANK(A7),0,IF((OR(EXACT(A7,NIA_Weit!$C$2:$C$150))),VLOOKUP(A7,NIA_Weit!$C$2:$I$150,4,FALSE()))))</f>
        <v>50</v>
      </c>
      <c r="AP7" s="38">
        <f t="shared" si="21"/>
        <v>6</v>
      </c>
      <c r="AQ7" s="30">
        <f>VLOOKUP(AP7,[1]Punktezuordnung!$A$2:$B$52,2,FALSE())</f>
        <v>45</v>
      </c>
      <c r="AR7" s="42">
        <f t="array" ref="AR7">IF(ISBLANK(STO_Weit!$A$2),0,IF(ISBLANK(A7),0,IF((OR(EXACT(A7,STO_Weit!$C$2:$C$149))),VLOOKUP(A7,STO_Weit!$C$2:$I$149,4,FALSE()))))</f>
        <v>9.6300000000000008</v>
      </c>
      <c r="AS7" s="38">
        <f t="shared" si="22"/>
        <v>7</v>
      </c>
      <c r="AT7" s="45">
        <f>VLOOKUP(AS7,[1]Punktezuordnung!$A$2:$B$52,2,FALSE())</f>
        <v>44</v>
      </c>
      <c r="AU7" s="40">
        <f t="array" ref="AU7">IF(ISBLANK(STO_Schlagwurf!$A$2),0,IF(ISBLANK(A7),0,IF((OR(EXACT(A7,STO_Schlagwurf!$C$2:$C$148))),VLOOKUP(A7,STO_Schlagwurf!$C$2:$I$148,4,FALSE()))))</f>
        <v>61</v>
      </c>
      <c r="AV7" s="38">
        <f t="shared" si="23"/>
        <v>9</v>
      </c>
      <c r="AW7" s="45">
        <f>VLOOKUP(AV7,[1]Punktezuordnung!$A$2:$B$52,2,FALSE())</f>
        <v>42</v>
      </c>
      <c r="AX7" s="42">
        <f t="array" ref="AX7">IF(ISBLANK(ANG_Hindernissprint!$A$2),100,IF(ISBLANK(A7),100,IF((OR(EXACT(A7,ANG_Hindernissprint!$C$2:$C$200))),VLOOKUP(A7,ANG_Hindernissprint!$C$2:$I$200,4,FALSE()))))</f>
        <v>7.96</v>
      </c>
      <c r="AY7" s="47">
        <f t="shared" si="24"/>
        <v>2</v>
      </c>
      <c r="AZ7" s="45">
        <f>VLOOKUP(AY7,[1]Punktezuordnung!$A$2:$B$52,2,FALSE())</f>
        <v>49</v>
      </c>
      <c r="BA7" s="48">
        <f t="array" ref="BA7">IF(ISBLANK(ANG_Hoch!$A$2),0,IF(ISBLANK(A7),0,IF((OR(EXACT(A7,ANG_Hoch!$C$2:$C$155))),VLOOKUP(A7,ANG_Hoch!$C$2:$I$155,4,FALSE()))))</f>
        <v>1.1000000000000001</v>
      </c>
      <c r="BB7" s="38">
        <f t="shared" si="25"/>
        <v>2</v>
      </c>
      <c r="BC7" s="49">
        <f>VLOOKUP(BB7,[1]Punktezuordnung!$A$2:$B$52,2,FALSE())</f>
        <v>49</v>
      </c>
    </row>
    <row r="8" spans="1:55" x14ac:dyDescent="0.3">
      <c r="A8" s="28" t="s">
        <v>229</v>
      </c>
      <c r="B8" s="28" t="s">
        <v>24</v>
      </c>
      <c r="C8" s="28">
        <v>2015</v>
      </c>
      <c r="D8" s="28" t="s">
        <v>45</v>
      </c>
      <c r="E8" s="29">
        <f t="shared" si="0"/>
        <v>4</v>
      </c>
      <c r="F8" s="30">
        <f>SUM(LARGE(H8:S8,{1;2;3;4;5;6;7;8;9}))</f>
        <v>419</v>
      </c>
      <c r="G8" s="50">
        <f t="shared" si="1"/>
        <v>10</v>
      </c>
      <c r="H8" s="51">
        <f t="shared" si="2"/>
        <v>0</v>
      </c>
      <c r="I8" s="45">
        <f t="shared" si="3"/>
        <v>0</v>
      </c>
      <c r="J8" s="51">
        <f t="shared" si="4"/>
        <v>47</v>
      </c>
      <c r="K8" s="45">
        <f t="shared" si="5"/>
        <v>46</v>
      </c>
      <c r="L8" s="33">
        <f t="shared" si="6"/>
        <v>43</v>
      </c>
      <c r="M8" s="34">
        <f t="shared" si="7"/>
        <v>46</v>
      </c>
      <c r="N8" s="52">
        <f t="shared" si="8"/>
        <v>40</v>
      </c>
      <c r="O8" s="36">
        <f t="shared" si="9"/>
        <v>49</v>
      </c>
      <c r="P8" s="51">
        <f t="shared" si="10"/>
        <v>45</v>
      </c>
      <c r="Q8" s="45">
        <f t="shared" si="11"/>
        <v>49</v>
      </c>
      <c r="R8" s="51">
        <f t="shared" si="12"/>
        <v>46</v>
      </c>
      <c r="S8" s="45">
        <f t="shared" si="13"/>
        <v>48</v>
      </c>
      <c r="T8" s="37" t="b">
        <f t="array" ref="T8">IF(ISBLANK(ALS_Sprint!$A$2),100,IF(ISBLANK(A8),100,IF((OR(EXACT(A8,ALS_Sprint!$C$2:$C$200))),VLOOKUP(A8,ALS_Sprint!$C$2:$I$200,4,FALSE()))))</f>
        <v>0</v>
      </c>
      <c r="U8" s="38">
        <f t="shared" si="14"/>
        <v>51</v>
      </c>
      <c r="V8" s="30">
        <f>VLOOKUP(U8,[1]Punktezuordnung!$A$2:$B$52,2,FALSE())</f>
        <v>0</v>
      </c>
      <c r="W8" s="39" t="b">
        <f t="array" ref="W8">IF(ISBLANK(ALS_Wurf!$A$2),0,IF(ISBLANK(A8),0,IF((OR(EXACT(A8,ALS_Wurf!$C$2:$C$145))),VLOOKUP(A8,ALS_Wurf!$C$2:$I$145,4,FALSE()))))</f>
        <v>0</v>
      </c>
      <c r="X8" s="38">
        <f t="shared" si="15"/>
        <v>51</v>
      </c>
      <c r="Y8" s="30">
        <f>VLOOKUP(X8,[1]Punktezuordnung!$A$2:$B$52,2,FALSE())</f>
        <v>0</v>
      </c>
      <c r="Z8" s="40">
        <f t="array" ref="Z8">IF(ISBLANK(FRI_Sprint!$A$2),100,IF(ISBLANK(A8),100,IF((OR(EXACT(A8,FRI_Sprint!$C$2:$C$200))),VLOOKUP(A8,FRI_Sprint!$C$2:$I$200,4,FALSE()))))</f>
        <v>9</v>
      </c>
      <c r="AA8" s="38">
        <f t="shared" si="16"/>
        <v>4</v>
      </c>
      <c r="AB8" s="30">
        <f>VLOOKUP(AA8,[1]Punktezuordnung!$A$2:$B$52,2,FALSE())</f>
        <v>47</v>
      </c>
      <c r="AC8" s="41">
        <f t="array" ref="AC8">IF(ISBLANK(FRI_Weit!$A$2),0,IF(ISBLANK(A8),0,IF((OR(EXACT(A8,FRI_Weit!$C$2:$C$150))),VLOOKUP(A8,FRI_Weit!$C$2:$I$150,4,FALSE()))))</f>
        <v>3.14</v>
      </c>
      <c r="AD8" s="38">
        <f t="shared" si="17"/>
        <v>5</v>
      </c>
      <c r="AE8" s="30">
        <f>VLOOKUP(AD8,[1]Punktezuordnung!$A$2:$B$52,2,FALSE())</f>
        <v>46</v>
      </c>
      <c r="AF8" s="42">
        <f t="array" ref="AF8">IF(ISBLANK(LAT_Stab!$A$2),0,IF(ISBLANK(A8),0,IF((OR(EXACT(A8,LAT_Stab!$C$2:$C$154))),VLOOKUP(A8,LAT_Stab!$C$2:$I$154,4,FALSE()))))</f>
        <v>5.2</v>
      </c>
      <c r="AG8" s="38">
        <f t="shared" si="18"/>
        <v>8</v>
      </c>
      <c r="AH8" s="30">
        <f>VLOOKUP(AG8,[1]Punktezuordnung!$A$2:$B$52,2,FALSE())</f>
        <v>43</v>
      </c>
      <c r="AI8" s="44">
        <f t="array" ref="AI8">IF(ISBLANK(LAT_Stoß!$A$2),0,IF(ISBLANK(A8),0,IF((OR(EXACT(A8,LAT_Stoß!$C$2:$C$154))),VLOOKUP(A8,LAT_Stoß!$C$2:$I$154,4,FALSE()))))</f>
        <v>32</v>
      </c>
      <c r="AJ8" s="38">
        <f t="shared" si="19"/>
        <v>5</v>
      </c>
      <c r="AK8" s="30">
        <f>VLOOKUP(AJ8,[1]Punktezuordnung!$A$2:$B$52,2,FALSE())</f>
        <v>46</v>
      </c>
      <c r="AL8" s="66">
        <f t="array" ref="AL8">IF(ISBLANK(NIA_Cross!$A$2),100,IF(ISBLANK(A8),100,IF((OR(EXACT(A8,NIA_Cross!$C$2:$C$200))),VLOOKUP(A8,NIA_Cross!$C$2:$I$200,4,FALSE()))))</f>
        <v>5.2314814814814819E-3</v>
      </c>
      <c r="AM8" s="38">
        <f t="shared" si="20"/>
        <v>11</v>
      </c>
      <c r="AN8" s="45">
        <f>VLOOKUP(AM8,[1]Punktezuordnung!$A$2:$B$52,2,FALSE())</f>
        <v>40</v>
      </c>
      <c r="AO8" s="46">
        <f t="array" ref="AO8">IF(ISBLANK(NIA_Weit!$A$2),0,IF(ISBLANK(A8),0,IF((OR(EXACT(A8,NIA_Weit!$C$2:$C$150))),VLOOKUP(A8,NIA_Weit!$C$2:$I$150,4,FALSE()))))</f>
        <v>56</v>
      </c>
      <c r="AP8" s="38">
        <f t="shared" si="21"/>
        <v>2</v>
      </c>
      <c r="AQ8" s="30">
        <f>VLOOKUP(AP8,[1]Punktezuordnung!$A$2:$B$52,2,FALSE())</f>
        <v>49</v>
      </c>
      <c r="AR8" s="42">
        <f t="array" ref="AR8">IF(ISBLANK(STO_Weit!$A$2),0,IF(ISBLANK(A8),0,IF((OR(EXACT(A8,STO_Weit!$C$2:$C$149))),VLOOKUP(A8,STO_Weit!$C$2:$I$149,4,FALSE()))))</f>
        <v>9.66</v>
      </c>
      <c r="AS8" s="38">
        <f t="shared" si="22"/>
        <v>6</v>
      </c>
      <c r="AT8" s="45">
        <f>VLOOKUP(AS8,[1]Punktezuordnung!$A$2:$B$52,2,FALSE())</f>
        <v>45</v>
      </c>
      <c r="AU8" s="40">
        <f t="array" ref="AU8">IF(ISBLANK(STO_Schlagwurf!$A$2),0,IF(ISBLANK(A8),0,IF((OR(EXACT(A8,STO_Schlagwurf!$C$2:$C$148))),VLOOKUP(A8,STO_Schlagwurf!$C$2:$I$148,4,FALSE()))))</f>
        <v>75</v>
      </c>
      <c r="AV8" s="38">
        <f t="shared" si="23"/>
        <v>2</v>
      </c>
      <c r="AW8" s="45">
        <f>VLOOKUP(AV8,[1]Punktezuordnung!$A$2:$B$52,2,FALSE())</f>
        <v>49</v>
      </c>
      <c r="AX8" s="42">
        <f t="array" ref="AX8">IF(ISBLANK(ANG_Hindernissprint!$A$2),100,IF(ISBLANK(A8),100,IF((OR(EXACT(A8,ANG_Hindernissprint!$C$2:$C$200))),VLOOKUP(A8,ANG_Hindernissprint!$C$2:$I$200,4,FALSE()))))</f>
        <v>8.48</v>
      </c>
      <c r="AY8" s="47">
        <f t="shared" si="24"/>
        <v>5</v>
      </c>
      <c r="AZ8" s="45">
        <f>VLOOKUP(AY8,[1]Punktezuordnung!$A$2:$B$52,2,FALSE())</f>
        <v>46</v>
      </c>
      <c r="BA8" s="48">
        <f t="array" ref="BA8">IF(ISBLANK(ANG_Hoch!$A$2),0,IF(ISBLANK(A8),0,IF((OR(EXACT(A8,ANG_Hoch!$C$2:$C$155))),VLOOKUP(A8,ANG_Hoch!$C$2:$I$155,4,FALSE()))))</f>
        <v>1.05</v>
      </c>
      <c r="BB8" s="38">
        <f t="shared" si="25"/>
        <v>3</v>
      </c>
      <c r="BC8" s="49">
        <f>VLOOKUP(BB8,[1]Punktezuordnung!$A$2:$B$52,2,FALSE())</f>
        <v>48</v>
      </c>
    </row>
    <row r="9" spans="1:55" x14ac:dyDescent="0.3">
      <c r="A9" s="28" t="s">
        <v>48</v>
      </c>
      <c r="B9" s="28" t="s">
        <v>24</v>
      </c>
      <c r="C9" s="28">
        <v>2015</v>
      </c>
      <c r="D9" s="28" t="s">
        <v>38</v>
      </c>
      <c r="E9" s="29">
        <f t="shared" si="0"/>
        <v>6</v>
      </c>
      <c r="F9" s="30">
        <f>SUM(LARGE(H9:S9,{1;2;3;4;5;6;7;8;9}))</f>
        <v>402</v>
      </c>
      <c r="G9" s="50">
        <f t="shared" si="1"/>
        <v>12</v>
      </c>
      <c r="H9" s="51">
        <f t="shared" si="2"/>
        <v>45</v>
      </c>
      <c r="I9" s="45">
        <f t="shared" si="3"/>
        <v>47</v>
      </c>
      <c r="J9" s="51">
        <f t="shared" si="4"/>
        <v>45</v>
      </c>
      <c r="K9" s="45">
        <f t="shared" si="5"/>
        <v>45</v>
      </c>
      <c r="L9" s="33">
        <f t="shared" si="6"/>
        <v>45</v>
      </c>
      <c r="M9" s="34">
        <f t="shared" si="7"/>
        <v>43</v>
      </c>
      <c r="N9" s="52">
        <f t="shared" si="8"/>
        <v>39</v>
      </c>
      <c r="O9" s="36">
        <f t="shared" si="9"/>
        <v>43</v>
      </c>
      <c r="P9" s="51">
        <f t="shared" si="10"/>
        <v>40</v>
      </c>
      <c r="Q9" s="45">
        <f t="shared" si="11"/>
        <v>46</v>
      </c>
      <c r="R9" s="51">
        <f t="shared" si="12"/>
        <v>42</v>
      </c>
      <c r="S9" s="45">
        <f t="shared" si="13"/>
        <v>43</v>
      </c>
      <c r="T9" s="37">
        <f t="array" ref="T9">IF(ISBLANK(ALS_Sprint!$A$2),100,IF(ISBLANK(A9),100,IF((OR(EXACT(A9,ALS_Sprint!$C$2:$C$200))),VLOOKUP(A9,ALS_Sprint!$C$2:$I$200,4,FALSE()))))</f>
        <v>9.24</v>
      </c>
      <c r="U9" s="38">
        <f t="shared" si="14"/>
        <v>6</v>
      </c>
      <c r="V9" s="30">
        <f>VLOOKUP(U9,[1]Punktezuordnung!$A$2:$B$52,2,FALSE())</f>
        <v>45</v>
      </c>
      <c r="W9" s="39">
        <f t="array" ref="W9">IF(ISBLANK(ALS_Wurf!$A$2),0,IF(ISBLANK(A9),0,IF((OR(EXACT(A9,ALS_Wurf!$C$2:$C$145))),VLOOKUP(A9,ALS_Wurf!$C$2:$I$145,4,FALSE()))))</f>
        <v>24.5</v>
      </c>
      <c r="X9" s="38">
        <f t="shared" si="15"/>
        <v>4</v>
      </c>
      <c r="Y9" s="30">
        <f>VLOOKUP(X9,[1]Punktezuordnung!$A$2:$B$52,2,FALSE())</f>
        <v>47</v>
      </c>
      <c r="Z9" s="40">
        <f t="array" ref="Z9">IF(ISBLANK(FRI_Sprint!$A$2),100,IF(ISBLANK(A9),100,IF((OR(EXACT(A9,FRI_Sprint!$C$2:$C$200))),VLOOKUP(A9,FRI_Sprint!$C$2:$I$200,4,FALSE()))))</f>
        <v>9.1</v>
      </c>
      <c r="AA9" s="38">
        <f t="shared" si="16"/>
        <v>6</v>
      </c>
      <c r="AB9" s="30">
        <f>VLOOKUP(AA9,[1]Punktezuordnung!$A$2:$B$52,2,FALSE())</f>
        <v>45</v>
      </c>
      <c r="AC9" s="41">
        <f t="array" ref="AC9">IF(ISBLANK(FRI_Weit!$A$2),0,IF(ISBLANK(A9),0,IF((OR(EXACT(A9,FRI_Weit!$C$2:$C$150))),VLOOKUP(A9,FRI_Weit!$C$2:$I$150,4,FALSE()))))</f>
        <v>3.12</v>
      </c>
      <c r="AD9" s="38">
        <f t="shared" si="17"/>
        <v>6</v>
      </c>
      <c r="AE9" s="30">
        <f>VLOOKUP(AD9,[1]Punktezuordnung!$A$2:$B$52,2,FALSE())</f>
        <v>45</v>
      </c>
      <c r="AF9" s="42">
        <f t="array" ref="AF9">IF(ISBLANK(LAT_Stab!$A$2),0,IF(ISBLANK(A9),0,IF((OR(EXACT(A9,LAT_Stab!$C$2:$C$154))),VLOOKUP(A9,LAT_Stab!$C$2:$I$154,4,FALSE()))))</f>
        <v>5.35</v>
      </c>
      <c r="AG9" s="38">
        <f t="shared" si="18"/>
        <v>6</v>
      </c>
      <c r="AH9" s="30">
        <f>VLOOKUP(AG9,[1]Punktezuordnung!$A$2:$B$52,2,FALSE())</f>
        <v>45</v>
      </c>
      <c r="AI9" s="43">
        <f t="array" ref="AI9">IF(ISBLANK(LAT_Stoß!$A$2),0,IF(ISBLANK(A9),0,IF((OR(EXACT(A9,LAT_Stoß!$C$2:$C$154))),VLOOKUP(A9,LAT_Stoß!$C$2:$I$154,4,FALSE()))))</f>
        <v>31</v>
      </c>
      <c r="AJ9" s="38">
        <f t="shared" si="19"/>
        <v>8</v>
      </c>
      <c r="AK9" s="30">
        <f>VLOOKUP(AJ9,[1]Punktezuordnung!$A$2:$B$52,2,FALSE())</f>
        <v>43</v>
      </c>
      <c r="AL9" s="66">
        <f t="array" ref="AL9">IF(ISBLANK(NIA_Cross!$A$2),100,IF(ISBLANK(A9),100,IF((OR(EXACT(A9,NIA_Cross!$C$2:$C$200))),VLOOKUP(A9,NIA_Cross!$C$2:$I$200,4,FALSE()))))</f>
        <v>5.2430555555555555E-3</v>
      </c>
      <c r="AM9" s="38">
        <f t="shared" si="20"/>
        <v>12</v>
      </c>
      <c r="AN9" s="45">
        <f>VLOOKUP(AM9,[1]Punktezuordnung!$A$2:$B$52,2,FALSE())</f>
        <v>39</v>
      </c>
      <c r="AO9" s="46">
        <f t="array" ref="AO9">IF(ISBLANK(NIA_Weit!$A$2),0,IF(ISBLANK(A9),0,IF((OR(EXACT(A9,NIA_Weit!$C$2:$C$150))),VLOOKUP(A9,NIA_Weit!$C$2:$I$150,4,FALSE()))))</f>
        <v>48</v>
      </c>
      <c r="AP9" s="38">
        <f t="shared" si="21"/>
        <v>8</v>
      </c>
      <c r="AQ9" s="30">
        <f>VLOOKUP(AP9,[1]Punktezuordnung!$A$2:$B$52,2,FALSE())</f>
        <v>43</v>
      </c>
      <c r="AR9" s="42">
        <f t="array" ref="AR9">IF(ISBLANK(STO_Weit!$A$2),0,IF(ISBLANK(A9),0,IF((OR(EXACT(A9,STO_Weit!$C$2:$C$149))),VLOOKUP(A9,STO_Weit!$C$2:$I$149,4,FALSE()))))</f>
        <v>9.31</v>
      </c>
      <c r="AS9" s="38">
        <f t="shared" si="22"/>
        <v>11</v>
      </c>
      <c r="AT9" s="45">
        <f>VLOOKUP(AS9,[1]Punktezuordnung!$A$2:$B$52,2,FALSE())</f>
        <v>40</v>
      </c>
      <c r="AU9" s="40">
        <f t="array" ref="AU9">IF(ISBLANK(STO_Schlagwurf!$A$2),0,IF(ISBLANK(A9),0,IF((OR(EXACT(A9,STO_Schlagwurf!$C$2:$C$148))),VLOOKUP(A9,STO_Schlagwurf!$C$2:$I$148,4,FALSE()))))</f>
        <v>68</v>
      </c>
      <c r="AV9" s="38">
        <f t="shared" si="23"/>
        <v>5</v>
      </c>
      <c r="AW9" s="45">
        <f>VLOOKUP(AV9,[1]Punktezuordnung!$A$2:$B$52,2,FALSE())</f>
        <v>46</v>
      </c>
      <c r="AX9" s="42">
        <f t="array" ref="AX9">IF(ISBLANK(ANG_Hindernissprint!$A$2),100,IF(ISBLANK(A9),100,IF((OR(EXACT(A9,ANG_Hindernissprint!$C$2:$C$200))),VLOOKUP(A9,ANG_Hindernissprint!$C$2:$I$200,4,FALSE()))))</f>
        <v>8.85</v>
      </c>
      <c r="AY9" s="47">
        <f t="shared" si="24"/>
        <v>9</v>
      </c>
      <c r="AZ9" s="45">
        <f>VLOOKUP(AY9,[1]Punktezuordnung!$A$2:$B$52,2,FALSE())</f>
        <v>42</v>
      </c>
      <c r="BA9" s="48">
        <f t="array" ref="BA9">IF(ISBLANK(ANG_Hoch!$A$2),0,IF(ISBLANK(A9),0,IF((OR(EXACT(A9,ANG_Hoch!$C$2:$C$155))),VLOOKUP(A9,ANG_Hoch!$C$2:$I$155,4,FALSE()))))</f>
        <v>1</v>
      </c>
      <c r="BB9" s="38">
        <f t="shared" si="25"/>
        <v>8</v>
      </c>
      <c r="BC9" s="49">
        <f>VLOOKUP(BB9,[1]Punktezuordnung!$A$2:$B$52,2,FALSE())</f>
        <v>43</v>
      </c>
    </row>
    <row r="10" spans="1:55" x14ac:dyDescent="0.3">
      <c r="A10" s="28" t="s">
        <v>39</v>
      </c>
      <c r="B10" s="28" t="s">
        <v>24</v>
      </c>
      <c r="C10" s="28">
        <v>2015</v>
      </c>
      <c r="D10" s="28" t="s">
        <v>27</v>
      </c>
      <c r="E10" s="29">
        <f t="shared" si="0"/>
        <v>7</v>
      </c>
      <c r="F10" s="30">
        <f>SUM(LARGE(H10:S10,{1;2;3;4;5;6;7;8;9}))</f>
        <v>389</v>
      </c>
      <c r="G10" s="50">
        <f t="shared" si="1"/>
        <v>8</v>
      </c>
      <c r="H10" s="51">
        <f t="shared" si="2"/>
        <v>49</v>
      </c>
      <c r="I10" s="45">
        <f t="shared" si="3"/>
        <v>48</v>
      </c>
      <c r="J10" s="51">
        <f t="shared" si="4"/>
        <v>0</v>
      </c>
      <c r="K10" s="45">
        <f t="shared" si="5"/>
        <v>0</v>
      </c>
      <c r="L10" s="33">
        <f t="shared" si="6"/>
        <v>0</v>
      </c>
      <c r="M10" s="34">
        <f t="shared" si="7"/>
        <v>0</v>
      </c>
      <c r="N10" s="52">
        <f t="shared" si="8"/>
        <v>48</v>
      </c>
      <c r="O10" s="36">
        <f t="shared" si="9"/>
        <v>46</v>
      </c>
      <c r="P10" s="51">
        <f t="shared" si="10"/>
        <v>50</v>
      </c>
      <c r="Q10" s="45">
        <f t="shared" si="11"/>
        <v>50</v>
      </c>
      <c r="R10" s="51">
        <f t="shared" si="12"/>
        <v>50</v>
      </c>
      <c r="S10" s="45">
        <f t="shared" si="13"/>
        <v>48</v>
      </c>
      <c r="T10" s="37">
        <f t="array" ref="T10">IF(ISBLANK(ALS_Sprint!$A$2),100,IF(ISBLANK(A10),100,IF((OR(EXACT(A10,ALS_Sprint!$C$2:$C$200))),VLOOKUP(A10,ALS_Sprint!$C$2:$I$200,4,FALSE()))))</f>
        <v>8.49</v>
      </c>
      <c r="U10" s="38">
        <f t="shared" si="14"/>
        <v>2</v>
      </c>
      <c r="V10" s="30">
        <f>VLOOKUP(U10,[1]Punktezuordnung!$A$2:$B$52,2,FALSE())</f>
        <v>49</v>
      </c>
      <c r="W10" s="39">
        <f t="array" ref="W10">IF(ISBLANK(ALS_Wurf!$A$2),0,IF(ISBLANK(A10),0,IF((OR(EXACT(A10,ALS_Wurf!$C$2:$C$145))),VLOOKUP(A10,ALS_Wurf!$C$2:$I$145,4,FALSE()))))</f>
        <v>26</v>
      </c>
      <c r="X10" s="38">
        <f t="shared" si="15"/>
        <v>3</v>
      </c>
      <c r="Y10" s="30">
        <f>VLOOKUP(X10,[1]Punktezuordnung!$A$2:$B$52,2,FALSE())</f>
        <v>48</v>
      </c>
      <c r="Z10" s="40" t="b">
        <f t="array" ref="Z10">IF(ISBLANK(FRI_Sprint!$A$2),100,IF(ISBLANK(A10),100,IF((OR(EXACT(A10,FRI_Sprint!$C$2:$C$200))),VLOOKUP(A10,FRI_Sprint!$C$2:$I$200,4,FALSE()))))</f>
        <v>0</v>
      </c>
      <c r="AA10" s="38">
        <f t="shared" si="16"/>
        <v>51</v>
      </c>
      <c r="AB10" s="30">
        <f>VLOOKUP(AA10,[1]Punktezuordnung!$A$2:$B$52,2,FALSE())</f>
        <v>0</v>
      </c>
      <c r="AC10" s="41" t="b">
        <f t="array" ref="AC10">IF(ISBLANK(FRI_Weit!$A$2),0,IF(ISBLANK(A10),0,IF((OR(EXACT(A10,FRI_Weit!$C$2:$C$150))),VLOOKUP(A10,FRI_Weit!$C$2:$I$150,4,FALSE()))))</f>
        <v>0</v>
      </c>
      <c r="AD10" s="38">
        <f t="shared" si="17"/>
        <v>51</v>
      </c>
      <c r="AE10" s="30">
        <f>VLOOKUP(AD10,[1]Punktezuordnung!$A$2:$B$52,2,FALSE())</f>
        <v>0</v>
      </c>
      <c r="AF10" s="42" t="b">
        <f t="array" ref="AF10">IF(ISBLANK(LAT_Stab!$A$2),0,IF(ISBLANK(A10),0,IF((OR(EXACT(A10,LAT_Stab!$C$2:$C$154))),VLOOKUP(A10,LAT_Stab!$C$2:$I$154,4,FALSE()))))</f>
        <v>0</v>
      </c>
      <c r="AG10" s="38">
        <f t="shared" si="18"/>
        <v>51</v>
      </c>
      <c r="AH10" s="30">
        <f>VLOOKUP(AG10,[1]Punktezuordnung!$A$2:$B$52,2,FALSE())</f>
        <v>0</v>
      </c>
      <c r="AI10" s="42" t="b">
        <f t="array" ref="AI10">IF(ISBLANK(LAT_Stoß!$A$2),0,IF(ISBLANK(A10),0,IF((OR(EXACT(A10,LAT_Stoß!$C$2:$C$154))),VLOOKUP(A10,LAT_Stoß!$C$2:$I$154,4,FALSE()))))</f>
        <v>0</v>
      </c>
      <c r="AJ10" s="38">
        <f t="shared" si="19"/>
        <v>51</v>
      </c>
      <c r="AK10" s="30">
        <f>VLOOKUP(AJ10,[1]Punktezuordnung!$A$2:$B$52,2,FALSE())</f>
        <v>0</v>
      </c>
      <c r="AL10" s="66">
        <f t="array" ref="AL10">IF(ISBLANK(NIA_Cross!$A$2),100,IF(ISBLANK(A10),100,IF((OR(EXACT(A10,NIA_Cross!$C$2:$C$200))),VLOOKUP(A10,NIA_Cross!$C$2:$I$200,4,FALSE()))))</f>
        <v>4.155092592592593E-3</v>
      </c>
      <c r="AM10" s="38">
        <f t="shared" si="20"/>
        <v>3</v>
      </c>
      <c r="AN10" s="45">
        <f>VLOOKUP(AM10,[1]Punktezuordnung!$A$2:$B$52,2,FALSE())</f>
        <v>48</v>
      </c>
      <c r="AO10" s="46">
        <f t="array" ref="AO10">IF(ISBLANK(NIA_Weit!$A$2),0,IF(ISBLANK(A10),0,IF((OR(EXACT(A10,NIA_Weit!$C$2:$C$150))),VLOOKUP(A10,NIA_Weit!$C$2:$I$150,4,FALSE()))))</f>
        <v>51</v>
      </c>
      <c r="AP10" s="38">
        <f t="shared" si="21"/>
        <v>5</v>
      </c>
      <c r="AQ10" s="30">
        <f>VLOOKUP(AP10,[1]Punktezuordnung!$A$2:$B$52,2,FALSE())</f>
        <v>46</v>
      </c>
      <c r="AR10" s="42">
        <f t="array" ref="AR10">IF(ISBLANK(STO_Weit!$A$2),0,IF(ISBLANK(A10),0,IF((OR(EXACT(A10,STO_Weit!$C$2:$C$149))),VLOOKUP(A10,STO_Weit!$C$2:$I$149,4,FALSE()))))</f>
        <v>11.63</v>
      </c>
      <c r="AS10" s="38">
        <f t="shared" si="22"/>
        <v>1</v>
      </c>
      <c r="AT10" s="45">
        <f>VLOOKUP(AS10,[1]Punktezuordnung!$A$2:$B$52,2,FALSE())</f>
        <v>50</v>
      </c>
      <c r="AU10" s="40">
        <f t="array" ref="AU10">IF(ISBLANK(STO_Schlagwurf!$A$2),0,IF(ISBLANK(A10),0,IF((OR(EXACT(A10,STO_Schlagwurf!$C$2:$C$148))),VLOOKUP(A10,STO_Schlagwurf!$C$2:$I$148,4,FALSE()))))</f>
        <v>95</v>
      </c>
      <c r="AV10" s="38">
        <f t="shared" si="23"/>
        <v>1</v>
      </c>
      <c r="AW10" s="45">
        <f>VLOOKUP(AV10,[1]Punktezuordnung!$A$2:$B$52,2,FALSE())</f>
        <v>50</v>
      </c>
      <c r="AX10" s="42">
        <f t="array" ref="AX10">IF(ISBLANK(ANG_Hindernissprint!$A$2),100,IF(ISBLANK(A10),100,IF((OR(EXACT(A10,ANG_Hindernissprint!$C$2:$C$200))),VLOOKUP(A10,ANG_Hindernissprint!$C$2:$I$200,4,FALSE()))))</f>
        <v>7.83</v>
      </c>
      <c r="AY10" s="47">
        <f t="shared" si="24"/>
        <v>1</v>
      </c>
      <c r="AZ10" s="45">
        <f>VLOOKUP(AY10,[1]Punktezuordnung!$A$2:$B$52,2,FALSE())</f>
        <v>50</v>
      </c>
      <c r="BA10" s="48">
        <f t="array" ref="BA10">IF(ISBLANK(ANG_Hoch!$A$2),0,IF(ISBLANK(A10),0,IF((OR(EXACT(A10,ANG_Hoch!$C$2:$C$155))),VLOOKUP(A10,ANG_Hoch!$C$2:$I$155,4,FALSE()))))</f>
        <v>1.05</v>
      </c>
      <c r="BB10" s="38">
        <f t="shared" si="25"/>
        <v>3</v>
      </c>
      <c r="BC10" s="49">
        <f>VLOOKUP(BB10,[1]Punktezuordnung!$A$2:$B$52,2,FALSE())</f>
        <v>48</v>
      </c>
    </row>
    <row r="11" spans="1:55" x14ac:dyDescent="0.3">
      <c r="A11" s="28" t="s">
        <v>53</v>
      </c>
      <c r="B11" s="28" t="s">
        <v>24</v>
      </c>
      <c r="C11" s="28">
        <v>2015</v>
      </c>
      <c r="D11" s="28" t="s">
        <v>45</v>
      </c>
      <c r="E11" s="29">
        <f t="shared" si="0"/>
        <v>8</v>
      </c>
      <c r="F11" s="30">
        <f>SUM(LARGE(H11:S11,{1;2;3;4;5;6;7;8;9}))</f>
        <v>381</v>
      </c>
      <c r="G11" s="50">
        <f t="shared" si="1"/>
        <v>12</v>
      </c>
      <c r="H11" s="51">
        <f t="shared" si="2"/>
        <v>40</v>
      </c>
      <c r="I11" s="45">
        <f t="shared" si="3"/>
        <v>42</v>
      </c>
      <c r="J11" s="51">
        <f t="shared" si="4"/>
        <v>41</v>
      </c>
      <c r="K11" s="45">
        <f t="shared" si="5"/>
        <v>42</v>
      </c>
      <c r="L11" s="33">
        <f t="shared" si="6"/>
        <v>42</v>
      </c>
      <c r="M11" s="34">
        <f t="shared" si="7"/>
        <v>41</v>
      </c>
      <c r="N11" s="52">
        <f t="shared" si="8"/>
        <v>44</v>
      </c>
      <c r="O11" s="36">
        <f t="shared" si="9"/>
        <v>41</v>
      </c>
      <c r="P11" s="51">
        <f t="shared" si="10"/>
        <v>38</v>
      </c>
      <c r="Q11" s="45">
        <f t="shared" si="11"/>
        <v>38</v>
      </c>
      <c r="R11" s="51">
        <f t="shared" si="12"/>
        <v>40</v>
      </c>
      <c r="S11" s="45">
        <f t="shared" si="13"/>
        <v>48</v>
      </c>
      <c r="T11" s="37">
        <f t="array" ref="T11">IF(ISBLANK(ALS_Sprint!$A$2),100,IF(ISBLANK(A11),100,IF((OR(EXACT(A11,ALS_Sprint!$C$2:$C$200))),VLOOKUP(A11,ALS_Sprint!$C$2:$I$200,4,FALSE()))))</f>
        <v>9.74</v>
      </c>
      <c r="U11" s="38">
        <f t="shared" si="14"/>
        <v>11</v>
      </c>
      <c r="V11" s="30">
        <f>VLOOKUP(U11,[1]Punktezuordnung!$A$2:$B$52,2,FALSE())</f>
        <v>40</v>
      </c>
      <c r="W11" s="39">
        <f t="array" ref="W11">IF(ISBLANK(ALS_Wurf!$A$2),0,IF(ISBLANK(A11),0,IF((OR(EXACT(A11,ALS_Wurf!$C$2:$C$145))),VLOOKUP(A11,ALS_Wurf!$C$2:$I$145,4,FALSE()))))</f>
        <v>16.5</v>
      </c>
      <c r="X11" s="38">
        <f t="shared" si="15"/>
        <v>9</v>
      </c>
      <c r="Y11" s="30">
        <f>VLOOKUP(X11,[1]Punktezuordnung!$A$2:$B$52,2,FALSE())</f>
        <v>42</v>
      </c>
      <c r="Z11" s="40">
        <f t="array" ref="Z11">IF(ISBLANK(FRI_Sprint!$A$2),100,IF(ISBLANK(A11),100,IF((OR(EXACT(A11,FRI_Sprint!$C$2:$C$200))),VLOOKUP(A11,FRI_Sprint!$C$2:$I$200,4,FALSE()))))</f>
        <v>9.8000000000000007</v>
      </c>
      <c r="AA11" s="38">
        <f t="shared" si="16"/>
        <v>10</v>
      </c>
      <c r="AB11" s="30">
        <f>VLOOKUP(AA11,[1]Punktezuordnung!$A$2:$B$52,2,FALSE())</f>
        <v>41</v>
      </c>
      <c r="AC11" s="41">
        <f t="array" ref="AC11">IF(ISBLANK(FRI_Weit!$A$2),0,IF(ISBLANK(A11),0,IF((OR(EXACT(A11,FRI_Weit!$C$2:$C$150))),VLOOKUP(A11,FRI_Weit!$C$2:$I$150,4,FALSE()))))</f>
        <v>2.8</v>
      </c>
      <c r="AD11" s="38">
        <f t="shared" si="17"/>
        <v>9</v>
      </c>
      <c r="AE11" s="30">
        <f>VLOOKUP(AD11,[1]Punktezuordnung!$A$2:$B$52,2,FALSE())</f>
        <v>42</v>
      </c>
      <c r="AF11" s="42">
        <f t="array" ref="AF11">IF(ISBLANK(LAT_Stab!$A$2),0,IF(ISBLANK(A11),0,IF((OR(EXACT(A11,LAT_Stab!$C$2:$C$154))),VLOOKUP(A11,LAT_Stab!$C$2:$I$154,4,FALSE()))))</f>
        <v>5.17</v>
      </c>
      <c r="AG11" s="38">
        <f t="shared" si="18"/>
        <v>9</v>
      </c>
      <c r="AH11" s="30">
        <f>VLOOKUP(AG11,[1]Punktezuordnung!$A$2:$B$52,2,FALSE())</f>
        <v>42</v>
      </c>
      <c r="AI11" s="44">
        <f t="array" ref="AI11">IF(ISBLANK(LAT_Stoß!$A$2),0,IF(ISBLANK(A11),0,IF((OR(EXACT(A11,LAT_Stoß!$C$2:$C$154))),VLOOKUP(A11,LAT_Stoß!$C$2:$I$154,4,FALSE()))))</f>
        <v>29</v>
      </c>
      <c r="AJ11" s="38">
        <f t="shared" si="19"/>
        <v>10</v>
      </c>
      <c r="AK11" s="30">
        <f>VLOOKUP(AJ11,[1]Punktezuordnung!$A$2:$B$52,2,FALSE())</f>
        <v>41</v>
      </c>
      <c r="AL11" s="66">
        <f t="array" ref="AL11">IF(ISBLANK(NIA_Cross!$A$2),100,IF(ISBLANK(A11),100,IF((OR(EXACT(A11,NIA_Cross!$C$2:$C$200))),VLOOKUP(A11,NIA_Cross!$C$2:$I$200,4,FALSE()))))</f>
        <v>4.6180555555555558E-3</v>
      </c>
      <c r="AM11" s="38">
        <f t="shared" si="20"/>
        <v>7</v>
      </c>
      <c r="AN11" s="45">
        <f>VLOOKUP(AM11,[1]Punktezuordnung!$A$2:$B$52,2,FALSE())</f>
        <v>44</v>
      </c>
      <c r="AO11" s="46">
        <f t="array" ref="AO11">IF(ISBLANK(NIA_Weit!$A$2),0,IF(ISBLANK(A11),0,IF((OR(EXACT(A11,NIA_Weit!$C$2:$C$150))),VLOOKUP(A11,NIA_Weit!$C$2:$I$150,4,FALSE()))))</f>
        <v>45</v>
      </c>
      <c r="AP11" s="38">
        <f t="shared" si="21"/>
        <v>10</v>
      </c>
      <c r="AQ11" s="30">
        <f>VLOOKUP(AP11,[1]Punktezuordnung!$A$2:$B$52,2,FALSE())</f>
        <v>41</v>
      </c>
      <c r="AR11" s="42">
        <f t="array" ref="AR11">IF(ISBLANK(STO_Weit!$A$2),0,IF(ISBLANK(A11),0,IF((OR(EXACT(A11,STO_Weit!$C$2:$C$149))),VLOOKUP(A11,STO_Weit!$C$2:$I$149,4,FALSE()))))</f>
        <v>8.9600000000000009</v>
      </c>
      <c r="AS11" s="38">
        <f t="shared" si="22"/>
        <v>13</v>
      </c>
      <c r="AT11" s="45">
        <f>VLOOKUP(AS11,[1]Punktezuordnung!$A$2:$B$52,2,FALSE())</f>
        <v>38</v>
      </c>
      <c r="AU11" s="40">
        <f t="array" ref="AU11">IF(ISBLANK(STO_Schlagwurf!$A$2),0,IF(ISBLANK(A11),0,IF((OR(EXACT(A11,STO_Schlagwurf!$C$2:$C$148))),VLOOKUP(A11,STO_Schlagwurf!$C$2:$I$148,4,FALSE()))))</f>
        <v>45</v>
      </c>
      <c r="AV11" s="38">
        <f t="shared" si="23"/>
        <v>13</v>
      </c>
      <c r="AW11" s="45">
        <f>VLOOKUP(AV11,[1]Punktezuordnung!$A$2:$B$52,2,FALSE())</f>
        <v>38</v>
      </c>
      <c r="AX11" s="42">
        <f t="array" ref="AX11">IF(ISBLANK(ANG_Hindernissprint!$A$2),100,IF(ISBLANK(A11),100,IF((OR(EXACT(A11,ANG_Hindernissprint!$C$2:$C$200))),VLOOKUP(A11,ANG_Hindernissprint!$C$2:$I$200,4,FALSE()))))</f>
        <v>9.85</v>
      </c>
      <c r="AY11" s="47">
        <f t="shared" si="24"/>
        <v>11</v>
      </c>
      <c r="AZ11" s="45">
        <f>VLOOKUP(AY11,[1]Punktezuordnung!$A$2:$B$52,2,FALSE())</f>
        <v>40</v>
      </c>
      <c r="BA11" s="48">
        <f t="array" ref="BA11">IF(ISBLANK(ANG_Hoch!$A$2),0,IF(ISBLANK(A11),0,IF((OR(EXACT(A11,ANG_Hoch!$C$2:$C$155))),VLOOKUP(A11,ANG_Hoch!$C$2:$I$155,4,FALSE()))))</f>
        <v>1.05</v>
      </c>
      <c r="BB11" s="38">
        <f t="shared" si="25"/>
        <v>3</v>
      </c>
      <c r="BC11" s="49">
        <f>VLOOKUP(BB11,[1]Punktezuordnung!$A$2:$B$52,2,FALSE())</f>
        <v>48</v>
      </c>
    </row>
    <row r="12" spans="1:55" x14ac:dyDescent="0.3">
      <c r="A12" s="28" t="s">
        <v>230</v>
      </c>
      <c r="B12" s="28" t="s">
        <v>24</v>
      </c>
      <c r="C12" s="28">
        <v>2015</v>
      </c>
      <c r="D12" s="28" t="s">
        <v>47</v>
      </c>
      <c r="E12" s="29">
        <f t="shared" si="0"/>
        <v>9</v>
      </c>
      <c r="F12" s="30">
        <f>SUM(LARGE(H12:S12,{1;2;3;4;5;6;7;8;9}))</f>
        <v>373</v>
      </c>
      <c r="G12" s="50">
        <f t="shared" si="1"/>
        <v>10</v>
      </c>
      <c r="H12" s="51">
        <f t="shared" si="2"/>
        <v>0</v>
      </c>
      <c r="I12" s="45">
        <f t="shared" si="3"/>
        <v>0</v>
      </c>
      <c r="J12" s="51">
        <f t="shared" si="4"/>
        <v>43</v>
      </c>
      <c r="K12" s="45">
        <f t="shared" si="5"/>
        <v>41</v>
      </c>
      <c r="L12" s="33">
        <f t="shared" si="6"/>
        <v>40</v>
      </c>
      <c r="M12" s="34">
        <f t="shared" si="7"/>
        <v>43</v>
      </c>
      <c r="N12" s="52">
        <f t="shared" si="8"/>
        <v>44</v>
      </c>
      <c r="O12" s="36">
        <f t="shared" si="9"/>
        <v>42</v>
      </c>
      <c r="P12" s="51">
        <f t="shared" si="10"/>
        <v>41</v>
      </c>
      <c r="Q12" s="45">
        <f t="shared" si="11"/>
        <v>39</v>
      </c>
      <c r="R12" s="51">
        <f t="shared" si="12"/>
        <v>39</v>
      </c>
      <c r="S12" s="45">
        <f t="shared" si="13"/>
        <v>40</v>
      </c>
      <c r="T12" s="37" t="b">
        <f t="array" ref="T12">IF(ISBLANK(ALS_Sprint!$A$2),100,IF(ISBLANK(A12),100,IF((OR(EXACT(A12,ALS_Sprint!$C$2:$C$200))),VLOOKUP(A12,ALS_Sprint!$C$2:$I$200,4,FALSE()))))</f>
        <v>0</v>
      </c>
      <c r="U12" s="38">
        <f t="shared" si="14"/>
        <v>51</v>
      </c>
      <c r="V12" s="30">
        <f>VLOOKUP(U12,[1]Punktezuordnung!$A$2:$B$52,2,FALSE())</f>
        <v>0</v>
      </c>
      <c r="W12" s="39" t="b">
        <f t="array" ref="W12">IF(ISBLANK(ALS_Wurf!$A$2),0,IF(ISBLANK(A12),0,IF((OR(EXACT(A12,ALS_Wurf!$C$2:$C$145))),VLOOKUP(A12,ALS_Wurf!$C$2:$I$145,4,FALSE()))))</f>
        <v>0</v>
      </c>
      <c r="X12" s="38">
        <f t="shared" si="15"/>
        <v>51</v>
      </c>
      <c r="Y12" s="30">
        <f>VLOOKUP(X12,[1]Punktezuordnung!$A$2:$B$52,2,FALSE())</f>
        <v>0</v>
      </c>
      <c r="Z12" s="40">
        <f t="array" ref="Z12">IF(ISBLANK(FRI_Sprint!$A$2),100,IF(ISBLANK(A12),100,IF((OR(EXACT(A12,FRI_Sprint!$C$2:$C$200))),VLOOKUP(A12,FRI_Sprint!$C$2:$I$200,4,FALSE()))))</f>
        <v>9.3000000000000007</v>
      </c>
      <c r="AA12" s="38">
        <f t="shared" si="16"/>
        <v>8</v>
      </c>
      <c r="AB12" s="30">
        <f>VLOOKUP(AA12,[1]Punktezuordnung!$A$2:$B$52,2,FALSE())</f>
        <v>43</v>
      </c>
      <c r="AC12" s="41">
        <f t="array" ref="AC12">IF(ISBLANK(FRI_Weit!$A$2),0,IF(ISBLANK(A12),0,IF((OR(EXACT(A12,FRI_Weit!$C$2:$C$150))),VLOOKUP(A12,FRI_Weit!$C$2:$I$150,4,FALSE()))))</f>
        <v>2.7</v>
      </c>
      <c r="AD12" s="38">
        <f t="shared" si="17"/>
        <v>10</v>
      </c>
      <c r="AE12" s="30">
        <f>VLOOKUP(AD12,[1]Punktezuordnung!$A$2:$B$52,2,FALSE())</f>
        <v>41</v>
      </c>
      <c r="AF12" s="42">
        <f t="array" ref="AF12">IF(ISBLANK(LAT_Stab!$A$2),0,IF(ISBLANK(A12),0,IF((OR(EXACT(A12,LAT_Stab!$C$2:$C$154))),VLOOKUP(A12,LAT_Stab!$C$2:$I$154,4,FALSE()))))</f>
        <v>4.5999999999999996</v>
      </c>
      <c r="AG12" s="38">
        <f t="shared" si="18"/>
        <v>11</v>
      </c>
      <c r="AH12" s="30">
        <f>VLOOKUP(AG12,[1]Punktezuordnung!$A$2:$B$52,2,FALSE())</f>
        <v>40</v>
      </c>
      <c r="AI12" s="43">
        <f t="array" ref="AI12">IF(ISBLANK(LAT_Stoß!$A$2),0,IF(ISBLANK(A12),0,IF((OR(EXACT(A12,LAT_Stoß!$C$2:$C$154))),VLOOKUP(A12,LAT_Stoß!$C$2:$I$154,4,FALSE()))))</f>
        <v>31</v>
      </c>
      <c r="AJ12" s="38">
        <f t="shared" si="19"/>
        <v>8</v>
      </c>
      <c r="AK12" s="30">
        <f>VLOOKUP(AJ12,[1]Punktezuordnung!$A$2:$B$52,2,FALSE())</f>
        <v>43</v>
      </c>
      <c r="AL12" s="66">
        <f t="array" ref="AL12">IF(ISBLANK(NIA_Cross!$A$2),100,IF(ISBLANK(A12),100,IF((OR(EXACT(A12,NIA_Cross!$C$2:$C$200))),VLOOKUP(A12,NIA_Cross!$C$2:$I$200,4,FALSE()))))</f>
        <v>4.6180555555555558E-3</v>
      </c>
      <c r="AM12" s="38">
        <f t="shared" si="20"/>
        <v>7</v>
      </c>
      <c r="AN12" s="45">
        <f>VLOOKUP(AM12,[1]Punktezuordnung!$A$2:$B$52,2,FALSE())</f>
        <v>44</v>
      </c>
      <c r="AO12" s="46">
        <f t="array" ref="AO12">IF(ISBLANK(NIA_Weit!$A$2),0,IF(ISBLANK(A12),0,IF((OR(EXACT(A12,NIA_Weit!$C$2:$C$150))),VLOOKUP(A12,NIA_Weit!$C$2:$I$150,4,FALSE()))))</f>
        <v>46</v>
      </c>
      <c r="AP12" s="38">
        <f t="shared" si="21"/>
        <v>9</v>
      </c>
      <c r="AQ12" s="30">
        <f>VLOOKUP(AP12,[1]Punktezuordnung!$A$2:$B$52,2,FALSE())</f>
        <v>42</v>
      </c>
      <c r="AR12" s="42">
        <f t="array" ref="AR12">IF(ISBLANK(STO_Weit!$A$2),0,IF(ISBLANK(A12),0,IF((OR(EXACT(A12,STO_Weit!$C$2:$C$149))),VLOOKUP(A12,STO_Weit!$C$2:$I$149,4,FALSE()))))</f>
        <v>9.44</v>
      </c>
      <c r="AS12" s="38">
        <f t="shared" si="22"/>
        <v>10</v>
      </c>
      <c r="AT12" s="45">
        <f>VLOOKUP(AS12,[1]Punktezuordnung!$A$2:$B$52,2,FALSE())</f>
        <v>41</v>
      </c>
      <c r="AU12" s="40">
        <f t="array" ref="AU12">IF(ISBLANK(STO_Schlagwurf!$A$2),0,IF(ISBLANK(A12),0,IF((OR(EXACT(A12,STO_Schlagwurf!$C$2:$C$148))),VLOOKUP(A12,STO_Schlagwurf!$C$2:$I$148,4,FALSE()))))</f>
        <v>48</v>
      </c>
      <c r="AV12" s="38">
        <f t="shared" si="23"/>
        <v>12</v>
      </c>
      <c r="AW12" s="45">
        <f>VLOOKUP(AV12,[1]Punktezuordnung!$A$2:$B$52,2,FALSE())</f>
        <v>39</v>
      </c>
      <c r="AX12" s="42">
        <f t="array" ref="AX12">IF(ISBLANK(ANG_Hindernissprint!$A$2),100,IF(ISBLANK(A12),100,IF((OR(EXACT(A12,ANG_Hindernissprint!$C$2:$C$200))),VLOOKUP(A12,ANG_Hindernissprint!$C$2:$I$200,4,FALSE()))))</f>
        <v>9.94</v>
      </c>
      <c r="AY12" s="47">
        <f t="shared" si="24"/>
        <v>12</v>
      </c>
      <c r="AZ12" s="45">
        <f>VLOOKUP(AY12,[1]Punktezuordnung!$A$2:$B$52,2,FALSE())</f>
        <v>39</v>
      </c>
      <c r="BA12" s="48">
        <f t="array" ref="BA12">IF(ISBLANK(ANG_Hoch!$A$2),0,IF(ISBLANK(A12),0,IF((OR(EXACT(A12,ANG_Hoch!$C$2:$C$155))),VLOOKUP(A12,ANG_Hoch!$C$2:$I$155,4,FALSE()))))</f>
        <v>0.95</v>
      </c>
      <c r="BB12" s="38">
        <f t="shared" si="25"/>
        <v>11</v>
      </c>
      <c r="BC12" s="49">
        <f>VLOOKUP(BB12,[1]Punktezuordnung!$A$2:$B$52,2,FALSE())</f>
        <v>40</v>
      </c>
    </row>
    <row r="13" spans="1:55" x14ac:dyDescent="0.3">
      <c r="A13" s="28" t="s">
        <v>52</v>
      </c>
      <c r="B13" s="28" t="s">
        <v>24</v>
      </c>
      <c r="C13" s="28">
        <v>2015</v>
      </c>
      <c r="D13" s="28" t="s">
        <v>45</v>
      </c>
      <c r="E13" s="29">
        <f t="shared" si="0"/>
        <v>10</v>
      </c>
      <c r="F13" s="30">
        <f>SUM(LARGE(H13:S13,{1;2;3;4;5;6;7;8;9}))</f>
        <v>365</v>
      </c>
      <c r="G13" s="50">
        <f t="shared" si="1"/>
        <v>10</v>
      </c>
      <c r="H13" s="51">
        <f t="shared" si="2"/>
        <v>41</v>
      </c>
      <c r="I13" s="45">
        <f t="shared" si="3"/>
        <v>41</v>
      </c>
      <c r="J13" s="51">
        <f t="shared" si="4"/>
        <v>42</v>
      </c>
      <c r="K13" s="45">
        <f t="shared" si="5"/>
        <v>44</v>
      </c>
      <c r="L13" s="33">
        <f t="shared" si="6"/>
        <v>41</v>
      </c>
      <c r="M13" s="34">
        <f t="shared" si="7"/>
        <v>41</v>
      </c>
      <c r="N13" s="52">
        <f t="shared" si="8"/>
        <v>38</v>
      </c>
      <c r="O13" s="36">
        <f t="shared" si="9"/>
        <v>40</v>
      </c>
      <c r="P13" s="51">
        <f t="shared" si="10"/>
        <v>37</v>
      </c>
      <c r="Q13" s="45">
        <f t="shared" si="11"/>
        <v>37</v>
      </c>
      <c r="R13" s="51">
        <f t="shared" si="12"/>
        <v>0</v>
      </c>
      <c r="S13" s="45">
        <f t="shared" si="13"/>
        <v>0</v>
      </c>
      <c r="T13" s="37">
        <f t="array" ref="T13">IF(ISBLANK(ALS_Sprint!$A$2),100,IF(ISBLANK(A13),100,IF((OR(EXACT(A13,ALS_Sprint!$C$2:$C$200))),VLOOKUP(A13,ALS_Sprint!$C$2:$I$200,4,FALSE()))))</f>
        <v>9.6199999999999992</v>
      </c>
      <c r="U13" s="38">
        <f t="shared" si="14"/>
        <v>10</v>
      </c>
      <c r="V13" s="30">
        <f>VLOOKUP(U13,[1]Punktezuordnung!$A$2:$B$52,2,FALSE())</f>
        <v>41</v>
      </c>
      <c r="W13" s="39">
        <f t="array" ref="W13">IF(ISBLANK(ALS_Wurf!$A$2),0,IF(ISBLANK(A13),0,IF((OR(EXACT(A13,ALS_Wurf!$C$2:$C$145))),VLOOKUP(A13,ALS_Wurf!$C$2:$I$145,4,FALSE()))))</f>
        <v>13.5</v>
      </c>
      <c r="X13" s="38">
        <f t="shared" si="15"/>
        <v>10</v>
      </c>
      <c r="Y13" s="30">
        <f>VLOOKUP(X13,[1]Punktezuordnung!$A$2:$B$52,2,FALSE())</f>
        <v>41</v>
      </c>
      <c r="Z13" s="40">
        <f t="array" ref="Z13">IF(ISBLANK(FRI_Sprint!$A$2),100,IF(ISBLANK(A13),100,IF((OR(EXACT(A13,FRI_Sprint!$C$2:$C$200))),VLOOKUP(A13,FRI_Sprint!$C$2:$I$200,4,FALSE()))))</f>
        <v>9.5</v>
      </c>
      <c r="AA13" s="38">
        <f t="shared" si="16"/>
        <v>9</v>
      </c>
      <c r="AB13" s="30">
        <f>VLOOKUP(AA13,[1]Punktezuordnung!$A$2:$B$52,2,FALSE())</f>
        <v>42</v>
      </c>
      <c r="AC13" s="41">
        <f t="array" ref="AC13">IF(ISBLANK(FRI_Weit!$A$2),0,IF(ISBLANK(A13),0,IF((OR(EXACT(A13,FRI_Weit!$C$2:$C$150))),VLOOKUP(A13,FRI_Weit!$C$2:$I$150,4,FALSE()))))</f>
        <v>2.89</v>
      </c>
      <c r="AD13" s="38">
        <f t="shared" si="17"/>
        <v>7</v>
      </c>
      <c r="AE13" s="30">
        <f>VLOOKUP(AD13,[1]Punktezuordnung!$A$2:$B$52,2,FALSE())</f>
        <v>44</v>
      </c>
      <c r="AF13" s="42">
        <f t="array" ref="AF13">IF(ISBLANK(LAT_Stab!$A$2),0,IF(ISBLANK(A13),0,IF((OR(EXACT(A13,LAT_Stab!$C$2:$C$154))),VLOOKUP(A13,LAT_Stab!$C$2:$I$154,4,FALSE()))))</f>
        <v>4.93</v>
      </c>
      <c r="AG13" s="38">
        <f t="shared" si="18"/>
        <v>10</v>
      </c>
      <c r="AH13" s="30">
        <f>VLOOKUP(AG13,[1]Punktezuordnung!$A$2:$B$52,2,FALSE())</f>
        <v>41</v>
      </c>
      <c r="AI13" s="44">
        <f t="array" ref="AI13">IF(ISBLANK(LAT_Stoß!$A$2),0,IF(ISBLANK(A13),0,IF((OR(EXACT(A13,LAT_Stoß!$C$2:$C$154))),VLOOKUP(A13,LAT_Stoß!$C$2:$I$154,4,FALSE()))))</f>
        <v>29</v>
      </c>
      <c r="AJ13" s="38">
        <f t="shared" si="19"/>
        <v>10</v>
      </c>
      <c r="AK13" s="30">
        <f>VLOOKUP(AJ13,[1]Punktezuordnung!$A$2:$B$52,2,FALSE())</f>
        <v>41</v>
      </c>
      <c r="AL13" s="66">
        <f t="array" ref="AL13">IF(ISBLANK(NIA_Cross!$A$2),100,IF(ISBLANK(A13),100,IF((OR(EXACT(A13,NIA_Cross!$C$2:$C$200))),VLOOKUP(A13,NIA_Cross!$C$2:$I$200,4,FALSE()))))</f>
        <v>5.2662037037037035E-3</v>
      </c>
      <c r="AM13" s="38">
        <f t="shared" si="20"/>
        <v>13</v>
      </c>
      <c r="AN13" s="45">
        <f>VLOOKUP(AM13,[1]Punktezuordnung!$A$2:$B$52,2,FALSE())</f>
        <v>38</v>
      </c>
      <c r="AO13" s="46">
        <f t="array" ref="AO13">IF(ISBLANK(NIA_Weit!$A$2),0,IF(ISBLANK(A13),0,IF((OR(EXACT(A13,NIA_Weit!$C$2:$C$150))),VLOOKUP(A13,NIA_Weit!$C$2:$I$150,4,FALSE()))))</f>
        <v>44</v>
      </c>
      <c r="AP13" s="38">
        <f t="shared" si="21"/>
        <v>11</v>
      </c>
      <c r="AQ13" s="30">
        <f>VLOOKUP(AP13,[1]Punktezuordnung!$A$2:$B$52,2,FALSE())</f>
        <v>40</v>
      </c>
      <c r="AR13" s="42">
        <f t="array" ref="AR13">IF(ISBLANK(STO_Weit!$A$2),0,IF(ISBLANK(A13),0,IF((OR(EXACT(A13,STO_Weit!$C$2:$C$149))),VLOOKUP(A13,STO_Weit!$C$2:$I$149,4,FALSE()))))</f>
        <v>8.1199999999999992</v>
      </c>
      <c r="AS13" s="38">
        <f t="shared" si="22"/>
        <v>14</v>
      </c>
      <c r="AT13" s="45">
        <f>VLOOKUP(AS13,[1]Punktezuordnung!$A$2:$B$52,2,FALSE())</f>
        <v>37</v>
      </c>
      <c r="AU13" s="40">
        <f t="array" ref="AU13">IF(ISBLANK(STO_Schlagwurf!$A$2),0,IF(ISBLANK(A13),0,IF((OR(EXACT(A13,STO_Schlagwurf!$C$2:$C$148))),VLOOKUP(A13,STO_Schlagwurf!$C$2:$I$148,4,FALSE()))))</f>
        <v>44</v>
      </c>
      <c r="AV13" s="38">
        <f t="shared" si="23"/>
        <v>14</v>
      </c>
      <c r="AW13" s="45">
        <f>VLOOKUP(AV13,[1]Punktezuordnung!$A$2:$B$52,2,FALSE())</f>
        <v>37</v>
      </c>
      <c r="AX13" s="42" t="b">
        <f t="array" ref="AX13">IF(ISBLANK(ANG_Hindernissprint!$A$2),100,IF(ISBLANK(A13),100,IF((OR(EXACT(A13,ANG_Hindernissprint!$C$2:$C$200))),VLOOKUP(A13,ANG_Hindernissprint!$C$2:$I$200,4,FALSE()))))</f>
        <v>0</v>
      </c>
      <c r="AY13" s="47">
        <f t="shared" si="24"/>
        <v>51</v>
      </c>
      <c r="AZ13" s="45">
        <f>VLOOKUP(AY13,[1]Punktezuordnung!$A$2:$B$52,2,FALSE())</f>
        <v>0</v>
      </c>
      <c r="BA13" s="48" t="b">
        <f t="array" ref="BA13">IF(ISBLANK(ANG_Hoch!$A$2),0,IF(ISBLANK(A13),0,IF((OR(EXACT(A13,ANG_Hoch!$C$2:$C$155))),VLOOKUP(A13,ANG_Hoch!$C$2:$I$155,4,FALSE()))))</f>
        <v>0</v>
      </c>
      <c r="BB13" s="38">
        <f t="shared" si="25"/>
        <v>51</v>
      </c>
      <c r="BC13" s="49">
        <f>VLOOKUP(BB13,[1]Punktezuordnung!$A$2:$B$52,2,FALSE())</f>
        <v>0</v>
      </c>
    </row>
    <row r="14" spans="1:55" x14ac:dyDescent="0.3">
      <c r="A14" s="28" t="s">
        <v>49</v>
      </c>
      <c r="B14" s="28" t="s">
        <v>24</v>
      </c>
      <c r="C14" s="28">
        <v>2015</v>
      </c>
      <c r="D14" s="28" t="s">
        <v>43</v>
      </c>
      <c r="E14" s="29">
        <f t="shared" si="0"/>
        <v>11</v>
      </c>
      <c r="F14" s="30">
        <f>SUM(LARGE(H14:S14,{1;2;3;4;5;6;7;8;9}))</f>
        <v>346</v>
      </c>
      <c r="G14" s="50">
        <f t="shared" si="1"/>
        <v>8</v>
      </c>
      <c r="H14" s="51">
        <f t="shared" si="2"/>
        <v>46</v>
      </c>
      <c r="I14" s="45">
        <f t="shared" si="3"/>
        <v>45</v>
      </c>
      <c r="J14" s="51">
        <f t="shared" si="4"/>
        <v>0</v>
      </c>
      <c r="K14" s="45">
        <f t="shared" si="5"/>
        <v>0</v>
      </c>
      <c r="L14" s="33">
        <f t="shared" si="6"/>
        <v>44</v>
      </c>
      <c r="M14" s="34">
        <f t="shared" si="7"/>
        <v>41</v>
      </c>
      <c r="N14" s="52">
        <f t="shared" si="8"/>
        <v>42</v>
      </c>
      <c r="O14" s="36">
        <f t="shared" si="9"/>
        <v>39</v>
      </c>
      <c r="P14" s="51">
        <f t="shared" si="10"/>
        <v>42</v>
      </c>
      <c r="Q14" s="45">
        <f t="shared" si="11"/>
        <v>47</v>
      </c>
      <c r="R14" s="51">
        <f t="shared" si="12"/>
        <v>0</v>
      </c>
      <c r="S14" s="45">
        <f t="shared" si="13"/>
        <v>0</v>
      </c>
      <c r="T14" s="37">
        <f t="array" ref="T14">IF(ISBLANK(ALS_Sprint!$A$2),100,IF(ISBLANK(A14),100,IF((OR(EXACT(A14,ALS_Sprint!$C$2:$C$200))),VLOOKUP(A14,ALS_Sprint!$C$2:$I$200,4,FALSE()))))</f>
        <v>9.17</v>
      </c>
      <c r="U14" s="38">
        <f t="shared" si="14"/>
        <v>5</v>
      </c>
      <c r="V14" s="30">
        <f>VLOOKUP(U14,[1]Punktezuordnung!$A$2:$B$52,2,FALSE())</f>
        <v>46</v>
      </c>
      <c r="W14" s="39">
        <f t="array" ref="W14">IF(ISBLANK(ALS_Wurf!$A$2),0,IF(ISBLANK(A14),0,IF((OR(EXACT(A14,ALS_Wurf!$C$2:$C$145))),VLOOKUP(A14,ALS_Wurf!$C$2:$I$145,4,FALSE()))))</f>
        <v>21</v>
      </c>
      <c r="X14" s="38">
        <f t="shared" si="15"/>
        <v>6</v>
      </c>
      <c r="Y14" s="30">
        <f>VLOOKUP(X14,[1]Punktezuordnung!$A$2:$B$52,2,FALSE())</f>
        <v>45</v>
      </c>
      <c r="Z14" s="40" t="b">
        <f t="array" ref="Z14">IF(ISBLANK(FRI_Sprint!$A$2),100,IF(ISBLANK(A14),100,IF((OR(EXACT(A14,FRI_Sprint!$C$2:$C$200))),VLOOKUP(A14,FRI_Sprint!$C$2:$I$200,4,FALSE()))))</f>
        <v>0</v>
      </c>
      <c r="AA14" s="38">
        <f t="shared" si="16"/>
        <v>51</v>
      </c>
      <c r="AB14" s="30">
        <f>VLOOKUP(AA14,[1]Punktezuordnung!$A$2:$B$52,2,FALSE())</f>
        <v>0</v>
      </c>
      <c r="AC14" s="41" t="b">
        <f t="array" ref="AC14">IF(ISBLANK(FRI_Weit!$A$2),0,IF(ISBLANK(A14),0,IF((OR(EXACT(A14,FRI_Weit!$C$2:$C$150))),VLOOKUP(A14,FRI_Weit!$C$2:$I$150,4,FALSE()))))</f>
        <v>0</v>
      </c>
      <c r="AD14" s="38">
        <f t="shared" si="17"/>
        <v>51</v>
      </c>
      <c r="AE14" s="30">
        <f>VLOOKUP(AD14,[1]Punktezuordnung!$A$2:$B$52,2,FALSE())</f>
        <v>0</v>
      </c>
      <c r="AF14" s="42">
        <f t="array" ref="AF14">IF(ISBLANK(LAT_Stab!$A$2),0,IF(ISBLANK(A14),0,IF((OR(EXACT(A14,LAT_Stab!$C$2:$C$154))),VLOOKUP(A14,LAT_Stab!$C$2:$I$154,4,FALSE()))))</f>
        <v>5.24</v>
      </c>
      <c r="AG14" s="38">
        <f t="shared" si="18"/>
        <v>7</v>
      </c>
      <c r="AH14" s="30">
        <f>VLOOKUP(AG14,[1]Punktezuordnung!$A$2:$B$52,2,FALSE())</f>
        <v>44</v>
      </c>
      <c r="AI14" s="44">
        <f t="array" ref="AI14">IF(ISBLANK(LAT_Stoß!$A$2),0,IF(ISBLANK(A14),0,IF((OR(EXACT(A14,LAT_Stoß!$C$2:$C$154))),VLOOKUP(A14,LAT_Stoß!$C$2:$I$154,4,FALSE()))))</f>
        <v>29</v>
      </c>
      <c r="AJ14" s="38">
        <f t="shared" si="19"/>
        <v>10</v>
      </c>
      <c r="AK14" s="30">
        <f>VLOOKUP(AJ14,[1]Punktezuordnung!$A$2:$B$52,2,FALSE())</f>
        <v>41</v>
      </c>
      <c r="AL14" s="66">
        <f t="array" ref="AL14">IF(ISBLANK(NIA_Cross!$A$2),100,IF(ISBLANK(A14),100,IF((OR(EXACT(A14,NIA_Cross!$C$2:$C$200))),VLOOKUP(A14,NIA_Cross!$C$2:$I$200,4,FALSE()))))</f>
        <v>4.9768518518518521E-3</v>
      </c>
      <c r="AM14" s="38">
        <f t="shared" si="20"/>
        <v>9</v>
      </c>
      <c r="AN14" s="45">
        <f>VLOOKUP(AM14,[1]Punktezuordnung!$A$2:$B$52,2,FALSE())</f>
        <v>42</v>
      </c>
      <c r="AO14" s="46">
        <f t="array" ref="AO14">IF(ISBLANK(NIA_Weit!$A$2),0,IF(ISBLANK(A14),0,IF((OR(EXACT(A14,NIA_Weit!$C$2:$C$150))),VLOOKUP(A14,NIA_Weit!$C$2:$I$150,4,FALSE()))))</f>
        <v>43</v>
      </c>
      <c r="AP14" s="38">
        <f t="shared" si="21"/>
        <v>12</v>
      </c>
      <c r="AQ14" s="30">
        <f>VLOOKUP(AP14,[1]Punktezuordnung!$A$2:$B$52,2,FALSE())</f>
        <v>39</v>
      </c>
      <c r="AR14" s="42">
        <f t="array" ref="AR14">IF(ISBLANK(STO_Weit!$A$2),0,IF(ISBLANK(A14),0,IF((OR(EXACT(A14,STO_Weit!$C$2:$C$149))),VLOOKUP(A14,STO_Weit!$C$2:$I$149,4,FALSE()))))</f>
        <v>9.51</v>
      </c>
      <c r="AS14" s="38">
        <f t="shared" si="22"/>
        <v>9</v>
      </c>
      <c r="AT14" s="45">
        <f>VLOOKUP(AS14,[1]Punktezuordnung!$A$2:$B$52,2,FALSE())</f>
        <v>42</v>
      </c>
      <c r="AU14" s="40">
        <f t="array" ref="AU14">IF(ISBLANK(STO_Schlagwurf!$A$2),0,IF(ISBLANK(A14),0,IF((OR(EXACT(A14,STO_Schlagwurf!$C$2:$C$148))),VLOOKUP(A14,STO_Schlagwurf!$C$2:$I$148,4,FALSE()))))</f>
        <v>71</v>
      </c>
      <c r="AV14" s="38">
        <f t="shared" si="23"/>
        <v>4</v>
      </c>
      <c r="AW14" s="45">
        <f>VLOOKUP(AV14,[1]Punktezuordnung!$A$2:$B$52,2,FALSE())</f>
        <v>47</v>
      </c>
      <c r="AX14" s="42" t="b">
        <f t="array" ref="AX14">IF(ISBLANK(ANG_Hindernissprint!$A$2),100,IF(ISBLANK(A14),100,IF((OR(EXACT(A14,ANG_Hindernissprint!$C$2:$C$200))),VLOOKUP(A14,ANG_Hindernissprint!$C$2:$I$200,4,FALSE()))))</f>
        <v>0</v>
      </c>
      <c r="AY14" s="47">
        <f t="shared" si="24"/>
        <v>51</v>
      </c>
      <c r="AZ14" s="45">
        <f>VLOOKUP(AY14,[1]Punktezuordnung!$A$2:$B$52,2,FALSE())</f>
        <v>0</v>
      </c>
      <c r="BA14" s="48" t="b">
        <f t="array" ref="BA14">IF(ISBLANK(ANG_Hoch!$A$2),0,IF(ISBLANK(A14),0,IF((OR(EXACT(A14,ANG_Hoch!$C$2:$C$155))),VLOOKUP(A14,ANG_Hoch!$C$2:$I$155,4,FALSE()))))</f>
        <v>0</v>
      </c>
      <c r="BB14" s="38">
        <f t="shared" si="25"/>
        <v>51</v>
      </c>
      <c r="BC14" s="49">
        <f>VLOOKUP(BB14,[1]Punktezuordnung!$A$2:$B$52,2,FALSE())</f>
        <v>0</v>
      </c>
    </row>
    <row r="15" spans="1:55" x14ac:dyDescent="0.3">
      <c r="A15" s="28" t="s">
        <v>51</v>
      </c>
      <c r="B15" s="28" t="s">
        <v>24</v>
      </c>
      <c r="C15" s="28">
        <v>2015</v>
      </c>
      <c r="D15" s="28" t="s">
        <v>43</v>
      </c>
      <c r="E15" s="38">
        <f t="shared" si="0"/>
        <v>12</v>
      </c>
      <c r="F15" s="30">
        <f>SUM(LARGE(H15:S15,{1;2;3;4;5;6;7;8;9}))</f>
        <v>319</v>
      </c>
      <c r="G15" s="50">
        <f t="shared" si="1"/>
        <v>8</v>
      </c>
      <c r="H15" s="51">
        <f t="shared" si="2"/>
        <v>42</v>
      </c>
      <c r="I15" s="45">
        <f t="shared" si="3"/>
        <v>40</v>
      </c>
      <c r="J15" s="51">
        <f t="shared" si="4"/>
        <v>0</v>
      </c>
      <c r="K15" s="45">
        <f t="shared" si="5"/>
        <v>0</v>
      </c>
      <c r="L15" s="33">
        <f t="shared" si="6"/>
        <v>38</v>
      </c>
      <c r="M15" s="34">
        <f t="shared" si="7"/>
        <v>38</v>
      </c>
      <c r="N15" s="52">
        <f t="shared" si="8"/>
        <v>45</v>
      </c>
      <c r="O15" s="36">
        <f t="shared" si="9"/>
        <v>38</v>
      </c>
      <c r="P15" s="51">
        <f t="shared" si="10"/>
        <v>0</v>
      </c>
      <c r="Q15" s="45">
        <f t="shared" si="11"/>
        <v>0</v>
      </c>
      <c r="R15" s="51">
        <f t="shared" si="12"/>
        <v>38</v>
      </c>
      <c r="S15" s="45">
        <f t="shared" si="13"/>
        <v>40</v>
      </c>
      <c r="T15" s="37">
        <f t="array" ref="T15">IF(ISBLANK(ALS_Sprint!$A$2),100,IF(ISBLANK(A15),100,IF((OR(EXACT(A15,ALS_Sprint!$C$2:$C$200))),VLOOKUP(A15,ALS_Sprint!$C$2:$I$200,4,FALSE()))))</f>
        <v>9.48</v>
      </c>
      <c r="U15" s="38">
        <f t="shared" si="14"/>
        <v>9</v>
      </c>
      <c r="V15" s="30">
        <f>VLOOKUP(U15,[1]Punktezuordnung!$A$2:$B$52,2,FALSE())</f>
        <v>42</v>
      </c>
      <c r="W15" s="39">
        <f t="array" ref="W15">IF(ISBLANK(ALS_Wurf!$A$2),0,IF(ISBLANK(A15),0,IF((OR(EXACT(A15,ALS_Wurf!$C$2:$C$145))),VLOOKUP(A15,ALS_Wurf!$C$2:$I$145,4,FALSE()))))</f>
        <v>12</v>
      </c>
      <c r="X15" s="38">
        <f t="shared" si="15"/>
        <v>11</v>
      </c>
      <c r="Y15" s="30">
        <f>VLOOKUP(X15,[1]Punktezuordnung!$A$2:$B$52,2,FALSE())</f>
        <v>40</v>
      </c>
      <c r="Z15" s="40" t="b">
        <f t="array" ref="Z15">IF(ISBLANK(FRI_Sprint!$A$2),100,IF(ISBLANK(A15),100,IF((OR(EXACT(A15,FRI_Sprint!$C$2:$C$200))),VLOOKUP(A15,FRI_Sprint!$C$2:$I$200,4,FALSE()))))</f>
        <v>0</v>
      </c>
      <c r="AA15" s="38">
        <f t="shared" si="16"/>
        <v>51</v>
      </c>
      <c r="AB15" s="30">
        <f>VLOOKUP(AA15,[1]Punktezuordnung!$A$2:$B$52,2,FALSE())</f>
        <v>0</v>
      </c>
      <c r="AC15" s="41" t="b">
        <f t="array" ref="AC15">IF(ISBLANK(FRI_Weit!$A$2),0,IF(ISBLANK(A15),0,IF((OR(EXACT(A15,FRI_Weit!$C$2:$C$150))),VLOOKUP(A15,FRI_Weit!$C$2:$I$150,4,FALSE()))))</f>
        <v>0</v>
      </c>
      <c r="AD15" s="38">
        <f t="shared" si="17"/>
        <v>51</v>
      </c>
      <c r="AE15" s="30">
        <f>VLOOKUP(AD15,[1]Punktezuordnung!$A$2:$B$52,2,FALSE())</f>
        <v>0</v>
      </c>
      <c r="AF15" s="42">
        <f t="array" ref="AF15">IF(ISBLANK(LAT_Stab!$A$2),0,IF(ISBLANK(A15),0,IF((OR(EXACT(A15,LAT_Stab!$C$2:$C$154))),VLOOKUP(A15,LAT_Stab!$C$2:$I$154,4,FALSE()))))</f>
        <v>3.16</v>
      </c>
      <c r="AG15" s="38">
        <f t="shared" si="18"/>
        <v>13</v>
      </c>
      <c r="AH15" s="30">
        <f>VLOOKUP(AG15,[1]Punktezuordnung!$A$2:$B$52,2,FALSE())</f>
        <v>38</v>
      </c>
      <c r="AI15" s="43">
        <f t="array" ref="AI15">IF(ISBLANK(LAT_Stoß!$A$2),0,IF(ISBLANK(A15),0,IF((OR(EXACT(A15,LAT_Stoß!$C$2:$C$154))),VLOOKUP(A15,LAT_Stoß!$C$2:$I$154,4,FALSE()))))</f>
        <v>24</v>
      </c>
      <c r="AJ15" s="38">
        <f t="shared" si="19"/>
        <v>13</v>
      </c>
      <c r="AK15" s="30">
        <f>VLOOKUP(AJ15,[1]Punktezuordnung!$A$2:$B$52,2,FALSE())</f>
        <v>38</v>
      </c>
      <c r="AL15" s="66">
        <f t="array" ref="AL15">IF(ISBLANK(NIA_Cross!$A$2),100,IF(ISBLANK(A15),100,IF((OR(EXACT(A15,NIA_Cross!$C$2:$C$200))),VLOOKUP(A15,NIA_Cross!$C$2:$I$200,4,FALSE()))))</f>
        <v>4.5949074074074078E-3</v>
      </c>
      <c r="AM15" s="38">
        <f t="shared" si="20"/>
        <v>6</v>
      </c>
      <c r="AN15" s="45">
        <f>VLOOKUP(AM15,[1]Punktezuordnung!$A$2:$B$52,2,FALSE())</f>
        <v>45</v>
      </c>
      <c r="AO15" s="46">
        <f t="array" ref="AO15">IF(ISBLANK(NIA_Weit!$A$2),0,IF(ISBLANK(A15),0,IF((OR(EXACT(A15,NIA_Weit!$C$2:$C$150))),VLOOKUP(A15,NIA_Weit!$C$2:$I$150,4,FALSE()))))</f>
        <v>40</v>
      </c>
      <c r="AP15" s="38">
        <f t="shared" si="21"/>
        <v>13</v>
      </c>
      <c r="AQ15" s="30">
        <f>VLOOKUP(AP15,[1]Punktezuordnung!$A$2:$B$52,2,FALSE())</f>
        <v>38</v>
      </c>
      <c r="AR15" s="42" t="b">
        <f t="array" ref="AR15">IF(ISBLANK(STO_Weit!$A$2),0,IF(ISBLANK(A15),0,IF((OR(EXACT(A15,STO_Weit!$C$2:$C$149))),VLOOKUP(A15,STO_Weit!$C$2:$I$149,4,FALSE()))))</f>
        <v>0</v>
      </c>
      <c r="AS15" s="38">
        <f t="shared" si="22"/>
        <v>51</v>
      </c>
      <c r="AT15" s="45">
        <f>VLOOKUP(AS15,[1]Punktezuordnung!$A$2:$B$52,2,FALSE())</f>
        <v>0</v>
      </c>
      <c r="AU15" s="40" t="b">
        <f t="array" ref="AU15">IF(ISBLANK(STO_Schlagwurf!$A$2),0,IF(ISBLANK(A15),0,IF((OR(EXACT(A15,STO_Schlagwurf!$C$2:$C$148))),VLOOKUP(A15,STO_Schlagwurf!$C$2:$I$148,4,FALSE()))))</f>
        <v>0</v>
      </c>
      <c r="AV15" s="38">
        <f t="shared" si="23"/>
        <v>51</v>
      </c>
      <c r="AW15" s="45">
        <f>VLOOKUP(AV15,[1]Punktezuordnung!$A$2:$B$52,2,FALSE())</f>
        <v>0</v>
      </c>
      <c r="AX15" s="42">
        <f t="array" ref="AX15">IF(ISBLANK(ANG_Hindernissprint!$A$2),100,IF(ISBLANK(A15),100,IF((OR(EXACT(A15,ANG_Hindernissprint!$C$2:$C$200))),VLOOKUP(A15,ANG_Hindernissprint!$C$2:$I$200,4,FALSE()))))</f>
        <v>10.09</v>
      </c>
      <c r="AY15" s="47">
        <f t="shared" si="24"/>
        <v>13</v>
      </c>
      <c r="AZ15" s="45">
        <f>VLOOKUP(AY15,[1]Punktezuordnung!$A$2:$B$52,2,FALSE())</f>
        <v>38</v>
      </c>
      <c r="BA15" s="48">
        <f t="array" ref="BA15">IF(ISBLANK(ANG_Hoch!$A$2),0,IF(ISBLANK(A15),0,IF((OR(EXACT(A15,ANG_Hoch!$C$2:$C$155))),VLOOKUP(A15,ANG_Hoch!$C$2:$I$155,4,FALSE()))))</f>
        <v>0.95</v>
      </c>
      <c r="BB15" s="38">
        <f t="shared" si="25"/>
        <v>11</v>
      </c>
      <c r="BC15" s="49">
        <f>VLOOKUP(BB15,[1]Punktezuordnung!$A$2:$B$52,2,FALSE())</f>
        <v>40</v>
      </c>
    </row>
    <row r="16" spans="1:55" x14ac:dyDescent="0.3">
      <c r="A16" s="28" t="s">
        <v>262</v>
      </c>
      <c r="B16" s="28" t="s">
        <v>24</v>
      </c>
      <c r="C16" s="28">
        <v>2015</v>
      </c>
      <c r="D16" s="28" t="s">
        <v>38</v>
      </c>
      <c r="E16" s="38">
        <f t="shared" si="0"/>
        <v>13</v>
      </c>
      <c r="F16" s="30">
        <f>SUM(LARGE(H16:S16,{1;2;3;4;5;6;7;8;9}))</f>
        <v>275</v>
      </c>
      <c r="G16" s="50">
        <f t="shared" si="1"/>
        <v>6</v>
      </c>
      <c r="H16" s="51">
        <f t="shared" si="2"/>
        <v>0</v>
      </c>
      <c r="I16" s="45">
        <f t="shared" si="3"/>
        <v>0</v>
      </c>
      <c r="J16" s="51">
        <f t="shared" si="4"/>
        <v>0</v>
      </c>
      <c r="K16" s="45">
        <f t="shared" si="5"/>
        <v>0</v>
      </c>
      <c r="L16" s="33">
        <f t="shared" si="6"/>
        <v>0</v>
      </c>
      <c r="M16" s="34">
        <f t="shared" si="7"/>
        <v>0</v>
      </c>
      <c r="N16" s="52">
        <f t="shared" si="8"/>
        <v>49</v>
      </c>
      <c r="O16" s="36">
        <f t="shared" si="9"/>
        <v>49</v>
      </c>
      <c r="P16" s="51">
        <f t="shared" si="10"/>
        <v>46</v>
      </c>
      <c r="Q16" s="45">
        <f t="shared" si="11"/>
        <v>43</v>
      </c>
      <c r="R16" s="51">
        <f t="shared" si="12"/>
        <v>45</v>
      </c>
      <c r="S16" s="45">
        <f t="shared" si="13"/>
        <v>43</v>
      </c>
      <c r="T16" s="37" t="b">
        <f t="array" ref="T16">IF(ISBLANK(ALS_Sprint!$A$2),100,IF(ISBLANK(A16),100,IF((OR(EXACT(A16,ALS_Sprint!$C$2:$C$200))),VLOOKUP(A16,ALS_Sprint!$C$2:$I$200,4,FALSE()))))</f>
        <v>0</v>
      </c>
      <c r="U16" s="38">
        <f t="shared" si="14"/>
        <v>51</v>
      </c>
      <c r="V16" s="30">
        <f>VLOOKUP(U16,[1]Punktezuordnung!$A$2:$B$52,2,FALSE())</f>
        <v>0</v>
      </c>
      <c r="W16" s="39" t="b">
        <f t="array" ref="W16">IF(ISBLANK(ALS_Wurf!$A$2),0,IF(ISBLANK(A16),0,IF((OR(EXACT(A16,ALS_Wurf!$C$2:$C$145))),VLOOKUP(A16,ALS_Wurf!$C$2:$I$145,4,FALSE()))))</f>
        <v>0</v>
      </c>
      <c r="X16" s="38">
        <f t="shared" si="15"/>
        <v>51</v>
      </c>
      <c r="Y16" s="30">
        <f>VLOOKUP(X16,[1]Punktezuordnung!$A$2:$B$52,2,FALSE())</f>
        <v>0</v>
      </c>
      <c r="Z16" s="40" t="b">
        <f t="array" ref="Z16">IF(ISBLANK(FRI_Sprint!$A$2),100,IF(ISBLANK(A16),100,IF((OR(EXACT(A16,FRI_Sprint!$C$2:$C$200))),VLOOKUP(A16,FRI_Sprint!$C$2:$I$200,4,FALSE()))))</f>
        <v>0</v>
      </c>
      <c r="AA16" s="38">
        <f t="shared" si="16"/>
        <v>51</v>
      </c>
      <c r="AB16" s="30">
        <f>VLOOKUP(AA16,[1]Punktezuordnung!$A$2:$B$52,2,FALSE())</f>
        <v>0</v>
      </c>
      <c r="AC16" s="41" t="b">
        <f t="array" ref="AC16">IF(ISBLANK(FRI_Weit!$A$2),0,IF(ISBLANK(A16),0,IF((OR(EXACT(A16,FRI_Weit!$C$2:$C$150))),VLOOKUP(A16,FRI_Weit!$C$2:$I$150,4,FALSE()))))</f>
        <v>0</v>
      </c>
      <c r="AD16" s="38">
        <f t="shared" si="17"/>
        <v>51</v>
      </c>
      <c r="AE16" s="30">
        <f>VLOOKUP(AD16,[1]Punktezuordnung!$A$2:$B$52,2,FALSE())</f>
        <v>0</v>
      </c>
      <c r="AF16" s="42" t="b">
        <f t="array" ref="AF16">IF(ISBLANK(LAT_Stab!$A$2),0,IF(ISBLANK(A16),0,IF((OR(EXACT(A16,LAT_Stab!$C$2:$C$154))),VLOOKUP(A16,LAT_Stab!$C$2:$I$154,4,FALSE()))))</f>
        <v>0</v>
      </c>
      <c r="AG16" s="38">
        <f t="shared" si="18"/>
        <v>51</v>
      </c>
      <c r="AH16" s="30">
        <f>VLOOKUP(AG16,[1]Punktezuordnung!$A$2:$B$52,2,FALSE())</f>
        <v>0</v>
      </c>
      <c r="AI16" s="44" t="b">
        <f t="array" ref="AI16">IF(ISBLANK(LAT_Stoß!$A$2),0,IF(ISBLANK(A16),0,IF((OR(EXACT(A16,LAT_Stoß!$C$2:$C$154))),VLOOKUP(A16,LAT_Stoß!$C$2:$I$154,4,FALSE()))))</f>
        <v>0</v>
      </c>
      <c r="AJ16" s="38">
        <f t="shared" si="19"/>
        <v>51</v>
      </c>
      <c r="AK16" s="30">
        <f>VLOOKUP(AJ16,[1]Punktezuordnung!$A$2:$B$52,2,FALSE())</f>
        <v>0</v>
      </c>
      <c r="AL16" s="66">
        <f t="array" ref="AL16">IF(ISBLANK(NIA_Cross!$A$2),100,IF(ISBLANK(A16),100,IF((OR(EXACT(A16,NIA_Cross!$C$2:$C$200))),VLOOKUP(A16,NIA_Cross!$C$2:$I$200,4,FALSE()))))</f>
        <v>4.0046296296296297E-3</v>
      </c>
      <c r="AM16" s="38">
        <f t="shared" si="20"/>
        <v>2</v>
      </c>
      <c r="AN16" s="45">
        <f>VLOOKUP(AM16,[1]Punktezuordnung!$A$2:$B$52,2,FALSE())</f>
        <v>49</v>
      </c>
      <c r="AO16" s="46">
        <f t="array" ref="AO16">IF(ISBLANK(NIA_Weit!$A$2),0,IF(ISBLANK(A16),0,IF((OR(EXACT(A16,NIA_Weit!$C$2:$C$150))),VLOOKUP(A16,NIA_Weit!$C$2:$I$150,4,FALSE()))))</f>
        <v>56</v>
      </c>
      <c r="AP16" s="38">
        <f t="shared" si="21"/>
        <v>2</v>
      </c>
      <c r="AQ16" s="30">
        <f>VLOOKUP(AP16,[1]Punktezuordnung!$A$2:$B$52,2,FALSE())</f>
        <v>49</v>
      </c>
      <c r="AR16" s="42">
        <f t="array" ref="AR16">IF(ISBLANK(STO_Weit!$A$2),0,IF(ISBLANK(A16),0,IF((OR(EXACT(A16,STO_Weit!$C$2:$C$149))),VLOOKUP(A16,STO_Weit!$C$2:$I$149,4,FALSE()))))</f>
        <v>9.75</v>
      </c>
      <c r="AS16" s="38">
        <f t="shared" si="22"/>
        <v>5</v>
      </c>
      <c r="AT16" s="45">
        <f>VLOOKUP(AS16,[1]Punktezuordnung!$A$2:$B$52,2,FALSE())</f>
        <v>46</v>
      </c>
      <c r="AU16" s="40">
        <f t="array" ref="AU16">IF(ISBLANK(STO_Schlagwurf!$A$2),0,IF(ISBLANK(A16),0,IF((OR(EXACT(A16,STO_Schlagwurf!$C$2:$C$148))),VLOOKUP(A16,STO_Schlagwurf!$C$2:$I$148,4,FALSE()))))</f>
        <v>64</v>
      </c>
      <c r="AV16" s="38">
        <f t="shared" si="23"/>
        <v>8</v>
      </c>
      <c r="AW16" s="45">
        <f>VLOOKUP(AV16,[1]Punktezuordnung!$A$2:$B$52,2,FALSE())</f>
        <v>43</v>
      </c>
      <c r="AX16" s="42">
        <f t="array" ref="AX16">IF(ISBLANK(ANG_Hindernissprint!$A$2),100,IF(ISBLANK(A16),100,IF((OR(EXACT(A16,ANG_Hindernissprint!$C$2:$C$200))),VLOOKUP(A16,ANG_Hindernissprint!$C$2:$I$200,4,FALSE()))))</f>
        <v>8.49</v>
      </c>
      <c r="AY16" s="47">
        <f t="shared" si="24"/>
        <v>6</v>
      </c>
      <c r="AZ16" s="45">
        <f>VLOOKUP(AY16,[1]Punktezuordnung!$A$2:$B$52,2,FALSE())</f>
        <v>45</v>
      </c>
      <c r="BA16" s="48">
        <f t="array" ref="BA16">IF(ISBLANK(ANG_Hoch!$A$2),0,IF(ISBLANK(A16),0,IF((OR(EXACT(A16,ANG_Hoch!$C$2:$C$155))),VLOOKUP(A16,ANG_Hoch!$C$2:$I$155,4,FALSE()))))</f>
        <v>1</v>
      </c>
      <c r="BB16" s="38">
        <f t="shared" si="25"/>
        <v>8</v>
      </c>
      <c r="BC16" s="49">
        <f>VLOOKUP(BB16,[1]Punktezuordnung!$A$2:$B$52,2,FALSE())</f>
        <v>43</v>
      </c>
    </row>
    <row r="17" spans="1:55" x14ac:dyDescent="0.3">
      <c r="A17" s="28" t="s">
        <v>228</v>
      </c>
      <c r="B17" s="28" t="s">
        <v>24</v>
      </c>
      <c r="C17" s="28">
        <v>2015</v>
      </c>
      <c r="D17" s="28" t="s">
        <v>43</v>
      </c>
      <c r="E17" s="38">
        <f t="shared" si="0"/>
        <v>14</v>
      </c>
      <c r="F17" s="30">
        <f>SUM(LARGE(H17:S17,{1;2;3;4;5;6;7;8;9}))</f>
        <v>274</v>
      </c>
      <c r="G17" s="50">
        <f t="shared" si="1"/>
        <v>6</v>
      </c>
      <c r="H17" s="51">
        <f t="shared" si="2"/>
        <v>0</v>
      </c>
      <c r="I17" s="45">
        <f t="shared" si="3"/>
        <v>0</v>
      </c>
      <c r="J17" s="51">
        <f t="shared" si="4"/>
        <v>0</v>
      </c>
      <c r="K17" s="45">
        <f t="shared" si="5"/>
        <v>0</v>
      </c>
      <c r="L17" s="33">
        <f t="shared" si="6"/>
        <v>46</v>
      </c>
      <c r="M17" s="34">
        <f t="shared" si="7"/>
        <v>49</v>
      </c>
      <c r="N17" s="52">
        <f t="shared" si="8"/>
        <v>0</v>
      </c>
      <c r="O17" s="36">
        <f t="shared" si="9"/>
        <v>0</v>
      </c>
      <c r="P17" s="51">
        <f t="shared" si="10"/>
        <v>43</v>
      </c>
      <c r="Q17" s="45">
        <f t="shared" si="11"/>
        <v>44</v>
      </c>
      <c r="R17" s="51">
        <f t="shared" si="12"/>
        <v>44</v>
      </c>
      <c r="S17" s="45">
        <f t="shared" si="13"/>
        <v>48</v>
      </c>
      <c r="T17" s="37" t="b">
        <f t="array" ref="T17">IF(ISBLANK(ALS_Sprint!$A$2),100,IF(ISBLANK(A17),100,IF((OR(EXACT(A17,ALS_Sprint!$C$2:$C$200))),VLOOKUP(A17,ALS_Sprint!$C$2:$I$200,4,FALSE()))))</f>
        <v>0</v>
      </c>
      <c r="U17" s="38">
        <f t="shared" si="14"/>
        <v>51</v>
      </c>
      <c r="V17" s="30">
        <f>VLOOKUP(U17,[1]Punktezuordnung!$A$2:$B$52,2,FALSE())</f>
        <v>0</v>
      </c>
      <c r="W17" s="39" t="b">
        <f t="array" ref="W17">IF(ISBLANK(ALS_Wurf!$A$2),0,IF(ISBLANK(A17),0,IF((OR(EXACT(A17,ALS_Wurf!$C$2:$C$145))),VLOOKUP(A17,ALS_Wurf!$C$2:$I$145,4,FALSE()))))</f>
        <v>0</v>
      </c>
      <c r="X17" s="38">
        <f t="shared" si="15"/>
        <v>51</v>
      </c>
      <c r="Y17" s="30">
        <f>VLOOKUP(X17,[1]Punktezuordnung!$A$2:$B$52,2,FALSE())</f>
        <v>0</v>
      </c>
      <c r="Z17" s="40" t="b">
        <f t="array" ref="Z17">IF(ISBLANK(FRI_Sprint!$A$2),100,IF(ISBLANK(A17),100,IF((OR(EXACT(A17,FRI_Sprint!$C$2:$C$200))),VLOOKUP(A17,FRI_Sprint!$C$2:$I$200,4,FALSE()))))</f>
        <v>0</v>
      </c>
      <c r="AA17" s="38">
        <f t="shared" si="16"/>
        <v>51</v>
      </c>
      <c r="AB17" s="30">
        <f>VLOOKUP(AA17,[1]Punktezuordnung!$A$2:$B$52,2,FALSE())</f>
        <v>0</v>
      </c>
      <c r="AC17" s="41" t="b">
        <f t="array" ref="AC17">IF(ISBLANK(FRI_Weit!$A$2),0,IF(ISBLANK(A17),0,IF((OR(EXACT(A17,FRI_Weit!$C$2:$C$150))),VLOOKUP(A17,FRI_Weit!$C$2:$I$150,4,FALSE()))))</f>
        <v>0</v>
      </c>
      <c r="AD17" s="38">
        <f t="shared" si="17"/>
        <v>51</v>
      </c>
      <c r="AE17" s="30">
        <f>VLOOKUP(AD17,[1]Punktezuordnung!$A$2:$B$52,2,FALSE())</f>
        <v>0</v>
      </c>
      <c r="AF17" s="42">
        <f t="array" ref="AF17">IF(ISBLANK(LAT_Stab!$A$2),0,IF(ISBLANK(A17),0,IF((OR(EXACT(A17,LAT_Stab!$C$2:$C$154))),VLOOKUP(A17,LAT_Stab!$C$2:$I$154,4,FALSE()))))</f>
        <v>5.6</v>
      </c>
      <c r="AG17" s="38">
        <f t="shared" si="18"/>
        <v>5</v>
      </c>
      <c r="AH17" s="30">
        <f>VLOOKUP(AG17,[1]Punktezuordnung!$A$2:$B$52,2,FALSE())</f>
        <v>46</v>
      </c>
      <c r="AI17" s="43">
        <f t="array" ref="AI17">IF(ISBLANK(LAT_Stoß!$A$2),0,IF(ISBLANK(A17),0,IF((OR(EXACT(A17,LAT_Stoß!$C$2:$C$154))),VLOOKUP(A17,LAT_Stoß!$C$2:$I$154,4,FALSE()))))</f>
        <v>36</v>
      </c>
      <c r="AJ17" s="38">
        <f t="shared" si="19"/>
        <v>2</v>
      </c>
      <c r="AK17" s="30">
        <f>VLOOKUP(AJ17,[1]Punktezuordnung!$A$2:$B$52,2,FALSE())</f>
        <v>49</v>
      </c>
      <c r="AL17" s="66" t="b">
        <f t="array" ref="AL17">IF(ISBLANK(NIA_Cross!$A$2),100,IF(ISBLANK(A17),100,IF((OR(EXACT(A17,NIA_Cross!$C$2:$C$200))),VLOOKUP(A17,NIA_Cross!$C$2:$I$200,4,FALSE()))))</f>
        <v>0</v>
      </c>
      <c r="AM17" s="38">
        <f t="shared" si="20"/>
        <v>51</v>
      </c>
      <c r="AN17" s="45">
        <f>VLOOKUP(AM17,[1]Punktezuordnung!$A$2:$B$52,2,FALSE())</f>
        <v>0</v>
      </c>
      <c r="AO17" s="46" t="b">
        <f t="array" ref="AO17">IF(ISBLANK(NIA_Weit!$A$2),0,IF(ISBLANK(A17),0,IF((OR(EXACT(A17,NIA_Weit!$C$2:$C$150))),VLOOKUP(A17,NIA_Weit!$C$2:$I$150,4,FALSE()))))</f>
        <v>0</v>
      </c>
      <c r="AP17" s="38">
        <f t="shared" si="21"/>
        <v>51</v>
      </c>
      <c r="AQ17" s="30">
        <f>VLOOKUP(AP17,[1]Punktezuordnung!$A$2:$B$52,2,FALSE())</f>
        <v>0</v>
      </c>
      <c r="AR17" s="42">
        <f t="array" ref="AR17">IF(ISBLANK(STO_Weit!$A$2),0,IF(ISBLANK(A17),0,IF((OR(EXACT(A17,STO_Weit!$C$2:$C$149))),VLOOKUP(A17,STO_Weit!$C$2:$I$149,4,FALSE()))))</f>
        <v>9.57</v>
      </c>
      <c r="AS17" s="38">
        <f t="shared" si="22"/>
        <v>8</v>
      </c>
      <c r="AT17" s="45">
        <f>VLOOKUP(AS17,[1]Punktezuordnung!$A$2:$B$52,2,FALSE())</f>
        <v>43</v>
      </c>
      <c r="AU17" s="40">
        <f t="array" ref="AU17">IF(ISBLANK(STO_Schlagwurf!$A$2),0,IF(ISBLANK(A17),0,IF((OR(EXACT(A17,STO_Schlagwurf!$C$2:$C$148))),VLOOKUP(A17,STO_Schlagwurf!$C$2:$I$148,4,FALSE()))))</f>
        <v>65</v>
      </c>
      <c r="AV17" s="38">
        <f t="shared" si="23"/>
        <v>7</v>
      </c>
      <c r="AW17" s="45">
        <f>VLOOKUP(AV17,[1]Punktezuordnung!$A$2:$B$52,2,FALSE())</f>
        <v>44</v>
      </c>
      <c r="AX17" s="42">
        <f t="array" ref="AX17">IF(ISBLANK(ANG_Hindernissprint!$A$2),100,IF(ISBLANK(A17),100,IF((OR(EXACT(A17,ANG_Hindernissprint!$C$2:$C$200))),VLOOKUP(A17,ANG_Hindernissprint!$C$2:$I$200,4,FALSE()))))</f>
        <v>8.56</v>
      </c>
      <c r="AY17" s="47">
        <f t="shared" si="24"/>
        <v>7</v>
      </c>
      <c r="AZ17" s="45">
        <f>VLOOKUP(AY17,[1]Punktezuordnung!$A$2:$B$52,2,FALSE())</f>
        <v>44</v>
      </c>
      <c r="BA17" s="48">
        <f t="array" ref="BA17">IF(ISBLANK(ANG_Hoch!$A$2),0,IF(ISBLANK(A17),0,IF((OR(EXACT(A17,ANG_Hoch!$C$2:$C$155))),VLOOKUP(A17,ANG_Hoch!$C$2:$I$155,4,FALSE()))))</f>
        <v>1.05</v>
      </c>
      <c r="BB17" s="38">
        <f t="shared" si="25"/>
        <v>3</v>
      </c>
      <c r="BC17" s="49">
        <f>VLOOKUP(BB17,[1]Punktezuordnung!$A$2:$B$52,2,FALSE())</f>
        <v>48</v>
      </c>
    </row>
    <row r="18" spans="1:55" x14ac:dyDescent="0.3">
      <c r="A18" s="28" t="s">
        <v>46</v>
      </c>
      <c r="B18" s="28" t="s">
        <v>24</v>
      </c>
      <c r="C18" s="28">
        <v>2015</v>
      </c>
      <c r="D18" s="28" t="s">
        <v>47</v>
      </c>
      <c r="E18" s="38">
        <f t="shared" si="0"/>
        <v>15</v>
      </c>
      <c r="F18" s="30">
        <f>SUM(LARGE(H18:S18,{1;2;3;4;5;6;7;8;9}))</f>
        <v>269</v>
      </c>
      <c r="G18" s="50">
        <f t="shared" si="1"/>
        <v>6</v>
      </c>
      <c r="H18" s="51">
        <f t="shared" si="2"/>
        <v>43</v>
      </c>
      <c r="I18" s="45">
        <f t="shared" si="3"/>
        <v>50</v>
      </c>
      <c r="J18" s="51">
        <f t="shared" si="4"/>
        <v>44</v>
      </c>
      <c r="K18" s="45">
        <f t="shared" si="5"/>
        <v>43</v>
      </c>
      <c r="L18" s="33">
        <f t="shared" si="6"/>
        <v>39</v>
      </c>
      <c r="M18" s="34">
        <f t="shared" si="7"/>
        <v>50</v>
      </c>
      <c r="N18" s="52">
        <f t="shared" si="8"/>
        <v>0</v>
      </c>
      <c r="O18" s="36">
        <f t="shared" si="9"/>
        <v>0</v>
      </c>
      <c r="P18" s="51">
        <f t="shared" si="10"/>
        <v>0</v>
      </c>
      <c r="Q18" s="45">
        <f t="shared" si="11"/>
        <v>0</v>
      </c>
      <c r="R18" s="51">
        <f t="shared" si="12"/>
        <v>0</v>
      </c>
      <c r="S18" s="45">
        <f t="shared" si="13"/>
        <v>0</v>
      </c>
      <c r="T18" s="37">
        <f t="array" ref="T18">IF(ISBLANK(ALS_Sprint!$A$2),100,IF(ISBLANK(A18),100,IF((OR(EXACT(A18,ALS_Sprint!$C$2:$C$200))),VLOOKUP(A18,ALS_Sprint!$C$2:$I$200,4,FALSE()))))</f>
        <v>9.34</v>
      </c>
      <c r="U18" s="38">
        <f t="shared" si="14"/>
        <v>8</v>
      </c>
      <c r="V18" s="30">
        <f>VLOOKUP(U18,[1]Punktezuordnung!$A$2:$B$52,2,FALSE())</f>
        <v>43</v>
      </c>
      <c r="W18" s="39">
        <f t="array" ref="W18">IF(ISBLANK(ALS_Wurf!$A$2),0,IF(ISBLANK(A18),0,IF((OR(EXACT(A18,ALS_Wurf!$C$2:$C$145))),VLOOKUP(A18,ALS_Wurf!$C$2:$I$145,4,FALSE()))))</f>
        <v>31</v>
      </c>
      <c r="X18" s="38">
        <f t="shared" si="15"/>
        <v>1</v>
      </c>
      <c r="Y18" s="30">
        <f>VLOOKUP(X18,[1]Punktezuordnung!$A$2:$B$52,2,FALSE())</f>
        <v>50</v>
      </c>
      <c r="Z18" s="40">
        <f t="array" ref="Z18">IF(ISBLANK(FRI_Sprint!$A$2),100,IF(ISBLANK(A18),100,IF((OR(EXACT(A18,FRI_Sprint!$C$2:$C$200))),VLOOKUP(A18,FRI_Sprint!$C$2:$I$200,4,FALSE()))))</f>
        <v>9.1999999999999993</v>
      </c>
      <c r="AA18" s="38">
        <f t="shared" si="16"/>
        <v>7</v>
      </c>
      <c r="AB18" s="30">
        <f>VLOOKUP(AA18,[1]Punktezuordnung!$A$2:$B$52,2,FALSE())</f>
        <v>44</v>
      </c>
      <c r="AC18" s="41">
        <f t="array" ref="AC18">IF(ISBLANK(FRI_Weit!$A$2),0,IF(ISBLANK(A18),0,IF((OR(EXACT(A18,FRI_Weit!$C$2:$C$150))),VLOOKUP(A18,FRI_Weit!$C$2:$I$150,4,FALSE()))))</f>
        <v>2.84</v>
      </c>
      <c r="AD18" s="38">
        <f t="shared" si="17"/>
        <v>8</v>
      </c>
      <c r="AE18" s="30">
        <f>VLOOKUP(AD18,[1]Punktezuordnung!$A$2:$B$52,2,FALSE())</f>
        <v>43</v>
      </c>
      <c r="AF18" s="42">
        <f t="array" ref="AF18">IF(ISBLANK(LAT_Stab!$A$2),0,IF(ISBLANK(A18),0,IF((OR(EXACT(A18,LAT_Stab!$C$2:$C$154))),VLOOKUP(A18,LAT_Stab!$C$2:$I$154,4,FALSE()))))</f>
        <v>4.2</v>
      </c>
      <c r="AG18" s="38">
        <f t="shared" si="18"/>
        <v>12</v>
      </c>
      <c r="AH18" s="30">
        <f>VLOOKUP(AG18,[1]Punktezuordnung!$A$2:$B$52,2,FALSE())</f>
        <v>39</v>
      </c>
      <c r="AI18" s="43">
        <f t="array" ref="AI18">IF(ISBLANK(LAT_Stoß!$A$2),0,IF(ISBLANK(A18),0,IF((OR(EXACT(A18,LAT_Stoß!$C$2:$C$154))),VLOOKUP(A18,LAT_Stoß!$C$2:$I$154,4,FALSE()))))</f>
        <v>46</v>
      </c>
      <c r="AJ18" s="38">
        <f t="shared" si="19"/>
        <v>1</v>
      </c>
      <c r="AK18" s="30">
        <f>VLOOKUP(AJ18,[1]Punktezuordnung!$A$2:$B$52,2,FALSE())</f>
        <v>50</v>
      </c>
      <c r="AL18" s="66" t="b">
        <f t="array" ref="AL18">IF(ISBLANK(NIA_Cross!$A$2),100,IF(ISBLANK(A18),100,IF((OR(EXACT(A18,NIA_Cross!$C$2:$C$200))),VLOOKUP(A18,NIA_Cross!$C$2:$I$200,4,FALSE()))))</f>
        <v>0</v>
      </c>
      <c r="AM18" s="38">
        <f t="shared" si="20"/>
        <v>51</v>
      </c>
      <c r="AN18" s="45">
        <f>VLOOKUP(AM18,[1]Punktezuordnung!$A$2:$B$52,2,FALSE())</f>
        <v>0</v>
      </c>
      <c r="AO18" s="46" t="b">
        <f t="array" ref="AO18">IF(ISBLANK(NIA_Weit!$A$2),0,IF(ISBLANK(A18),0,IF((OR(EXACT(A18,NIA_Weit!$C$2:$C$150))),VLOOKUP(A18,NIA_Weit!$C$2:$I$150,4,FALSE()))))</f>
        <v>0</v>
      </c>
      <c r="AP18" s="38">
        <f t="shared" si="21"/>
        <v>51</v>
      </c>
      <c r="AQ18" s="30">
        <f>VLOOKUP(AP18,[1]Punktezuordnung!$A$2:$B$52,2,FALSE())</f>
        <v>0</v>
      </c>
      <c r="AR18" s="42" t="b">
        <f t="array" ref="AR18">IF(ISBLANK(STO_Weit!$A$2),0,IF(ISBLANK(A18),0,IF((OR(EXACT(A18,STO_Weit!$C$2:$C$149))),VLOOKUP(A18,STO_Weit!$C$2:$I$149,4,FALSE()))))</f>
        <v>0</v>
      </c>
      <c r="AS18" s="38">
        <f t="shared" si="22"/>
        <v>51</v>
      </c>
      <c r="AT18" s="45">
        <f>VLOOKUP(AS18,[1]Punktezuordnung!$A$2:$B$52,2,FALSE())</f>
        <v>0</v>
      </c>
      <c r="AU18" s="40" t="b">
        <f t="array" ref="AU18">IF(ISBLANK(STO_Schlagwurf!$A$2),0,IF(ISBLANK(A18),0,IF((OR(EXACT(A18,STO_Schlagwurf!$C$2:$C$148))),VLOOKUP(A18,STO_Schlagwurf!$C$2:$I$148,4,FALSE()))))</f>
        <v>0</v>
      </c>
      <c r="AV18" s="38">
        <f t="shared" si="23"/>
        <v>51</v>
      </c>
      <c r="AW18" s="45">
        <f>VLOOKUP(AV18,[1]Punktezuordnung!$A$2:$B$52,2,FALSE())</f>
        <v>0</v>
      </c>
      <c r="AX18" s="42" t="b">
        <f t="array" ref="AX18">IF(ISBLANK(ANG_Hindernissprint!$A$2),100,IF(ISBLANK(A18),100,IF((OR(EXACT(A18,ANG_Hindernissprint!$C$2:$C$200))),VLOOKUP(A18,ANG_Hindernissprint!$C$2:$I$200,4,FALSE()))))</f>
        <v>0</v>
      </c>
      <c r="AY18" s="47">
        <f t="shared" si="24"/>
        <v>51</v>
      </c>
      <c r="AZ18" s="45">
        <f>VLOOKUP(AY18,[1]Punktezuordnung!$A$2:$B$52,2,FALSE())</f>
        <v>0</v>
      </c>
      <c r="BA18" s="48" t="b">
        <f t="array" ref="BA18">IF(ISBLANK(ANG_Hoch!$A$2),0,IF(ISBLANK(A18),0,IF((OR(EXACT(A18,ANG_Hoch!$C$2:$C$155))),VLOOKUP(A18,ANG_Hoch!$C$2:$I$155,4,FALSE()))))</f>
        <v>0</v>
      </c>
      <c r="BB18" s="38">
        <f t="shared" si="25"/>
        <v>51</v>
      </c>
      <c r="BC18" s="49">
        <f>VLOOKUP(BB18,[1]Punktezuordnung!$A$2:$B$52,2,FALSE())</f>
        <v>0</v>
      </c>
    </row>
    <row r="19" spans="1:55" x14ac:dyDescent="0.3">
      <c r="A19" s="28" t="s">
        <v>269</v>
      </c>
      <c r="B19" s="28" t="s">
        <v>55</v>
      </c>
      <c r="C19" s="28">
        <v>2015</v>
      </c>
      <c r="D19" s="28" t="s">
        <v>27</v>
      </c>
      <c r="E19" s="38">
        <f t="shared" si="0"/>
        <v>16</v>
      </c>
      <c r="F19" s="30">
        <f>SUM(LARGE(H19:S19,{1;2;3;4;5;6;7;8;9}))</f>
        <v>171</v>
      </c>
      <c r="G19" s="50">
        <f t="shared" si="1"/>
        <v>4</v>
      </c>
      <c r="H19" s="51">
        <f t="shared" si="2"/>
        <v>0</v>
      </c>
      <c r="I19" s="45">
        <f t="shared" si="3"/>
        <v>0</v>
      </c>
      <c r="J19" s="51">
        <f t="shared" si="4"/>
        <v>0</v>
      </c>
      <c r="K19" s="45">
        <f t="shared" si="5"/>
        <v>0</v>
      </c>
      <c r="L19" s="33">
        <f t="shared" si="6"/>
        <v>0</v>
      </c>
      <c r="M19" s="34">
        <f t="shared" si="7"/>
        <v>0</v>
      </c>
      <c r="N19" s="52">
        <f t="shared" si="8"/>
        <v>0</v>
      </c>
      <c r="O19" s="36">
        <f t="shared" si="9"/>
        <v>0</v>
      </c>
      <c r="P19" s="51">
        <f t="shared" si="10"/>
        <v>39</v>
      </c>
      <c r="Q19" s="45">
        <f t="shared" si="11"/>
        <v>41</v>
      </c>
      <c r="R19" s="51">
        <f t="shared" si="12"/>
        <v>43</v>
      </c>
      <c r="S19" s="45">
        <f t="shared" si="13"/>
        <v>48</v>
      </c>
      <c r="T19" s="37" t="b">
        <f t="array" ref="T19">IF(ISBLANK(ALS_Sprint!$A$2),100,IF(ISBLANK(A19),100,IF((OR(EXACT(A19,ALS_Sprint!$C$2:$C$200))),VLOOKUP(A19,ALS_Sprint!$C$2:$I$200,4,FALSE()))))</f>
        <v>0</v>
      </c>
      <c r="U19" s="38">
        <f t="shared" si="14"/>
        <v>51</v>
      </c>
      <c r="V19" s="30">
        <f>VLOOKUP(U19,[1]Punktezuordnung!$A$2:$B$52,2,FALSE())</f>
        <v>0</v>
      </c>
      <c r="W19" s="39" t="b">
        <f t="array" ref="W19">IF(ISBLANK(ALS_Wurf!$A$2),0,IF(ISBLANK(A19),0,IF((OR(EXACT(A19,ALS_Wurf!$C$2:$C$145))),VLOOKUP(A19,ALS_Wurf!$C$2:$I$145,4,FALSE()))))</f>
        <v>0</v>
      </c>
      <c r="X19" s="38">
        <f t="shared" si="15"/>
        <v>51</v>
      </c>
      <c r="Y19" s="30">
        <f>VLOOKUP(X19,[1]Punktezuordnung!$A$2:$B$52,2,FALSE())</f>
        <v>0</v>
      </c>
      <c r="Z19" s="40" t="b">
        <f t="array" ref="Z19">IF(ISBLANK(FRI_Sprint!$A$2),100,IF(ISBLANK(A19),100,IF((OR(EXACT(A19,FRI_Sprint!$C$2:$C$200))),VLOOKUP(A19,FRI_Sprint!$C$2:$I$200,4,FALSE()))))</f>
        <v>0</v>
      </c>
      <c r="AA19" s="38">
        <f t="shared" si="16"/>
        <v>51</v>
      </c>
      <c r="AB19" s="30">
        <f>VLOOKUP(AA19,[1]Punktezuordnung!$A$2:$B$52,2,FALSE())</f>
        <v>0</v>
      </c>
      <c r="AC19" s="41" t="b">
        <f t="array" ref="AC19">IF(ISBLANK(FRI_Weit!$A$2),0,IF(ISBLANK(A19),0,IF((OR(EXACT(A19,FRI_Weit!$C$2:$C$150))),VLOOKUP(A19,FRI_Weit!$C$2:$I$150,4,FALSE()))))</f>
        <v>0</v>
      </c>
      <c r="AD19" s="38">
        <f t="shared" si="17"/>
        <v>51</v>
      </c>
      <c r="AE19" s="30">
        <f>VLOOKUP(AD19,[1]Punktezuordnung!$A$2:$B$52,2,FALSE())</f>
        <v>0</v>
      </c>
      <c r="AF19" s="42" t="b">
        <f t="array" ref="AF19">IF(ISBLANK(LAT_Stab!$A$2),0,IF(ISBLANK(A19),0,IF((OR(EXACT(A19,LAT_Stab!$C$2:$C$154))),VLOOKUP(A19,LAT_Stab!$C$2:$I$154,4,FALSE()))))</f>
        <v>0</v>
      </c>
      <c r="AG19" s="38">
        <f t="shared" si="18"/>
        <v>51</v>
      </c>
      <c r="AH19" s="30">
        <f>VLOOKUP(AG19,[1]Punktezuordnung!$A$2:$B$52,2,FALSE())</f>
        <v>0</v>
      </c>
      <c r="AI19" s="43" t="b">
        <f t="array" ref="AI19">IF(ISBLANK(LAT_Stoß!$A$2),0,IF(ISBLANK(A19),0,IF((OR(EXACT(A19,LAT_Stoß!$C$2:$C$154))),VLOOKUP(A19,LAT_Stoß!$C$2:$I$154,4,FALSE()))))</f>
        <v>0</v>
      </c>
      <c r="AJ19" s="38">
        <f t="shared" si="19"/>
        <v>51</v>
      </c>
      <c r="AK19" s="30">
        <f>VLOOKUP(AJ19,[1]Punktezuordnung!$A$2:$B$52,2,FALSE())</f>
        <v>0</v>
      </c>
      <c r="AL19" s="66" t="b">
        <f t="array" ref="AL19">IF(ISBLANK(NIA_Cross!$A$2),100,IF(ISBLANK(A19),100,IF((OR(EXACT(A19,NIA_Cross!$C$2:$C$200))),VLOOKUP(A19,NIA_Cross!$C$2:$I$200,4,FALSE()))))</f>
        <v>0</v>
      </c>
      <c r="AM19" s="38">
        <f t="shared" si="20"/>
        <v>51</v>
      </c>
      <c r="AN19" s="45">
        <f>VLOOKUP(AM19,[1]Punktezuordnung!$A$2:$B$52,2,FALSE())</f>
        <v>0</v>
      </c>
      <c r="AO19" s="46" t="b">
        <f t="array" ref="AO19">IF(ISBLANK(NIA_Weit!$A$2),0,IF(ISBLANK(A19),0,IF((OR(EXACT(A19,NIA_Weit!$C$2:$C$150))),VLOOKUP(A19,NIA_Weit!$C$2:$I$150,4,FALSE()))))</f>
        <v>0</v>
      </c>
      <c r="AP19" s="38">
        <f t="shared" si="21"/>
        <v>51</v>
      </c>
      <c r="AQ19" s="30">
        <f>VLOOKUP(AP19,[1]Punktezuordnung!$A$2:$B$52,2,FALSE())</f>
        <v>0</v>
      </c>
      <c r="AR19" s="42">
        <f t="array" ref="AR19">IF(ISBLANK(STO_Weit!$A$2),0,IF(ISBLANK(A19),0,IF((OR(EXACT(A19,STO_Weit!$C$2:$C$149))),VLOOKUP(A19,STO_Weit!$C$2:$I$149,4,FALSE()))))</f>
        <v>9.2899999999999991</v>
      </c>
      <c r="AS19" s="38">
        <f t="shared" si="22"/>
        <v>12</v>
      </c>
      <c r="AT19" s="45">
        <f>VLOOKUP(AS19,[1]Punktezuordnung!$A$2:$B$52,2,FALSE())</f>
        <v>39</v>
      </c>
      <c r="AU19" s="40">
        <f t="array" ref="AU19">IF(ISBLANK(STO_Schlagwurf!$A$2),0,IF(ISBLANK(A19),0,IF((OR(EXACT(A19,STO_Schlagwurf!$C$2:$C$148))),VLOOKUP(A19,STO_Schlagwurf!$C$2:$I$148,4,FALSE()))))</f>
        <v>60</v>
      </c>
      <c r="AV19" s="38">
        <f t="shared" si="23"/>
        <v>10</v>
      </c>
      <c r="AW19" s="45">
        <f>VLOOKUP(AV19,[1]Punktezuordnung!$A$2:$B$52,2,FALSE())</f>
        <v>41</v>
      </c>
      <c r="AX19" s="42">
        <f t="array" ref="AX19">IF(ISBLANK(ANG_Hindernissprint!$A$2),100,IF(ISBLANK(A19),100,IF((OR(EXACT(A19,ANG_Hindernissprint!$C$2:$C$200))),VLOOKUP(A19,ANG_Hindernissprint!$C$2:$I$200,4,FALSE()))))</f>
        <v>8.74</v>
      </c>
      <c r="AY19" s="47">
        <f t="shared" si="24"/>
        <v>8</v>
      </c>
      <c r="AZ19" s="45">
        <f>VLOOKUP(AY19,[1]Punktezuordnung!$A$2:$B$52,2,FALSE())</f>
        <v>43</v>
      </c>
      <c r="BA19" s="48">
        <f t="array" ref="BA19">IF(ISBLANK(ANG_Hoch!$A$2),0,IF(ISBLANK(A19),0,IF((OR(EXACT(A19,ANG_Hoch!$C$2:$C$155))),VLOOKUP(A19,ANG_Hoch!$C$2:$I$155,4,FALSE()))))</f>
        <v>1.05</v>
      </c>
      <c r="BB19" s="38">
        <f t="shared" si="25"/>
        <v>3</v>
      </c>
      <c r="BC19" s="49">
        <f>VLOOKUP(BB19,[1]Punktezuordnung!$A$2:$B$52,2,FALSE())</f>
        <v>48</v>
      </c>
    </row>
    <row r="20" spans="1:55" x14ac:dyDescent="0.3">
      <c r="A20" s="28" t="s">
        <v>227</v>
      </c>
      <c r="B20" s="28" t="s">
        <v>24</v>
      </c>
      <c r="C20" s="28">
        <v>2015</v>
      </c>
      <c r="D20" s="28"/>
      <c r="E20" s="38">
        <f t="shared" si="0"/>
        <v>17</v>
      </c>
      <c r="F20" s="30">
        <f>SUM(LARGE(H20:S20,{1;2;3;4;5;6;7;8;9}))</f>
        <v>95</v>
      </c>
      <c r="G20" s="50">
        <f t="shared" si="1"/>
        <v>2</v>
      </c>
      <c r="H20" s="51">
        <f t="shared" si="2"/>
        <v>0</v>
      </c>
      <c r="I20" s="45">
        <f t="shared" si="3"/>
        <v>0</v>
      </c>
      <c r="J20" s="51">
        <f t="shared" si="4"/>
        <v>0</v>
      </c>
      <c r="K20" s="45">
        <f t="shared" si="5"/>
        <v>0</v>
      </c>
      <c r="L20" s="33">
        <f t="shared" si="6"/>
        <v>49</v>
      </c>
      <c r="M20" s="34">
        <f t="shared" si="7"/>
        <v>46</v>
      </c>
      <c r="N20" s="52">
        <f t="shared" si="8"/>
        <v>0</v>
      </c>
      <c r="O20" s="36">
        <f t="shared" si="9"/>
        <v>0</v>
      </c>
      <c r="P20" s="51">
        <f t="shared" si="10"/>
        <v>0</v>
      </c>
      <c r="Q20" s="45">
        <f t="shared" si="11"/>
        <v>0</v>
      </c>
      <c r="R20" s="51">
        <f t="shared" si="12"/>
        <v>0</v>
      </c>
      <c r="S20" s="45">
        <f t="shared" si="13"/>
        <v>0</v>
      </c>
      <c r="T20" s="37" t="b">
        <f t="array" ref="T20">IF(ISBLANK(ALS_Sprint!$A$2),100,IF(ISBLANK(A20),100,IF((OR(EXACT(A20,ALS_Sprint!$C$2:$C$200))),VLOOKUP(A20,ALS_Sprint!$C$2:$I$200,4,FALSE()))))</f>
        <v>0</v>
      </c>
      <c r="U20" s="38">
        <f t="shared" si="14"/>
        <v>51</v>
      </c>
      <c r="V20" s="30">
        <f>VLOOKUP(U20,[1]Punktezuordnung!$A$2:$B$52,2,FALSE())</f>
        <v>0</v>
      </c>
      <c r="W20" s="39" t="b">
        <f t="array" ref="W20">IF(ISBLANK(ALS_Wurf!$A$2),0,IF(ISBLANK(A20),0,IF((OR(EXACT(A20,ALS_Wurf!$C$2:$C$145))),VLOOKUP(A20,ALS_Wurf!$C$2:$I$145,4,FALSE()))))</f>
        <v>0</v>
      </c>
      <c r="X20" s="38">
        <f t="shared" si="15"/>
        <v>51</v>
      </c>
      <c r="Y20" s="30">
        <f>VLOOKUP(X20,[1]Punktezuordnung!$A$2:$B$52,2,FALSE())</f>
        <v>0</v>
      </c>
      <c r="Z20" s="40" t="b">
        <f t="array" ref="Z20">IF(ISBLANK(FRI_Sprint!$A$2),100,IF(ISBLANK(A20),100,IF((OR(EXACT(A20,FRI_Sprint!$C$2:$C$200))),VLOOKUP(A20,FRI_Sprint!$C$2:$I$200,4,FALSE()))))</f>
        <v>0</v>
      </c>
      <c r="AA20" s="38">
        <f t="shared" si="16"/>
        <v>51</v>
      </c>
      <c r="AB20" s="30">
        <f>VLOOKUP(AA20,[1]Punktezuordnung!$A$2:$B$52,2,FALSE())</f>
        <v>0</v>
      </c>
      <c r="AC20" s="41" t="b">
        <f t="array" ref="AC20">IF(ISBLANK(FRI_Weit!$A$2),0,IF(ISBLANK(A20),0,IF((OR(EXACT(A20,FRI_Weit!$C$2:$C$150))),VLOOKUP(A20,FRI_Weit!$C$2:$I$150,4,FALSE()))))</f>
        <v>0</v>
      </c>
      <c r="AD20" s="38">
        <f t="shared" si="17"/>
        <v>51</v>
      </c>
      <c r="AE20" s="30">
        <f>VLOOKUP(AD20,[1]Punktezuordnung!$A$2:$B$52,2,FALSE())</f>
        <v>0</v>
      </c>
      <c r="AF20" s="42">
        <f t="array" ref="AF20">IF(ISBLANK(LAT_Stab!$A$2),0,IF(ISBLANK(A20),0,IF((OR(EXACT(A20,LAT_Stab!$C$2:$C$154))),VLOOKUP(A20,LAT_Stab!$C$2:$I$154,4,FALSE()))))</f>
        <v>6.36</v>
      </c>
      <c r="AG20" s="38">
        <f t="shared" si="18"/>
        <v>2</v>
      </c>
      <c r="AH20" s="30">
        <f>VLOOKUP(AG20,[1]Punktezuordnung!$A$2:$B$52,2,FALSE())</f>
        <v>49</v>
      </c>
      <c r="AI20" s="43">
        <f t="array" ref="AI20">IF(ISBLANK(LAT_Stoß!$A$2),0,IF(ISBLANK(A20),0,IF((OR(EXACT(A20,LAT_Stoß!$C$2:$C$154))),VLOOKUP(A20,LAT_Stoß!$C$2:$I$154,4,FALSE()))))</f>
        <v>32</v>
      </c>
      <c r="AJ20" s="38">
        <f t="shared" si="19"/>
        <v>5</v>
      </c>
      <c r="AK20" s="30">
        <f>VLOOKUP(AJ20,[1]Punktezuordnung!$A$2:$B$52,2,FALSE())</f>
        <v>46</v>
      </c>
      <c r="AL20" s="66" t="b">
        <f t="array" ref="AL20">IF(ISBLANK(NIA_Cross!$A$2),100,IF(ISBLANK(A20),100,IF((OR(EXACT(A20,NIA_Cross!$C$2:$C$200))),VLOOKUP(A20,NIA_Cross!$C$2:$I$200,4,FALSE()))))</f>
        <v>0</v>
      </c>
      <c r="AM20" s="38">
        <f t="shared" si="20"/>
        <v>51</v>
      </c>
      <c r="AN20" s="45">
        <f>VLOOKUP(AM20,[1]Punktezuordnung!$A$2:$B$52,2,FALSE())</f>
        <v>0</v>
      </c>
      <c r="AO20" s="46" t="b">
        <f t="array" ref="AO20">IF(ISBLANK(NIA_Weit!$A$2),0,IF(ISBLANK(A20),0,IF((OR(EXACT(A20,NIA_Weit!$C$2:$C$150))),VLOOKUP(A20,NIA_Weit!$C$2:$I$150,4,FALSE()))))</f>
        <v>0</v>
      </c>
      <c r="AP20" s="38">
        <f t="shared" si="21"/>
        <v>51</v>
      </c>
      <c r="AQ20" s="30">
        <f>VLOOKUP(AP20,[1]Punktezuordnung!$A$2:$B$52,2,FALSE())</f>
        <v>0</v>
      </c>
      <c r="AR20" s="42" t="b">
        <f t="array" ref="AR20">IF(ISBLANK(STO_Weit!$A$2),0,IF(ISBLANK(A20),0,IF((OR(EXACT(A20,STO_Weit!$C$2:$C$149))),VLOOKUP(A20,STO_Weit!$C$2:$I$149,4,FALSE()))))</f>
        <v>0</v>
      </c>
      <c r="AS20" s="38">
        <f t="shared" si="22"/>
        <v>51</v>
      </c>
      <c r="AT20" s="45">
        <f>VLOOKUP(AS20,[1]Punktezuordnung!$A$2:$B$52,2,FALSE())</f>
        <v>0</v>
      </c>
      <c r="AU20" s="40" t="b">
        <f t="array" ref="AU20">IF(ISBLANK(STO_Schlagwurf!$A$2),0,IF(ISBLANK(A20),0,IF((OR(EXACT(A20,STO_Schlagwurf!$C$2:$C$148))),VLOOKUP(A20,STO_Schlagwurf!$C$2:$I$148,4,FALSE()))))</f>
        <v>0</v>
      </c>
      <c r="AV20" s="38">
        <f t="shared" si="23"/>
        <v>51</v>
      </c>
      <c r="AW20" s="45">
        <f>VLOOKUP(AV20,[1]Punktezuordnung!$A$2:$B$52,2,FALSE())</f>
        <v>0</v>
      </c>
      <c r="AX20" s="42" t="b">
        <f t="array" ref="AX20">IF(ISBLANK(ANG_Hindernissprint!$A$2),100,IF(ISBLANK(A20),100,IF((OR(EXACT(A20,ANG_Hindernissprint!$C$2:$C$200))),VLOOKUP(A20,ANG_Hindernissprint!$C$2:$I$200,4,FALSE()))))</f>
        <v>0</v>
      </c>
      <c r="AY20" s="47">
        <f t="shared" si="24"/>
        <v>51</v>
      </c>
      <c r="AZ20" s="45">
        <f>VLOOKUP(AY20,[1]Punktezuordnung!$A$2:$B$52,2,FALSE())</f>
        <v>0</v>
      </c>
      <c r="BA20" s="48" t="b">
        <f t="array" ref="BA20">IF(ISBLANK(ANG_Hoch!$A$2),0,IF(ISBLANK(A20),0,IF((OR(EXACT(A20,ANG_Hoch!$C$2:$C$155))),VLOOKUP(A20,ANG_Hoch!$C$2:$I$155,4,FALSE()))))</f>
        <v>0</v>
      </c>
      <c r="BB20" s="38">
        <f t="shared" si="25"/>
        <v>51</v>
      </c>
      <c r="BC20" s="49">
        <f>VLOOKUP(BB20,[1]Punktezuordnung!$A$2:$B$52,2,FALSE())</f>
        <v>0</v>
      </c>
    </row>
    <row r="21" spans="1:55" x14ac:dyDescent="0.3">
      <c r="A21" s="28"/>
      <c r="B21" s="28"/>
      <c r="C21" s="28"/>
      <c r="D21" s="28"/>
      <c r="E21" s="38" t="str">
        <f t="shared" ref="E21:E35" si="26">IF(F21=0,"",RANK(F21,$F$4:$F$60,0))</f>
        <v/>
      </c>
      <c r="F21" s="30">
        <f>SUM(LARGE(H21:S21,{1;2;3;4;5;6;7;8;9}))</f>
        <v>0</v>
      </c>
      <c r="G21" s="50">
        <f t="shared" ref="G21:G35" si="27">COUNTIF(H21:S21,"&gt;0")</f>
        <v>0</v>
      </c>
      <c r="H21" s="51">
        <f t="shared" ref="H21:H35" si="28">V21</f>
        <v>0</v>
      </c>
      <c r="I21" s="45">
        <f t="shared" ref="I21:I35" si="29">Y21</f>
        <v>0</v>
      </c>
      <c r="J21" s="51">
        <f t="shared" ref="J21:J35" si="30">AB21</f>
        <v>0</v>
      </c>
      <c r="K21" s="45">
        <f t="shared" ref="K21:K35" si="31">AE21</f>
        <v>0</v>
      </c>
      <c r="L21" s="33">
        <f t="shared" ref="L21:L35" si="32">AH21</f>
        <v>0</v>
      </c>
      <c r="M21" s="34">
        <f t="shared" ref="M21:M35" si="33">AK21</f>
        <v>0</v>
      </c>
      <c r="N21" s="52">
        <f t="shared" ref="N21:N35" si="34">AN21</f>
        <v>0</v>
      </c>
      <c r="O21" s="36">
        <f t="shared" ref="O21:O35" si="35">AQ21</f>
        <v>0</v>
      </c>
      <c r="P21" s="51">
        <f t="shared" ref="P21:P35" si="36">AT21</f>
        <v>0</v>
      </c>
      <c r="Q21" s="45">
        <f t="shared" ref="Q21:Q35" si="37">AW21</f>
        <v>0</v>
      </c>
      <c r="R21" s="51">
        <f t="shared" ref="R21:R35" si="38">AZ21</f>
        <v>0</v>
      </c>
      <c r="S21" s="45">
        <f t="shared" ref="S21:S35" si="39">BC21</f>
        <v>0</v>
      </c>
      <c r="T21" s="37">
        <f t="array" ref="T21">IF(ISBLANK(ALS_Sprint!$A$2),100,IF(ISBLANK(A21),100,IF((OR(EXACT(A21,ALS_Sprint!$C$2:$C$200))),VLOOKUP(A21,ALS_Sprint!$C$2:$I$200,4,FALSE()))))</f>
        <v>100</v>
      </c>
      <c r="U21" s="38">
        <f t="shared" ref="U21:U60" si="40">IF(T21=FALSE,51,IF(T21&gt;=100,51,RANK(T21,$T$4:$T$60,1)))</f>
        <v>51</v>
      </c>
      <c r="V21" s="30">
        <f>VLOOKUP(U21,[1]Punktezuordnung!$A$2:$B$52,2,FALSE())</f>
        <v>0</v>
      </c>
      <c r="W21" s="39">
        <f t="array" ref="W21">IF(ISBLANK(ALS_Wurf!$A$2),0,IF(ISBLANK(A21),0,IF((OR(EXACT(A21,ALS_Wurf!$C$2:$C$145))),VLOOKUP(A21,ALS_Wurf!$C$2:$I$145,4,FALSE()))))</f>
        <v>0</v>
      </c>
      <c r="X21" s="38">
        <f t="shared" ref="X21:X60" si="41">IF(W21=FALSE,51,IF(W21&lt;=0,51,RANK(W21,$W$4:$W$60,0)))</f>
        <v>51</v>
      </c>
      <c r="Y21" s="30">
        <f>VLOOKUP(X21,[1]Punktezuordnung!$A$2:$B$52,2,FALSE())</f>
        <v>0</v>
      </c>
      <c r="Z21" s="40">
        <f t="array" ref="Z21">IF(ISBLANK(FRI_Sprint!$A$2),100,IF(ISBLANK(A21),100,IF((OR(EXACT(A21,FRI_Sprint!$C$2:$C$200))),VLOOKUP(A21,FRI_Sprint!$C$2:$I$200,4,FALSE()))))</f>
        <v>100</v>
      </c>
      <c r="AA21" s="38">
        <f t="shared" ref="AA21:AA60" si="42">IF(Z21=FALSE,51,IF(Z21&gt;=100,51,RANK(Z21,$Z$4:$Z$60,1)))</f>
        <v>51</v>
      </c>
      <c r="AB21" s="30">
        <f>VLOOKUP(AA21,[1]Punktezuordnung!$A$2:$B$52,2,FALSE())</f>
        <v>0</v>
      </c>
      <c r="AC21" s="41">
        <f t="array" ref="AC21">IF(ISBLANK(FRI_Weit!$A$2),0,IF(ISBLANK(A21),0,IF((OR(EXACT(A21,FRI_Weit!$C$2:$C$150))),VLOOKUP(A21,FRI_Weit!$C$2:$I$150,4,FALSE()))))</f>
        <v>0</v>
      </c>
      <c r="AD21" s="38">
        <f t="shared" ref="AD21:AD60" si="43">IF(AC21=FALSE,51,IF(AC21&lt;=0,51,RANK(AC21,$AC$4:$AC$60,0)))</f>
        <v>51</v>
      </c>
      <c r="AE21" s="30">
        <f>VLOOKUP(AD21,[1]Punktezuordnung!$A$2:$B$52,2,FALSE())</f>
        <v>0</v>
      </c>
      <c r="AF21" s="42">
        <f t="array" ref="AF21">IF(ISBLANK(LAT_Stab!$A$2),0,IF(ISBLANK(A21),0,IF((OR(EXACT(A21,LAT_Stab!$C$2:$C$154))),VLOOKUP(A21,LAT_Stab!$C$2:$I$154,4,FALSE()))))</f>
        <v>0</v>
      </c>
      <c r="AG21" s="38">
        <f t="shared" ref="AG21:AG60" si="44">IF(AF21=FALSE,51,IF(AF21&lt;=0,51,RANK(AF21,$AF$4:$AF$60,0)))</f>
        <v>51</v>
      </c>
      <c r="AH21" s="30">
        <f>VLOOKUP(AG21,[1]Punktezuordnung!$A$2:$B$52,2,FALSE())</f>
        <v>0</v>
      </c>
      <c r="AI21" s="43">
        <f t="array" ref="AI21">IF(ISBLANK(LAT_Stoß!$A$2),0,IF(ISBLANK(A21),0,IF((OR(EXACT(A21,LAT_Stoß!$C$2:$C$154))),VLOOKUP(A21,LAT_Stoß!$C$2:$I$154,4,FALSE()))))</f>
        <v>0</v>
      </c>
      <c r="AJ21" s="38">
        <f t="shared" ref="AJ21:AJ60" si="45">IF(AI21=FALSE,51,IF(AI21&lt;=0,51,RANK(AI21,$AI$4:$AI$49,0)))</f>
        <v>51</v>
      </c>
      <c r="AK21" s="30">
        <f>VLOOKUP(AJ21,[1]Punktezuordnung!$A$2:$B$52,2,FALSE())</f>
        <v>0</v>
      </c>
      <c r="AL21" s="67">
        <v>1000</v>
      </c>
      <c r="AM21" s="38">
        <f t="shared" ref="AM21:AM60" si="46">IF(AL21=FALSE,51,IF(AL21=1000,51,RANK(AL21,$AL$4:$AL$60,1)))</f>
        <v>51</v>
      </c>
      <c r="AN21" s="45">
        <f>VLOOKUP(AM21,[1]Punktezuordnung!$A$2:$B$52,2,FALSE())</f>
        <v>0</v>
      </c>
      <c r="AO21" s="46">
        <f t="array" ref="AO21">IF(ISBLANK(NIA_Weit!$A$2),0,IF(ISBLANK(A21),0,IF((OR(EXACT(A21,NIA_Weit!$C$2:$C$150))),VLOOKUP(A21,NIA_Weit!$C$2:$I$150,4,FALSE()))))</f>
        <v>0</v>
      </c>
      <c r="AP21" s="38">
        <f t="shared" ref="AP21:AP60" si="47">IF(AO21=FALSE,51,IF(AO21&lt;=0,51,RANK(AO21,$AO$4:$AO$49,0)))</f>
        <v>51</v>
      </c>
      <c r="AQ21" s="30">
        <f>VLOOKUP(AP21,[1]Punktezuordnung!$A$2:$B$52,2,FALSE())</f>
        <v>0</v>
      </c>
      <c r="AR21" s="42">
        <f t="array" ref="AR21">IF(ISBLANK(STO_Weit!$A$2),0,IF(ISBLANK(A21),0,IF((OR(EXACT(A21,STO_Weit!$C$2:$C$149))),VLOOKUP(A21,STO_Weit!$C$2:$I$149,4,FALSE()))))</f>
        <v>0</v>
      </c>
      <c r="AS21" s="38">
        <f t="shared" ref="AS21:AS60" si="48">IF(AR21=FALSE,51,IF(AR21&lt;=0,51,RANK(AR21,$AR$4:$AR$49,0)))</f>
        <v>51</v>
      </c>
      <c r="AT21" s="45">
        <f>VLOOKUP(AS21,[1]Punktezuordnung!$A$2:$B$52,2,FALSE())</f>
        <v>0</v>
      </c>
      <c r="AU21" s="40">
        <f t="array" ref="AU21">IF(ISBLANK(STO_Schlagwurf!$A$2),0,IF(ISBLANK(A21),0,IF((OR(EXACT(A21,STO_Schlagwurf!$C$2:$C$148))),VLOOKUP(A21,STO_Schlagwurf!$C$2:$I$148,4,FALSE()))))</f>
        <v>0</v>
      </c>
      <c r="AV21" s="38">
        <f t="shared" ref="AV21:AV60" si="49">IF(AU21=FALSE,51,IF(AU21&lt;=0,51,RANK(AU21,$AU$4:$AU$49,0)))</f>
        <v>51</v>
      </c>
      <c r="AW21" s="45">
        <f>VLOOKUP(AV21,[1]Punktezuordnung!$A$2:$B$52,2,FALSE())</f>
        <v>0</v>
      </c>
      <c r="AX21" s="42">
        <f t="array" ref="AX21">IF(ISBLANK(ANG_Hindernissprint!$A$2),100,IF(ISBLANK(A21),100,IF((OR(EXACT(A21,ANG_Hindernissprint!$C$2:$C$200))),VLOOKUP(A21,ANG_Hindernissprint!$C$2:$I$200,4,FALSE()))))</f>
        <v>100</v>
      </c>
      <c r="AY21" s="47">
        <f t="shared" ref="AY21:AY60" si="50">IF(AX21=FALSE,51,IF(AX21&gt;=100,51,RANK(AX21,$AX$4:$AX$60,1)))</f>
        <v>51</v>
      </c>
      <c r="AZ21" s="45">
        <f>VLOOKUP(AY21,[1]Punktezuordnung!$A$2:$B$52,2,FALSE())</f>
        <v>0</v>
      </c>
      <c r="BA21" s="48">
        <f t="array" ref="BA21">IF(ISBLANK(ANG_Hoch!$A$2),0,IF(ISBLANK(A21),0,IF((OR(EXACT(A21,ANG_Hoch!$C$2:$C$155))),VLOOKUP(A21,ANG_Hoch!$C$2:$I$155,4,FALSE()))))</f>
        <v>0</v>
      </c>
      <c r="BB21" s="38">
        <f t="shared" ref="BB21:BB60" si="51">IF(BA21=FALSE,51,IF(BA21&lt;=0,51,RANK(BA21,$BA$4:$BA$60,0)))</f>
        <v>51</v>
      </c>
      <c r="BC21" s="49">
        <f>VLOOKUP(BB21,[1]Punktezuordnung!$A$2:$B$52,2,FALSE())</f>
        <v>0</v>
      </c>
    </row>
    <row r="22" spans="1:55" x14ac:dyDescent="0.3">
      <c r="A22" s="28"/>
      <c r="B22" s="28"/>
      <c r="C22" s="28"/>
      <c r="D22" s="28"/>
      <c r="E22" s="38" t="str">
        <f t="shared" si="26"/>
        <v/>
      </c>
      <c r="F22" s="30">
        <f>SUM(LARGE(H22:S22,{1;2;3;4;5;6;7;8;9}))</f>
        <v>0</v>
      </c>
      <c r="G22" s="50">
        <f t="shared" si="27"/>
        <v>0</v>
      </c>
      <c r="H22" s="51">
        <f t="shared" si="28"/>
        <v>0</v>
      </c>
      <c r="I22" s="45">
        <f t="shared" si="29"/>
        <v>0</v>
      </c>
      <c r="J22" s="51">
        <f t="shared" si="30"/>
        <v>0</v>
      </c>
      <c r="K22" s="45">
        <f t="shared" si="31"/>
        <v>0</v>
      </c>
      <c r="L22" s="33">
        <f t="shared" si="32"/>
        <v>0</v>
      </c>
      <c r="M22" s="34">
        <f t="shared" si="33"/>
        <v>0</v>
      </c>
      <c r="N22" s="52">
        <f t="shared" si="34"/>
        <v>0</v>
      </c>
      <c r="O22" s="36">
        <f t="shared" si="35"/>
        <v>0</v>
      </c>
      <c r="P22" s="51">
        <f t="shared" si="36"/>
        <v>0</v>
      </c>
      <c r="Q22" s="45">
        <f t="shared" si="37"/>
        <v>0</v>
      </c>
      <c r="R22" s="51">
        <f t="shared" si="38"/>
        <v>0</v>
      </c>
      <c r="S22" s="45">
        <f t="shared" si="39"/>
        <v>0</v>
      </c>
      <c r="T22" s="37">
        <f t="array" ref="T22">IF(ISBLANK(ALS_Sprint!$A$2),100,IF(ISBLANK(A22),100,IF((OR(EXACT(A22,ALS_Sprint!$C$2:$C$200))),VLOOKUP(A22,ALS_Sprint!$C$2:$I$200,4,FALSE()))))</f>
        <v>100</v>
      </c>
      <c r="U22" s="38">
        <f t="shared" si="40"/>
        <v>51</v>
      </c>
      <c r="V22" s="30">
        <f>VLOOKUP(U22,[1]Punktezuordnung!$A$2:$B$52,2,FALSE())</f>
        <v>0</v>
      </c>
      <c r="W22" s="39">
        <f t="array" ref="W22">IF(ISBLANK(ALS_Wurf!$A$2),0,IF(ISBLANK(A22),0,IF((OR(EXACT(A22,ALS_Wurf!$C$2:$C$145))),VLOOKUP(A22,ALS_Wurf!$C$2:$I$145,4,FALSE()))))</f>
        <v>0</v>
      </c>
      <c r="X22" s="38">
        <f t="shared" si="41"/>
        <v>51</v>
      </c>
      <c r="Y22" s="30">
        <f>VLOOKUP(X22,[1]Punktezuordnung!$A$2:$B$52,2,FALSE())</f>
        <v>0</v>
      </c>
      <c r="Z22" s="40">
        <f t="array" ref="Z22">IF(ISBLANK(FRI_Sprint!$A$2),100,IF(ISBLANK(A22),100,IF((OR(EXACT(A22,FRI_Sprint!$C$2:$C$200))),VLOOKUP(A22,FRI_Sprint!$C$2:$I$200,4,FALSE()))))</f>
        <v>100</v>
      </c>
      <c r="AA22" s="38">
        <f t="shared" si="42"/>
        <v>51</v>
      </c>
      <c r="AB22" s="30">
        <f>VLOOKUP(AA22,[1]Punktezuordnung!$A$2:$B$52,2,FALSE())</f>
        <v>0</v>
      </c>
      <c r="AC22" s="41">
        <f t="array" ref="AC22">IF(ISBLANK(FRI_Weit!$A$2),0,IF(ISBLANK(A22),0,IF((OR(EXACT(A22,FRI_Weit!$C$2:$C$150))),VLOOKUP(A22,FRI_Weit!$C$2:$I$150,4,FALSE()))))</f>
        <v>0</v>
      </c>
      <c r="AD22" s="38">
        <f t="shared" si="43"/>
        <v>51</v>
      </c>
      <c r="AE22" s="30">
        <f>VLOOKUP(AD22,[1]Punktezuordnung!$A$2:$B$52,2,FALSE())</f>
        <v>0</v>
      </c>
      <c r="AF22" s="42">
        <f t="array" ref="AF22">IF(ISBLANK(LAT_Stab!$A$2),0,IF(ISBLANK(A22),0,IF((OR(EXACT(A22,LAT_Stab!$C$2:$C$154))),VLOOKUP(A22,LAT_Stab!$C$2:$I$154,4,FALSE()))))</f>
        <v>0</v>
      </c>
      <c r="AG22" s="38">
        <f t="shared" si="44"/>
        <v>51</v>
      </c>
      <c r="AH22" s="30">
        <f>VLOOKUP(AG22,[1]Punktezuordnung!$A$2:$B$52,2,FALSE())</f>
        <v>0</v>
      </c>
      <c r="AI22" s="43">
        <f t="array" ref="AI22">IF(ISBLANK(LAT_Stoß!$A$2),0,IF(ISBLANK(A22),0,IF((OR(EXACT(A22,LAT_Stoß!$C$2:$C$154))),VLOOKUP(A22,LAT_Stoß!$C$2:$I$154,4,FALSE()))))</f>
        <v>0</v>
      </c>
      <c r="AJ22" s="38">
        <f t="shared" si="45"/>
        <v>51</v>
      </c>
      <c r="AK22" s="30">
        <f>VLOOKUP(AJ22,[1]Punktezuordnung!$A$2:$B$52,2,FALSE())</f>
        <v>0</v>
      </c>
      <c r="AL22" s="67">
        <v>1000</v>
      </c>
      <c r="AM22" s="38">
        <f t="shared" si="46"/>
        <v>51</v>
      </c>
      <c r="AN22" s="45">
        <f>VLOOKUP(AM22,[1]Punktezuordnung!$A$2:$B$52,2,FALSE())</f>
        <v>0</v>
      </c>
      <c r="AO22" s="46">
        <f t="array" ref="AO22">IF(ISBLANK(NIA_Weit!$A$2),0,IF(ISBLANK(A22),0,IF((OR(EXACT(A22,NIA_Weit!$C$2:$C$150))),VLOOKUP(A22,NIA_Weit!$C$2:$I$150,4,FALSE()))))</f>
        <v>0</v>
      </c>
      <c r="AP22" s="38">
        <f t="shared" si="47"/>
        <v>51</v>
      </c>
      <c r="AQ22" s="30">
        <f>VLOOKUP(AP22,[1]Punktezuordnung!$A$2:$B$52,2,FALSE())</f>
        <v>0</v>
      </c>
      <c r="AR22" s="42">
        <f t="array" ref="AR22">IF(ISBLANK(STO_Weit!$A$2),0,IF(ISBLANK(A22),0,IF((OR(EXACT(A22,STO_Weit!$C$2:$C$149))),VLOOKUP(A22,STO_Weit!$C$2:$I$149,4,FALSE()))))</f>
        <v>0</v>
      </c>
      <c r="AS22" s="38">
        <f t="shared" si="48"/>
        <v>51</v>
      </c>
      <c r="AT22" s="45">
        <f>VLOOKUP(AS22,[1]Punktezuordnung!$A$2:$B$52,2,FALSE())</f>
        <v>0</v>
      </c>
      <c r="AU22" s="40">
        <f t="array" ref="AU22">IF(ISBLANK(STO_Schlagwurf!$A$2),0,IF(ISBLANK(A22),0,IF((OR(EXACT(A22,STO_Schlagwurf!$C$2:$C$148))),VLOOKUP(A22,STO_Schlagwurf!$C$2:$I$148,4,FALSE()))))</f>
        <v>0</v>
      </c>
      <c r="AV22" s="38">
        <f t="shared" si="49"/>
        <v>51</v>
      </c>
      <c r="AW22" s="45">
        <f>VLOOKUP(AV22,[1]Punktezuordnung!$A$2:$B$52,2,FALSE())</f>
        <v>0</v>
      </c>
      <c r="AX22" s="42">
        <f t="array" ref="AX22">IF(ISBLANK(ANG_Hindernissprint!$A$2),100,IF(ISBLANK(A22),100,IF((OR(EXACT(A22,ANG_Hindernissprint!$C$2:$C$200))),VLOOKUP(A22,ANG_Hindernissprint!$C$2:$I$200,4,FALSE()))))</f>
        <v>100</v>
      </c>
      <c r="AY22" s="47">
        <f t="shared" si="50"/>
        <v>51</v>
      </c>
      <c r="AZ22" s="45">
        <f>VLOOKUP(AY22,[1]Punktezuordnung!$A$2:$B$52,2,FALSE())</f>
        <v>0</v>
      </c>
      <c r="BA22" s="48">
        <f t="array" ref="BA22">IF(ISBLANK(ANG_Hoch!$A$2),0,IF(ISBLANK(A22),0,IF((OR(EXACT(A22,ANG_Hoch!$C$2:$C$155))),VLOOKUP(A22,ANG_Hoch!$C$2:$I$155,4,FALSE()))))</f>
        <v>0</v>
      </c>
      <c r="BB22" s="38">
        <f t="shared" si="51"/>
        <v>51</v>
      </c>
      <c r="BC22" s="49">
        <f>VLOOKUP(BB22,[1]Punktezuordnung!$A$2:$B$52,2,FALSE())</f>
        <v>0</v>
      </c>
    </row>
    <row r="23" spans="1:55" x14ac:dyDescent="0.3">
      <c r="A23" s="28"/>
      <c r="B23" s="28"/>
      <c r="C23" s="28"/>
      <c r="D23" s="28"/>
      <c r="E23" s="38" t="str">
        <f t="shared" si="26"/>
        <v/>
      </c>
      <c r="F23" s="30">
        <f>SUM(LARGE(H23:S23,{1;2;3;4;5;6;7;8;9}))</f>
        <v>0</v>
      </c>
      <c r="G23" s="50">
        <f t="shared" si="27"/>
        <v>0</v>
      </c>
      <c r="H23" s="51">
        <f t="shared" si="28"/>
        <v>0</v>
      </c>
      <c r="I23" s="45">
        <f t="shared" si="29"/>
        <v>0</v>
      </c>
      <c r="J23" s="51">
        <f t="shared" si="30"/>
        <v>0</v>
      </c>
      <c r="K23" s="45">
        <f t="shared" si="31"/>
        <v>0</v>
      </c>
      <c r="L23" s="33">
        <f t="shared" si="32"/>
        <v>0</v>
      </c>
      <c r="M23" s="34">
        <f t="shared" si="33"/>
        <v>0</v>
      </c>
      <c r="N23" s="52">
        <f t="shared" si="34"/>
        <v>0</v>
      </c>
      <c r="O23" s="36">
        <f t="shared" si="35"/>
        <v>0</v>
      </c>
      <c r="P23" s="51">
        <f t="shared" si="36"/>
        <v>0</v>
      </c>
      <c r="Q23" s="45">
        <f t="shared" si="37"/>
        <v>0</v>
      </c>
      <c r="R23" s="51">
        <f t="shared" si="38"/>
        <v>0</v>
      </c>
      <c r="S23" s="45">
        <f t="shared" si="39"/>
        <v>0</v>
      </c>
      <c r="T23" s="37">
        <f t="array" ref="T23">IF(ISBLANK(ALS_Sprint!$A$2),100,IF(ISBLANK(A23),100,IF((OR(EXACT(A23,ALS_Sprint!$C$2:$C$200))),VLOOKUP(A23,ALS_Sprint!$C$2:$I$200,4,FALSE()))))</f>
        <v>100</v>
      </c>
      <c r="U23" s="38">
        <f t="shared" si="40"/>
        <v>51</v>
      </c>
      <c r="V23" s="30">
        <f>VLOOKUP(U23,[1]Punktezuordnung!$A$2:$B$52,2,FALSE())</f>
        <v>0</v>
      </c>
      <c r="W23" s="39">
        <f t="array" ref="W23">IF(ISBLANK(ALS_Wurf!$A$2),0,IF(ISBLANK(A23),0,IF((OR(EXACT(A23,ALS_Wurf!$C$2:$C$145))),VLOOKUP(A23,ALS_Wurf!$C$2:$I$145,4,FALSE()))))</f>
        <v>0</v>
      </c>
      <c r="X23" s="38">
        <f t="shared" si="41"/>
        <v>51</v>
      </c>
      <c r="Y23" s="30">
        <f>VLOOKUP(X23,[1]Punktezuordnung!$A$2:$B$52,2,FALSE())</f>
        <v>0</v>
      </c>
      <c r="Z23" s="40">
        <f t="array" ref="Z23">IF(ISBLANK(FRI_Sprint!$A$2),100,IF(ISBLANK(A23),100,IF((OR(EXACT(A23,FRI_Sprint!$C$2:$C$200))),VLOOKUP(A23,FRI_Sprint!$C$2:$I$200,4,FALSE()))))</f>
        <v>100</v>
      </c>
      <c r="AA23" s="38">
        <f t="shared" si="42"/>
        <v>51</v>
      </c>
      <c r="AB23" s="30">
        <f>VLOOKUP(AA23,[1]Punktezuordnung!$A$2:$B$52,2,FALSE())</f>
        <v>0</v>
      </c>
      <c r="AC23" s="41">
        <f t="array" ref="AC23">IF(ISBLANK(FRI_Weit!$A$2),0,IF(ISBLANK(A23),0,IF((OR(EXACT(A23,FRI_Weit!$C$2:$C$150))),VLOOKUP(A23,FRI_Weit!$C$2:$I$150,4,FALSE()))))</f>
        <v>0</v>
      </c>
      <c r="AD23" s="38">
        <f t="shared" si="43"/>
        <v>51</v>
      </c>
      <c r="AE23" s="30">
        <f>VLOOKUP(AD23,[1]Punktezuordnung!$A$2:$B$52,2,FALSE())</f>
        <v>0</v>
      </c>
      <c r="AF23" s="42">
        <f t="array" ref="AF23">IF(ISBLANK(LAT_Stab!$A$2),0,IF(ISBLANK(A23),0,IF((OR(EXACT(A23,LAT_Stab!$C$2:$C$154))),VLOOKUP(A23,LAT_Stab!$C$2:$I$154,4,FALSE()))))</f>
        <v>0</v>
      </c>
      <c r="AG23" s="38">
        <f t="shared" si="44"/>
        <v>51</v>
      </c>
      <c r="AH23" s="30">
        <f>VLOOKUP(AG23,[1]Punktezuordnung!$A$2:$B$52,2,FALSE())</f>
        <v>0</v>
      </c>
      <c r="AI23" s="43">
        <f t="array" ref="AI23">IF(ISBLANK(LAT_Stoß!$A$2),0,IF(ISBLANK(A23),0,IF((OR(EXACT(A23,LAT_Stoß!$C$2:$C$154))),VLOOKUP(A23,LAT_Stoß!$C$2:$I$154,4,FALSE()))))</f>
        <v>0</v>
      </c>
      <c r="AJ23" s="38">
        <f t="shared" si="45"/>
        <v>51</v>
      </c>
      <c r="AK23" s="30">
        <f>VLOOKUP(AJ23,[1]Punktezuordnung!$A$2:$B$52,2,FALSE())</f>
        <v>0</v>
      </c>
      <c r="AL23" s="67">
        <v>1000</v>
      </c>
      <c r="AM23" s="38">
        <f t="shared" si="46"/>
        <v>51</v>
      </c>
      <c r="AN23" s="45">
        <f>VLOOKUP(AM23,[1]Punktezuordnung!$A$2:$B$52,2,FALSE())</f>
        <v>0</v>
      </c>
      <c r="AO23" s="46">
        <f t="array" ref="AO23">IF(ISBLANK(NIA_Weit!$A$2),0,IF(ISBLANK(A23),0,IF((OR(EXACT(A23,NIA_Weit!$C$2:$C$150))),VLOOKUP(A23,NIA_Weit!$C$2:$I$150,4,FALSE()))))</f>
        <v>0</v>
      </c>
      <c r="AP23" s="38">
        <f t="shared" si="47"/>
        <v>51</v>
      </c>
      <c r="AQ23" s="30">
        <f>VLOOKUP(AP23,[1]Punktezuordnung!$A$2:$B$52,2,FALSE())</f>
        <v>0</v>
      </c>
      <c r="AR23" s="42">
        <f t="array" ref="AR23">IF(ISBLANK(STO_Weit!$A$2),0,IF(ISBLANK(A23),0,IF((OR(EXACT(A23,STO_Weit!$C$2:$C$149))),VLOOKUP(A23,STO_Weit!$C$2:$I$149,4,FALSE()))))</f>
        <v>0</v>
      </c>
      <c r="AS23" s="38">
        <f t="shared" si="48"/>
        <v>51</v>
      </c>
      <c r="AT23" s="45">
        <f>VLOOKUP(AS23,[1]Punktezuordnung!$A$2:$B$52,2,FALSE())</f>
        <v>0</v>
      </c>
      <c r="AU23" s="40">
        <f t="array" ref="AU23">IF(ISBLANK(STO_Schlagwurf!$A$2),0,IF(ISBLANK(A23),0,IF((OR(EXACT(A23,STO_Schlagwurf!$C$2:$C$148))),VLOOKUP(A23,STO_Schlagwurf!$C$2:$I$148,4,FALSE()))))</f>
        <v>0</v>
      </c>
      <c r="AV23" s="38">
        <f t="shared" si="49"/>
        <v>51</v>
      </c>
      <c r="AW23" s="45">
        <f>VLOOKUP(AV23,[1]Punktezuordnung!$A$2:$B$52,2,FALSE())</f>
        <v>0</v>
      </c>
      <c r="AX23" s="42">
        <f t="array" ref="AX23">IF(ISBLANK(ANG_Hindernissprint!$A$2),100,IF(ISBLANK(A23),100,IF((OR(EXACT(A23,ANG_Hindernissprint!$C$2:$C$200))),VLOOKUP(A23,ANG_Hindernissprint!$C$2:$I$200,4,FALSE()))))</f>
        <v>100</v>
      </c>
      <c r="AY23" s="47">
        <f t="shared" si="50"/>
        <v>51</v>
      </c>
      <c r="AZ23" s="45">
        <f>VLOOKUP(AY23,[1]Punktezuordnung!$A$2:$B$52,2,FALSE())</f>
        <v>0</v>
      </c>
      <c r="BA23" s="48">
        <f t="array" ref="BA23">IF(ISBLANK(ANG_Hoch!$A$2),0,IF(ISBLANK(A23),0,IF((OR(EXACT(A23,ANG_Hoch!$C$2:$C$155))),VLOOKUP(A23,ANG_Hoch!$C$2:$I$155,4,FALSE()))))</f>
        <v>0</v>
      </c>
      <c r="BB23" s="38">
        <f t="shared" si="51"/>
        <v>51</v>
      </c>
      <c r="BC23" s="49">
        <f>VLOOKUP(BB23,[1]Punktezuordnung!$A$2:$B$52,2,FALSE())</f>
        <v>0</v>
      </c>
    </row>
    <row r="24" spans="1:55" x14ac:dyDescent="0.3">
      <c r="A24" s="28"/>
      <c r="B24" s="28"/>
      <c r="C24" s="28"/>
      <c r="D24" s="28"/>
      <c r="E24" s="38" t="str">
        <f t="shared" si="26"/>
        <v/>
      </c>
      <c r="F24" s="30">
        <f>SUM(LARGE(H24:S24,{1;2;3;4;5;6;7;8;9}))</f>
        <v>0</v>
      </c>
      <c r="G24" s="50">
        <f t="shared" si="27"/>
        <v>0</v>
      </c>
      <c r="H24" s="51">
        <f t="shared" si="28"/>
        <v>0</v>
      </c>
      <c r="I24" s="45">
        <f t="shared" si="29"/>
        <v>0</v>
      </c>
      <c r="J24" s="51">
        <f t="shared" si="30"/>
        <v>0</v>
      </c>
      <c r="K24" s="45">
        <f t="shared" si="31"/>
        <v>0</v>
      </c>
      <c r="L24" s="33">
        <f t="shared" si="32"/>
        <v>0</v>
      </c>
      <c r="M24" s="34">
        <f t="shared" si="33"/>
        <v>0</v>
      </c>
      <c r="N24" s="52">
        <f t="shared" si="34"/>
        <v>0</v>
      </c>
      <c r="O24" s="36">
        <f t="shared" si="35"/>
        <v>0</v>
      </c>
      <c r="P24" s="51">
        <f t="shared" si="36"/>
        <v>0</v>
      </c>
      <c r="Q24" s="45">
        <f t="shared" si="37"/>
        <v>0</v>
      </c>
      <c r="R24" s="51">
        <f t="shared" si="38"/>
        <v>0</v>
      </c>
      <c r="S24" s="45">
        <f t="shared" si="39"/>
        <v>0</v>
      </c>
      <c r="T24" s="37">
        <f t="array" ref="T24">IF(ISBLANK(ALS_Sprint!$A$2),100,IF(ISBLANK(A24),100,IF((OR(EXACT(A24,ALS_Sprint!$C$2:$C$200))),VLOOKUP(A24,ALS_Sprint!$C$2:$I$200,4,FALSE()))))</f>
        <v>100</v>
      </c>
      <c r="U24" s="38">
        <f t="shared" si="40"/>
        <v>51</v>
      </c>
      <c r="V24" s="30">
        <f>VLOOKUP(U24,[1]Punktezuordnung!$A$2:$B$52,2,FALSE())</f>
        <v>0</v>
      </c>
      <c r="W24" s="39">
        <f t="array" ref="W24">IF(ISBLANK(ALS_Wurf!$A$2),0,IF(ISBLANK(A24),0,IF((OR(EXACT(A24,ALS_Wurf!$C$2:$C$145))),VLOOKUP(A24,ALS_Wurf!$C$2:$I$145,4,FALSE()))))</f>
        <v>0</v>
      </c>
      <c r="X24" s="38">
        <f t="shared" si="41"/>
        <v>51</v>
      </c>
      <c r="Y24" s="30">
        <f>VLOOKUP(X24,[1]Punktezuordnung!$A$2:$B$52,2,FALSE())</f>
        <v>0</v>
      </c>
      <c r="Z24" s="40">
        <f t="array" ref="Z24">IF(ISBLANK(FRI_Sprint!$A$2),100,IF(ISBLANK(A24),100,IF((OR(EXACT(A24,FRI_Sprint!$C$2:$C$200))),VLOOKUP(A24,FRI_Sprint!$C$2:$I$200,4,FALSE()))))</f>
        <v>100</v>
      </c>
      <c r="AA24" s="38">
        <f t="shared" si="42"/>
        <v>51</v>
      </c>
      <c r="AB24" s="30">
        <f>VLOOKUP(AA24,[1]Punktezuordnung!$A$2:$B$52,2,FALSE())</f>
        <v>0</v>
      </c>
      <c r="AC24" s="41">
        <f t="array" ref="AC24">IF(ISBLANK(FRI_Weit!$A$2),0,IF(ISBLANK(A24),0,IF((OR(EXACT(A24,FRI_Weit!$C$2:$C$150))),VLOOKUP(A24,FRI_Weit!$C$2:$I$150,4,FALSE()))))</f>
        <v>0</v>
      </c>
      <c r="AD24" s="38">
        <f t="shared" si="43"/>
        <v>51</v>
      </c>
      <c r="AE24" s="30">
        <f>VLOOKUP(AD24,[1]Punktezuordnung!$A$2:$B$52,2,FALSE())</f>
        <v>0</v>
      </c>
      <c r="AF24" s="42">
        <f t="array" ref="AF24">IF(ISBLANK(LAT_Stab!$A$2),0,IF(ISBLANK(A24),0,IF((OR(EXACT(A24,LAT_Stab!$C$2:$C$154))),VLOOKUP(A24,LAT_Stab!$C$2:$I$154,4,FALSE()))))</f>
        <v>0</v>
      </c>
      <c r="AG24" s="38">
        <f t="shared" si="44"/>
        <v>51</v>
      </c>
      <c r="AH24" s="30">
        <f>VLOOKUP(AG24,[1]Punktezuordnung!$A$2:$B$52,2,FALSE())</f>
        <v>0</v>
      </c>
      <c r="AI24" s="43">
        <f t="array" ref="AI24">IF(ISBLANK(LAT_Stoß!$A$2),0,IF(ISBLANK(A24),0,IF((OR(EXACT(A24,LAT_Stoß!$C$2:$C$154))),VLOOKUP(A24,LAT_Stoß!$C$2:$I$154,4,FALSE()))))</f>
        <v>0</v>
      </c>
      <c r="AJ24" s="38">
        <f t="shared" si="45"/>
        <v>51</v>
      </c>
      <c r="AK24" s="30">
        <f>VLOOKUP(AJ24,[1]Punktezuordnung!$A$2:$B$52,2,FALSE())</f>
        <v>0</v>
      </c>
      <c r="AL24" s="67">
        <v>1000</v>
      </c>
      <c r="AM24" s="38">
        <f t="shared" si="46"/>
        <v>51</v>
      </c>
      <c r="AN24" s="45">
        <f>VLOOKUP(AM24,[1]Punktezuordnung!$A$2:$B$52,2,FALSE())</f>
        <v>0</v>
      </c>
      <c r="AO24" s="46">
        <f t="array" ref="AO24">IF(ISBLANK(NIA_Weit!$A$2),0,IF(ISBLANK(A24),0,IF((OR(EXACT(A24,NIA_Weit!$C$2:$C$150))),VLOOKUP(A24,NIA_Weit!$C$2:$I$150,4,FALSE()))))</f>
        <v>0</v>
      </c>
      <c r="AP24" s="38">
        <f t="shared" si="47"/>
        <v>51</v>
      </c>
      <c r="AQ24" s="30">
        <f>VLOOKUP(AP24,[1]Punktezuordnung!$A$2:$B$52,2,FALSE())</f>
        <v>0</v>
      </c>
      <c r="AR24" s="42">
        <f t="array" ref="AR24">IF(ISBLANK(STO_Weit!$A$2),0,IF(ISBLANK(A24),0,IF((OR(EXACT(A24,STO_Weit!$C$2:$C$149))),VLOOKUP(A24,STO_Weit!$C$2:$I$149,4,FALSE()))))</f>
        <v>0</v>
      </c>
      <c r="AS24" s="38">
        <f t="shared" si="48"/>
        <v>51</v>
      </c>
      <c r="AT24" s="45">
        <f>VLOOKUP(AS24,[1]Punktezuordnung!$A$2:$B$52,2,FALSE())</f>
        <v>0</v>
      </c>
      <c r="AU24" s="40">
        <f t="array" ref="AU24">IF(ISBLANK(STO_Schlagwurf!$A$2),0,IF(ISBLANK(A24),0,IF((OR(EXACT(A24,STO_Schlagwurf!$C$2:$C$148))),VLOOKUP(A24,STO_Schlagwurf!$C$2:$I$148,4,FALSE()))))</f>
        <v>0</v>
      </c>
      <c r="AV24" s="38">
        <f t="shared" si="49"/>
        <v>51</v>
      </c>
      <c r="AW24" s="45">
        <f>VLOOKUP(AV24,[1]Punktezuordnung!$A$2:$B$52,2,FALSE())</f>
        <v>0</v>
      </c>
      <c r="AX24" s="42">
        <f t="array" ref="AX24">IF(ISBLANK(ANG_Hindernissprint!$A$2),100,IF(ISBLANK(A24),100,IF((OR(EXACT(A24,ANG_Hindernissprint!$C$2:$C$200))),VLOOKUP(A24,ANG_Hindernissprint!$C$2:$I$200,4,FALSE()))))</f>
        <v>100</v>
      </c>
      <c r="AY24" s="47">
        <f t="shared" si="50"/>
        <v>51</v>
      </c>
      <c r="AZ24" s="45">
        <f>VLOOKUP(AY24,[1]Punktezuordnung!$A$2:$B$52,2,FALSE())</f>
        <v>0</v>
      </c>
      <c r="BA24" s="48">
        <f t="array" ref="BA24">IF(ISBLANK(ANG_Hoch!$A$2),0,IF(ISBLANK(A24),0,IF((OR(EXACT(A24,ANG_Hoch!$C$2:$C$155))),VLOOKUP(A24,ANG_Hoch!$C$2:$I$155,4,FALSE()))))</f>
        <v>0</v>
      </c>
      <c r="BB24" s="38">
        <f t="shared" si="51"/>
        <v>51</v>
      </c>
      <c r="BC24" s="49">
        <f>VLOOKUP(BB24,[1]Punktezuordnung!$A$2:$B$52,2,FALSE())</f>
        <v>0</v>
      </c>
    </row>
    <row r="25" spans="1:55" x14ac:dyDescent="0.3">
      <c r="A25" s="28"/>
      <c r="B25" s="28"/>
      <c r="C25" s="28"/>
      <c r="D25" s="28"/>
      <c r="E25" s="38" t="str">
        <f t="shared" si="26"/>
        <v/>
      </c>
      <c r="F25" s="30">
        <f>SUM(LARGE(H25:S25,{1;2;3;4;5;6;7;8;9}))</f>
        <v>0</v>
      </c>
      <c r="G25" s="50">
        <f t="shared" si="27"/>
        <v>0</v>
      </c>
      <c r="H25" s="51">
        <f t="shared" si="28"/>
        <v>0</v>
      </c>
      <c r="I25" s="45">
        <f t="shared" si="29"/>
        <v>0</v>
      </c>
      <c r="J25" s="51">
        <f t="shared" si="30"/>
        <v>0</v>
      </c>
      <c r="K25" s="45">
        <f t="shared" si="31"/>
        <v>0</v>
      </c>
      <c r="L25" s="33">
        <f t="shared" si="32"/>
        <v>0</v>
      </c>
      <c r="M25" s="34">
        <f t="shared" si="33"/>
        <v>0</v>
      </c>
      <c r="N25" s="52">
        <f t="shared" si="34"/>
        <v>0</v>
      </c>
      <c r="O25" s="36">
        <f t="shared" si="35"/>
        <v>0</v>
      </c>
      <c r="P25" s="51">
        <f t="shared" si="36"/>
        <v>0</v>
      </c>
      <c r="Q25" s="45">
        <f t="shared" si="37"/>
        <v>0</v>
      </c>
      <c r="R25" s="51">
        <f t="shared" si="38"/>
        <v>0</v>
      </c>
      <c r="S25" s="45">
        <f t="shared" si="39"/>
        <v>0</v>
      </c>
      <c r="T25" s="37">
        <f t="array" ref="T25">IF(ISBLANK(ALS_Sprint!$A$2),100,IF(ISBLANK(A25),100,IF((OR(EXACT(A25,ALS_Sprint!$C$2:$C$200))),VLOOKUP(A25,ALS_Sprint!$C$2:$I$200,4,FALSE()))))</f>
        <v>100</v>
      </c>
      <c r="U25" s="38">
        <f t="shared" si="40"/>
        <v>51</v>
      </c>
      <c r="V25" s="30">
        <f>VLOOKUP(U25,[1]Punktezuordnung!$A$2:$B$52,2,FALSE())</f>
        <v>0</v>
      </c>
      <c r="W25" s="39">
        <f t="array" ref="W25">IF(ISBLANK(ALS_Wurf!$A$2),0,IF(ISBLANK(A25),0,IF((OR(EXACT(A25,ALS_Wurf!$C$2:$C$145))),VLOOKUP(A25,ALS_Wurf!$C$2:$I$145,4,FALSE()))))</f>
        <v>0</v>
      </c>
      <c r="X25" s="38">
        <f t="shared" si="41"/>
        <v>51</v>
      </c>
      <c r="Y25" s="30">
        <f>VLOOKUP(X25,[1]Punktezuordnung!$A$2:$B$52,2,FALSE())</f>
        <v>0</v>
      </c>
      <c r="Z25" s="40">
        <f t="array" ref="Z25">IF(ISBLANK(FRI_Sprint!$A$2),100,IF(ISBLANK(A25),100,IF((OR(EXACT(A25,FRI_Sprint!$C$2:$C$200))),VLOOKUP(A25,FRI_Sprint!$C$2:$I$200,4,FALSE()))))</f>
        <v>100</v>
      </c>
      <c r="AA25" s="38">
        <f t="shared" si="42"/>
        <v>51</v>
      </c>
      <c r="AB25" s="30">
        <f>VLOOKUP(AA25,[1]Punktezuordnung!$A$2:$B$52,2,FALSE())</f>
        <v>0</v>
      </c>
      <c r="AC25" s="41">
        <f t="array" ref="AC25">IF(ISBLANK(FRI_Weit!$A$2),0,IF(ISBLANK(A25),0,IF((OR(EXACT(A25,FRI_Weit!$C$2:$C$150))),VLOOKUP(A25,FRI_Weit!$C$2:$I$150,4,FALSE()))))</f>
        <v>0</v>
      </c>
      <c r="AD25" s="38">
        <f t="shared" si="43"/>
        <v>51</v>
      </c>
      <c r="AE25" s="30">
        <f>VLOOKUP(AD25,[1]Punktezuordnung!$A$2:$B$52,2,FALSE())</f>
        <v>0</v>
      </c>
      <c r="AF25" s="42">
        <f t="array" ref="AF25">IF(ISBLANK(LAT_Stab!$A$2),0,IF(ISBLANK(A25),0,IF((OR(EXACT(A25,LAT_Stab!$C$2:$C$154))),VLOOKUP(A25,LAT_Stab!$C$2:$I$154,4,FALSE()))))</f>
        <v>0</v>
      </c>
      <c r="AG25" s="38">
        <f t="shared" si="44"/>
        <v>51</v>
      </c>
      <c r="AH25" s="30">
        <f>VLOOKUP(AG25,[1]Punktezuordnung!$A$2:$B$52,2,FALSE())</f>
        <v>0</v>
      </c>
      <c r="AI25" s="43">
        <f t="array" ref="AI25">IF(ISBLANK(LAT_Stoß!$A$2),0,IF(ISBLANK(A25),0,IF((OR(EXACT(A25,LAT_Stoß!$C$2:$C$154))),VLOOKUP(A25,LAT_Stoß!$C$2:$I$154,4,FALSE()))))</f>
        <v>0</v>
      </c>
      <c r="AJ25" s="38">
        <f t="shared" si="45"/>
        <v>51</v>
      </c>
      <c r="AK25" s="30">
        <f>VLOOKUP(AJ25,[1]Punktezuordnung!$A$2:$B$52,2,FALSE())</f>
        <v>0</v>
      </c>
      <c r="AL25" s="67">
        <v>1000</v>
      </c>
      <c r="AM25" s="38">
        <f t="shared" si="46"/>
        <v>51</v>
      </c>
      <c r="AN25" s="45">
        <f>VLOOKUP(AM25,[1]Punktezuordnung!$A$2:$B$52,2,FALSE())</f>
        <v>0</v>
      </c>
      <c r="AO25" s="46">
        <f t="array" ref="AO25">IF(ISBLANK(NIA_Weit!$A$2),0,IF(ISBLANK(A25),0,IF((OR(EXACT(A25,NIA_Weit!$C$2:$C$150))),VLOOKUP(A25,NIA_Weit!$C$2:$I$150,4,FALSE()))))</f>
        <v>0</v>
      </c>
      <c r="AP25" s="38">
        <f t="shared" si="47"/>
        <v>51</v>
      </c>
      <c r="AQ25" s="30">
        <f>VLOOKUP(AP25,[1]Punktezuordnung!$A$2:$B$52,2,FALSE())</f>
        <v>0</v>
      </c>
      <c r="AR25" s="42">
        <f t="array" ref="AR25">IF(ISBLANK(STO_Weit!$A$2),0,IF(ISBLANK(A25),0,IF((OR(EXACT(A25,STO_Weit!$C$2:$C$149))),VLOOKUP(A25,STO_Weit!$C$2:$I$149,4,FALSE()))))</f>
        <v>0</v>
      </c>
      <c r="AS25" s="38">
        <f t="shared" si="48"/>
        <v>51</v>
      </c>
      <c r="AT25" s="45">
        <f>VLOOKUP(AS25,[1]Punktezuordnung!$A$2:$B$52,2,FALSE())</f>
        <v>0</v>
      </c>
      <c r="AU25" s="40">
        <f t="array" ref="AU25">IF(ISBLANK(STO_Schlagwurf!$A$2),0,IF(ISBLANK(A25),0,IF((OR(EXACT(A25,STO_Schlagwurf!$C$2:$C$148))),VLOOKUP(A25,STO_Schlagwurf!$C$2:$I$148,4,FALSE()))))</f>
        <v>0</v>
      </c>
      <c r="AV25" s="38">
        <f t="shared" si="49"/>
        <v>51</v>
      </c>
      <c r="AW25" s="45">
        <f>VLOOKUP(AV25,[1]Punktezuordnung!$A$2:$B$52,2,FALSE())</f>
        <v>0</v>
      </c>
      <c r="AX25" s="42">
        <f t="array" ref="AX25">IF(ISBLANK(ANG_Hindernissprint!$A$2),100,IF(ISBLANK(A25),100,IF((OR(EXACT(A25,ANG_Hindernissprint!$C$2:$C$200))),VLOOKUP(A25,ANG_Hindernissprint!$C$2:$I$200,4,FALSE()))))</f>
        <v>100</v>
      </c>
      <c r="AY25" s="47">
        <f t="shared" si="50"/>
        <v>51</v>
      </c>
      <c r="AZ25" s="45">
        <f>VLOOKUP(AY25,[1]Punktezuordnung!$A$2:$B$52,2,FALSE())</f>
        <v>0</v>
      </c>
      <c r="BA25" s="48">
        <f t="array" ref="BA25">IF(ISBLANK(ANG_Hoch!$A$2),0,IF(ISBLANK(A25),0,IF((OR(EXACT(A25,ANG_Hoch!$C$2:$C$155))),VLOOKUP(A25,ANG_Hoch!$C$2:$I$155,4,FALSE()))))</f>
        <v>0</v>
      </c>
      <c r="BB25" s="38">
        <f t="shared" si="51"/>
        <v>51</v>
      </c>
      <c r="BC25" s="49">
        <f>VLOOKUP(BB25,[1]Punktezuordnung!$A$2:$B$52,2,FALSE())</f>
        <v>0</v>
      </c>
    </row>
    <row r="26" spans="1:55" x14ac:dyDescent="0.3">
      <c r="A26" s="28"/>
      <c r="B26" s="28"/>
      <c r="C26" s="28"/>
      <c r="D26" s="28"/>
      <c r="E26" s="38" t="str">
        <f t="shared" si="26"/>
        <v/>
      </c>
      <c r="F26" s="30">
        <f>SUM(LARGE(H26:S26,{1;2;3;4;5;6;7;8;9}))</f>
        <v>0</v>
      </c>
      <c r="G26" s="50">
        <f t="shared" si="27"/>
        <v>0</v>
      </c>
      <c r="H26" s="51">
        <f t="shared" si="28"/>
        <v>0</v>
      </c>
      <c r="I26" s="45">
        <f t="shared" si="29"/>
        <v>0</v>
      </c>
      <c r="J26" s="51">
        <f t="shared" si="30"/>
        <v>0</v>
      </c>
      <c r="K26" s="45">
        <f t="shared" si="31"/>
        <v>0</v>
      </c>
      <c r="L26" s="33">
        <f t="shared" si="32"/>
        <v>0</v>
      </c>
      <c r="M26" s="34">
        <f t="shared" si="33"/>
        <v>0</v>
      </c>
      <c r="N26" s="52">
        <f t="shared" si="34"/>
        <v>0</v>
      </c>
      <c r="O26" s="36">
        <f t="shared" si="35"/>
        <v>0</v>
      </c>
      <c r="P26" s="51">
        <f t="shared" si="36"/>
        <v>0</v>
      </c>
      <c r="Q26" s="45">
        <f t="shared" si="37"/>
        <v>0</v>
      </c>
      <c r="R26" s="51">
        <f t="shared" si="38"/>
        <v>0</v>
      </c>
      <c r="S26" s="45">
        <f t="shared" si="39"/>
        <v>0</v>
      </c>
      <c r="T26" s="37">
        <f t="array" ref="T26">IF(ISBLANK(ALS_Sprint!$A$2),100,IF(ISBLANK(A26),100,IF((OR(EXACT(A26,ALS_Sprint!$C$2:$C$200))),VLOOKUP(A26,ALS_Sprint!$C$2:$I$200,4,FALSE()))))</f>
        <v>100</v>
      </c>
      <c r="U26" s="38">
        <f t="shared" si="40"/>
        <v>51</v>
      </c>
      <c r="V26" s="30">
        <f>VLOOKUP(U26,[1]Punktezuordnung!$A$2:$B$52,2,FALSE())</f>
        <v>0</v>
      </c>
      <c r="W26" s="39">
        <f t="array" ref="W26">IF(ISBLANK(ALS_Wurf!$A$2),0,IF(ISBLANK(A26),0,IF((OR(EXACT(A26,ALS_Wurf!$C$2:$C$145))),VLOOKUP(A26,ALS_Wurf!$C$2:$I$145,4,FALSE()))))</f>
        <v>0</v>
      </c>
      <c r="X26" s="38">
        <f t="shared" si="41"/>
        <v>51</v>
      </c>
      <c r="Y26" s="30">
        <f>VLOOKUP(X26,[1]Punktezuordnung!$A$2:$B$52,2,FALSE())</f>
        <v>0</v>
      </c>
      <c r="Z26" s="40">
        <f t="array" ref="Z26">IF(ISBLANK(FRI_Sprint!$A$2),100,IF(ISBLANK(A26),100,IF((OR(EXACT(A26,FRI_Sprint!$C$2:$C$200))),VLOOKUP(A26,FRI_Sprint!$C$2:$I$200,4,FALSE()))))</f>
        <v>100</v>
      </c>
      <c r="AA26" s="38">
        <f t="shared" si="42"/>
        <v>51</v>
      </c>
      <c r="AB26" s="30">
        <f>VLOOKUP(AA26,[1]Punktezuordnung!$A$2:$B$52,2,FALSE())</f>
        <v>0</v>
      </c>
      <c r="AC26" s="41">
        <f t="array" ref="AC26">IF(ISBLANK(FRI_Weit!$A$2),0,IF(ISBLANK(A26),0,IF((OR(EXACT(A26,FRI_Weit!$C$2:$C$150))),VLOOKUP(A26,FRI_Weit!$C$2:$I$150,4,FALSE()))))</f>
        <v>0</v>
      </c>
      <c r="AD26" s="38">
        <f t="shared" si="43"/>
        <v>51</v>
      </c>
      <c r="AE26" s="30">
        <f>VLOOKUP(AD26,[1]Punktezuordnung!$A$2:$B$52,2,FALSE())</f>
        <v>0</v>
      </c>
      <c r="AF26" s="42">
        <f t="array" ref="AF26">IF(ISBLANK(LAT_Stab!$A$2),0,IF(ISBLANK(A26),0,IF((OR(EXACT(A26,LAT_Stab!$C$2:$C$154))),VLOOKUP(A26,LAT_Stab!$C$2:$I$154,4,FALSE()))))</f>
        <v>0</v>
      </c>
      <c r="AG26" s="38">
        <f t="shared" si="44"/>
        <v>51</v>
      </c>
      <c r="AH26" s="30">
        <f>VLOOKUP(AG26,[1]Punktezuordnung!$A$2:$B$52,2,FALSE())</f>
        <v>0</v>
      </c>
      <c r="AI26" s="43">
        <f t="array" ref="AI26">IF(ISBLANK(LAT_Stoß!$A$2),0,IF(ISBLANK(A26),0,IF((OR(EXACT(A26,LAT_Stoß!$C$2:$C$154))),VLOOKUP(A26,LAT_Stoß!$C$2:$I$154,4,FALSE()))))</f>
        <v>0</v>
      </c>
      <c r="AJ26" s="38">
        <f t="shared" si="45"/>
        <v>51</v>
      </c>
      <c r="AK26" s="30">
        <f>VLOOKUP(AJ26,[1]Punktezuordnung!$A$2:$B$52,2,FALSE())</f>
        <v>0</v>
      </c>
      <c r="AL26" s="67">
        <v>1000</v>
      </c>
      <c r="AM26" s="38">
        <f t="shared" si="46"/>
        <v>51</v>
      </c>
      <c r="AN26" s="45">
        <f>VLOOKUP(AM26,[1]Punktezuordnung!$A$2:$B$52,2,FALSE())</f>
        <v>0</v>
      </c>
      <c r="AO26" s="46">
        <f t="array" ref="AO26">IF(ISBLANK(NIA_Weit!$A$2),0,IF(ISBLANK(A26),0,IF((OR(EXACT(A26,NIA_Weit!$C$2:$C$150))),VLOOKUP(A26,NIA_Weit!$C$2:$I$150,4,FALSE()))))</f>
        <v>0</v>
      </c>
      <c r="AP26" s="38">
        <f t="shared" si="47"/>
        <v>51</v>
      </c>
      <c r="AQ26" s="30">
        <f>VLOOKUP(AP26,[1]Punktezuordnung!$A$2:$B$52,2,FALSE())</f>
        <v>0</v>
      </c>
      <c r="AR26" s="42">
        <f t="array" ref="AR26">IF(ISBLANK(STO_Weit!$A$2),0,IF(ISBLANK(A26),0,IF((OR(EXACT(A26,STO_Weit!$C$2:$C$149))),VLOOKUP(A26,STO_Weit!$C$2:$I$149,4,FALSE()))))</f>
        <v>0</v>
      </c>
      <c r="AS26" s="38">
        <f t="shared" si="48"/>
        <v>51</v>
      </c>
      <c r="AT26" s="45">
        <f>VLOOKUP(AS26,[1]Punktezuordnung!$A$2:$B$52,2,FALSE())</f>
        <v>0</v>
      </c>
      <c r="AU26" s="40">
        <f t="array" ref="AU26">IF(ISBLANK(STO_Schlagwurf!$A$2),0,IF(ISBLANK(A26),0,IF((OR(EXACT(A26,STO_Schlagwurf!$C$2:$C$148))),VLOOKUP(A26,STO_Schlagwurf!$C$2:$I$148,4,FALSE()))))</f>
        <v>0</v>
      </c>
      <c r="AV26" s="38">
        <f t="shared" si="49"/>
        <v>51</v>
      </c>
      <c r="AW26" s="45">
        <f>VLOOKUP(AV26,[1]Punktezuordnung!$A$2:$B$52,2,FALSE())</f>
        <v>0</v>
      </c>
      <c r="AX26" s="42">
        <f t="array" ref="AX26">IF(ISBLANK(ANG_Hindernissprint!$A$2),100,IF(ISBLANK(A26),100,IF((OR(EXACT(A26,ANG_Hindernissprint!$C$2:$C$200))),VLOOKUP(A26,ANG_Hindernissprint!$C$2:$I$200,4,FALSE()))))</f>
        <v>100</v>
      </c>
      <c r="AY26" s="47">
        <f t="shared" si="50"/>
        <v>51</v>
      </c>
      <c r="AZ26" s="45">
        <f>VLOOKUP(AY26,[1]Punktezuordnung!$A$2:$B$52,2,FALSE())</f>
        <v>0</v>
      </c>
      <c r="BA26" s="48">
        <f t="array" ref="BA26">IF(ISBLANK(ANG_Hoch!$A$2),0,IF(ISBLANK(A26),0,IF((OR(EXACT(A26,ANG_Hoch!$C$2:$C$155))),VLOOKUP(A26,ANG_Hoch!$C$2:$I$155,4,FALSE()))))</f>
        <v>0</v>
      </c>
      <c r="BB26" s="38">
        <f t="shared" si="51"/>
        <v>51</v>
      </c>
      <c r="BC26" s="49">
        <f>VLOOKUP(BB26,[1]Punktezuordnung!$A$2:$B$52,2,FALSE())</f>
        <v>0</v>
      </c>
    </row>
    <row r="27" spans="1:55" x14ac:dyDescent="0.3">
      <c r="A27" s="28"/>
      <c r="B27" s="28"/>
      <c r="C27" s="28"/>
      <c r="D27" s="28"/>
      <c r="E27" s="38" t="str">
        <f t="shared" si="26"/>
        <v/>
      </c>
      <c r="F27" s="30">
        <f>SUM(LARGE(H27:S27,{1;2;3;4;5;6;7;8;9}))</f>
        <v>0</v>
      </c>
      <c r="G27" s="50">
        <f t="shared" si="27"/>
        <v>0</v>
      </c>
      <c r="H27" s="51">
        <f t="shared" si="28"/>
        <v>0</v>
      </c>
      <c r="I27" s="45">
        <f t="shared" si="29"/>
        <v>0</v>
      </c>
      <c r="J27" s="51">
        <f t="shared" si="30"/>
        <v>0</v>
      </c>
      <c r="K27" s="45">
        <f t="shared" si="31"/>
        <v>0</v>
      </c>
      <c r="L27" s="33">
        <f t="shared" si="32"/>
        <v>0</v>
      </c>
      <c r="M27" s="34">
        <f t="shared" si="33"/>
        <v>0</v>
      </c>
      <c r="N27" s="52">
        <f t="shared" si="34"/>
        <v>0</v>
      </c>
      <c r="O27" s="36">
        <f t="shared" si="35"/>
        <v>0</v>
      </c>
      <c r="P27" s="51">
        <f t="shared" si="36"/>
        <v>0</v>
      </c>
      <c r="Q27" s="45">
        <f t="shared" si="37"/>
        <v>0</v>
      </c>
      <c r="R27" s="51">
        <f t="shared" si="38"/>
        <v>0</v>
      </c>
      <c r="S27" s="45">
        <f t="shared" si="39"/>
        <v>0</v>
      </c>
      <c r="T27" s="37">
        <f t="array" ref="T27">IF(ISBLANK(ALS_Sprint!$A$2),100,IF(ISBLANK(A27),100,IF((OR(EXACT(A27,ALS_Sprint!$C$2:$C$200))),VLOOKUP(A27,ALS_Sprint!$C$2:$I$200,4,FALSE()))))</f>
        <v>100</v>
      </c>
      <c r="U27" s="38">
        <f t="shared" si="40"/>
        <v>51</v>
      </c>
      <c r="V27" s="30">
        <f>VLOOKUP(U27,[1]Punktezuordnung!$A$2:$B$52,2,FALSE())</f>
        <v>0</v>
      </c>
      <c r="W27" s="39">
        <f t="array" ref="W27">IF(ISBLANK(ALS_Wurf!$A$2),0,IF(ISBLANK(A27),0,IF((OR(EXACT(A27,ALS_Wurf!$C$2:$C$145))),VLOOKUP(A27,ALS_Wurf!$C$2:$I$145,4,FALSE()))))</f>
        <v>0</v>
      </c>
      <c r="X27" s="38">
        <f t="shared" si="41"/>
        <v>51</v>
      </c>
      <c r="Y27" s="30">
        <f>VLOOKUP(X27,[1]Punktezuordnung!$A$2:$B$52,2,FALSE())</f>
        <v>0</v>
      </c>
      <c r="Z27" s="40">
        <f t="array" ref="Z27">IF(ISBLANK(FRI_Sprint!$A$2),100,IF(ISBLANK(A27),100,IF((OR(EXACT(A27,FRI_Sprint!$C$2:$C$200))),VLOOKUP(A27,FRI_Sprint!$C$2:$I$200,4,FALSE()))))</f>
        <v>100</v>
      </c>
      <c r="AA27" s="38">
        <f t="shared" si="42"/>
        <v>51</v>
      </c>
      <c r="AB27" s="30">
        <f>VLOOKUP(AA27,[1]Punktezuordnung!$A$2:$B$52,2,FALSE())</f>
        <v>0</v>
      </c>
      <c r="AC27" s="41">
        <f t="array" ref="AC27">IF(ISBLANK(FRI_Weit!$A$2),0,IF(ISBLANK(A27),0,IF((OR(EXACT(A27,FRI_Weit!$C$2:$C$150))),VLOOKUP(A27,FRI_Weit!$C$2:$I$150,4,FALSE()))))</f>
        <v>0</v>
      </c>
      <c r="AD27" s="38">
        <f t="shared" si="43"/>
        <v>51</v>
      </c>
      <c r="AE27" s="30">
        <f>VLOOKUP(AD27,[1]Punktezuordnung!$A$2:$B$52,2,FALSE())</f>
        <v>0</v>
      </c>
      <c r="AF27" s="42">
        <f t="array" ref="AF27">IF(ISBLANK(LAT_Stab!$A$2),0,IF(ISBLANK(A27),0,IF((OR(EXACT(A27,LAT_Stab!$C$2:$C$154))),VLOOKUP(A27,LAT_Stab!$C$2:$I$154,4,FALSE()))))</f>
        <v>0</v>
      </c>
      <c r="AG27" s="38">
        <f t="shared" si="44"/>
        <v>51</v>
      </c>
      <c r="AH27" s="30">
        <f>VLOOKUP(AG27,[1]Punktezuordnung!$A$2:$B$52,2,FALSE())</f>
        <v>0</v>
      </c>
      <c r="AI27" s="43">
        <f t="array" ref="AI27">IF(ISBLANK(LAT_Stoß!$A$2),0,IF(ISBLANK(A27),0,IF((OR(EXACT(A27,LAT_Stoß!$C$2:$C$154))),VLOOKUP(A27,LAT_Stoß!$C$2:$I$154,4,FALSE()))))</f>
        <v>0</v>
      </c>
      <c r="AJ27" s="38">
        <f t="shared" si="45"/>
        <v>51</v>
      </c>
      <c r="AK27" s="30">
        <f>VLOOKUP(AJ27,[1]Punktezuordnung!$A$2:$B$52,2,FALSE())</f>
        <v>0</v>
      </c>
      <c r="AL27" s="67">
        <v>1000</v>
      </c>
      <c r="AM27" s="38">
        <f t="shared" si="46"/>
        <v>51</v>
      </c>
      <c r="AN27" s="45">
        <f>VLOOKUP(AM27,[1]Punktezuordnung!$A$2:$B$52,2,FALSE())</f>
        <v>0</v>
      </c>
      <c r="AO27" s="46">
        <f t="array" ref="AO27">IF(ISBLANK(NIA_Weit!$A$2),0,IF(ISBLANK(A27),0,IF((OR(EXACT(A27,NIA_Weit!$C$2:$C$150))),VLOOKUP(A27,NIA_Weit!$C$2:$I$150,4,FALSE()))))</f>
        <v>0</v>
      </c>
      <c r="AP27" s="38">
        <f t="shared" si="47"/>
        <v>51</v>
      </c>
      <c r="AQ27" s="30">
        <f>VLOOKUP(AP27,[1]Punktezuordnung!$A$2:$B$52,2,FALSE())</f>
        <v>0</v>
      </c>
      <c r="AR27" s="42">
        <f t="array" ref="AR27">IF(ISBLANK(STO_Weit!$A$2),0,IF(ISBLANK(A27),0,IF((OR(EXACT(A27,STO_Weit!$C$2:$C$149))),VLOOKUP(A27,STO_Weit!$C$2:$I$149,4,FALSE()))))</f>
        <v>0</v>
      </c>
      <c r="AS27" s="38">
        <f t="shared" si="48"/>
        <v>51</v>
      </c>
      <c r="AT27" s="45">
        <f>VLOOKUP(AS27,[1]Punktezuordnung!$A$2:$B$52,2,FALSE())</f>
        <v>0</v>
      </c>
      <c r="AU27" s="40">
        <f t="array" ref="AU27">IF(ISBLANK(STO_Schlagwurf!$A$2),0,IF(ISBLANK(A27),0,IF((OR(EXACT(A27,STO_Schlagwurf!$C$2:$C$148))),VLOOKUP(A27,STO_Schlagwurf!$C$2:$I$148,4,FALSE()))))</f>
        <v>0</v>
      </c>
      <c r="AV27" s="38">
        <f t="shared" si="49"/>
        <v>51</v>
      </c>
      <c r="AW27" s="45">
        <f>VLOOKUP(AV27,[1]Punktezuordnung!$A$2:$B$52,2,FALSE())</f>
        <v>0</v>
      </c>
      <c r="AX27" s="42">
        <f t="array" ref="AX27">IF(ISBLANK(ANG_Hindernissprint!$A$2),100,IF(ISBLANK(A27),100,IF((OR(EXACT(A27,ANG_Hindernissprint!$C$2:$C$200))),VLOOKUP(A27,ANG_Hindernissprint!$C$2:$I$200,4,FALSE()))))</f>
        <v>100</v>
      </c>
      <c r="AY27" s="47">
        <f t="shared" si="50"/>
        <v>51</v>
      </c>
      <c r="AZ27" s="45">
        <f>VLOOKUP(AY27,[1]Punktezuordnung!$A$2:$B$52,2,FALSE())</f>
        <v>0</v>
      </c>
      <c r="BA27" s="48">
        <f t="array" ref="BA27">IF(ISBLANK(ANG_Hoch!$A$2),0,IF(ISBLANK(A27),0,IF((OR(EXACT(A27,ANG_Hoch!$C$2:$C$155))),VLOOKUP(A27,ANG_Hoch!$C$2:$I$155,4,FALSE()))))</f>
        <v>0</v>
      </c>
      <c r="BB27" s="38">
        <f t="shared" si="51"/>
        <v>51</v>
      </c>
      <c r="BC27" s="49">
        <f>VLOOKUP(BB27,[1]Punktezuordnung!$A$2:$B$52,2,FALSE())</f>
        <v>0</v>
      </c>
    </row>
    <row r="28" spans="1:55" x14ac:dyDescent="0.3">
      <c r="A28" s="28"/>
      <c r="B28" s="28"/>
      <c r="C28" s="28"/>
      <c r="D28" s="28"/>
      <c r="E28" s="38" t="str">
        <f t="shared" si="26"/>
        <v/>
      </c>
      <c r="F28" s="30">
        <f>SUM(LARGE(H28:S28,{1;2;3;4;5;6;7;8;9}))</f>
        <v>0</v>
      </c>
      <c r="G28" s="50">
        <f t="shared" si="27"/>
        <v>0</v>
      </c>
      <c r="H28" s="51">
        <f t="shared" si="28"/>
        <v>0</v>
      </c>
      <c r="I28" s="45">
        <f t="shared" si="29"/>
        <v>0</v>
      </c>
      <c r="J28" s="51">
        <f t="shared" si="30"/>
        <v>0</v>
      </c>
      <c r="K28" s="45">
        <f t="shared" si="31"/>
        <v>0</v>
      </c>
      <c r="L28" s="33">
        <f t="shared" si="32"/>
        <v>0</v>
      </c>
      <c r="M28" s="34">
        <f t="shared" si="33"/>
        <v>0</v>
      </c>
      <c r="N28" s="52">
        <f t="shared" si="34"/>
        <v>0</v>
      </c>
      <c r="O28" s="36">
        <f t="shared" si="35"/>
        <v>0</v>
      </c>
      <c r="P28" s="51">
        <f t="shared" si="36"/>
        <v>0</v>
      </c>
      <c r="Q28" s="45">
        <f t="shared" si="37"/>
        <v>0</v>
      </c>
      <c r="R28" s="51">
        <f t="shared" si="38"/>
        <v>0</v>
      </c>
      <c r="S28" s="45">
        <f t="shared" si="39"/>
        <v>0</v>
      </c>
      <c r="T28" s="37">
        <f t="array" ref="T28">IF(ISBLANK(ALS_Sprint!$A$2),100,IF(ISBLANK(A28),100,IF((OR(EXACT(A28,ALS_Sprint!$C$2:$C$200))),VLOOKUP(A28,ALS_Sprint!$C$2:$I$200,4,FALSE()))))</f>
        <v>100</v>
      </c>
      <c r="U28" s="38">
        <f t="shared" si="40"/>
        <v>51</v>
      </c>
      <c r="V28" s="30">
        <f>VLOOKUP(U28,[1]Punktezuordnung!$A$2:$B$52,2,FALSE())</f>
        <v>0</v>
      </c>
      <c r="W28" s="39">
        <f t="array" ref="W28">IF(ISBLANK(ALS_Wurf!$A$2),0,IF(ISBLANK(A28),0,IF((OR(EXACT(A28,ALS_Wurf!$C$2:$C$145))),VLOOKUP(A28,ALS_Wurf!$C$2:$I$145,4,FALSE()))))</f>
        <v>0</v>
      </c>
      <c r="X28" s="38">
        <f t="shared" si="41"/>
        <v>51</v>
      </c>
      <c r="Y28" s="30">
        <f>VLOOKUP(X28,[1]Punktezuordnung!$A$2:$B$52,2,FALSE())</f>
        <v>0</v>
      </c>
      <c r="Z28" s="40">
        <f t="array" ref="Z28">IF(ISBLANK(FRI_Sprint!$A$2),100,IF(ISBLANK(A28),100,IF((OR(EXACT(A28,FRI_Sprint!$C$2:$C$200))),VLOOKUP(A28,FRI_Sprint!$C$2:$I$200,4,FALSE()))))</f>
        <v>100</v>
      </c>
      <c r="AA28" s="38">
        <f t="shared" si="42"/>
        <v>51</v>
      </c>
      <c r="AB28" s="30">
        <f>VLOOKUP(AA28,[1]Punktezuordnung!$A$2:$B$52,2,FALSE())</f>
        <v>0</v>
      </c>
      <c r="AC28" s="41">
        <f t="array" ref="AC28">IF(ISBLANK(FRI_Weit!$A$2),0,IF(ISBLANK(A28),0,IF((OR(EXACT(A28,FRI_Weit!$C$2:$C$150))),VLOOKUP(A28,FRI_Weit!$C$2:$I$150,4,FALSE()))))</f>
        <v>0</v>
      </c>
      <c r="AD28" s="38">
        <f t="shared" si="43"/>
        <v>51</v>
      </c>
      <c r="AE28" s="30">
        <f>VLOOKUP(AD28,[1]Punktezuordnung!$A$2:$B$52,2,FALSE())</f>
        <v>0</v>
      </c>
      <c r="AF28" s="42">
        <f t="array" ref="AF28">IF(ISBLANK(LAT_Stab!$A$2),0,IF(ISBLANK(A28),0,IF((OR(EXACT(A28,LAT_Stab!$C$2:$C$154))),VLOOKUP(A28,LAT_Stab!$C$2:$I$154,4,FALSE()))))</f>
        <v>0</v>
      </c>
      <c r="AG28" s="38">
        <f t="shared" si="44"/>
        <v>51</v>
      </c>
      <c r="AH28" s="30">
        <f>VLOOKUP(AG28,[1]Punktezuordnung!$A$2:$B$52,2,FALSE())</f>
        <v>0</v>
      </c>
      <c r="AI28" s="43">
        <f t="array" ref="AI28">IF(ISBLANK(LAT_Stoß!$A$2),0,IF(ISBLANK(A28),0,IF((OR(EXACT(A28,LAT_Stoß!$C$2:$C$154))),VLOOKUP(A28,LAT_Stoß!$C$2:$I$154,4,FALSE()))))</f>
        <v>0</v>
      </c>
      <c r="AJ28" s="38">
        <f t="shared" si="45"/>
        <v>51</v>
      </c>
      <c r="AK28" s="30">
        <f>VLOOKUP(AJ28,[1]Punktezuordnung!$A$2:$B$52,2,FALSE())</f>
        <v>0</v>
      </c>
      <c r="AL28" s="67">
        <v>1000</v>
      </c>
      <c r="AM28" s="38">
        <f t="shared" si="46"/>
        <v>51</v>
      </c>
      <c r="AN28" s="45">
        <f>VLOOKUP(AM28,[1]Punktezuordnung!$A$2:$B$52,2,FALSE())</f>
        <v>0</v>
      </c>
      <c r="AO28" s="46">
        <f t="array" ref="AO28">IF(ISBLANK(NIA_Weit!$A$2),0,IF(ISBLANK(A28),0,IF((OR(EXACT(A28,NIA_Weit!$C$2:$C$150))),VLOOKUP(A28,NIA_Weit!$C$2:$I$150,4,FALSE()))))</f>
        <v>0</v>
      </c>
      <c r="AP28" s="38">
        <f t="shared" si="47"/>
        <v>51</v>
      </c>
      <c r="AQ28" s="30">
        <f>VLOOKUP(AP28,[1]Punktezuordnung!$A$2:$B$52,2,FALSE())</f>
        <v>0</v>
      </c>
      <c r="AR28" s="42">
        <f t="array" ref="AR28">IF(ISBLANK(STO_Weit!$A$2),0,IF(ISBLANK(A28),0,IF((OR(EXACT(A28,STO_Weit!$C$2:$C$149))),VLOOKUP(A28,STO_Weit!$C$2:$I$149,4,FALSE()))))</f>
        <v>0</v>
      </c>
      <c r="AS28" s="38">
        <f t="shared" si="48"/>
        <v>51</v>
      </c>
      <c r="AT28" s="45">
        <f>VLOOKUP(AS28,[1]Punktezuordnung!$A$2:$B$52,2,FALSE())</f>
        <v>0</v>
      </c>
      <c r="AU28" s="40">
        <f t="array" ref="AU28">IF(ISBLANK(STO_Schlagwurf!$A$2),0,IF(ISBLANK(A28),0,IF((OR(EXACT(A28,STO_Schlagwurf!$C$2:$C$148))),VLOOKUP(A28,STO_Schlagwurf!$C$2:$I$148,4,FALSE()))))</f>
        <v>0</v>
      </c>
      <c r="AV28" s="38">
        <f t="shared" si="49"/>
        <v>51</v>
      </c>
      <c r="AW28" s="45">
        <f>VLOOKUP(AV28,[1]Punktezuordnung!$A$2:$B$52,2,FALSE())</f>
        <v>0</v>
      </c>
      <c r="AX28" s="42">
        <f t="array" ref="AX28">IF(ISBLANK(ANG_Hindernissprint!$A$2),100,IF(ISBLANK(A28),100,IF((OR(EXACT(A28,ANG_Hindernissprint!$C$2:$C$200))),VLOOKUP(A28,ANG_Hindernissprint!$C$2:$I$200,4,FALSE()))))</f>
        <v>100</v>
      </c>
      <c r="AY28" s="47">
        <f t="shared" si="50"/>
        <v>51</v>
      </c>
      <c r="AZ28" s="45">
        <f>VLOOKUP(AY28,[1]Punktezuordnung!$A$2:$B$52,2,FALSE())</f>
        <v>0</v>
      </c>
      <c r="BA28" s="48">
        <f t="array" ref="BA28">IF(ISBLANK(ANG_Hoch!$A$2),0,IF(ISBLANK(A28),0,IF((OR(EXACT(A28,ANG_Hoch!$C$2:$C$155))),VLOOKUP(A28,ANG_Hoch!$C$2:$I$155,4,FALSE()))))</f>
        <v>0</v>
      </c>
      <c r="BB28" s="38">
        <f t="shared" si="51"/>
        <v>51</v>
      </c>
      <c r="BC28" s="49">
        <f>VLOOKUP(BB28,[1]Punktezuordnung!$A$2:$B$52,2,FALSE())</f>
        <v>0</v>
      </c>
    </row>
    <row r="29" spans="1:55" x14ac:dyDescent="0.3">
      <c r="A29" s="28"/>
      <c r="B29" s="28"/>
      <c r="C29" s="28"/>
      <c r="D29" s="28"/>
      <c r="E29" s="38" t="str">
        <f t="shared" si="26"/>
        <v/>
      </c>
      <c r="F29" s="30">
        <f>SUM(LARGE(H29:S29,{1;2;3;4;5;6;7;8;9}))</f>
        <v>0</v>
      </c>
      <c r="G29" s="50">
        <f t="shared" si="27"/>
        <v>0</v>
      </c>
      <c r="H29" s="51">
        <f t="shared" si="28"/>
        <v>0</v>
      </c>
      <c r="I29" s="45">
        <f t="shared" si="29"/>
        <v>0</v>
      </c>
      <c r="J29" s="51">
        <f t="shared" si="30"/>
        <v>0</v>
      </c>
      <c r="K29" s="45">
        <f t="shared" si="31"/>
        <v>0</v>
      </c>
      <c r="L29" s="33">
        <f t="shared" si="32"/>
        <v>0</v>
      </c>
      <c r="M29" s="34">
        <f t="shared" si="33"/>
        <v>0</v>
      </c>
      <c r="N29" s="52">
        <f t="shared" si="34"/>
        <v>0</v>
      </c>
      <c r="O29" s="36">
        <f t="shared" si="35"/>
        <v>0</v>
      </c>
      <c r="P29" s="51">
        <f t="shared" si="36"/>
        <v>0</v>
      </c>
      <c r="Q29" s="45">
        <f t="shared" si="37"/>
        <v>0</v>
      </c>
      <c r="R29" s="51">
        <f t="shared" si="38"/>
        <v>0</v>
      </c>
      <c r="S29" s="45">
        <f t="shared" si="39"/>
        <v>0</v>
      </c>
      <c r="T29" s="37">
        <f t="array" ref="T29">IF(ISBLANK(ALS_Sprint!$A$2),100,IF(ISBLANK(A29),100,IF((OR(EXACT(A29,ALS_Sprint!$C$2:$C$200))),VLOOKUP(A29,ALS_Sprint!$C$2:$I$200,4,FALSE()))))</f>
        <v>100</v>
      </c>
      <c r="U29" s="38">
        <f t="shared" si="40"/>
        <v>51</v>
      </c>
      <c r="V29" s="30">
        <f>VLOOKUP(U29,[1]Punktezuordnung!$A$2:$B$52,2,FALSE())</f>
        <v>0</v>
      </c>
      <c r="W29" s="39">
        <f t="array" ref="W29">IF(ISBLANK(ALS_Wurf!$A$2),0,IF(ISBLANK(A29),0,IF((OR(EXACT(A29,ALS_Wurf!$C$2:$C$145))),VLOOKUP(A29,ALS_Wurf!$C$2:$I$145,4,FALSE()))))</f>
        <v>0</v>
      </c>
      <c r="X29" s="38">
        <f t="shared" si="41"/>
        <v>51</v>
      </c>
      <c r="Y29" s="30">
        <f>VLOOKUP(X29,[1]Punktezuordnung!$A$2:$B$52,2,FALSE())</f>
        <v>0</v>
      </c>
      <c r="Z29" s="40">
        <f t="array" ref="Z29">IF(ISBLANK(FRI_Sprint!$A$2),100,IF(ISBLANK(A29),100,IF((OR(EXACT(A29,FRI_Sprint!$C$2:$C$200))),VLOOKUP(A29,FRI_Sprint!$C$2:$I$200,4,FALSE()))))</f>
        <v>100</v>
      </c>
      <c r="AA29" s="38">
        <f t="shared" si="42"/>
        <v>51</v>
      </c>
      <c r="AB29" s="30">
        <f>VLOOKUP(AA29,[1]Punktezuordnung!$A$2:$B$52,2,FALSE())</f>
        <v>0</v>
      </c>
      <c r="AC29" s="41">
        <f t="array" ref="AC29">IF(ISBLANK(FRI_Weit!$A$2),0,IF(ISBLANK(A29),0,IF((OR(EXACT(A29,FRI_Weit!$C$2:$C$150))),VLOOKUP(A29,FRI_Weit!$C$2:$I$150,4,FALSE()))))</f>
        <v>0</v>
      </c>
      <c r="AD29" s="38">
        <f t="shared" si="43"/>
        <v>51</v>
      </c>
      <c r="AE29" s="30">
        <f>VLOOKUP(AD29,[1]Punktezuordnung!$A$2:$B$52,2,FALSE())</f>
        <v>0</v>
      </c>
      <c r="AF29" s="42">
        <f t="array" ref="AF29">IF(ISBLANK(LAT_Stab!$A$2),0,IF(ISBLANK(A29),0,IF((OR(EXACT(A29,LAT_Stab!$C$2:$C$154))),VLOOKUP(A29,LAT_Stab!$C$2:$I$154,4,FALSE()))))</f>
        <v>0</v>
      </c>
      <c r="AG29" s="38">
        <f t="shared" si="44"/>
        <v>51</v>
      </c>
      <c r="AH29" s="30">
        <f>VLOOKUP(AG29,[1]Punktezuordnung!$A$2:$B$52,2,FALSE())</f>
        <v>0</v>
      </c>
      <c r="AI29" s="43">
        <f t="array" ref="AI29">IF(ISBLANK(LAT_Stoß!$A$2),0,IF(ISBLANK(A29),0,IF((OR(EXACT(A29,LAT_Stoß!$C$2:$C$154))),VLOOKUP(A29,LAT_Stoß!$C$2:$I$154,4,FALSE()))))</f>
        <v>0</v>
      </c>
      <c r="AJ29" s="38">
        <f t="shared" si="45"/>
        <v>51</v>
      </c>
      <c r="AK29" s="30">
        <f>VLOOKUP(AJ29,[1]Punktezuordnung!$A$2:$B$52,2,FALSE())</f>
        <v>0</v>
      </c>
      <c r="AL29" s="67">
        <v>1000</v>
      </c>
      <c r="AM29" s="38">
        <f t="shared" si="46"/>
        <v>51</v>
      </c>
      <c r="AN29" s="45">
        <f>VLOOKUP(AM29,[1]Punktezuordnung!$A$2:$B$52,2,FALSE())</f>
        <v>0</v>
      </c>
      <c r="AO29" s="46">
        <f t="array" ref="AO29">IF(ISBLANK(NIA_Weit!$A$2),0,IF(ISBLANK(A29),0,IF((OR(EXACT(A29,NIA_Weit!$C$2:$C$150))),VLOOKUP(A29,NIA_Weit!$C$2:$I$150,4,FALSE()))))</f>
        <v>0</v>
      </c>
      <c r="AP29" s="38">
        <f t="shared" si="47"/>
        <v>51</v>
      </c>
      <c r="AQ29" s="30">
        <f>VLOOKUP(AP29,[1]Punktezuordnung!$A$2:$B$52,2,FALSE())</f>
        <v>0</v>
      </c>
      <c r="AR29" s="42">
        <f t="array" ref="AR29">IF(ISBLANK(STO_Weit!$A$2),0,IF(ISBLANK(A29),0,IF((OR(EXACT(A29,STO_Weit!$C$2:$C$149))),VLOOKUP(A29,STO_Weit!$C$2:$I$149,4,FALSE()))))</f>
        <v>0</v>
      </c>
      <c r="AS29" s="38">
        <f t="shared" si="48"/>
        <v>51</v>
      </c>
      <c r="AT29" s="45">
        <f>VLOOKUP(AS29,[1]Punktezuordnung!$A$2:$B$52,2,FALSE())</f>
        <v>0</v>
      </c>
      <c r="AU29" s="40">
        <f t="array" ref="AU29">IF(ISBLANK(STO_Schlagwurf!$A$2),0,IF(ISBLANK(A29),0,IF((OR(EXACT(A29,STO_Schlagwurf!$C$2:$C$148))),VLOOKUP(A29,STO_Schlagwurf!$C$2:$I$148,4,FALSE()))))</f>
        <v>0</v>
      </c>
      <c r="AV29" s="38">
        <f t="shared" si="49"/>
        <v>51</v>
      </c>
      <c r="AW29" s="45">
        <f>VLOOKUP(AV29,[1]Punktezuordnung!$A$2:$B$52,2,FALSE())</f>
        <v>0</v>
      </c>
      <c r="AX29" s="42">
        <f t="array" ref="AX29">IF(ISBLANK(ANG_Hindernissprint!$A$2),100,IF(ISBLANK(A29),100,IF((OR(EXACT(A29,ANG_Hindernissprint!$C$2:$C$200))),VLOOKUP(A29,ANG_Hindernissprint!$C$2:$I$200,4,FALSE()))))</f>
        <v>100</v>
      </c>
      <c r="AY29" s="47">
        <f t="shared" si="50"/>
        <v>51</v>
      </c>
      <c r="AZ29" s="45">
        <f>VLOOKUP(AY29,[1]Punktezuordnung!$A$2:$B$52,2,FALSE())</f>
        <v>0</v>
      </c>
      <c r="BA29" s="48">
        <f t="array" ref="BA29">IF(ISBLANK(ANG_Hoch!$A$2),0,IF(ISBLANK(A29),0,IF((OR(EXACT(A29,ANG_Hoch!$C$2:$C$155))),VLOOKUP(A29,ANG_Hoch!$C$2:$I$155,4,FALSE()))))</f>
        <v>0</v>
      </c>
      <c r="BB29" s="38">
        <f t="shared" si="51"/>
        <v>51</v>
      </c>
      <c r="BC29" s="49">
        <f>VLOOKUP(BB29,[1]Punktezuordnung!$A$2:$B$52,2,FALSE())</f>
        <v>0</v>
      </c>
    </row>
    <row r="30" spans="1:55" x14ac:dyDescent="0.3">
      <c r="A30" s="28"/>
      <c r="B30" s="28"/>
      <c r="C30" s="28"/>
      <c r="D30" s="28"/>
      <c r="E30" s="38" t="str">
        <f t="shared" si="26"/>
        <v/>
      </c>
      <c r="F30" s="30">
        <f>SUM(LARGE(H30:S30,{1;2;3;4;5;6;7;8;9}))</f>
        <v>0</v>
      </c>
      <c r="G30" s="50">
        <f t="shared" si="27"/>
        <v>0</v>
      </c>
      <c r="H30" s="51">
        <f t="shared" si="28"/>
        <v>0</v>
      </c>
      <c r="I30" s="45">
        <f t="shared" si="29"/>
        <v>0</v>
      </c>
      <c r="J30" s="51">
        <f t="shared" si="30"/>
        <v>0</v>
      </c>
      <c r="K30" s="45">
        <f t="shared" si="31"/>
        <v>0</v>
      </c>
      <c r="L30" s="33">
        <f t="shared" si="32"/>
        <v>0</v>
      </c>
      <c r="M30" s="34">
        <f t="shared" si="33"/>
        <v>0</v>
      </c>
      <c r="N30" s="52">
        <f t="shared" si="34"/>
        <v>0</v>
      </c>
      <c r="O30" s="36">
        <f t="shared" si="35"/>
        <v>0</v>
      </c>
      <c r="P30" s="51">
        <f t="shared" si="36"/>
        <v>0</v>
      </c>
      <c r="Q30" s="45">
        <f t="shared" si="37"/>
        <v>0</v>
      </c>
      <c r="R30" s="51">
        <f t="shared" si="38"/>
        <v>0</v>
      </c>
      <c r="S30" s="45">
        <f t="shared" si="39"/>
        <v>0</v>
      </c>
      <c r="T30" s="37">
        <f t="array" ref="T30">IF(ISBLANK(ALS_Sprint!$A$2),100,IF(ISBLANK(A30),100,IF((OR(EXACT(A30,ALS_Sprint!$C$2:$C$200))),VLOOKUP(A30,ALS_Sprint!$C$2:$I$200,4,FALSE()))))</f>
        <v>100</v>
      </c>
      <c r="U30" s="38">
        <f t="shared" si="40"/>
        <v>51</v>
      </c>
      <c r="V30" s="30">
        <f>VLOOKUP(U30,[1]Punktezuordnung!$A$2:$B$52,2,FALSE())</f>
        <v>0</v>
      </c>
      <c r="W30" s="39">
        <f t="array" ref="W30">IF(ISBLANK(ALS_Wurf!$A$2),0,IF(ISBLANK(A30),0,IF((OR(EXACT(A30,ALS_Wurf!$C$2:$C$145))),VLOOKUP(A30,ALS_Wurf!$C$2:$I$145,4,FALSE()))))</f>
        <v>0</v>
      </c>
      <c r="X30" s="38">
        <f t="shared" si="41"/>
        <v>51</v>
      </c>
      <c r="Y30" s="30">
        <f>VLOOKUP(X30,[1]Punktezuordnung!$A$2:$B$52,2,FALSE())</f>
        <v>0</v>
      </c>
      <c r="Z30" s="40">
        <f t="array" ref="Z30">IF(ISBLANK(FRI_Sprint!$A$2),100,IF(ISBLANK(A30),100,IF((OR(EXACT(A30,FRI_Sprint!$C$2:$C$200))),VLOOKUP(A30,FRI_Sprint!$C$2:$I$200,4,FALSE()))))</f>
        <v>100</v>
      </c>
      <c r="AA30" s="38">
        <f t="shared" si="42"/>
        <v>51</v>
      </c>
      <c r="AB30" s="30">
        <f>VLOOKUP(AA30,[1]Punktezuordnung!$A$2:$B$52,2,FALSE())</f>
        <v>0</v>
      </c>
      <c r="AC30" s="41">
        <f t="array" ref="AC30">IF(ISBLANK(FRI_Weit!$A$2),0,IF(ISBLANK(A30),0,IF((OR(EXACT(A30,FRI_Weit!$C$2:$C$150))),VLOOKUP(A30,FRI_Weit!$C$2:$I$150,4,FALSE()))))</f>
        <v>0</v>
      </c>
      <c r="AD30" s="38">
        <f t="shared" si="43"/>
        <v>51</v>
      </c>
      <c r="AE30" s="30">
        <f>VLOOKUP(AD30,[1]Punktezuordnung!$A$2:$B$52,2,FALSE())</f>
        <v>0</v>
      </c>
      <c r="AF30" s="42">
        <f t="array" ref="AF30">IF(ISBLANK(LAT_Stab!$A$2),0,IF(ISBLANK(A30),0,IF((OR(EXACT(A30,LAT_Stab!$C$2:$C$154))),VLOOKUP(A30,LAT_Stab!$C$2:$I$154,4,FALSE()))))</f>
        <v>0</v>
      </c>
      <c r="AG30" s="38">
        <f t="shared" si="44"/>
        <v>51</v>
      </c>
      <c r="AH30" s="30">
        <f>VLOOKUP(AG30,[1]Punktezuordnung!$A$2:$B$52,2,FALSE())</f>
        <v>0</v>
      </c>
      <c r="AI30" s="43">
        <f t="array" ref="AI30">IF(ISBLANK(LAT_Stoß!$A$2),0,IF(ISBLANK(A30),0,IF((OR(EXACT(A30,LAT_Stoß!$C$2:$C$154))),VLOOKUP(A30,LAT_Stoß!$C$2:$I$154,4,FALSE()))))</f>
        <v>0</v>
      </c>
      <c r="AJ30" s="38">
        <f t="shared" si="45"/>
        <v>51</v>
      </c>
      <c r="AK30" s="30">
        <f>VLOOKUP(AJ30,[1]Punktezuordnung!$A$2:$B$52,2,FALSE())</f>
        <v>0</v>
      </c>
      <c r="AL30" s="67">
        <v>1000</v>
      </c>
      <c r="AM30" s="38">
        <f t="shared" si="46"/>
        <v>51</v>
      </c>
      <c r="AN30" s="45">
        <f>VLOOKUP(AM30,[1]Punktezuordnung!$A$2:$B$52,2,FALSE())</f>
        <v>0</v>
      </c>
      <c r="AO30" s="46">
        <f t="array" ref="AO30">IF(ISBLANK(NIA_Weit!$A$2),0,IF(ISBLANK(A30),0,IF((OR(EXACT(A30,NIA_Weit!$C$2:$C$150))),VLOOKUP(A30,NIA_Weit!$C$2:$I$150,4,FALSE()))))</f>
        <v>0</v>
      </c>
      <c r="AP30" s="38">
        <f t="shared" si="47"/>
        <v>51</v>
      </c>
      <c r="AQ30" s="30">
        <f>VLOOKUP(AP30,[1]Punktezuordnung!$A$2:$B$52,2,FALSE())</f>
        <v>0</v>
      </c>
      <c r="AR30" s="42">
        <f t="array" ref="AR30">IF(ISBLANK(STO_Weit!$A$2),0,IF(ISBLANK(A30),0,IF((OR(EXACT(A30,STO_Weit!$C$2:$C$149))),VLOOKUP(A30,STO_Weit!$C$2:$I$149,4,FALSE()))))</f>
        <v>0</v>
      </c>
      <c r="AS30" s="38">
        <f t="shared" si="48"/>
        <v>51</v>
      </c>
      <c r="AT30" s="45">
        <f>VLOOKUP(AS30,[1]Punktezuordnung!$A$2:$B$52,2,FALSE())</f>
        <v>0</v>
      </c>
      <c r="AU30" s="40">
        <f t="array" ref="AU30">IF(ISBLANK(STO_Schlagwurf!$A$2),0,IF(ISBLANK(A30),0,IF((OR(EXACT(A30,STO_Schlagwurf!$C$2:$C$148))),VLOOKUP(A30,STO_Schlagwurf!$C$2:$I$148,4,FALSE()))))</f>
        <v>0</v>
      </c>
      <c r="AV30" s="38">
        <f t="shared" si="49"/>
        <v>51</v>
      </c>
      <c r="AW30" s="45">
        <f>VLOOKUP(AV30,[1]Punktezuordnung!$A$2:$B$52,2,FALSE())</f>
        <v>0</v>
      </c>
      <c r="AX30" s="42">
        <f t="array" ref="AX30">IF(ISBLANK(ANG_Hindernissprint!$A$2),100,IF(ISBLANK(A30),100,IF((OR(EXACT(A30,ANG_Hindernissprint!$C$2:$C$200))),VLOOKUP(A30,ANG_Hindernissprint!$C$2:$I$200,4,FALSE()))))</f>
        <v>100</v>
      </c>
      <c r="AY30" s="47">
        <f t="shared" si="50"/>
        <v>51</v>
      </c>
      <c r="AZ30" s="45">
        <f>VLOOKUP(AY30,[1]Punktezuordnung!$A$2:$B$52,2,FALSE())</f>
        <v>0</v>
      </c>
      <c r="BA30" s="48">
        <f t="array" ref="BA30">IF(ISBLANK(ANG_Hoch!$A$2),0,IF(ISBLANK(A30),0,IF((OR(EXACT(A30,ANG_Hoch!$C$2:$C$155))),VLOOKUP(A30,ANG_Hoch!$C$2:$I$155,4,FALSE()))))</f>
        <v>0</v>
      </c>
      <c r="BB30" s="38">
        <f t="shared" si="51"/>
        <v>51</v>
      </c>
      <c r="BC30" s="49">
        <f>VLOOKUP(BB30,[1]Punktezuordnung!$A$2:$B$52,2,FALSE())</f>
        <v>0</v>
      </c>
    </row>
    <row r="31" spans="1:55" x14ac:dyDescent="0.3">
      <c r="A31" s="28"/>
      <c r="B31" s="28"/>
      <c r="C31" s="28"/>
      <c r="D31" s="28"/>
      <c r="E31" s="38" t="str">
        <f t="shared" si="26"/>
        <v/>
      </c>
      <c r="F31" s="30">
        <f>SUM(LARGE(H31:S31,{1;2;3;4;5;6;7;8;9}))</f>
        <v>0</v>
      </c>
      <c r="G31" s="50">
        <f t="shared" si="27"/>
        <v>0</v>
      </c>
      <c r="H31" s="51">
        <f t="shared" si="28"/>
        <v>0</v>
      </c>
      <c r="I31" s="45">
        <f t="shared" si="29"/>
        <v>0</v>
      </c>
      <c r="J31" s="51">
        <f t="shared" si="30"/>
        <v>0</v>
      </c>
      <c r="K31" s="45">
        <f t="shared" si="31"/>
        <v>0</v>
      </c>
      <c r="L31" s="33">
        <f t="shared" si="32"/>
        <v>0</v>
      </c>
      <c r="M31" s="34">
        <f t="shared" si="33"/>
        <v>0</v>
      </c>
      <c r="N31" s="52">
        <f t="shared" si="34"/>
        <v>0</v>
      </c>
      <c r="O31" s="36">
        <f t="shared" si="35"/>
        <v>0</v>
      </c>
      <c r="P31" s="51">
        <f t="shared" si="36"/>
        <v>0</v>
      </c>
      <c r="Q31" s="45">
        <f t="shared" si="37"/>
        <v>0</v>
      </c>
      <c r="R31" s="51">
        <f t="shared" si="38"/>
        <v>0</v>
      </c>
      <c r="S31" s="45">
        <f t="shared" si="39"/>
        <v>0</v>
      </c>
      <c r="T31" s="37">
        <f t="array" ref="T31">IF(ISBLANK(ALS_Sprint!$A$2),100,IF(ISBLANK(A31),100,IF((OR(EXACT(A31,ALS_Sprint!$C$2:$C$200))),VLOOKUP(A31,ALS_Sprint!$C$2:$I$200,4,FALSE()))))</f>
        <v>100</v>
      </c>
      <c r="U31" s="38">
        <f t="shared" si="40"/>
        <v>51</v>
      </c>
      <c r="V31" s="30">
        <f>VLOOKUP(U31,[1]Punktezuordnung!$A$2:$B$52,2,FALSE())</f>
        <v>0</v>
      </c>
      <c r="W31" s="39">
        <f t="array" ref="W31">IF(ISBLANK(ALS_Wurf!$A$2),0,IF(ISBLANK(A31),0,IF((OR(EXACT(A31,ALS_Wurf!$C$2:$C$145))),VLOOKUP(A31,ALS_Wurf!$C$2:$I$145,4,FALSE()))))</f>
        <v>0</v>
      </c>
      <c r="X31" s="38">
        <f t="shared" si="41"/>
        <v>51</v>
      </c>
      <c r="Y31" s="30">
        <f>VLOOKUP(X31,[1]Punktezuordnung!$A$2:$B$52,2,FALSE())</f>
        <v>0</v>
      </c>
      <c r="Z31" s="40">
        <f t="array" ref="Z31">IF(ISBLANK(FRI_Sprint!$A$2),100,IF(ISBLANK(A31),100,IF((OR(EXACT(A31,FRI_Sprint!$C$2:$C$200))),VLOOKUP(A31,FRI_Sprint!$C$2:$I$200,4,FALSE()))))</f>
        <v>100</v>
      </c>
      <c r="AA31" s="38">
        <f t="shared" si="42"/>
        <v>51</v>
      </c>
      <c r="AB31" s="30">
        <f>VLOOKUP(AA31,[1]Punktezuordnung!$A$2:$B$52,2,FALSE())</f>
        <v>0</v>
      </c>
      <c r="AC31" s="41">
        <f t="array" ref="AC31">IF(ISBLANK(FRI_Weit!$A$2),0,IF(ISBLANK(A31),0,IF((OR(EXACT(A31,FRI_Weit!$C$2:$C$150))),VLOOKUP(A31,FRI_Weit!$C$2:$I$150,4,FALSE()))))</f>
        <v>0</v>
      </c>
      <c r="AD31" s="38">
        <f t="shared" si="43"/>
        <v>51</v>
      </c>
      <c r="AE31" s="30">
        <f>VLOOKUP(AD31,[1]Punktezuordnung!$A$2:$B$52,2,FALSE())</f>
        <v>0</v>
      </c>
      <c r="AF31" s="42">
        <f t="array" ref="AF31">IF(ISBLANK(LAT_Stab!$A$2),0,IF(ISBLANK(A31),0,IF((OR(EXACT(A31,LAT_Stab!$C$2:$C$154))),VLOOKUP(A31,LAT_Stab!$C$2:$I$154,4,FALSE()))))</f>
        <v>0</v>
      </c>
      <c r="AG31" s="38">
        <f t="shared" si="44"/>
        <v>51</v>
      </c>
      <c r="AH31" s="30">
        <f>VLOOKUP(AG31,[1]Punktezuordnung!$A$2:$B$52,2,FALSE())</f>
        <v>0</v>
      </c>
      <c r="AI31" s="43">
        <f t="array" ref="AI31">IF(ISBLANK(LAT_Stoß!$A$2),0,IF(ISBLANK(A31),0,IF((OR(EXACT(A31,LAT_Stoß!$C$2:$C$154))),VLOOKUP(A31,LAT_Stoß!$C$2:$I$154,4,FALSE()))))</f>
        <v>0</v>
      </c>
      <c r="AJ31" s="38">
        <f t="shared" si="45"/>
        <v>51</v>
      </c>
      <c r="AK31" s="30">
        <f>VLOOKUP(AJ31,[1]Punktezuordnung!$A$2:$B$52,2,FALSE())</f>
        <v>0</v>
      </c>
      <c r="AL31" s="67">
        <v>1000</v>
      </c>
      <c r="AM31" s="38">
        <f t="shared" si="46"/>
        <v>51</v>
      </c>
      <c r="AN31" s="45">
        <f>VLOOKUP(AM31,[1]Punktezuordnung!$A$2:$B$52,2,FALSE())</f>
        <v>0</v>
      </c>
      <c r="AO31" s="46">
        <f t="array" ref="AO31">IF(ISBLANK(NIA_Weit!$A$2),0,IF(ISBLANK(A31),0,IF((OR(EXACT(A31,NIA_Weit!$C$2:$C$150))),VLOOKUP(A31,NIA_Weit!$C$2:$I$150,4,FALSE()))))</f>
        <v>0</v>
      </c>
      <c r="AP31" s="38">
        <f t="shared" si="47"/>
        <v>51</v>
      </c>
      <c r="AQ31" s="30">
        <f>VLOOKUP(AP31,[1]Punktezuordnung!$A$2:$B$52,2,FALSE())</f>
        <v>0</v>
      </c>
      <c r="AR31" s="42">
        <f t="array" ref="AR31">IF(ISBLANK(STO_Weit!$A$2),0,IF(ISBLANK(A31),0,IF((OR(EXACT(A31,STO_Weit!$C$2:$C$149))),VLOOKUP(A31,STO_Weit!$C$2:$I$149,4,FALSE()))))</f>
        <v>0</v>
      </c>
      <c r="AS31" s="38">
        <f t="shared" si="48"/>
        <v>51</v>
      </c>
      <c r="AT31" s="45">
        <f>VLOOKUP(AS31,[1]Punktezuordnung!$A$2:$B$52,2,FALSE())</f>
        <v>0</v>
      </c>
      <c r="AU31" s="40">
        <f t="array" ref="AU31">IF(ISBLANK(STO_Schlagwurf!$A$2),0,IF(ISBLANK(A31),0,IF((OR(EXACT(A31,STO_Schlagwurf!$C$2:$C$148))),VLOOKUP(A31,STO_Schlagwurf!$C$2:$I$148,4,FALSE()))))</f>
        <v>0</v>
      </c>
      <c r="AV31" s="38">
        <f t="shared" si="49"/>
        <v>51</v>
      </c>
      <c r="AW31" s="45">
        <f>VLOOKUP(AV31,[1]Punktezuordnung!$A$2:$B$52,2,FALSE())</f>
        <v>0</v>
      </c>
      <c r="AX31" s="42">
        <f t="array" ref="AX31">IF(ISBLANK(ANG_Hindernissprint!$A$2),100,IF(ISBLANK(A31),100,IF((OR(EXACT(A31,ANG_Hindernissprint!$C$2:$C$200))),VLOOKUP(A31,ANG_Hindernissprint!$C$2:$I$200,4,FALSE()))))</f>
        <v>100</v>
      </c>
      <c r="AY31" s="47">
        <f t="shared" si="50"/>
        <v>51</v>
      </c>
      <c r="AZ31" s="45">
        <f>VLOOKUP(AY31,[1]Punktezuordnung!$A$2:$B$52,2,FALSE())</f>
        <v>0</v>
      </c>
      <c r="BA31" s="48">
        <f t="array" ref="BA31">IF(ISBLANK(ANG_Hoch!$A$2),0,IF(ISBLANK(A31),0,IF((OR(EXACT(A31,ANG_Hoch!$C$2:$C$155))),VLOOKUP(A31,ANG_Hoch!$C$2:$I$155,4,FALSE()))))</f>
        <v>0</v>
      </c>
      <c r="BB31" s="38">
        <f t="shared" si="51"/>
        <v>51</v>
      </c>
      <c r="BC31" s="49">
        <f>VLOOKUP(BB31,[1]Punktezuordnung!$A$2:$B$52,2,FALSE())</f>
        <v>0</v>
      </c>
    </row>
    <row r="32" spans="1:55" x14ac:dyDescent="0.3">
      <c r="A32" s="28"/>
      <c r="B32" s="28"/>
      <c r="C32" s="28"/>
      <c r="D32" s="28"/>
      <c r="E32" s="38" t="str">
        <f t="shared" si="26"/>
        <v/>
      </c>
      <c r="F32" s="30">
        <f>SUM(LARGE(H32:S32,{1;2;3;4;5;6;7;8;9}))</f>
        <v>0</v>
      </c>
      <c r="G32" s="50">
        <f t="shared" si="27"/>
        <v>0</v>
      </c>
      <c r="H32" s="51">
        <f t="shared" si="28"/>
        <v>0</v>
      </c>
      <c r="I32" s="45">
        <f t="shared" si="29"/>
        <v>0</v>
      </c>
      <c r="J32" s="51">
        <f t="shared" si="30"/>
        <v>0</v>
      </c>
      <c r="K32" s="45">
        <f t="shared" si="31"/>
        <v>0</v>
      </c>
      <c r="L32" s="33">
        <f t="shared" si="32"/>
        <v>0</v>
      </c>
      <c r="M32" s="34">
        <f t="shared" si="33"/>
        <v>0</v>
      </c>
      <c r="N32" s="52">
        <f t="shared" si="34"/>
        <v>0</v>
      </c>
      <c r="O32" s="36">
        <f t="shared" si="35"/>
        <v>0</v>
      </c>
      <c r="P32" s="51">
        <f t="shared" si="36"/>
        <v>0</v>
      </c>
      <c r="Q32" s="45">
        <f t="shared" si="37"/>
        <v>0</v>
      </c>
      <c r="R32" s="51">
        <f t="shared" si="38"/>
        <v>0</v>
      </c>
      <c r="S32" s="45">
        <f t="shared" si="39"/>
        <v>0</v>
      </c>
      <c r="T32" s="37">
        <f t="array" ref="T32">IF(ISBLANK(ALS_Sprint!$A$2),100,IF(ISBLANK(A32),100,IF((OR(EXACT(A32,ALS_Sprint!$C$2:$C$200))),VLOOKUP(A32,ALS_Sprint!$C$2:$I$200,4,FALSE()))))</f>
        <v>100</v>
      </c>
      <c r="U32" s="38">
        <f t="shared" si="40"/>
        <v>51</v>
      </c>
      <c r="V32" s="30">
        <f>VLOOKUP(U32,[1]Punktezuordnung!$A$2:$B$52,2,FALSE())</f>
        <v>0</v>
      </c>
      <c r="W32" s="39">
        <f t="array" ref="W32">IF(ISBLANK(ALS_Wurf!$A$2),0,IF(ISBLANK(A32),0,IF((OR(EXACT(A32,ALS_Wurf!$C$2:$C$145))),VLOOKUP(A32,ALS_Wurf!$C$2:$I$145,4,FALSE()))))</f>
        <v>0</v>
      </c>
      <c r="X32" s="38">
        <f t="shared" si="41"/>
        <v>51</v>
      </c>
      <c r="Y32" s="30">
        <f>VLOOKUP(X32,[1]Punktezuordnung!$A$2:$B$52,2,FALSE())</f>
        <v>0</v>
      </c>
      <c r="Z32" s="40">
        <f t="array" ref="Z32">IF(ISBLANK(FRI_Sprint!$A$2),100,IF(ISBLANK(A32),100,IF((OR(EXACT(A32,FRI_Sprint!$C$2:$C$200))),VLOOKUP(A32,FRI_Sprint!$C$2:$I$200,4,FALSE()))))</f>
        <v>100</v>
      </c>
      <c r="AA32" s="38">
        <f t="shared" si="42"/>
        <v>51</v>
      </c>
      <c r="AB32" s="30">
        <f>VLOOKUP(AA32,[1]Punktezuordnung!$A$2:$B$52,2,FALSE())</f>
        <v>0</v>
      </c>
      <c r="AC32" s="41">
        <f t="array" ref="AC32">IF(ISBLANK(FRI_Weit!$A$2),0,IF(ISBLANK(A32),0,IF((OR(EXACT(A32,FRI_Weit!$C$2:$C$150))),VLOOKUP(A32,FRI_Weit!$C$2:$I$150,4,FALSE()))))</f>
        <v>0</v>
      </c>
      <c r="AD32" s="38">
        <f t="shared" si="43"/>
        <v>51</v>
      </c>
      <c r="AE32" s="30">
        <f>VLOOKUP(AD32,[1]Punktezuordnung!$A$2:$B$52,2,FALSE())</f>
        <v>0</v>
      </c>
      <c r="AF32" s="42">
        <f t="array" ref="AF32">IF(ISBLANK(LAT_Stab!$A$2),0,IF(ISBLANK(A32),0,IF((OR(EXACT(A32,LAT_Stab!$C$2:$C$154))),VLOOKUP(A32,LAT_Stab!$C$2:$I$154,4,FALSE()))))</f>
        <v>0</v>
      </c>
      <c r="AG32" s="38">
        <f t="shared" si="44"/>
        <v>51</v>
      </c>
      <c r="AH32" s="30">
        <f>VLOOKUP(AG32,[1]Punktezuordnung!$A$2:$B$52,2,FALSE())</f>
        <v>0</v>
      </c>
      <c r="AI32" s="43">
        <f t="array" ref="AI32">IF(ISBLANK(LAT_Stoß!$A$2),0,IF(ISBLANK(A32),0,IF((OR(EXACT(A32,LAT_Stoß!$C$2:$C$154))),VLOOKUP(A32,LAT_Stoß!$C$2:$I$154,4,FALSE()))))</f>
        <v>0</v>
      </c>
      <c r="AJ32" s="38">
        <f t="shared" si="45"/>
        <v>51</v>
      </c>
      <c r="AK32" s="30">
        <f>VLOOKUP(AJ32,[1]Punktezuordnung!$A$2:$B$52,2,FALSE())</f>
        <v>0</v>
      </c>
      <c r="AL32" s="67">
        <v>1000</v>
      </c>
      <c r="AM32" s="38">
        <f t="shared" si="46"/>
        <v>51</v>
      </c>
      <c r="AN32" s="45">
        <f>VLOOKUP(AM32,[1]Punktezuordnung!$A$2:$B$52,2,FALSE())</f>
        <v>0</v>
      </c>
      <c r="AO32" s="46">
        <f t="array" ref="AO32">IF(ISBLANK(NIA_Weit!$A$2),0,IF(ISBLANK(A32),0,IF((OR(EXACT(A32,NIA_Weit!$C$2:$C$150))),VLOOKUP(A32,NIA_Weit!$C$2:$I$150,4,FALSE()))))</f>
        <v>0</v>
      </c>
      <c r="AP32" s="38">
        <f t="shared" si="47"/>
        <v>51</v>
      </c>
      <c r="AQ32" s="30">
        <f>VLOOKUP(AP32,[1]Punktezuordnung!$A$2:$B$52,2,FALSE())</f>
        <v>0</v>
      </c>
      <c r="AR32" s="42">
        <f t="array" ref="AR32">IF(ISBLANK(STO_Weit!$A$2),0,IF(ISBLANK(A32),0,IF((OR(EXACT(A32,STO_Weit!$C$2:$C$149))),VLOOKUP(A32,STO_Weit!$C$2:$I$149,4,FALSE()))))</f>
        <v>0</v>
      </c>
      <c r="AS32" s="38">
        <f t="shared" si="48"/>
        <v>51</v>
      </c>
      <c r="AT32" s="45">
        <f>VLOOKUP(AS32,[1]Punktezuordnung!$A$2:$B$52,2,FALSE())</f>
        <v>0</v>
      </c>
      <c r="AU32" s="40">
        <f t="array" ref="AU32">IF(ISBLANK(STO_Schlagwurf!$A$2),0,IF(ISBLANK(A32),0,IF((OR(EXACT(A32,STO_Schlagwurf!$C$2:$C$148))),VLOOKUP(A32,STO_Schlagwurf!$C$2:$I$148,4,FALSE()))))</f>
        <v>0</v>
      </c>
      <c r="AV32" s="38">
        <f t="shared" si="49"/>
        <v>51</v>
      </c>
      <c r="AW32" s="45">
        <f>VLOOKUP(AV32,[1]Punktezuordnung!$A$2:$B$52,2,FALSE())</f>
        <v>0</v>
      </c>
      <c r="AX32" s="42">
        <f t="array" ref="AX32">IF(ISBLANK(ANG_Hindernissprint!$A$2),100,IF(ISBLANK(A32),100,IF((OR(EXACT(A32,ANG_Hindernissprint!$C$2:$C$200))),VLOOKUP(A32,ANG_Hindernissprint!$C$2:$I$200,4,FALSE()))))</f>
        <v>100</v>
      </c>
      <c r="AY32" s="47">
        <f t="shared" si="50"/>
        <v>51</v>
      </c>
      <c r="AZ32" s="45">
        <f>VLOOKUP(AY32,[1]Punktezuordnung!$A$2:$B$52,2,FALSE())</f>
        <v>0</v>
      </c>
      <c r="BA32" s="48">
        <f t="array" ref="BA32">IF(ISBLANK(ANG_Hoch!$A$2),0,IF(ISBLANK(A32),0,IF((OR(EXACT(A32,ANG_Hoch!$C$2:$C$155))),VLOOKUP(A32,ANG_Hoch!$C$2:$I$155,4,FALSE()))))</f>
        <v>0</v>
      </c>
      <c r="BB32" s="38">
        <f t="shared" si="51"/>
        <v>51</v>
      </c>
      <c r="BC32" s="49">
        <f>VLOOKUP(BB32,[1]Punktezuordnung!$A$2:$B$52,2,FALSE())</f>
        <v>0</v>
      </c>
    </row>
    <row r="33" spans="1:55" x14ac:dyDescent="0.3">
      <c r="A33" s="57"/>
      <c r="B33" s="57"/>
      <c r="C33" s="57"/>
      <c r="D33" s="57"/>
      <c r="E33" s="38" t="str">
        <f t="shared" si="26"/>
        <v/>
      </c>
      <c r="F33" s="30">
        <f>SUM(LARGE(H33:S33,{1;2;3;4;5;6;7;8;9}))</f>
        <v>0</v>
      </c>
      <c r="G33" s="50">
        <f t="shared" si="27"/>
        <v>0</v>
      </c>
      <c r="H33" s="51">
        <f t="shared" si="28"/>
        <v>0</v>
      </c>
      <c r="I33" s="45">
        <f t="shared" si="29"/>
        <v>0</v>
      </c>
      <c r="J33" s="51">
        <f t="shared" si="30"/>
        <v>0</v>
      </c>
      <c r="K33" s="45">
        <f t="shared" si="31"/>
        <v>0</v>
      </c>
      <c r="L33" s="33">
        <f t="shared" si="32"/>
        <v>0</v>
      </c>
      <c r="M33" s="34">
        <f t="shared" si="33"/>
        <v>0</v>
      </c>
      <c r="N33" s="52">
        <f t="shared" si="34"/>
        <v>0</v>
      </c>
      <c r="O33" s="36">
        <f t="shared" si="35"/>
        <v>0</v>
      </c>
      <c r="P33" s="51">
        <f t="shared" si="36"/>
        <v>0</v>
      </c>
      <c r="Q33" s="45">
        <f t="shared" si="37"/>
        <v>0</v>
      </c>
      <c r="R33" s="51">
        <f t="shared" si="38"/>
        <v>0</v>
      </c>
      <c r="S33" s="45">
        <f t="shared" si="39"/>
        <v>0</v>
      </c>
      <c r="T33" s="37">
        <f t="array" ref="T33">IF(ISBLANK(ALS_Sprint!$A$2),100,IF(ISBLANK(A33),100,IF((OR(EXACT(A33,ALS_Sprint!$C$2:$C$200))),VLOOKUP(A33,ALS_Sprint!$C$2:$I$200,4,FALSE()))))</f>
        <v>100</v>
      </c>
      <c r="U33" s="38">
        <f t="shared" si="40"/>
        <v>51</v>
      </c>
      <c r="V33" s="30">
        <f>VLOOKUP(U33,[1]Punktezuordnung!$A$2:$B$52,2,FALSE())</f>
        <v>0</v>
      </c>
      <c r="W33" s="39">
        <f t="array" ref="W33">IF(ISBLANK(ALS_Wurf!$A$2),0,IF(ISBLANK(A33),0,IF((OR(EXACT(A33,ALS_Wurf!$C$2:$C$145))),VLOOKUP(A33,ALS_Wurf!$C$2:$I$145,4,FALSE()))))</f>
        <v>0</v>
      </c>
      <c r="X33" s="38">
        <f t="shared" si="41"/>
        <v>51</v>
      </c>
      <c r="Y33" s="30">
        <f>VLOOKUP(X33,[1]Punktezuordnung!$A$2:$B$52,2,FALSE())</f>
        <v>0</v>
      </c>
      <c r="Z33" s="40">
        <f t="array" ref="Z33">IF(ISBLANK(FRI_Sprint!$A$2),100,IF(ISBLANK(A33),100,IF((OR(EXACT(A33,FRI_Sprint!$C$2:$C$200))),VLOOKUP(A33,FRI_Sprint!$C$2:$I$200,4,FALSE()))))</f>
        <v>100</v>
      </c>
      <c r="AA33" s="38">
        <f t="shared" si="42"/>
        <v>51</v>
      </c>
      <c r="AB33" s="30">
        <f>VLOOKUP(AA33,[1]Punktezuordnung!$A$2:$B$52,2,FALSE())</f>
        <v>0</v>
      </c>
      <c r="AC33" s="41">
        <f t="array" ref="AC33">IF(ISBLANK(FRI_Weit!$A$2),0,IF(ISBLANK(A33),0,IF((OR(EXACT(A33,FRI_Weit!$C$2:$C$150))),VLOOKUP(A33,FRI_Weit!$C$2:$I$150,4,FALSE()))))</f>
        <v>0</v>
      </c>
      <c r="AD33" s="38">
        <f t="shared" si="43"/>
        <v>51</v>
      </c>
      <c r="AE33" s="30">
        <f>VLOOKUP(AD33,[1]Punktezuordnung!$A$2:$B$52,2,FALSE())</f>
        <v>0</v>
      </c>
      <c r="AF33" s="42">
        <f t="array" ref="AF33">IF(ISBLANK(LAT_Stab!$A$2),0,IF(ISBLANK(A33),0,IF((OR(EXACT(A33,LAT_Stab!$C$2:$C$154))),VLOOKUP(A33,LAT_Stab!$C$2:$I$154,4,FALSE()))))</f>
        <v>0</v>
      </c>
      <c r="AG33" s="38">
        <f t="shared" si="44"/>
        <v>51</v>
      </c>
      <c r="AH33" s="30">
        <f>VLOOKUP(AG33,[1]Punktezuordnung!$A$2:$B$52,2,FALSE())</f>
        <v>0</v>
      </c>
      <c r="AI33" s="43">
        <f t="array" ref="AI33">IF(ISBLANK(LAT_Stoß!$A$2),0,IF(ISBLANK(A33),0,IF((OR(EXACT(A33,LAT_Stoß!$C$2:$C$154))),VLOOKUP(A33,LAT_Stoß!$C$2:$I$154,4,FALSE()))))</f>
        <v>0</v>
      </c>
      <c r="AJ33" s="38">
        <f t="shared" si="45"/>
        <v>51</v>
      </c>
      <c r="AK33" s="30">
        <f>VLOOKUP(AJ33,[1]Punktezuordnung!$A$2:$B$52,2,FALSE())</f>
        <v>0</v>
      </c>
      <c r="AL33" s="67">
        <v>1000</v>
      </c>
      <c r="AM33" s="38">
        <f t="shared" si="46"/>
        <v>51</v>
      </c>
      <c r="AN33" s="45">
        <f>VLOOKUP(AM33,[1]Punktezuordnung!$A$2:$B$52,2,FALSE())</f>
        <v>0</v>
      </c>
      <c r="AO33" s="46">
        <f t="array" ref="AO33">IF(ISBLANK(NIA_Weit!$A$2),0,IF(ISBLANK(A33),0,IF((OR(EXACT(A33,NIA_Weit!$C$2:$C$150))),VLOOKUP(A33,NIA_Weit!$C$2:$I$150,4,FALSE()))))</f>
        <v>0</v>
      </c>
      <c r="AP33" s="38">
        <f t="shared" si="47"/>
        <v>51</v>
      </c>
      <c r="AQ33" s="30">
        <f>VLOOKUP(AP33,[1]Punktezuordnung!$A$2:$B$52,2,FALSE())</f>
        <v>0</v>
      </c>
      <c r="AR33" s="42">
        <f t="array" ref="AR33">IF(ISBLANK(STO_Weit!$A$2),0,IF(ISBLANK(A33),0,IF((OR(EXACT(A33,STO_Weit!$C$2:$C$149))),VLOOKUP(A33,STO_Weit!$C$2:$I$149,4,FALSE()))))</f>
        <v>0</v>
      </c>
      <c r="AS33" s="38">
        <f t="shared" si="48"/>
        <v>51</v>
      </c>
      <c r="AT33" s="45">
        <f>VLOOKUP(AS33,[1]Punktezuordnung!$A$2:$B$52,2,FALSE())</f>
        <v>0</v>
      </c>
      <c r="AU33" s="40">
        <f t="array" ref="AU33">IF(ISBLANK(STO_Schlagwurf!$A$2),0,IF(ISBLANK(A33),0,IF((OR(EXACT(A33,STO_Schlagwurf!$C$2:$C$148))),VLOOKUP(A33,STO_Schlagwurf!$C$2:$I$148,4,FALSE()))))</f>
        <v>0</v>
      </c>
      <c r="AV33" s="38">
        <f t="shared" si="49"/>
        <v>51</v>
      </c>
      <c r="AW33" s="45">
        <f>VLOOKUP(AV33,[1]Punktezuordnung!$A$2:$B$52,2,FALSE())</f>
        <v>0</v>
      </c>
      <c r="AX33" s="42">
        <f t="array" ref="AX33">IF(ISBLANK(ANG_Hindernissprint!$A$2),100,IF(ISBLANK(A33),100,IF((OR(EXACT(A33,ANG_Hindernissprint!$C$2:$C$200))),VLOOKUP(A33,ANG_Hindernissprint!$C$2:$I$200,4,FALSE()))))</f>
        <v>100</v>
      </c>
      <c r="AY33" s="47">
        <f t="shared" si="50"/>
        <v>51</v>
      </c>
      <c r="AZ33" s="45">
        <f>VLOOKUP(AY33,[1]Punktezuordnung!$A$2:$B$52,2,FALSE())</f>
        <v>0</v>
      </c>
      <c r="BA33" s="48">
        <f t="array" ref="BA33">IF(ISBLANK(ANG_Hoch!$A$2),0,IF(ISBLANK(A33),0,IF((OR(EXACT(A33,ANG_Hoch!$C$2:$C$155))),VLOOKUP(A33,ANG_Hoch!$C$2:$I$155,4,FALSE()))))</f>
        <v>0</v>
      </c>
      <c r="BB33" s="38">
        <f t="shared" si="51"/>
        <v>51</v>
      </c>
      <c r="BC33" s="49">
        <f>VLOOKUP(BB33,[1]Punktezuordnung!$A$2:$B$52,2,FALSE())</f>
        <v>0</v>
      </c>
    </row>
    <row r="34" spans="1:55" x14ac:dyDescent="0.3">
      <c r="A34" s="57"/>
      <c r="B34" s="57"/>
      <c r="C34" s="57"/>
      <c r="D34" s="57"/>
      <c r="E34" s="38" t="str">
        <f t="shared" si="26"/>
        <v/>
      </c>
      <c r="F34" s="30">
        <f>SUM(LARGE(H34:S34,{1;2;3;4;5;6;7;8;9}))</f>
        <v>0</v>
      </c>
      <c r="G34" s="50">
        <f t="shared" si="27"/>
        <v>0</v>
      </c>
      <c r="H34" s="51">
        <f t="shared" si="28"/>
        <v>0</v>
      </c>
      <c r="I34" s="45">
        <f t="shared" si="29"/>
        <v>0</v>
      </c>
      <c r="J34" s="51">
        <f t="shared" si="30"/>
        <v>0</v>
      </c>
      <c r="K34" s="45">
        <f t="shared" si="31"/>
        <v>0</v>
      </c>
      <c r="L34" s="33">
        <f t="shared" si="32"/>
        <v>0</v>
      </c>
      <c r="M34" s="34">
        <f t="shared" si="33"/>
        <v>0</v>
      </c>
      <c r="N34" s="52">
        <f t="shared" si="34"/>
        <v>0</v>
      </c>
      <c r="O34" s="36">
        <f t="shared" si="35"/>
        <v>0</v>
      </c>
      <c r="P34" s="51">
        <f t="shared" si="36"/>
        <v>0</v>
      </c>
      <c r="Q34" s="45">
        <f t="shared" si="37"/>
        <v>0</v>
      </c>
      <c r="R34" s="51">
        <f t="shared" si="38"/>
        <v>0</v>
      </c>
      <c r="S34" s="45">
        <f t="shared" si="39"/>
        <v>0</v>
      </c>
      <c r="T34" s="37">
        <f t="array" ref="T34">IF(ISBLANK(ALS_Sprint!$A$2),100,IF(ISBLANK(A34),100,IF((OR(EXACT(A34,ALS_Sprint!$C$2:$C$200))),VLOOKUP(A34,ALS_Sprint!$C$2:$I$200,4,FALSE()))))</f>
        <v>100</v>
      </c>
      <c r="U34" s="38">
        <f t="shared" si="40"/>
        <v>51</v>
      </c>
      <c r="V34" s="30">
        <f>VLOOKUP(U34,[1]Punktezuordnung!$A$2:$B$52,2,FALSE())</f>
        <v>0</v>
      </c>
      <c r="W34" s="39">
        <f t="array" ref="W34">IF(ISBLANK(ALS_Wurf!$A$2),0,IF(ISBLANK(A34),0,IF((OR(EXACT(A34,ALS_Wurf!$C$2:$C$145))),VLOOKUP(A34,ALS_Wurf!$C$2:$I$145,4,FALSE()))))</f>
        <v>0</v>
      </c>
      <c r="X34" s="38">
        <f t="shared" si="41"/>
        <v>51</v>
      </c>
      <c r="Y34" s="30">
        <f>VLOOKUP(X34,[1]Punktezuordnung!$A$2:$B$52,2,FALSE())</f>
        <v>0</v>
      </c>
      <c r="Z34" s="40">
        <f t="array" ref="Z34">IF(ISBLANK(FRI_Sprint!$A$2),100,IF(ISBLANK(A34),100,IF((OR(EXACT(A34,FRI_Sprint!$C$2:$C$200))),VLOOKUP(A34,FRI_Sprint!$C$2:$I$200,4,FALSE()))))</f>
        <v>100</v>
      </c>
      <c r="AA34" s="38">
        <f t="shared" si="42"/>
        <v>51</v>
      </c>
      <c r="AB34" s="30">
        <f>VLOOKUP(AA34,[1]Punktezuordnung!$A$2:$B$52,2,FALSE())</f>
        <v>0</v>
      </c>
      <c r="AC34" s="41">
        <f t="array" ref="AC34">IF(ISBLANK(FRI_Weit!$A$2),0,IF(ISBLANK(A34),0,IF((OR(EXACT(A34,FRI_Weit!$C$2:$C$150))),VLOOKUP(A34,FRI_Weit!$C$2:$I$150,4,FALSE()))))</f>
        <v>0</v>
      </c>
      <c r="AD34" s="38">
        <f t="shared" si="43"/>
        <v>51</v>
      </c>
      <c r="AE34" s="30">
        <f>VLOOKUP(AD34,[1]Punktezuordnung!$A$2:$B$52,2,FALSE())</f>
        <v>0</v>
      </c>
      <c r="AF34" s="42">
        <f t="array" ref="AF34">IF(ISBLANK(LAT_Stab!$A$2),0,IF(ISBLANK(A34),0,IF((OR(EXACT(A34,LAT_Stab!$C$2:$C$154))),VLOOKUP(A34,LAT_Stab!$C$2:$I$154,4,FALSE()))))</f>
        <v>0</v>
      </c>
      <c r="AG34" s="38">
        <f t="shared" si="44"/>
        <v>51</v>
      </c>
      <c r="AH34" s="30">
        <f>VLOOKUP(AG34,[1]Punktezuordnung!$A$2:$B$52,2,FALSE())</f>
        <v>0</v>
      </c>
      <c r="AI34" s="43">
        <f t="array" ref="AI34">IF(ISBLANK(LAT_Stoß!$A$2),0,IF(ISBLANK(A34),0,IF((OR(EXACT(A34,LAT_Stoß!$C$2:$C$154))),VLOOKUP(A34,LAT_Stoß!$C$2:$I$154,4,FALSE()))))</f>
        <v>0</v>
      </c>
      <c r="AJ34" s="38">
        <f t="shared" si="45"/>
        <v>51</v>
      </c>
      <c r="AK34" s="30">
        <f>VLOOKUP(AJ34,[1]Punktezuordnung!$A$2:$B$52,2,FALSE())</f>
        <v>0</v>
      </c>
      <c r="AL34" s="67">
        <v>1000</v>
      </c>
      <c r="AM34" s="38">
        <f t="shared" si="46"/>
        <v>51</v>
      </c>
      <c r="AN34" s="45">
        <f>VLOOKUP(AM34,[1]Punktezuordnung!$A$2:$B$52,2,FALSE())</f>
        <v>0</v>
      </c>
      <c r="AO34" s="46">
        <f t="array" ref="AO34">IF(ISBLANK(NIA_Weit!$A$2),0,IF(ISBLANK(A34),0,IF((OR(EXACT(A34,NIA_Weit!$C$2:$C$150))),VLOOKUP(A34,NIA_Weit!$C$2:$I$150,4,FALSE()))))</f>
        <v>0</v>
      </c>
      <c r="AP34" s="38">
        <f t="shared" si="47"/>
        <v>51</v>
      </c>
      <c r="AQ34" s="30">
        <f>VLOOKUP(AP34,[1]Punktezuordnung!$A$2:$B$52,2,FALSE())</f>
        <v>0</v>
      </c>
      <c r="AR34" s="42">
        <f t="array" ref="AR34">IF(ISBLANK(STO_Weit!$A$2),0,IF(ISBLANK(A34),0,IF((OR(EXACT(A34,STO_Weit!$C$2:$C$149))),VLOOKUP(A34,STO_Weit!$C$2:$I$149,4,FALSE()))))</f>
        <v>0</v>
      </c>
      <c r="AS34" s="38">
        <f t="shared" si="48"/>
        <v>51</v>
      </c>
      <c r="AT34" s="45">
        <f>VLOOKUP(AS34,[1]Punktezuordnung!$A$2:$B$52,2,FALSE())</f>
        <v>0</v>
      </c>
      <c r="AU34" s="40">
        <f t="array" ref="AU34">IF(ISBLANK(STO_Schlagwurf!$A$2),0,IF(ISBLANK(A34),0,IF((OR(EXACT(A34,STO_Schlagwurf!$C$2:$C$148))),VLOOKUP(A34,STO_Schlagwurf!$C$2:$I$148,4,FALSE()))))</f>
        <v>0</v>
      </c>
      <c r="AV34" s="38">
        <f t="shared" si="49"/>
        <v>51</v>
      </c>
      <c r="AW34" s="45">
        <f>VLOOKUP(AV34,[1]Punktezuordnung!$A$2:$B$52,2,FALSE())</f>
        <v>0</v>
      </c>
      <c r="AX34" s="42">
        <f t="array" ref="AX34">IF(ISBLANK(ANG_Hindernissprint!$A$2),100,IF(ISBLANK(A34),100,IF((OR(EXACT(A34,ANG_Hindernissprint!$C$2:$C$200))),VLOOKUP(A34,ANG_Hindernissprint!$C$2:$I$200,4,FALSE()))))</f>
        <v>100</v>
      </c>
      <c r="AY34" s="47">
        <f t="shared" si="50"/>
        <v>51</v>
      </c>
      <c r="AZ34" s="45">
        <f>VLOOKUP(AY34,[1]Punktezuordnung!$A$2:$B$52,2,FALSE())</f>
        <v>0</v>
      </c>
      <c r="BA34" s="48">
        <f t="array" ref="BA34">IF(ISBLANK(ANG_Hoch!$A$2),0,IF(ISBLANK(A34),0,IF((OR(EXACT(A34,ANG_Hoch!$C$2:$C$155))),VLOOKUP(A34,ANG_Hoch!$C$2:$I$155,4,FALSE()))))</f>
        <v>0</v>
      </c>
      <c r="BB34" s="38">
        <f t="shared" si="51"/>
        <v>51</v>
      </c>
      <c r="BC34" s="49">
        <f>VLOOKUP(BB34,[1]Punktezuordnung!$A$2:$B$52,2,FALSE())</f>
        <v>0</v>
      </c>
    </row>
    <row r="35" spans="1:55" x14ac:dyDescent="0.3">
      <c r="A35" s="57"/>
      <c r="B35" s="57"/>
      <c r="C35" s="57"/>
      <c r="D35" s="57"/>
      <c r="E35" s="38" t="str">
        <f t="shared" si="26"/>
        <v/>
      </c>
      <c r="F35" s="30">
        <f>SUM(LARGE(H35:S35,{1;2;3;4;5;6;7;8;9}))</f>
        <v>0</v>
      </c>
      <c r="G35" s="50">
        <f t="shared" si="27"/>
        <v>0</v>
      </c>
      <c r="H35" s="51">
        <f t="shared" si="28"/>
        <v>0</v>
      </c>
      <c r="I35" s="45">
        <f t="shared" si="29"/>
        <v>0</v>
      </c>
      <c r="J35" s="51">
        <f t="shared" si="30"/>
        <v>0</v>
      </c>
      <c r="K35" s="45">
        <f t="shared" si="31"/>
        <v>0</v>
      </c>
      <c r="L35" s="33">
        <f t="shared" si="32"/>
        <v>0</v>
      </c>
      <c r="M35" s="34">
        <f t="shared" si="33"/>
        <v>0</v>
      </c>
      <c r="N35" s="52">
        <f t="shared" si="34"/>
        <v>0</v>
      </c>
      <c r="O35" s="36">
        <f t="shared" si="35"/>
        <v>0</v>
      </c>
      <c r="P35" s="51">
        <f t="shared" si="36"/>
        <v>0</v>
      </c>
      <c r="Q35" s="45">
        <f t="shared" si="37"/>
        <v>0</v>
      </c>
      <c r="R35" s="51">
        <f t="shared" si="38"/>
        <v>0</v>
      </c>
      <c r="S35" s="45">
        <f t="shared" si="39"/>
        <v>0</v>
      </c>
      <c r="T35" s="37">
        <f t="array" ref="T35">IF(ISBLANK(ALS_Sprint!$A$2),100,IF(ISBLANK(A35),100,IF((OR(EXACT(A35,ALS_Sprint!$C$2:$C$200))),VLOOKUP(A35,ALS_Sprint!$C$2:$I$200,4,FALSE()))))</f>
        <v>100</v>
      </c>
      <c r="U35" s="38">
        <f t="shared" si="40"/>
        <v>51</v>
      </c>
      <c r="V35" s="30">
        <f>VLOOKUP(U35,[1]Punktezuordnung!$A$2:$B$52,2,FALSE())</f>
        <v>0</v>
      </c>
      <c r="W35" s="39">
        <f t="array" ref="W35">IF(ISBLANK(ALS_Wurf!$A$2),0,IF(ISBLANK(A35),0,IF((OR(EXACT(A35,ALS_Wurf!$C$2:$C$145))),VLOOKUP(A35,ALS_Wurf!$C$2:$I$145,4,FALSE()))))</f>
        <v>0</v>
      </c>
      <c r="X35" s="38">
        <f t="shared" si="41"/>
        <v>51</v>
      </c>
      <c r="Y35" s="30">
        <f>VLOOKUP(X35,[1]Punktezuordnung!$A$2:$B$52,2,FALSE())</f>
        <v>0</v>
      </c>
      <c r="Z35" s="40">
        <f t="array" ref="Z35">IF(ISBLANK(FRI_Sprint!$A$2),100,IF(ISBLANK(A35),100,IF((OR(EXACT(A35,FRI_Sprint!$C$2:$C$200))),VLOOKUP(A35,FRI_Sprint!$C$2:$I$200,4,FALSE()))))</f>
        <v>100</v>
      </c>
      <c r="AA35" s="38">
        <f t="shared" si="42"/>
        <v>51</v>
      </c>
      <c r="AB35" s="30">
        <f>VLOOKUP(AA35,[1]Punktezuordnung!$A$2:$B$52,2,FALSE())</f>
        <v>0</v>
      </c>
      <c r="AC35" s="41">
        <f t="array" ref="AC35">IF(ISBLANK(FRI_Weit!$A$2),0,IF(ISBLANK(A35),0,IF((OR(EXACT(A35,FRI_Weit!$C$2:$C$150))),VLOOKUP(A35,FRI_Weit!$C$2:$I$150,4,FALSE()))))</f>
        <v>0</v>
      </c>
      <c r="AD35" s="38">
        <f t="shared" si="43"/>
        <v>51</v>
      </c>
      <c r="AE35" s="30">
        <f>VLOOKUP(AD35,[1]Punktezuordnung!$A$2:$B$52,2,FALSE())</f>
        <v>0</v>
      </c>
      <c r="AF35" s="42">
        <f t="array" ref="AF35">IF(ISBLANK(LAT_Stab!$A$2),0,IF(ISBLANK(A35),0,IF((OR(EXACT(A35,LAT_Stab!$C$2:$C$154))),VLOOKUP(A35,LAT_Stab!$C$2:$I$154,4,FALSE()))))</f>
        <v>0</v>
      </c>
      <c r="AG35" s="38">
        <f t="shared" si="44"/>
        <v>51</v>
      </c>
      <c r="AH35" s="30">
        <f>VLOOKUP(AG35,[1]Punktezuordnung!$A$2:$B$52,2,FALSE())</f>
        <v>0</v>
      </c>
      <c r="AI35" s="43">
        <f t="array" ref="AI35">IF(ISBLANK(LAT_Stoß!$A$2),0,IF(ISBLANK(A35),0,IF((OR(EXACT(A35,LAT_Stoß!$C$2:$C$154))),VLOOKUP(A35,LAT_Stoß!$C$2:$I$154,4,FALSE()))))</f>
        <v>0</v>
      </c>
      <c r="AJ35" s="38">
        <f t="shared" si="45"/>
        <v>51</v>
      </c>
      <c r="AK35" s="30">
        <f>VLOOKUP(AJ35,[1]Punktezuordnung!$A$2:$B$52,2,FALSE())</f>
        <v>0</v>
      </c>
      <c r="AL35" s="67">
        <v>1000</v>
      </c>
      <c r="AM35" s="38">
        <f t="shared" si="46"/>
        <v>51</v>
      </c>
      <c r="AN35" s="45">
        <f>VLOOKUP(AM35,[1]Punktezuordnung!$A$2:$B$52,2,FALSE())</f>
        <v>0</v>
      </c>
      <c r="AO35" s="46">
        <f t="array" ref="AO35">IF(ISBLANK(NIA_Weit!$A$2),0,IF(ISBLANK(A35),0,IF((OR(EXACT(A35,NIA_Weit!$C$2:$C$150))),VLOOKUP(A35,NIA_Weit!$C$2:$I$150,4,FALSE()))))</f>
        <v>0</v>
      </c>
      <c r="AP35" s="38">
        <f t="shared" si="47"/>
        <v>51</v>
      </c>
      <c r="AQ35" s="30">
        <f>VLOOKUP(AP35,[1]Punktezuordnung!$A$2:$B$52,2,FALSE())</f>
        <v>0</v>
      </c>
      <c r="AR35" s="42">
        <f t="array" ref="AR35">IF(ISBLANK(STO_Weit!$A$2),0,IF(ISBLANK(A35),0,IF((OR(EXACT(A35,STO_Weit!$C$2:$C$149))),VLOOKUP(A35,STO_Weit!$C$2:$I$149,4,FALSE()))))</f>
        <v>0</v>
      </c>
      <c r="AS35" s="38">
        <f t="shared" si="48"/>
        <v>51</v>
      </c>
      <c r="AT35" s="45">
        <f>VLOOKUP(AS35,[1]Punktezuordnung!$A$2:$B$52,2,FALSE())</f>
        <v>0</v>
      </c>
      <c r="AU35" s="40">
        <f t="array" ref="AU35">IF(ISBLANK(STO_Schlagwurf!$A$2),0,IF(ISBLANK(A35),0,IF((OR(EXACT(A35,STO_Schlagwurf!$C$2:$C$148))),VLOOKUP(A35,STO_Schlagwurf!$C$2:$I$148,4,FALSE()))))</f>
        <v>0</v>
      </c>
      <c r="AV35" s="38">
        <f t="shared" si="49"/>
        <v>51</v>
      </c>
      <c r="AW35" s="45">
        <f>VLOOKUP(AV35,[1]Punktezuordnung!$A$2:$B$52,2,FALSE())</f>
        <v>0</v>
      </c>
      <c r="AX35" s="42">
        <f t="array" ref="AX35">IF(ISBLANK(ANG_Hindernissprint!$A$2),100,IF(ISBLANK(A35),100,IF((OR(EXACT(A35,ANG_Hindernissprint!$C$2:$C$200))),VLOOKUP(A35,ANG_Hindernissprint!$C$2:$I$200,4,FALSE()))))</f>
        <v>100</v>
      </c>
      <c r="AY35" s="47">
        <f t="shared" si="50"/>
        <v>51</v>
      </c>
      <c r="AZ35" s="45">
        <f>VLOOKUP(AY35,[1]Punktezuordnung!$A$2:$B$52,2,FALSE())</f>
        <v>0</v>
      </c>
      <c r="BA35" s="48">
        <f t="array" ref="BA35">IF(ISBLANK(ANG_Hoch!$A$2),0,IF(ISBLANK(A35),0,IF((OR(EXACT(A35,ANG_Hoch!$C$2:$C$155))),VLOOKUP(A35,ANG_Hoch!$C$2:$I$155,4,FALSE()))))</f>
        <v>0</v>
      </c>
      <c r="BB35" s="38">
        <f t="shared" si="51"/>
        <v>51</v>
      </c>
      <c r="BC35" s="49">
        <f>VLOOKUP(BB35,[1]Punktezuordnung!$A$2:$B$52,2,FALSE())</f>
        <v>0</v>
      </c>
    </row>
    <row r="36" spans="1:55" x14ac:dyDescent="0.3">
      <c r="A36" s="57"/>
      <c r="B36" s="57"/>
      <c r="C36" s="57"/>
      <c r="D36" s="57"/>
      <c r="E36" s="38" t="str">
        <f t="shared" ref="E36:E60" si="52">IF(F36=0,"",RANK(F36,$F$4:$F$60,0))</f>
        <v/>
      </c>
      <c r="F36" s="30">
        <f>SUM(LARGE(H36:S36,{1;2;3;4;5;6;7;8;9}))</f>
        <v>0</v>
      </c>
      <c r="G36" s="50">
        <f t="shared" ref="G36:G60" si="53">COUNTIF(H36:S36,"&gt;0")</f>
        <v>0</v>
      </c>
      <c r="H36" s="51">
        <f t="shared" ref="H36:H60" si="54">V36</f>
        <v>0</v>
      </c>
      <c r="I36" s="45">
        <f t="shared" ref="I36:I60" si="55">Y36</f>
        <v>0</v>
      </c>
      <c r="J36" s="51">
        <f t="shared" ref="J36:J60" si="56">AB36</f>
        <v>0</v>
      </c>
      <c r="K36" s="45">
        <f t="shared" ref="K36:K60" si="57">AE36</f>
        <v>0</v>
      </c>
      <c r="L36" s="33">
        <f t="shared" ref="L36:L60" si="58">AH36</f>
        <v>0</v>
      </c>
      <c r="M36" s="34">
        <f t="shared" ref="M36:M60" si="59">AK36</f>
        <v>0</v>
      </c>
      <c r="N36" s="52">
        <f t="shared" ref="N36:N60" si="60">AN36</f>
        <v>0</v>
      </c>
      <c r="O36" s="36">
        <f t="shared" ref="O36:O60" si="61">AQ36</f>
        <v>0</v>
      </c>
      <c r="P36" s="51">
        <f t="shared" ref="P36:P60" si="62">AT36</f>
        <v>0</v>
      </c>
      <c r="Q36" s="45">
        <f t="shared" ref="Q36:Q60" si="63">AW36</f>
        <v>0</v>
      </c>
      <c r="R36" s="51">
        <f t="shared" ref="R36:R60" si="64">AZ36</f>
        <v>0</v>
      </c>
      <c r="S36" s="45">
        <f t="shared" ref="S36:S60" si="65">BC36</f>
        <v>0</v>
      </c>
      <c r="T36" s="37">
        <f t="array" ref="T36">IF(ISBLANK(ALS_Sprint!$A$2),100,IF(ISBLANK(A36),100,IF((OR(EXACT(A36,ALS_Sprint!$C$2:$C$200))),VLOOKUP(A36,ALS_Sprint!$C$2:$I$200,4,FALSE()))))</f>
        <v>100</v>
      </c>
      <c r="U36" s="38">
        <f t="shared" si="40"/>
        <v>51</v>
      </c>
      <c r="V36" s="30">
        <f>VLOOKUP(U36,[1]Punktezuordnung!$A$2:$B$52,2,FALSE())</f>
        <v>0</v>
      </c>
      <c r="W36" s="39">
        <f t="array" ref="W36">IF(ISBLANK(ALS_Wurf!$A$2),0,IF(ISBLANK(A36),0,IF((OR(EXACT(A36,ALS_Wurf!$C$2:$C$145))),VLOOKUP(A36,ALS_Wurf!$C$2:$I$145,4,FALSE()))))</f>
        <v>0</v>
      </c>
      <c r="X36" s="38">
        <f t="shared" si="41"/>
        <v>51</v>
      </c>
      <c r="Y36" s="30">
        <f>VLOOKUP(X36,[1]Punktezuordnung!$A$2:$B$52,2,FALSE())</f>
        <v>0</v>
      </c>
      <c r="Z36" s="40">
        <f t="array" ref="Z36">IF(ISBLANK(FRI_Sprint!$A$2),100,IF(ISBLANK(A36),100,IF((OR(EXACT(A36,FRI_Sprint!$C$2:$C$200))),VLOOKUP(A36,FRI_Sprint!$C$2:$I$200,4,FALSE()))))</f>
        <v>100</v>
      </c>
      <c r="AA36" s="38">
        <f t="shared" si="42"/>
        <v>51</v>
      </c>
      <c r="AB36" s="30">
        <f>VLOOKUP(AA36,[1]Punktezuordnung!$A$2:$B$52,2,FALSE())</f>
        <v>0</v>
      </c>
      <c r="AC36" s="41">
        <f t="array" ref="AC36">IF(ISBLANK(FRI_Weit!$A$2),0,IF(ISBLANK(A36),0,IF((OR(EXACT(A36,FRI_Weit!$C$2:$C$150))),VLOOKUP(A36,FRI_Weit!$C$2:$I$150,4,FALSE()))))</f>
        <v>0</v>
      </c>
      <c r="AD36" s="38">
        <f t="shared" si="43"/>
        <v>51</v>
      </c>
      <c r="AE36" s="30">
        <f>VLOOKUP(AD36,[1]Punktezuordnung!$A$2:$B$52,2,FALSE())</f>
        <v>0</v>
      </c>
      <c r="AF36" s="42">
        <f t="array" ref="AF36">IF(ISBLANK(LAT_Stab!$A$2),0,IF(ISBLANK(A36),0,IF((OR(EXACT(A36,LAT_Stab!$C$2:$C$154))),VLOOKUP(A36,LAT_Stab!$C$2:$I$154,4,FALSE()))))</f>
        <v>0</v>
      </c>
      <c r="AG36" s="38">
        <f t="shared" si="44"/>
        <v>51</v>
      </c>
      <c r="AH36" s="30">
        <f>VLOOKUP(AG36,[1]Punktezuordnung!$A$2:$B$52,2,FALSE())</f>
        <v>0</v>
      </c>
      <c r="AI36" s="43">
        <f t="array" ref="AI36">IF(ISBLANK(LAT_Stoß!$A$2),0,IF(ISBLANK(A36),0,IF((OR(EXACT(A36,LAT_Stoß!$C$2:$C$154))),VLOOKUP(A36,LAT_Stoß!$C$2:$I$154,4,FALSE()))))</f>
        <v>0</v>
      </c>
      <c r="AJ36" s="38">
        <f t="shared" si="45"/>
        <v>51</v>
      </c>
      <c r="AK36" s="30">
        <f>VLOOKUP(AJ36,[1]Punktezuordnung!$A$2:$B$52,2,FALSE())</f>
        <v>0</v>
      </c>
      <c r="AL36" s="67">
        <v>1000</v>
      </c>
      <c r="AM36" s="38">
        <f t="shared" si="46"/>
        <v>51</v>
      </c>
      <c r="AN36" s="45">
        <f>VLOOKUP(AM36,[1]Punktezuordnung!$A$2:$B$52,2,FALSE())</f>
        <v>0</v>
      </c>
      <c r="AO36" s="46">
        <f t="array" ref="AO36">IF(ISBLANK(NIA_Weit!$A$2),0,IF(ISBLANK(A36),0,IF((OR(EXACT(A36,NIA_Weit!$C$2:$C$150))),VLOOKUP(A36,NIA_Weit!$C$2:$I$150,4,FALSE()))))</f>
        <v>0</v>
      </c>
      <c r="AP36" s="38">
        <f t="shared" si="47"/>
        <v>51</v>
      </c>
      <c r="AQ36" s="30">
        <f>VLOOKUP(AP36,[1]Punktezuordnung!$A$2:$B$52,2,FALSE())</f>
        <v>0</v>
      </c>
      <c r="AR36" s="42">
        <f t="array" ref="AR36">IF(ISBLANK(STO_Weit!$A$2),0,IF(ISBLANK(A36),0,IF((OR(EXACT(A36,STO_Weit!$C$2:$C$149))),VLOOKUP(A36,STO_Weit!$C$2:$I$149,4,FALSE()))))</f>
        <v>0</v>
      </c>
      <c r="AS36" s="38">
        <f t="shared" si="48"/>
        <v>51</v>
      </c>
      <c r="AT36" s="45">
        <f>VLOOKUP(AS36,[1]Punktezuordnung!$A$2:$B$52,2,FALSE())</f>
        <v>0</v>
      </c>
      <c r="AU36" s="40">
        <f t="array" ref="AU36">IF(ISBLANK(STO_Schlagwurf!$A$2),0,IF(ISBLANK(A36),0,IF((OR(EXACT(A36,STO_Schlagwurf!$C$2:$C$148))),VLOOKUP(A36,STO_Schlagwurf!$C$2:$I$148,4,FALSE()))))</f>
        <v>0</v>
      </c>
      <c r="AV36" s="38">
        <f t="shared" si="49"/>
        <v>51</v>
      </c>
      <c r="AW36" s="45">
        <f>VLOOKUP(AV36,[1]Punktezuordnung!$A$2:$B$52,2,FALSE())</f>
        <v>0</v>
      </c>
      <c r="AX36" s="42">
        <f t="array" ref="AX36">IF(ISBLANK(ANG_Hindernissprint!$A$2),100,IF(ISBLANK(A36),100,IF((OR(EXACT(A36,ANG_Hindernissprint!$C$2:$C$200))),VLOOKUP(A36,ANG_Hindernissprint!$C$2:$I$200,4,FALSE()))))</f>
        <v>100</v>
      </c>
      <c r="AY36" s="47">
        <f t="shared" si="50"/>
        <v>51</v>
      </c>
      <c r="AZ36" s="45">
        <f>VLOOKUP(AY36,[1]Punktezuordnung!$A$2:$B$52,2,FALSE())</f>
        <v>0</v>
      </c>
      <c r="BA36" s="48">
        <f t="array" ref="BA36">IF(ISBLANK(ANG_Hoch!$A$2),0,IF(ISBLANK(A36),0,IF((OR(EXACT(A36,ANG_Hoch!$C$2:$C$155))),VLOOKUP(A36,ANG_Hoch!$C$2:$I$155,4,FALSE()))))</f>
        <v>0</v>
      </c>
      <c r="BB36" s="38">
        <f t="shared" si="51"/>
        <v>51</v>
      </c>
      <c r="BC36" s="49">
        <f>VLOOKUP(BB36,[1]Punktezuordnung!$A$2:$B$52,2,FALSE())</f>
        <v>0</v>
      </c>
    </row>
    <row r="37" spans="1:55" x14ac:dyDescent="0.3">
      <c r="A37" s="57"/>
      <c r="B37" s="57"/>
      <c r="C37" s="57"/>
      <c r="D37" s="57"/>
      <c r="E37" s="38" t="str">
        <f t="shared" si="52"/>
        <v/>
      </c>
      <c r="F37" s="30">
        <f>SUM(LARGE(H37:S37,{1;2;3;4;5;6;7;8;9}))</f>
        <v>0</v>
      </c>
      <c r="G37" s="50">
        <f t="shared" si="53"/>
        <v>0</v>
      </c>
      <c r="H37" s="51">
        <f t="shared" si="54"/>
        <v>0</v>
      </c>
      <c r="I37" s="45">
        <f t="shared" si="55"/>
        <v>0</v>
      </c>
      <c r="J37" s="51">
        <f t="shared" si="56"/>
        <v>0</v>
      </c>
      <c r="K37" s="45">
        <f t="shared" si="57"/>
        <v>0</v>
      </c>
      <c r="L37" s="33">
        <f t="shared" si="58"/>
        <v>0</v>
      </c>
      <c r="M37" s="34">
        <f t="shared" si="59"/>
        <v>0</v>
      </c>
      <c r="N37" s="52">
        <f t="shared" si="60"/>
        <v>0</v>
      </c>
      <c r="O37" s="36">
        <f t="shared" si="61"/>
        <v>0</v>
      </c>
      <c r="P37" s="51">
        <f t="shared" si="62"/>
        <v>0</v>
      </c>
      <c r="Q37" s="45">
        <f t="shared" si="63"/>
        <v>0</v>
      </c>
      <c r="R37" s="51">
        <f t="shared" si="64"/>
        <v>0</v>
      </c>
      <c r="S37" s="45">
        <f t="shared" si="65"/>
        <v>0</v>
      </c>
      <c r="T37" s="37">
        <f t="array" ref="T37">IF(ISBLANK(ALS_Sprint!$A$2),100,IF(ISBLANK(A37),100,IF((OR(EXACT(A37,ALS_Sprint!$C$2:$C$200))),VLOOKUP(A37,ALS_Sprint!$C$2:$I$200,4,FALSE()))))</f>
        <v>100</v>
      </c>
      <c r="U37" s="38">
        <f t="shared" si="40"/>
        <v>51</v>
      </c>
      <c r="V37" s="30">
        <f>VLOOKUP(U37,[1]Punktezuordnung!$A$2:$B$52,2,FALSE())</f>
        <v>0</v>
      </c>
      <c r="W37" s="39">
        <f t="array" ref="W37">IF(ISBLANK(ALS_Wurf!$A$2),0,IF(ISBLANK(A37),0,IF((OR(EXACT(A37,ALS_Wurf!$C$2:$C$145))),VLOOKUP(A37,ALS_Wurf!$C$2:$I$145,4,FALSE()))))</f>
        <v>0</v>
      </c>
      <c r="X37" s="38">
        <f t="shared" si="41"/>
        <v>51</v>
      </c>
      <c r="Y37" s="30">
        <f>VLOOKUP(X37,[1]Punktezuordnung!$A$2:$B$52,2,FALSE())</f>
        <v>0</v>
      </c>
      <c r="Z37" s="40">
        <f t="array" ref="Z37">IF(ISBLANK(FRI_Sprint!$A$2),100,IF(ISBLANK(A37),100,IF((OR(EXACT(A37,FRI_Sprint!$C$2:$C$200))),VLOOKUP(A37,FRI_Sprint!$C$2:$I$200,4,FALSE()))))</f>
        <v>100</v>
      </c>
      <c r="AA37" s="38">
        <f t="shared" si="42"/>
        <v>51</v>
      </c>
      <c r="AB37" s="30">
        <f>VLOOKUP(AA37,[1]Punktezuordnung!$A$2:$B$52,2,FALSE())</f>
        <v>0</v>
      </c>
      <c r="AC37" s="41">
        <f t="array" ref="AC37">IF(ISBLANK(FRI_Weit!$A$2),0,IF(ISBLANK(A37),0,IF((OR(EXACT(A37,FRI_Weit!$C$2:$C$150))),VLOOKUP(A37,FRI_Weit!$C$2:$I$150,4,FALSE()))))</f>
        <v>0</v>
      </c>
      <c r="AD37" s="38">
        <f t="shared" si="43"/>
        <v>51</v>
      </c>
      <c r="AE37" s="30">
        <f>VLOOKUP(AD37,[1]Punktezuordnung!$A$2:$B$52,2,FALSE())</f>
        <v>0</v>
      </c>
      <c r="AF37" s="42">
        <f t="array" ref="AF37">IF(ISBLANK(LAT_Stab!$A$2),0,IF(ISBLANK(A37),0,IF((OR(EXACT(A37,LAT_Stab!$C$2:$C$154))),VLOOKUP(A37,LAT_Stab!$C$2:$I$154,4,FALSE()))))</f>
        <v>0</v>
      </c>
      <c r="AG37" s="38">
        <f t="shared" si="44"/>
        <v>51</v>
      </c>
      <c r="AH37" s="30">
        <f>VLOOKUP(AG37,[1]Punktezuordnung!$A$2:$B$52,2,FALSE())</f>
        <v>0</v>
      </c>
      <c r="AI37" s="43">
        <f t="array" ref="AI37">IF(ISBLANK(LAT_Stoß!$A$2),0,IF(ISBLANK(A37),0,IF((OR(EXACT(A37,LAT_Stoß!$C$2:$C$154))),VLOOKUP(A37,LAT_Stoß!$C$2:$I$154,4,FALSE()))))</f>
        <v>0</v>
      </c>
      <c r="AJ37" s="38">
        <f t="shared" si="45"/>
        <v>51</v>
      </c>
      <c r="AK37" s="30">
        <f>VLOOKUP(AJ37,[1]Punktezuordnung!$A$2:$B$52,2,FALSE())</f>
        <v>0</v>
      </c>
      <c r="AL37" s="67">
        <v>1000</v>
      </c>
      <c r="AM37" s="38">
        <f t="shared" si="46"/>
        <v>51</v>
      </c>
      <c r="AN37" s="45">
        <f>VLOOKUP(AM37,[1]Punktezuordnung!$A$2:$B$52,2,FALSE())</f>
        <v>0</v>
      </c>
      <c r="AO37" s="46">
        <f t="array" ref="AO37">IF(ISBLANK(NIA_Weit!$A$2),0,IF(ISBLANK(A37),0,IF((OR(EXACT(A37,NIA_Weit!$C$2:$C$150))),VLOOKUP(A37,NIA_Weit!$C$2:$I$150,4,FALSE()))))</f>
        <v>0</v>
      </c>
      <c r="AP37" s="38">
        <f t="shared" si="47"/>
        <v>51</v>
      </c>
      <c r="AQ37" s="30">
        <f>VLOOKUP(AP37,[1]Punktezuordnung!$A$2:$B$52,2,FALSE())</f>
        <v>0</v>
      </c>
      <c r="AR37" s="42">
        <f t="array" ref="AR37">IF(ISBLANK(STO_Weit!$A$2),0,IF(ISBLANK(A37),0,IF((OR(EXACT(A37,STO_Weit!$C$2:$C$149))),VLOOKUP(A37,STO_Weit!$C$2:$I$149,4,FALSE()))))</f>
        <v>0</v>
      </c>
      <c r="AS37" s="38">
        <f t="shared" si="48"/>
        <v>51</v>
      </c>
      <c r="AT37" s="45">
        <f>VLOOKUP(AS37,[1]Punktezuordnung!$A$2:$B$52,2,FALSE())</f>
        <v>0</v>
      </c>
      <c r="AU37" s="40">
        <f t="array" ref="AU37">IF(ISBLANK(STO_Schlagwurf!$A$2),0,IF(ISBLANK(A37),0,IF((OR(EXACT(A37,STO_Schlagwurf!$C$2:$C$148))),VLOOKUP(A37,STO_Schlagwurf!$C$2:$I$148,4,FALSE()))))</f>
        <v>0</v>
      </c>
      <c r="AV37" s="38">
        <f t="shared" si="49"/>
        <v>51</v>
      </c>
      <c r="AW37" s="45">
        <f>VLOOKUP(AV37,[1]Punktezuordnung!$A$2:$B$52,2,FALSE())</f>
        <v>0</v>
      </c>
      <c r="AX37" s="42">
        <f t="array" ref="AX37">IF(ISBLANK(ANG_Hindernissprint!$A$2),100,IF(ISBLANK(A37),100,IF((OR(EXACT(A37,ANG_Hindernissprint!$C$2:$C$200))),VLOOKUP(A37,ANG_Hindernissprint!$C$2:$I$200,4,FALSE()))))</f>
        <v>100</v>
      </c>
      <c r="AY37" s="47">
        <f t="shared" si="50"/>
        <v>51</v>
      </c>
      <c r="AZ37" s="45">
        <f>VLOOKUP(AY37,[1]Punktezuordnung!$A$2:$B$52,2,FALSE())</f>
        <v>0</v>
      </c>
      <c r="BA37" s="48">
        <f t="array" ref="BA37">IF(ISBLANK(ANG_Hoch!$A$2),0,IF(ISBLANK(A37),0,IF((OR(EXACT(A37,ANG_Hoch!$C$2:$C$155))),VLOOKUP(A37,ANG_Hoch!$C$2:$I$155,4,FALSE()))))</f>
        <v>0</v>
      </c>
      <c r="BB37" s="38">
        <f t="shared" si="51"/>
        <v>51</v>
      </c>
      <c r="BC37" s="49">
        <f>VLOOKUP(BB37,[1]Punktezuordnung!$A$2:$B$52,2,FALSE())</f>
        <v>0</v>
      </c>
    </row>
    <row r="38" spans="1:55" x14ac:dyDescent="0.3">
      <c r="A38" s="57"/>
      <c r="B38" s="57"/>
      <c r="C38" s="57"/>
      <c r="D38" s="57"/>
      <c r="E38" s="38" t="str">
        <f t="shared" si="52"/>
        <v/>
      </c>
      <c r="F38" s="30">
        <f>SUM(LARGE(H38:S38,{1;2;3;4;5;6;7;8;9}))</f>
        <v>0</v>
      </c>
      <c r="G38" s="50">
        <f t="shared" si="53"/>
        <v>0</v>
      </c>
      <c r="H38" s="51">
        <f t="shared" si="54"/>
        <v>0</v>
      </c>
      <c r="I38" s="45">
        <f t="shared" si="55"/>
        <v>0</v>
      </c>
      <c r="J38" s="51">
        <f t="shared" si="56"/>
        <v>0</v>
      </c>
      <c r="K38" s="45">
        <f t="shared" si="57"/>
        <v>0</v>
      </c>
      <c r="L38" s="33">
        <f t="shared" si="58"/>
        <v>0</v>
      </c>
      <c r="M38" s="34">
        <f t="shared" si="59"/>
        <v>0</v>
      </c>
      <c r="N38" s="52">
        <f t="shared" si="60"/>
        <v>0</v>
      </c>
      <c r="O38" s="36">
        <f t="shared" si="61"/>
        <v>0</v>
      </c>
      <c r="P38" s="51">
        <f t="shared" si="62"/>
        <v>0</v>
      </c>
      <c r="Q38" s="45">
        <f t="shared" si="63"/>
        <v>0</v>
      </c>
      <c r="R38" s="51">
        <f t="shared" si="64"/>
        <v>0</v>
      </c>
      <c r="S38" s="45">
        <f t="shared" si="65"/>
        <v>0</v>
      </c>
      <c r="T38" s="37">
        <f t="array" ref="T38">IF(ISBLANK(ALS_Sprint!$A$2),100,IF(ISBLANK(A38),100,IF((OR(EXACT(A38,ALS_Sprint!$C$2:$C$200))),VLOOKUP(A38,ALS_Sprint!$C$2:$I$200,4,FALSE()))))</f>
        <v>100</v>
      </c>
      <c r="U38" s="38">
        <f t="shared" si="40"/>
        <v>51</v>
      </c>
      <c r="V38" s="30">
        <f>VLOOKUP(U38,[1]Punktezuordnung!$A$2:$B$52,2,FALSE())</f>
        <v>0</v>
      </c>
      <c r="W38" s="39">
        <f t="array" ref="W38">IF(ISBLANK(ALS_Wurf!$A$2),0,IF(ISBLANK(A38),0,IF((OR(EXACT(A38,ALS_Wurf!$C$2:$C$145))),VLOOKUP(A38,ALS_Wurf!$C$2:$I$145,4,FALSE()))))</f>
        <v>0</v>
      </c>
      <c r="X38" s="38">
        <f t="shared" si="41"/>
        <v>51</v>
      </c>
      <c r="Y38" s="30">
        <f>VLOOKUP(X38,[1]Punktezuordnung!$A$2:$B$52,2,FALSE())</f>
        <v>0</v>
      </c>
      <c r="Z38" s="40">
        <f t="array" ref="Z38">IF(ISBLANK(FRI_Sprint!$A$2),100,IF(ISBLANK(A38),100,IF((OR(EXACT(A38,FRI_Sprint!$C$2:$C$200))),VLOOKUP(A38,FRI_Sprint!$C$2:$I$200,4,FALSE()))))</f>
        <v>100</v>
      </c>
      <c r="AA38" s="38">
        <f t="shared" si="42"/>
        <v>51</v>
      </c>
      <c r="AB38" s="30">
        <f>VLOOKUP(AA38,[1]Punktezuordnung!$A$2:$B$52,2,FALSE())</f>
        <v>0</v>
      </c>
      <c r="AC38" s="41">
        <f t="array" ref="AC38">IF(ISBLANK(FRI_Weit!$A$2),0,IF(ISBLANK(A38),0,IF((OR(EXACT(A38,FRI_Weit!$C$2:$C$150))),VLOOKUP(A38,FRI_Weit!$C$2:$I$150,4,FALSE()))))</f>
        <v>0</v>
      </c>
      <c r="AD38" s="38">
        <f t="shared" si="43"/>
        <v>51</v>
      </c>
      <c r="AE38" s="30">
        <f>VLOOKUP(AD38,[1]Punktezuordnung!$A$2:$B$52,2,FALSE())</f>
        <v>0</v>
      </c>
      <c r="AF38" s="42">
        <f t="array" ref="AF38">IF(ISBLANK(LAT_Stab!$A$2),0,IF(ISBLANK(A38),0,IF((OR(EXACT(A38,LAT_Stab!$C$2:$C$154))),VLOOKUP(A38,LAT_Stab!$C$2:$I$154,4,FALSE()))))</f>
        <v>0</v>
      </c>
      <c r="AG38" s="38">
        <f t="shared" si="44"/>
        <v>51</v>
      </c>
      <c r="AH38" s="30">
        <f>VLOOKUP(AG38,[1]Punktezuordnung!$A$2:$B$52,2,FALSE())</f>
        <v>0</v>
      </c>
      <c r="AI38" s="43">
        <f t="array" ref="AI38">IF(ISBLANK(LAT_Stoß!$A$2),0,IF(ISBLANK(A38),0,IF((OR(EXACT(A38,LAT_Stoß!$C$2:$C$154))),VLOOKUP(A38,LAT_Stoß!$C$2:$I$154,4,FALSE()))))</f>
        <v>0</v>
      </c>
      <c r="AJ38" s="38">
        <f t="shared" si="45"/>
        <v>51</v>
      </c>
      <c r="AK38" s="30">
        <f>VLOOKUP(AJ38,[1]Punktezuordnung!$A$2:$B$52,2,FALSE())</f>
        <v>0</v>
      </c>
      <c r="AL38" s="67">
        <v>1000</v>
      </c>
      <c r="AM38" s="38">
        <f t="shared" si="46"/>
        <v>51</v>
      </c>
      <c r="AN38" s="45">
        <f>VLOOKUP(AM38,[1]Punktezuordnung!$A$2:$B$52,2,FALSE())</f>
        <v>0</v>
      </c>
      <c r="AO38" s="46">
        <f t="array" ref="AO38">IF(ISBLANK(NIA_Weit!$A$2),0,IF(ISBLANK(A38),0,IF((OR(EXACT(A38,NIA_Weit!$C$2:$C$150))),VLOOKUP(A38,NIA_Weit!$C$2:$I$150,4,FALSE()))))</f>
        <v>0</v>
      </c>
      <c r="AP38" s="38">
        <f t="shared" si="47"/>
        <v>51</v>
      </c>
      <c r="AQ38" s="30">
        <f>VLOOKUP(AP38,[1]Punktezuordnung!$A$2:$B$52,2,FALSE())</f>
        <v>0</v>
      </c>
      <c r="AR38" s="42">
        <f t="array" ref="AR38">IF(ISBLANK(STO_Weit!$A$2),0,IF(ISBLANK(A38),0,IF((OR(EXACT(A38,STO_Weit!$C$2:$C$149))),VLOOKUP(A38,STO_Weit!$C$2:$I$149,4,FALSE()))))</f>
        <v>0</v>
      </c>
      <c r="AS38" s="38">
        <f t="shared" si="48"/>
        <v>51</v>
      </c>
      <c r="AT38" s="45">
        <f>VLOOKUP(AS38,[1]Punktezuordnung!$A$2:$B$52,2,FALSE())</f>
        <v>0</v>
      </c>
      <c r="AU38" s="40">
        <f t="array" ref="AU38">IF(ISBLANK(STO_Schlagwurf!$A$2),0,IF(ISBLANK(A38),0,IF((OR(EXACT(A38,STO_Schlagwurf!$C$2:$C$148))),VLOOKUP(A38,STO_Schlagwurf!$C$2:$I$148,4,FALSE()))))</f>
        <v>0</v>
      </c>
      <c r="AV38" s="38">
        <f t="shared" si="49"/>
        <v>51</v>
      </c>
      <c r="AW38" s="45">
        <f>VLOOKUP(AV38,[1]Punktezuordnung!$A$2:$B$52,2,FALSE())</f>
        <v>0</v>
      </c>
      <c r="AX38" s="42">
        <f t="array" ref="AX38">IF(ISBLANK(ANG_Hindernissprint!$A$2),100,IF(ISBLANK(A38),100,IF((OR(EXACT(A38,ANG_Hindernissprint!$C$2:$C$200))),VLOOKUP(A38,ANG_Hindernissprint!$C$2:$I$200,4,FALSE()))))</f>
        <v>100</v>
      </c>
      <c r="AY38" s="47">
        <f t="shared" si="50"/>
        <v>51</v>
      </c>
      <c r="AZ38" s="45">
        <f>VLOOKUP(AY38,[1]Punktezuordnung!$A$2:$B$52,2,FALSE())</f>
        <v>0</v>
      </c>
      <c r="BA38" s="48">
        <f t="array" ref="BA38">IF(ISBLANK(ANG_Hoch!$A$2),0,IF(ISBLANK(A38),0,IF((OR(EXACT(A38,ANG_Hoch!$C$2:$C$155))),VLOOKUP(A38,ANG_Hoch!$C$2:$I$155,4,FALSE()))))</f>
        <v>0</v>
      </c>
      <c r="BB38" s="38">
        <f t="shared" si="51"/>
        <v>51</v>
      </c>
      <c r="BC38" s="49">
        <f>VLOOKUP(BB38,[1]Punktezuordnung!$A$2:$B$52,2,FALSE())</f>
        <v>0</v>
      </c>
    </row>
    <row r="39" spans="1:55" x14ac:dyDescent="0.3">
      <c r="A39" s="57"/>
      <c r="B39" s="57"/>
      <c r="C39" s="57"/>
      <c r="D39" s="57"/>
      <c r="E39" s="38" t="str">
        <f t="shared" si="52"/>
        <v/>
      </c>
      <c r="F39" s="30">
        <f>SUM(LARGE(H39:S39,{1;2;3;4;5;6;7;8;9}))</f>
        <v>0</v>
      </c>
      <c r="G39" s="50">
        <f t="shared" si="53"/>
        <v>0</v>
      </c>
      <c r="H39" s="51">
        <f t="shared" si="54"/>
        <v>0</v>
      </c>
      <c r="I39" s="45">
        <f t="shared" si="55"/>
        <v>0</v>
      </c>
      <c r="J39" s="51">
        <f t="shared" si="56"/>
        <v>0</v>
      </c>
      <c r="K39" s="45">
        <f t="shared" si="57"/>
        <v>0</v>
      </c>
      <c r="L39" s="33">
        <f t="shared" si="58"/>
        <v>0</v>
      </c>
      <c r="M39" s="34">
        <f t="shared" si="59"/>
        <v>0</v>
      </c>
      <c r="N39" s="52">
        <f t="shared" si="60"/>
        <v>0</v>
      </c>
      <c r="O39" s="36">
        <f t="shared" si="61"/>
        <v>0</v>
      </c>
      <c r="P39" s="51">
        <f t="shared" si="62"/>
        <v>0</v>
      </c>
      <c r="Q39" s="45">
        <f t="shared" si="63"/>
        <v>0</v>
      </c>
      <c r="R39" s="51">
        <f t="shared" si="64"/>
        <v>0</v>
      </c>
      <c r="S39" s="45">
        <f t="shared" si="65"/>
        <v>0</v>
      </c>
      <c r="T39" s="37">
        <f t="array" ref="T39">IF(ISBLANK(ALS_Sprint!$A$2),100,IF(ISBLANK(A39),100,IF((OR(EXACT(A39,ALS_Sprint!$C$2:$C$200))),VLOOKUP(A39,ALS_Sprint!$C$2:$I$200,4,FALSE()))))</f>
        <v>100</v>
      </c>
      <c r="U39" s="38">
        <f t="shared" si="40"/>
        <v>51</v>
      </c>
      <c r="V39" s="30">
        <f>VLOOKUP(U39,[1]Punktezuordnung!$A$2:$B$52,2,FALSE())</f>
        <v>0</v>
      </c>
      <c r="W39" s="39">
        <f t="array" ref="W39">IF(ISBLANK(ALS_Wurf!$A$2),0,IF(ISBLANK(A39),0,IF((OR(EXACT(A39,ALS_Wurf!$C$2:$C$145))),VLOOKUP(A39,ALS_Wurf!$C$2:$I$145,4,FALSE()))))</f>
        <v>0</v>
      </c>
      <c r="X39" s="38">
        <f t="shared" si="41"/>
        <v>51</v>
      </c>
      <c r="Y39" s="30">
        <f>VLOOKUP(X39,[1]Punktezuordnung!$A$2:$B$52,2,FALSE())</f>
        <v>0</v>
      </c>
      <c r="Z39" s="40">
        <f t="array" ref="Z39">IF(ISBLANK(FRI_Sprint!$A$2),100,IF(ISBLANK(A39),100,IF((OR(EXACT(A39,FRI_Sprint!$C$2:$C$200))),VLOOKUP(A39,FRI_Sprint!$C$2:$I$200,4,FALSE()))))</f>
        <v>100</v>
      </c>
      <c r="AA39" s="38">
        <f t="shared" si="42"/>
        <v>51</v>
      </c>
      <c r="AB39" s="30">
        <f>VLOOKUP(AA39,[1]Punktezuordnung!$A$2:$B$52,2,FALSE())</f>
        <v>0</v>
      </c>
      <c r="AC39" s="41">
        <f t="array" ref="AC39">IF(ISBLANK(FRI_Weit!$A$2),0,IF(ISBLANK(A39),0,IF((OR(EXACT(A39,FRI_Weit!$C$2:$C$150))),VLOOKUP(A39,FRI_Weit!$C$2:$I$150,4,FALSE()))))</f>
        <v>0</v>
      </c>
      <c r="AD39" s="38">
        <f t="shared" si="43"/>
        <v>51</v>
      </c>
      <c r="AE39" s="30">
        <f>VLOOKUP(AD39,[1]Punktezuordnung!$A$2:$B$52,2,FALSE())</f>
        <v>0</v>
      </c>
      <c r="AF39" s="42">
        <f t="array" ref="AF39">IF(ISBLANK(LAT_Stab!$A$2),0,IF(ISBLANK(A39),0,IF((OR(EXACT(A39,LAT_Stab!$C$2:$C$154))),VLOOKUP(A39,LAT_Stab!$C$2:$I$154,4,FALSE()))))</f>
        <v>0</v>
      </c>
      <c r="AG39" s="38">
        <f t="shared" si="44"/>
        <v>51</v>
      </c>
      <c r="AH39" s="30">
        <f>VLOOKUP(AG39,[1]Punktezuordnung!$A$2:$B$52,2,FALSE())</f>
        <v>0</v>
      </c>
      <c r="AI39" s="43">
        <f t="array" ref="AI39">IF(ISBLANK(LAT_Stoß!$A$2),0,IF(ISBLANK(A39),0,IF((OR(EXACT(A39,LAT_Stoß!$C$2:$C$154))),VLOOKUP(A39,LAT_Stoß!$C$2:$I$154,4,FALSE()))))</f>
        <v>0</v>
      </c>
      <c r="AJ39" s="38">
        <f t="shared" si="45"/>
        <v>51</v>
      </c>
      <c r="AK39" s="30">
        <f>VLOOKUP(AJ39,[1]Punktezuordnung!$A$2:$B$52,2,FALSE())</f>
        <v>0</v>
      </c>
      <c r="AL39" s="67">
        <v>1000</v>
      </c>
      <c r="AM39" s="38">
        <f t="shared" si="46"/>
        <v>51</v>
      </c>
      <c r="AN39" s="45">
        <f>VLOOKUP(AM39,[1]Punktezuordnung!$A$2:$B$52,2,FALSE())</f>
        <v>0</v>
      </c>
      <c r="AO39" s="46">
        <f t="array" ref="AO39">IF(ISBLANK(NIA_Weit!$A$2),0,IF(ISBLANK(A39),0,IF((OR(EXACT(A39,NIA_Weit!$C$2:$C$150))),VLOOKUP(A39,NIA_Weit!$C$2:$I$150,4,FALSE()))))</f>
        <v>0</v>
      </c>
      <c r="AP39" s="38">
        <f t="shared" si="47"/>
        <v>51</v>
      </c>
      <c r="AQ39" s="30">
        <f>VLOOKUP(AP39,[1]Punktezuordnung!$A$2:$B$52,2,FALSE())</f>
        <v>0</v>
      </c>
      <c r="AR39" s="42">
        <f t="array" ref="AR39">IF(ISBLANK(STO_Weit!$A$2),0,IF(ISBLANK(A39),0,IF((OR(EXACT(A39,STO_Weit!$C$2:$C$149))),VLOOKUP(A39,STO_Weit!$C$2:$I$149,4,FALSE()))))</f>
        <v>0</v>
      </c>
      <c r="AS39" s="38">
        <f t="shared" si="48"/>
        <v>51</v>
      </c>
      <c r="AT39" s="45">
        <f>VLOOKUP(AS39,[1]Punktezuordnung!$A$2:$B$52,2,FALSE())</f>
        <v>0</v>
      </c>
      <c r="AU39" s="40">
        <f t="array" ref="AU39">IF(ISBLANK(STO_Schlagwurf!$A$2),0,IF(ISBLANK(A39),0,IF((OR(EXACT(A39,STO_Schlagwurf!$C$2:$C$148))),VLOOKUP(A39,STO_Schlagwurf!$C$2:$I$148,4,FALSE()))))</f>
        <v>0</v>
      </c>
      <c r="AV39" s="38">
        <f t="shared" si="49"/>
        <v>51</v>
      </c>
      <c r="AW39" s="45">
        <f>VLOOKUP(AV39,[1]Punktezuordnung!$A$2:$B$52,2,FALSE())</f>
        <v>0</v>
      </c>
      <c r="AX39" s="42">
        <f t="array" ref="AX39">IF(ISBLANK(ANG_Hindernissprint!$A$2),100,IF(ISBLANK(A39),100,IF((OR(EXACT(A39,ANG_Hindernissprint!$C$2:$C$200))),VLOOKUP(A39,ANG_Hindernissprint!$C$2:$I$200,4,FALSE()))))</f>
        <v>100</v>
      </c>
      <c r="AY39" s="47">
        <f t="shared" si="50"/>
        <v>51</v>
      </c>
      <c r="AZ39" s="45">
        <f>VLOOKUP(AY39,[1]Punktezuordnung!$A$2:$B$52,2,FALSE())</f>
        <v>0</v>
      </c>
      <c r="BA39" s="48">
        <f t="array" ref="BA39">IF(ISBLANK(ANG_Hoch!$A$2),0,IF(ISBLANK(A39),0,IF((OR(EXACT(A39,ANG_Hoch!$C$2:$C$155))),VLOOKUP(A39,ANG_Hoch!$C$2:$I$155,4,FALSE()))))</f>
        <v>0</v>
      </c>
      <c r="BB39" s="38">
        <f t="shared" si="51"/>
        <v>51</v>
      </c>
      <c r="BC39" s="49">
        <f>VLOOKUP(BB39,[1]Punktezuordnung!$A$2:$B$52,2,FALSE())</f>
        <v>0</v>
      </c>
    </row>
    <row r="40" spans="1:55" x14ac:dyDescent="0.3">
      <c r="A40" s="57"/>
      <c r="B40" s="57"/>
      <c r="C40" s="57"/>
      <c r="D40" s="57"/>
      <c r="E40" s="38" t="str">
        <f t="shared" si="52"/>
        <v/>
      </c>
      <c r="F40" s="30">
        <f>SUM(LARGE(H40:S40,{1;2;3;4;5;6;7;8;9}))</f>
        <v>0</v>
      </c>
      <c r="G40" s="50">
        <f t="shared" si="53"/>
        <v>0</v>
      </c>
      <c r="H40" s="51">
        <f t="shared" si="54"/>
        <v>0</v>
      </c>
      <c r="I40" s="45">
        <f t="shared" si="55"/>
        <v>0</v>
      </c>
      <c r="J40" s="51">
        <f t="shared" si="56"/>
        <v>0</v>
      </c>
      <c r="K40" s="45">
        <f t="shared" si="57"/>
        <v>0</v>
      </c>
      <c r="L40" s="33">
        <f t="shared" si="58"/>
        <v>0</v>
      </c>
      <c r="M40" s="34">
        <f t="shared" si="59"/>
        <v>0</v>
      </c>
      <c r="N40" s="52">
        <f t="shared" si="60"/>
        <v>0</v>
      </c>
      <c r="O40" s="36">
        <f t="shared" si="61"/>
        <v>0</v>
      </c>
      <c r="P40" s="51">
        <f t="shared" si="62"/>
        <v>0</v>
      </c>
      <c r="Q40" s="45">
        <f t="shared" si="63"/>
        <v>0</v>
      </c>
      <c r="R40" s="51">
        <f t="shared" si="64"/>
        <v>0</v>
      </c>
      <c r="S40" s="45">
        <f t="shared" si="65"/>
        <v>0</v>
      </c>
      <c r="T40" s="37">
        <f t="array" ref="T40">IF(ISBLANK(ALS_Sprint!$A$2),100,IF(ISBLANK(A40),100,IF((OR(EXACT(A40,ALS_Sprint!$C$2:$C$200))),VLOOKUP(A40,ALS_Sprint!$C$2:$I$200,4,FALSE()))))</f>
        <v>100</v>
      </c>
      <c r="U40" s="38">
        <f t="shared" si="40"/>
        <v>51</v>
      </c>
      <c r="V40" s="30">
        <f>VLOOKUP(U40,[1]Punktezuordnung!$A$2:$B$52,2,FALSE())</f>
        <v>0</v>
      </c>
      <c r="W40" s="39">
        <f t="array" ref="W40">IF(ISBLANK(ALS_Wurf!$A$2),0,IF(ISBLANK(A40),0,IF((OR(EXACT(A40,ALS_Wurf!$C$2:$C$145))),VLOOKUP(A40,ALS_Wurf!$C$2:$I$145,4,FALSE()))))</f>
        <v>0</v>
      </c>
      <c r="X40" s="38">
        <f t="shared" si="41"/>
        <v>51</v>
      </c>
      <c r="Y40" s="30">
        <f>VLOOKUP(X40,[1]Punktezuordnung!$A$2:$B$52,2,FALSE())</f>
        <v>0</v>
      </c>
      <c r="Z40" s="40">
        <f t="array" ref="Z40">IF(ISBLANK(FRI_Sprint!$A$2),100,IF(ISBLANK(A40),100,IF((OR(EXACT(A40,FRI_Sprint!$C$2:$C$200))),VLOOKUP(A40,FRI_Sprint!$C$2:$I$200,4,FALSE()))))</f>
        <v>100</v>
      </c>
      <c r="AA40" s="38">
        <f t="shared" si="42"/>
        <v>51</v>
      </c>
      <c r="AB40" s="30">
        <f>VLOOKUP(AA40,[1]Punktezuordnung!$A$2:$B$52,2,FALSE())</f>
        <v>0</v>
      </c>
      <c r="AC40" s="41">
        <f t="array" ref="AC40">IF(ISBLANK(FRI_Weit!$A$2),0,IF(ISBLANK(A40),0,IF((OR(EXACT(A40,FRI_Weit!$C$2:$C$150))),VLOOKUP(A40,FRI_Weit!$C$2:$I$150,4,FALSE()))))</f>
        <v>0</v>
      </c>
      <c r="AD40" s="38">
        <f t="shared" si="43"/>
        <v>51</v>
      </c>
      <c r="AE40" s="30">
        <f>VLOOKUP(AD40,[1]Punktezuordnung!$A$2:$B$52,2,FALSE())</f>
        <v>0</v>
      </c>
      <c r="AF40" s="42">
        <f t="array" ref="AF40">IF(ISBLANK(LAT_Stab!$A$2),0,IF(ISBLANK(A40),0,IF((OR(EXACT(A40,LAT_Stab!$C$2:$C$154))),VLOOKUP(A40,LAT_Stab!$C$2:$I$154,4,FALSE()))))</f>
        <v>0</v>
      </c>
      <c r="AG40" s="38">
        <f t="shared" si="44"/>
        <v>51</v>
      </c>
      <c r="AH40" s="30">
        <f>VLOOKUP(AG40,[1]Punktezuordnung!$A$2:$B$52,2,FALSE())</f>
        <v>0</v>
      </c>
      <c r="AI40" s="43">
        <f t="array" ref="AI40">IF(ISBLANK(LAT_Stoß!$A$2),0,IF(ISBLANK(A40),0,IF((OR(EXACT(A40,LAT_Stoß!$C$2:$C$154))),VLOOKUP(A40,LAT_Stoß!$C$2:$I$154,4,FALSE()))))</f>
        <v>0</v>
      </c>
      <c r="AJ40" s="38">
        <f t="shared" si="45"/>
        <v>51</v>
      </c>
      <c r="AK40" s="30">
        <f>VLOOKUP(AJ40,[1]Punktezuordnung!$A$2:$B$52,2,FALSE())</f>
        <v>0</v>
      </c>
      <c r="AL40" s="67">
        <v>1000</v>
      </c>
      <c r="AM40" s="38">
        <f t="shared" si="46"/>
        <v>51</v>
      </c>
      <c r="AN40" s="45">
        <f>VLOOKUP(AM40,[1]Punktezuordnung!$A$2:$B$52,2,FALSE())</f>
        <v>0</v>
      </c>
      <c r="AO40" s="46">
        <f t="array" ref="AO40">IF(ISBLANK(NIA_Weit!$A$2),0,IF(ISBLANK(A40),0,IF((OR(EXACT(A40,NIA_Weit!$C$2:$C$150))),VLOOKUP(A40,NIA_Weit!$C$2:$I$150,4,FALSE()))))</f>
        <v>0</v>
      </c>
      <c r="AP40" s="38">
        <f t="shared" si="47"/>
        <v>51</v>
      </c>
      <c r="AQ40" s="30">
        <f>VLOOKUP(AP40,[1]Punktezuordnung!$A$2:$B$52,2,FALSE())</f>
        <v>0</v>
      </c>
      <c r="AR40" s="42">
        <f t="array" ref="AR40">IF(ISBLANK(STO_Weit!$A$2),0,IF(ISBLANK(A40),0,IF((OR(EXACT(A40,STO_Weit!$C$2:$C$149))),VLOOKUP(A40,STO_Weit!$C$2:$I$149,4,FALSE()))))</f>
        <v>0</v>
      </c>
      <c r="AS40" s="38">
        <f t="shared" si="48"/>
        <v>51</v>
      </c>
      <c r="AT40" s="45">
        <f>VLOOKUP(AS40,[1]Punktezuordnung!$A$2:$B$52,2,FALSE())</f>
        <v>0</v>
      </c>
      <c r="AU40" s="40">
        <f t="array" ref="AU40">IF(ISBLANK(STO_Schlagwurf!$A$2),0,IF(ISBLANK(A40),0,IF((OR(EXACT(A40,STO_Schlagwurf!$C$2:$C$148))),VLOOKUP(A40,STO_Schlagwurf!$C$2:$I$148,4,FALSE()))))</f>
        <v>0</v>
      </c>
      <c r="AV40" s="38">
        <f t="shared" si="49"/>
        <v>51</v>
      </c>
      <c r="AW40" s="45">
        <f>VLOOKUP(AV40,[1]Punktezuordnung!$A$2:$B$52,2,FALSE())</f>
        <v>0</v>
      </c>
      <c r="AX40" s="42">
        <f t="array" ref="AX40">IF(ISBLANK(ANG_Hindernissprint!$A$2),100,IF(ISBLANK(A40),100,IF((OR(EXACT(A40,ANG_Hindernissprint!$C$2:$C$200))),VLOOKUP(A40,ANG_Hindernissprint!$C$2:$I$200,4,FALSE()))))</f>
        <v>100</v>
      </c>
      <c r="AY40" s="47">
        <f t="shared" si="50"/>
        <v>51</v>
      </c>
      <c r="AZ40" s="45">
        <f>VLOOKUP(AY40,[1]Punktezuordnung!$A$2:$B$52,2,FALSE())</f>
        <v>0</v>
      </c>
      <c r="BA40" s="48">
        <f t="array" ref="BA40">IF(ISBLANK(ANG_Hoch!$A$2),0,IF(ISBLANK(A40),0,IF((OR(EXACT(A40,ANG_Hoch!$C$2:$C$155))),VLOOKUP(A40,ANG_Hoch!$C$2:$I$155,4,FALSE()))))</f>
        <v>0</v>
      </c>
      <c r="BB40" s="38">
        <f t="shared" si="51"/>
        <v>51</v>
      </c>
      <c r="BC40" s="49">
        <f>VLOOKUP(BB40,[1]Punktezuordnung!$A$2:$B$52,2,FALSE())</f>
        <v>0</v>
      </c>
    </row>
    <row r="41" spans="1:55" x14ac:dyDescent="0.3">
      <c r="A41" s="57"/>
      <c r="B41" s="57"/>
      <c r="C41" s="57"/>
      <c r="D41" s="57"/>
      <c r="E41" s="38" t="str">
        <f t="shared" si="52"/>
        <v/>
      </c>
      <c r="F41" s="30">
        <f>SUM(LARGE(H41:S41,{1;2;3;4;5;6;7;8;9}))</f>
        <v>0</v>
      </c>
      <c r="G41" s="50">
        <f t="shared" si="53"/>
        <v>0</v>
      </c>
      <c r="H41" s="51">
        <f t="shared" si="54"/>
        <v>0</v>
      </c>
      <c r="I41" s="45">
        <f t="shared" si="55"/>
        <v>0</v>
      </c>
      <c r="J41" s="51">
        <f t="shared" si="56"/>
        <v>0</v>
      </c>
      <c r="K41" s="45">
        <f t="shared" si="57"/>
        <v>0</v>
      </c>
      <c r="L41" s="33">
        <f t="shared" si="58"/>
        <v>0</v>
      </c>
      <c r="M41" s="34">
        <f t="shared" si="59"/>
        <v>0</v>
      </c>
      <c r="N41" s="52">
        <f t="shared" si="60"/>
        <v>0</v>
      </c>
      <c r="O41" s="36">
        <f t="shared" si="61"/>
        <v>0</v>
      </c>
      <c r="P41" s="51">
        <f t="shared" si="62"/>
        <v>0</v>
      </c>
      <c r="Q41" s="45">
        <f t="shared" si="63"/>
        <v>0</v>
      </c>
      <c r="R41" s="51">
        <f t="shared" si="64"/>
        <v>0</v>
      </c>
      <c r="S41" s="45">
        <f t="shared" si="65"/>
        <v>0</v>
      </c>
      <c r="T41" s="37">
        <f t="array" ref="T41">IF(ISBLANK(ALS_Sprint!$A$2),100,IF(ISBLANK(A41),100,IF((OR(EXACT(A41,ALS_Sprint!$C$2:$C$200))),VLOOKUP(A41,ALS_Sprint!$C$2:$I$200,4,FALSE()))))</f>
        <v>100</v>
      </c>
      <c r="U41" s="38">
        <f t="shared" si="40"/>
        <v>51</v>
      </c>
      <c r="V41" s="30">
        <f>VLOOKUP(U41,[1]Punktezuordnung!$A$2:$B$52,2,FALSE())</f>
        <v>0</v>
      </c>
      <c r="W41" s="39">
        <f t="array" ref="W41">IF(ISBLANK(ALS_Wurf!$A$2),0,IF(ISBLANK(A41),0,IF((OR(EXACT(A41,ALS_Wurf!$C$2:$C$145))),VLOOKUP(A41,ALS_Wurf!$C$2:$I$145,4,FALSE()))))</f>
        <v>0</v>
      </c>
      <c r="X41" s="38">
        <f t="shared" si="41"/>
        <v>51</v>
      </c>
      <c r="Y41" s="30">
        <f>VLOOKUP(X41,[1]Punktezuordnung!$A$2:$B$52,2,FALSE())</f>
        <v>0</v>
      </c>
      <c r="Z41" s="40">
        <f t="array" ref="Z41">IF(ISBLANK(FRI_Sprint!$A$2),100,IF(ISBLANK(A41),100,IF((OR(EXACT(A41,FRI_Sprint!$C$2:$C$200))),VLOOKUP(A41,FRI_Sprint!$C$2:$I$200,4,FALSE()))))</f>
        <v>100</v>
      </c>
      <c r="AA41" s="38">
        <f t="shared" si="42"/>
        <v>51</v>
      </c>
      <c r="AB41" s="30">
        <f>VLOOKUP(AA41,[1]Punktezuordnung!$A$2:$B$52,2,FALSE())</f>
        <v>0</v>
      </c>
      <c r="AC41" s="41">
        <f t="array" ref="AC41">IF(ISBLANK(FRI_Weit!$A$2),0,IF(ISBLANK(A41),0,IF((OR(EXACT(A41,FRI_Weit!$C$2:$C$150))),VLOOKUP(A41,FRI_Weit!$C$2:$I$150,4,FALSE()))))</f>
        <v>0</v>
      </c>
      <c r="AD41" s="38">
        <f t="shared" si="43"/>
        <v>51</v>
      </c>
      <c r="AE41" s="30">
        <f>VLOOKUP(AD41,[1]Punktezuordnung!$A$2:$B$52,2,FALSE())</f>
        <v>0</v>
      </c>
      <c r="AF41" s="42">
        <f t="array" ref="AF41">IF(ISBLANK(LAT_Stab!$A$2),0,IF(ISBLANK(A41),0,IF((OR(EXACT(A41,LAT_Stab!$C$2:$C$154))),VLOOKUP(A41,LAT_Stab!$C$2:$I$154,4,FALSE()))))</f>
        <v>0</v>
      </c>
      <c r="AG41" s="38">
        <f t="shared" si="44"/>
        <v>51</v>
      </c>
      <c r="AH41" s="30">
        <f>VLOOKUP(AG41,[1]Punktezuordnung!$A$2:$B$52,2,FALSE())</f>
        <v>0</v>
      </c>
      <c r="AI41" s="43">
        <f t="array" ref="AI41">IF(ISBLANK(LAT_Stoß!$A$2),0,IF(ISBLANK(A41),0,IF((OR(EXACT(A41,LAT_Stoß!$C$2:$C$154))),VLOOKUP(A41,LAT_Stoß!$C$2:$I$154,4,FALSE()))))</f>
        <v>0</v>
      </c>
      <c r="AJ41" s="38">
        <f t="shared" si="45"/>
        <v>51</v>
      </c>
      <c r="AK41" s="30">
        <f>VLOOKUP(AJ41,[1]Punktezuordnung!$A$2:$B$52,2,FALSE())</f>
        <v>0</v>
      </c>
      <c r="AL41" s="67">
        <v>1000</v>
      </c>
      <c r="AM41" s="38">
        <f t="shared" si="46"/>
        <v>51</v>
      </c>
      <c r="AN41" s="45">
        <f>VLOOKUP(AM41,[1]Punktezuordnung!$A$2:$B$52,2,FALSE())</f>
        <v>0</v>
      </c>
      <c r="AO41" s="46">
        <f t="array" ref="AO41">IF(ISBLANK(NIA_Weit!$A$2),0,IF(ISBLANK(A41),0,IF((OR(EXACT(A41,NIA_Weit!$C$2:$C$150))),VLOOKUP(A41,NIA_Weit!$C$2:$I$150,4,FALSE()))))</f>
        <v>0</v>
      </c>
      <c r="AP41" s="38">
        <f t="shared" si="47"/>
        <v>51</v>
      </c>
      <c r="AQ41" s="30">
        <f>VLOOKUP(AP41,[1]Punktezuordnung!$A$2:$B$52,2,FALSE())</f>
        <v>0</v>
      </c>
      <c r="AR41" s="42">
        <f t="array" ref="AR41">IF(ISBLANK(STO_Weit!$A$2),0,IF(ISBLANK(A41),0,IF((OR(EXACT(A41,STO_Weit!$C$2:$C$149))),VLOOKUP(A41,STO_Weit!$C$2:$I$149,4,FALSE()))))</f>
        <v>0</v>
      </c>
      <c r="AS41" s="38">
        <f t="shared" si="48"/>
        <v>51</v>
      </c>
      <c r="AT41" s="45">
        <f>VLOOKUP(AS41,[1]Punktezuordnung!$A$2:$B$52,2,FALSE())</f>
        <v>0</v>
      </c>
      <c r="AU41" s="40">
        <f t="array" ref="AU41">IF(ISBLANK(STO_Schlagwurf!$A$2),0,IF(ISBLANK(A41),0,IF((OR(EXACT(A41,STO_Schlagwurf!$C$2:$C$148))),VLOOKUP(A41,STO_Schlagwurf!$C$2:$I$148,4,FALSE()))))</f>
        <v>0</v>
      </c>
      <c r="AV41" s="38">
        <f t="shared" si="49"/>
        <v>51</v>
      </c>
      <c r="AW41" s="45">
        <f>VLOOKUP(AV41,[1]Punktezuordnung!$A$2:$B$52,2,FALSE())</f>
        <v>0</v>
      </c>
      <c r="AX41" s="42">
        <f t="array" ref="AX41">IF(ISBLANK(ANG_Hindernissprint!$A$2),100,IF(ISBLANK(A41),100,IF((OR(EXACT(A41,ANG_Hindernissprint!$C$2:$C$200))),VLOOKUP(A41,ANG_Hindernissprint!$C$2:$I$200,4,FALSE()))))</f>
        <v>100</v>
      </c>
      <c r="AY41" s="47">
        <f t="shared" si="50"/>
        <v>51</v>
      </c>
      <c r="AZ41" s="45">
        <f>VLOOKUP(AY41,[1]Punktezuordnung!$A$2:$B$52,2,FALSE())</f>
        <v>0</v>
      </c>
      <c r="BA41" s="48">
        <f t="array" ref="BA41">IF(ISBLANK(ANG_Hoch!$A$2),0,IF(ISBLANK(A41),0,IF((OR(EXACT(A41,ANG_Hoch!$C$2:$C$155))),VLOOKUP(A41,ANG_Hoch!$C$2:$I$155,4,FALSE()))))</f>
        <v>0</v>
      </c>
      <c r="BB41" s="38">
        <f t="shared" si="51"/>
        <v>51</v>
      </c>
      <c r="BC41" s="49">
        <f>VLOOKUP(BB41,[1]Punktezuordnung!$A$2:$B$52,2,FALSE())</f>
        <v>0</v>
      </c>
    </row>
    <row r="42" spans="1:55" x14ac:dyDescent="0.3">
      <c r="A42" s="57"/>
      <c r="B42" s="57"/>
      <c r="C42" s="57"/>
      <c r="D42" s="57"/>
      <c r="E42" s="38" t="str">
        <f t="shared" si="52"/>
        <v/>
      </c>
      <c r="F42" s="30">
        <f>SUM(LARGE(H42:S42,{1;2;3;4;5;6;7;8;9}))</f>
        <v>0</v>
      </c>
      <c r="G42" s="50">
        <f t="shared" si="53"/>
        <v>0</v>
      </c>
      <c r="H42" s="51">
        <f t="shared" si="54"/>
        <v>0</v>
      </c>
      <c r="I42" s="45">
        <f t="shared" si="55"/>
        <v>0</v>
      </c>
      <c r="J42" s="51">
        <f t="shared" si="56"/>
        <v>0</v>
      </c>
      <c r="K42" s="45">
        <f t="shared" si="57"/>
        <v>0</v>
      </c>
      <c r="L42" s="33">
        <f t="shared" si="58"/>
        <v>0</v>
      </c>
      <c r="M42" s="34">
        <f t="shared" si="59"/>
        <v>0</v>
      </c>
      <c r="N42" s="52">
        <f t="shared" si="60"/>
        <v>0</v>
      </c>
      <c r="O42" s="36">
        <f t="shared" si="61"/>
        <v>0</v>
      </c>
      <c r="P42" s="51">
        <f t="shared" si="62"/>
        <v>0</v>
      </c>
      <c r="Q42" s="45">
        <f t="shared" si="63"/>
        <v>0</v>
      </c>
      <c r="R42" s="51">
        <f t="shared" si="64"/>
        <v>0</v>
      </c>
      <c r="S42" s="45">
        <f t="shared" si="65"/>
        <v>0</v>
      </c>
      <c r="T42" s="37">
        <f t="array" ref="T42">IF(ISBLANK(ALS_Sprint!$A$2),100,IF(ISBLANK(A42),100,IF((OR(EXACT(A42,ALS_Sprint!$C$2:$C$200))),VLOOKUP(A42,ALS_Sprint!$C$2:$I$200,4,FALSE()))))</f>
        <v>100</v>
      </c>
      <c r="U42" s="38">
        <f t="shared" si="40"/>
        <v>51</v>
      </c>
      <c r="V42" s="30">
        <f>VLOOKUP(U42,[1]Punktezuordnung!$A$2:$B$52,2,FALSE())</f>
        <v>0</v>
      </c>
      <c r="W42" s="39">
        <f t="array" ref="W42">IF(ISBLANK(ALS_Wurf!$A$2),0,IF(ISBLANK(A42),0,IF((OR(EXACT(A42,ALS_Wurf!$C$2:$C$145))),VLOOKUP(A42,ALS_Wurf!$C$2:$I$145,4,FALSE()))))</f>
        <v>0</v>
      </c>
      <c r="X42" s="38">
        <f t="shared" si="41"/>
        <v>51</v>
      </c>
      <c r="Y42" s="30">
        <f>VLOOKUP(X42,[1]Punktezuordnung!$A$2:$B$52,2,FALSE())</f>
        <v>0</v>
      </c>
      <c r="Z42" s="40">
        <f t="array" ref="Z42">IF(ISBLANK(FRI_Sprint!$A$2),100,IF(ISBLANK(A42),100,IF((OR(EXACT(A42,FRI_Sprint!$C$2:$C$200))),VLOOKUP(A42,FRI_Sprint!$C$2:$I$200,4,FALSE()))))</f>
        <v>100</v>
      </c>
      <c r="AA42" s="38">
        <f t="shared" si="42"/>
        <v>51</v>
      </c>
      <c r="AB42" s="30">
        <f>VLOOKUP(AA42,[1]Punktezuordnung!$A$2:$B$52,2,FALSE())</f>
        <v>0</v>
      </c>
      <c r="AC42" s="41">
        <f t="array" ref="AC42">IF(ISBLANK(FRI_Weit!$A$2),0,IF(ISBLANK(A42),0,IF((OR(EXACT(A42,FRI_Weit!$C$2:$C$150))),VLOOKUP(A42,FRI_Weit!$C$2:$I$150,4,FALSE()))))</f>
        <v>0</v>
      </c>
      <c r="AD42" s="38">
        <f t="shared" si="43"/>
        <v>51</v>
      </c>
      <c r="AE42" s="30">
        <f>VLOOKUP(AD42,[1]Punktezuordnung!$A$2:$B$52,2,FALSE())</f>
        <v>0</v>
      </c>
      <c r="AF42" s="42">
        <f t="array" ref="AF42">IF(ISBLANK(LAT_Stab!$A$2),0,IF(ISBLANK(A42),0,IF((OR(EXACT(A42,LAT_Stab!$C$2:$C$154))),VLOOKUP(A42,LAT_Stab!$C$2:$I$154,4,FALSE()))))</f>
        <v>0</v>
      </c>
      <c r="AG42" s="38">
        <f t="shared" si="44"/>
        <v>51</v>
      </c>
      <c r="AH42" s="30">
        <f>VLOOKUP(AG42,[1]Punktezuordnung!$A$2:$B$52,2,FALSE())</f>
        <v>0</v>
      </c>
      <c r="AI42" s="43">
        <f t="array" ref="AI42">IF(ISBLANK(LAT_Stoß!$A$2),0,IF(ISBLANK(A42),0,IF((OR(EXACT(A42,LAT_Stoß!$C$2:$C$154))),VLOOKUP(A42,LAT_Stoß!$C$2:$I$154,4,FALSE()))))</f>
        <v>0</v>
      </c>
      <c r="AJ42" s="38">
        <f t="shared" si="45"/>
        <v>51</v>
      </c>
      <c r="AK42" s="30">
        <f>VLOOKUP(AJ42,[1]Punktezuordnung!$A$2:$B$52,2,FALSE())</f>
        <v>0</v>
      </c>
      <c r="AL42" s="67">
        <v>1000</v>
      </c>
      <c r="AM42" s="38">
        <f t="shared" si="46"/>
        <v>51</v>
      </c>
      <c r="AN42" s="45">
        <f>VLOOKUP(AM42,[1]Punktezuordnung!$A$2:$B$52,2,FALSE())</f>
        <v>0</v>
      </c>
      <c r="AO42" s="46">
        <f t="array" ref="AO42">IF(ISBLANK(NIA_Weit!$A$2),0,IF(ISBLANK(A42),0,IF((OR(EXACT(A42,NIA_Weit!$C$2:$C$150))),VLOOKUP(A42,NIA_Weit!$C$2:$I$150,4,FALSE()))))</f>
        <v>0</v>
      </c>
      <c r="AP42" s="38">
        <f t="shared" si="47"/>
        <v>51</v>
      </c>
      <c r="AQ42" s="30">
        <f>VLOOKUP(AP42,[1]Punktezuordnung!$A$2:$B$52,2,FALSE())</f>
        <v>0</v>
      </c>
      <c r="AR42" s="42">
        <f t="array" ref="AR42">IF(ISBLANK(STO_Weit!$A$2),0,IF(ISBLANK(A42),0,IF((OR(EXACT(A42,STO_Weit!$C$2:$C$149))),VLOOKUP(A42,STO_Weit!$C$2:$I$149,4,FALSE()))))</f>
        <v>0</v>
      </c>
      <c r="AS42" s="38">
        <f t="shared" si="48"/>
        <v>51</v>
      </c>
      <c r="AT42" s="45">
        <f>VLOOKUP(AS42,[1]Punktezuordnung!$A$2:$B$52,2,FALSE())</f>
        <v>0</v>
      </c>
      <c r="AU42" s="40">
        <f t="array" ref="AU42">IF(ISBLANK(STO_Schlagwurf!$A$2),0,IF(ISBLANK(A42),0,IF((OR(EXACT(A42,STO_Schlagwurf!$C$2:$C$148))),VLOOKUP(A42,STO_Schlagwurf!$C$2:$I$148,4,FALSE()))))</f>
        <v>0</v>
      </c>
      <c r="AV42" s="38">
        <f t="shared" si="49"/>
        <v>51</v>
      </c>
      <c r="AW42" s="45">
        <f>VLOOKUP(AV42,[1]Punktezuordnung!$A$2:$B$52,2,FALSE())</f>
        <v>0</v>
      </c>
      <c r="AX42" s="42">
        <f t="array" ref="AX42">IF(ISBLANK(ANG_Hindernissprint!$A$2),100,IF(ISBLANK(A42),100,IF((OR(EXACT(A42,ANG_Hindernissprint!$C$2:$C$200))),VLOOKUP(A42,ANG_Hindernissprint!$C$2:$I$200,4,FALSE()))))</f>
        <v>100</v>
      </c>
      <c r="AY42" s="47">
        <f t="shared" si="50"/>
        <v>51</v>
      </c>
      <c r="AZ42" s="45">
        <f>VLOOKUP(AY42,[1]Punktezuordnung!$A$2:$B$52,2,FALSE())</f>
        <v>0</v>
      </c>
      <c r="BA42" s="48">
        <f t="array" ref="BA42">IF(ISBLANK(ANG_Hoch!$A$2),0,IF(ISBLANK(A42),0,IF((OR(EXACT(A42,ANG_Hoch!$C$2:$C$155))),VLOOKUP(A42,ANG_Hoch!$C$2:$I$155,4,FALSE()))))</f>
        <v>0</v>
      </c>
      <c r="BB42" s="38">
        <f t="shared" si="51"/>
        <v>51</v>
      </c>
      <c r="BC42" s="49">
        <f>VLOOKUP(BB42,[1]Punktezuordnung!$A$2:$B$52,2,FALSE())</f>
        <v>0</v>
      </c>
    </row>
    <row r="43" spans="1:55" x14ac:dyDescent="0.3">
      <c r="A43" s="57"/>
      <c r="B43" s="57"/>
      <c r="C43" s="57"/>
      <c r="D43" s="57"/>
      <c r="E43" s="38" t="str">
        <f t="shared" si="52"/>
        <v/>
      </c>
      <c r="F43" s="30">
        <f>SUM(LARGE(H43:S43,{1;2;3;4;5;6;7;8;9}))</f>
        <v>0</v>
      </c>
      <c r="G43" s="50">
        <f t="shared" si="53"/>
        <v>0</v>
      </c>
      <c r="H43" s="51">
        <f t="shared" si="54"/>
        <v>0</v>
      </c>
      <c r="I43" s="45">
        <f t="shared" si="55"/>
        <v>0</v>
      </c>
      <c r="J43" s="51">
        <f t="shared" si="56"/>
        <v>0</v>
      </c>
      <c r="K43" s="45">
        <f t="shared" si="57"/>
        <v>0</v>
      </c>
      <c r="L43" s="33">
        <f t="shared" si="58"/>
        <v>0</v>
      </c>
      <c r="M43" s="34">
        <f t="shared" si="59"/>
        <v>0</v>
      </c>
      <c r="N43" s="52">
        <f t="shared" si="60"/>
        <v>0</v>
      </c>
      <c r="O43" s="36">
        <f t="shared" si="61"/>
        <v>0</v>
      </c>
      <c r="P43" s="51">
        <f t="shared" si="62"/>
        <v>0</v>
      </c>
      <c r="Q43" s="45">
        <f t="shared" si="63"/>
        <v>0</v>
      </c>
      <c r="R43" s="51">
        <f t="shared" si="64"/>
        <v>0</v>
      </c>
      <c r="S43" s="45">
        <f t="shared" si="65"/>
        <v>0</v>
      </c>
      <c r="T43" s="37">
        <f t="array" ref="T43">IF(ISBLANK(ALS_Sprint!$A$2),100,IF(ISBLANK(A43),100,IF((OR(EXACT(A43,ALS_Sprint!$C$2:$C$200))),VLOOKUP(A43,ALS_Sprint!$C$2:$I$200,4,FALSE()))))</f>
        <v>100</v>
      </c>
      <c r="U43" s="38">
        <f t="shared" si="40"/>
        <v>51</v>
      </c>
      <c r="V43" s="30">
        <f>VLOOKUP(U43,[1]Punktezuordnung!$A$2:$B$52,2,FALSE())</f>
        <v>0</v>
      </c>
      <c r="W43" s="39">
        <f t="array" ref="W43">IF(ISBLANK(ALS_Wurf!$A$2),0,IF(ISBLANK(A43),0,IF((OR(EXACT(A43,ALS_Wurf!$C$2:$C$145))),VLOOKUP(A43,ALS_Wurf!$C$2:$I$145,4,FALSE()))))</f>
        <v>0</v>
      </c>
      <c r="X43" s="38">
        <f t="shared" si="41"/>
        <v>51</v>
      </c>
      <c r="Y43" s="30">
        <f>VLOOKUP(X43,[1]Punktezuordnung!$A$2:$B$52,2,FALSE())</f>
        <v>0</v>
      </c>
      <c r="Z43" s="40">
        <f t="array" ref="Z43">IF(ISBLANK(FRI_Sprint!$A$2),100,IF(ISBLANK(A43),100,IF((OR(EXACT(A43,FRI_Sprint!$C$2:$C$200))),VLOOKUP(A43,FRI_Sprint!$C$2:$I$200,4,FALSE()))))</f>
        <v>100</v>
      </c>
      <c r="AA43" s="38">
        <f t="shared" si="42"/>
        <v>51</v>
      </c>
      <c r="AB43" s="30">
        <f>VLOOKUP(AA43,[1]Punktezuordnung!$A$2:$B$52,2,FALSE())</f>
        <v>0</v>
      </c>
      <c r="AC43" s="41">
        <f t="array" ref="AC43">IF(ISBLANK(FRI_Weit!$A$2),0,IF(ISBLANK(A43),0,IF((OR(EXACT(A43,FRI_Weit!$C$2:$C$150))),VLOOKUP(A43,FRI_Weit!$C$2:$I$150,4,FALSE()))))</f>
        <v>0</v>
      </c>
      <c r="AD43" s="38">
        <f t="shared" si="43"/>
        <v>51</v>
      </c>
      <c r="AE43" s="30">
        <f>VLOOKUP(AD43,[1]Punktezuordnung!$A$2:$B$52,2,FALSE())</f>
        <v>0</v>
      </c>
      <c r="AF43" s="42">
        <f t="array" ref="AF43">IF(ISBLANK(LAT_Stab!$A$2),0,IF(ISBLANK(A43),0,IF((OR(EXACT(A43,LAT_Stab!$C$2:$C$154))),VLOOKUP(A43,LAT_Stab!$C$2:$I$154,4,FALSE()))))</f>
        <v>0</v>
      </c>
      <c r="AG43" s="38">
        <f t="shared" si="44"/>
        <v>51</v>
      </c>
      <c r="AH43" s="30">
        <f>VLOOKUP(AG43,[1]Punktezuordnung!$A$2:$B$52,2,FALSE())</f>
        <v>0</v>
      </c>
      <c r="AI43" s="43">
        <f t="array" ref="AI43">IF(ISBLANK(LAT_Stoß!$A$2),0,IF(ISBLANK(A43),0,IF((OR(EXACT(A43,LAT_Stoß!$C$2:$C$154))),VLOOKUP(A43,LAT_Stoß!$C$2:$I$154,4,FALSE()))))</f>
        <v>0</v>
      </c>
      <c r="AJ43" s="38">
        <f t="shared" si="45"/>
        <v>51</v>
      </c>
      <c r="AK43" s="30">
        <f>VLOOKUP(AJ43,[1]Punktezuordnung!$A$2:$B$52,2,FALSE())</f>
        <v>0</v>
      </c>
      <c r="AL43" s="67">
        <v>1000</v>
      </c>
      <c r="AM43" s="38">
        <f t="shared" si="46"/>
        <v>51</v>
      </c>
      <c r="AN43" s="45">
        <f>VLOOKUP(AM43,[1]Punktezuordnung!$A$2:$B$52,2,FALSE())</f>
        <v>0</v>
      </c>
      <c r="AO43" s="46">
        <f t="array" ref="AO43">IF(ISBLANK(NIA_Weit!$A$2),0,IF(ISBLANK(A43),0,IF((OR(EXACT(A43,NIA_Weit!$C$2:$C$150))),VLOOKUP(A43,NIA_Weit!$C$2:$I$150,4,FALSE()))))</f>
        <v>0</v>
      </c>
      <c r="AP43" s="38">
        <f t="shared" si="47"/>
        <v>51</v>
      </c>
      <c r="AQ43" s="30">
        <f>VLOOKUP(AP43,[1]Punktezuordnung!$A$2:$B$52,2,FALSE())</f>
        <v>0</v>
      </c>
      <c r="AR43" s="42">
        <f t="array" ref="AR43">IF(ISBLANK(STO_Weit!$A$2),0,IF(ISBLANK(A43),0,IF((OR(EXACT(A43,STO_Weit!$C$2:$C$149))),VLOOKUP(A43,STO_Weit!$C$2:$I$149,4,FALSE()))))</f>
        <v>0</v>
      </c>
      <c r="AS43" s="38">
        <f t="shared" si="48"/>
        <v>51</v>
      </c>
      <c r="AT43" s="45">
        <f>VLOOKUP(AS43,[1]Punktezuordnung!$A$2:$B$52,2,FALSE())</f>
        <v>0</v>
      </c>
      <c r="AU43" s="40">
        <f t="array" ref="AU43">IF(ISBLANK(STO_Schlagwurf!$A$2),0,IF(ISBLANK(A43),0,IF((OR(EXACT(A43,STO_Schlagwurf!$C$2:$C$148))),VLOOKUP(A43,STO_Schlagwurf!$C$2:$I$148,4,FALSE()))))</f>
        <v>0</v>
      </c>
      <c r="AV43" s="38">
        <f t="shared" si="49"/>
        <v>51</v>
      </c>
      <c r="AW43" s="45">
        <f>VLOOKUP(AV43,[1]Punktezuordnung!$A$2:$B$52,2,FALSE())</f>
        <v>0</v>
      </c>
      <c r="AX43" s="42">
        <f t="array" ref="AX43">IF(ISBLANK(ANG_Hindernissprint!$A$2),100,IF(ISBLANK(A43),100,IF((OR(EXACT(A43,ANG_Hindernissprint!$C$2:$C$200))),VLOOKUP(A43,ANG_Hindernissprint!$C$2:$I$200,4,FALSE()))))</f>
        <v>100</v>
      </c>
      <c r="AY43" s="47">
        <f t="shared" si="50"/>
        <v>51</v>
      </c>
      <c r="AZ43" s="45">
        <f>VLOOKUP(AY43,[1]Punktezuordnung!$A$2:$B$52,2,FALSE())</f>
        <v>0</v>
      </c>
      <c r="BA43" s="48">
        <f t="array" ref="BA43">IF(ISBLANK(ANG_Hoch!$A$2),0,IF(ISBLANK(A43),0,IF((OR(EXACT(A43,ANG_Hoch!$C$2:$C$155))),VLOOKUP(A43,ANG_Hoch!$C$2:$I$155,4,FALSE()))))</f>
        <v>0</v>
      </c>
      <c r="BB43" s="38">
        <f t="shared" si="51"/>
        <v>51</v>
      </c>
      <c r="BC43" s="49">
        <f>VLOOKUP(BB43,[1]Punktezuordnung!$A$2:$B$52,2,FALSE())</f>
        <v>0</v>
      </c>
    </row>
    <row r="44" spans="1:55" x14ac:dyDescent="0.3">
      <c r="A44" s="57"/>
      <c r="B44" s="57"/>
      <c r="C44" s="57"/>
      <c r="D44" s="57"/>
      <c r="E44" s="38" t="str">
        <f t="shared" si="52"/>
        <v/>
      </c>
      <c r="F44" s="30">
        <f>SUM(LARGE(H44:S44,{1;2;3;4;5;6;7;8;9}))</f>
        <v>0</v>
      </c>
      <c r="G44" s="50">
        <f t="shared" si="53"/>
        <v>0</v>
      </c>
      <c r="H44" s="51">
        <f t="shared" si="54"/>
        <v>0</v>
      </c>
      <c r="I44" s="45">
        <f t="shared" si="55"/>
        <v>0</v>
      </c>
      <c r="J44" s="51">
        <f t="shared" si="56"/>
        <v>0</v>
      </c>
      <c r="K44" s="45">
        <f t="shared" si="57"/>
        <v>0</v>
      </c>
      <c r="L44" s="33">
        <f t="shared" si="58"/>
        <v>0</v>
      </c>
      <c r="M44" s="34">
        <f t="shared" si="59"/>
        <v>0</v>
      </c>
      <c r="N44" s="52">
        <f t="shared" si="60"/>
        <v>0</v>
      </c>
      <c r="O44" s="36">
        <f t="shared" si="61"/>
        <v>0</v>
      </c>
      <c r="P44" s="51">
        <f t="shared" si="62"/>
        <v>0</v>
      </c>
      <c r="Q44" s="45">
        <f t="shared" si="63"/>
        <v>0</v>
      </c>
      <c r="R44" s="51">
        <f t="shared" si="64"/>
        <v>0</v>
      </c>
      <c r="S44" s="45">
        <f t="shared" si="65"/>
        <v>0</v>
      </c>
      <c r="T44" s="37">
        <f t="array" ref="T44">IF(ISBLANK(ALS_Sprint!$A$2),100,IF(ISBLANK(A44),100,IF((OR(EXACT(A44,ALS_Sprint!$C$2:$C$200))),VLOOKUP(A44,ALS_Sprint!$C$2:$I$200,4,FALSE()))))</f>
        <v>100</v>
      </c>
      <c r="U44" s="38">
        <f t="shared" si="40"/>
        <v>51</v>
      </c>
      <c r="V44" s="30">
        <f>VLOOKUP(U44,[1]Punktezuordnung!$A$2:$B$52,2,FALSE())</f>
        <v>0</v>
      </c>
      <c r="W44" s="39">
        <f t="array" ref="W44">IF(ISBLANK(ALS_Wurf!$A$2),0,IF(ISBLANK(A44),0,IF((OR(EXACT(A44,ALS_Wurf!$C$2:$C$145))),VLOOKUP(A44,ALS_Wurf!$C$2:$I$145,4,FALSE()))))</f>
        <v>0</v>
      </c>
      <c r="X44" s="38">
        <f t="shared" si="41"/>
        <v>51</v>
      </c>
      <c r="Y44" s="30">
        <f>VLOOKUP(X44,[1]Punktezuordnung!$A$2:$B$52,2,FALSE())</f>
        <v>0</v>
      </c>
      <c r="Z44" s="40">
        <f t="array" ref="Z44">IF(ISBLANK(FRI_Sprint!$A$2),100,IF(ISBLANK(A44),100,IF((OR(EXACT(A44,FRI_Sprint!$C$2:$C$200))),VLOOKUP(A44,FRI_Sprint!$C$2:$I$200,4,FALSE()))))</f>
        <v>100</v>
      </c>
      <c r="AA44" s="38">
        <f t="shared" si="42"/>
        <v>51</v>
      </c>
      <c r="AB44" s="30">
        <f>VLOOKUP(AA44,[1]Punktezuordnung!$A$2:$B$52,2,FALSE())</f>
        <v>0</v>
      </c>
      <c r="AC44" s="41">
        <f t="array" ref="AC44">IF(ISBLANK(FRI_Weit!$A$2),0,IF(ISBLANK(A44),0,IF((OR(EXACT(A44,FRI_Weit!$C$2:$C$150))),VLOOKUP(A44,FRI_Weit!$C$2:$I$150,4,FALSE()))))</f>
        <v>0</v>
      </c>
      <c r="AD44" s="38">
        <f t="shared" si="43"/>
        <v>51</v>
      </c>
      <c r="AE44" s="30">
        <f>VLOOKUP(AD44,[1]Punktezuordnung!$A$2:$B$52,2,FALSE())</f>
        <v>0</v>
      </c>
      <c r="AF44" s="42">
        <f t="array" ref="AF44">IF(ISBLANK(LAT_Stab!$A$2),0,IF(ISBLANK(A44),0,IF((OR(EXACT(A44,LAT_Stab!$C$2:$C$154))),VLOOKUP(A44,LAT_Stab!$C$2:$I$154,4,FALSE()))))</f>
        <v>0</v>
      </c>
      <c r="AG44" s="38">
        <f t="shared" si="44"/>
        <v>51</v>
      </c>
      <c r="AH44" s="30">
        <f>VLOOKUP(AG44,[1]Punktezuordnung!$A$2:$B$52,2,FALSE())</f>
        <v>0</v>
      </c>
      <c r="AI44" s="43">
        <f t="array" ref="AI44">IF(ISBLANK(LAT_Stoß!$A$2),0,IF(ISBLANK(A44),0,IF((OR(EXACT(A44,LAT_Stoß!$C$2:$C$154))),VLOOKUP(A44,LAT_Stoß!$C$2:$I$154,4,FALSE()))))</f>
        <v>0</v>
      </c>
      <c r="AJ44" s="38">
        <f t="shared" si="45"/>
        <v>51</v>
      </c>
      <c r="AK44" s="30">
        <f>VLOOKUP(AJ44,[1]Punktezuordnung!$A$2:$B$52,2,FALSE())</f>
        <v>0</v>
      </c>
      <c r="AL44" s="67">
        <v>1000</v>
      </c>
      <c r="AM44" s="38">
        <f t="shared" si="46"/>
        <v>51</v>
      </c>
      <c r="AN44" s="45">
        <f>VLOOKUP(AM44,[1]Punktezuordnung!$A$2:$B$52,2,FALSE())</f>
        <v>0</v>
      </c>
      <c r="AO44" s="46">
        <f t="array" ref="AO44">IF(ISBLANK(NIA_Weit!$A$2),0,IF(ISBLANK(A44),0,IF((OR(EXACT(A44,NIA_Weit!$C$2:$C$150))),VLOOKUP(A44,NIA_Weit!$C$2:$I$150,4,FALSE()))))</f>
        <v>0</v>
      </c>
      <c r="AP44" s="38">
        <f t="shared" si="47"/>
        <v>51</v>
      </c>
      <c r="AQ44" s="30">
        <f>VLOOKUP(AP44,[1]Punktezuordnung!$A$2:$B$52,2,FALSE())</f>
        <v>0</v>
      </c>
      <c r="AR44" s="42">
        <f t="array" ref="AR44">IF(ISBLANK(STO_Weit!$A$2),0,IF(ISBLANK(A44),0,IF((OR(EXACT(A44,STO_Weit!$C$2:$C$149))),VLOOKUP(A44,STO_Weit!$C$2:$I$149,4,FALSE()))))</f>
        <v>0</v>
      </c>
      <c r="AS44" s="38">
        <f t="shared" si="48"/>
        <v>51</v>
      </c>
      <c r="AT44" s="45">
        <f>VLOOKUP(AS44,[1]Punktezuordnung!$A$2:$B$52,2,FALSE())</f>
        <v>0</v>
      </c>
      <c r="AU44" s="40">
        <f t="array" ref="AU44">IF(ISBLANK(STO_Schlagwurf!$A$2),0,IF(ISBLANK(A44),0,IF((OR(EXACT(A44,STO_Schlagwurf!$C$2:$C$148))),VLOOKUP(A44,STO_Schlagwurf!$C$2:$I$148,4,FALSE()))))</f>
        <v>0</v>
      </c>
      <c r="AV44" s="38">
        <f t="shared" si="49"/>
        <v>51</v>
      </c>
      <c r="AW44" s="45">
        <f>VLOOKUP(AV44,[1]Punktezuordnung!$A$2:$B$52,2,FALSE())</f>
        <v>0</v>
      </c>
      <c r="AX44" s="42">
        <f t="array" ref="AX44">IF(ISBLANK(ANG_Hindernissprint!$A$2),100,IF(ISBLANK(A44),100,IF((OR(EXACT(A44,ANG_Hindernissprint!$C$2:$C$200))),VLOOKUP(A44,ANG_Hindernissprint!$C$2:$I$200,4,FALSE()))))</f>
        <v>100</v>
      </c>
      <c r="AY44" s="47">
        <f t="shared" si="50"/>
        <v>51</v>
      </c>
      <c r="AZ44" s="45">
        <f>VLOOKUP(AY44,[1]Punktezuordnung!$A$2:$B$52,2,FALSE())</f>
        <v>0</v>
      </c>
      <c r="BA44" s="48">
        <f t="array" ref="BA44">IF(ISBLANK(ANG_Hoch!$A$2),0,IF(ISBLANK(A44),0,IF((OR(EXACT(A44,ANG_Hoch!$C$2:$C$155))),VLOOKUP(A44,ANG_Hoch!$C$2:$I$155,4,FALSE()))))</f>
        <v>0</v>
      </c>
      <c r="BB44" s="38">
        <f t="shared" si="51"/>
        <v>51</v>
      </c>
      <c r="BC44" s="49">
        <f>VLOOKUP(BB44,[1]Punktezuordnung!$A$2:$B$52,2,FALSE())</f>
        <v>0</v>
      </c>
    </row>
    <row r="45" spans="1:55" x14ac:dyDescent="0.3">
      <c r="A45" s="57"/>
      <c r="B45" s="57"/>
      <c r="C45" s="57"/>
      <c r="D45" s="57"/>
      <c r="E45" s="38" t="str">
        <f t="shared" si="52"/>
        <v/>
      </c>
      <c r="F45" s="30">
        <f>SUM(LARGE(H45:S45,{1;2;3;4;5;6;7;8;9}))</f>
        <v>0</v>
      </c>
      <c r="G45" s="50">
        <f t="shared" si="53"/>
        <v>0</v>
      </c>
      <c r="H45" s="51">
        <f t="shared" si="54"/>
        <v>0</v>
      </c>
      <c r="I45" s="45">
        <f t="shared" si="55"/>
        <v>0</v>
      </c>
      <c r="J45" s="51">
        <f t="shared" si="56"/>
        <v>0</v>
      </c>
      <c r="K45" s="45">
        <f t="shared" si="57"/>
        <v>0</v>
      </c>
      <c r="L45" s="33">
        <f t="shared" si="58"/>
        <v>0</v>
      </c>
      <c r="M45" s="34">
        <f t="shared" si="59"/>
        <v>0</v>
      </c>
      <c r="N45" s="52">
        <f t="shared" si="60"/>
        <v>0</v>
      </c>
      <c r="O45" s="36">
        <f t="shared" si="61"/>
        <v>0</v>
      </c>
      <c r="P45" s="51">
        <f t="shared" si="62"/>
        <v>0</v>
      </c>
      <c r="Q45" s="45">
        <f t="shared" si="63"/>
        <v>0</v>
      </c>
      <c r="R45" s="51">
        <f t="shared" si="64"/>
        <v>0</v>
      </c>
      <c r="S45" s="45">
        <f t="shared" si="65"/>
        <v>0</v>
      </c>
      <c r="T45" s="37">
        <f t="array" ref="T45">IF(ISBLANK(ALS_Sprint!$A$2),100,IF(ISBLANK(A45),100,IF((OR(EXACT(A45,ALS_Sprint!$C$2:$C$200))),VLOOKUP(A45,ALS_Sprint!$C$2:$I$200,4,FALSE()))))</f>
        <v>100</v>
      </c>
      <c r="U45" s="38">
        <f t="shared" si="40"/>
        <v>51</v>
      </c>
      <c r="V45" s="30">
        <f>VLOOKUP(U45,[1]Punktezuordnung!$A$2:$B$52,2,FALSE())</f>
        <v>0</v>
      </c>
      <c r="W45" s="39">
        <f t="array" ref="W45">IF(ISBLANK(ALS_Wurf!$A$2),0,IF(ISBLANK(A45),0,IF((OR(EXACT(A45,ALS_Wurf!$C$2:$C$145))),VLOOKUP(A45,ALS_Wurf!$C$2:$I$145,4,FALSE()))))</f>
        <v>0</v>
      </c>
      <c r="X45" s="38">
        <f t="shared" si="41"/>
        <v>51</v>
      </c>
      <c r="Y45" s="30">
        <f>VLOOKUP(X45,[1]Punktezuordnung!$A$2:$B$52,2,FALSE())</f>
        <v>0</v>
      </c>
      <c r="Z45" s="40">
        <f t="array" ref="Z45">IF(ISBLANK(FRI_Sprint!$A$2),100,IF(ISBLANK(A45),100,IF((OR(EXACT(A45,FRI_Sprint!$C$2:$C$200))),VLOOKUP(A45,FRI_Sprint!$C$2:$I$200,4,FALSE()))))</f>
        <v>100</v>
      </c>
      <c r="AA45" s="38">
        <f t="shared" si="42"/>
        <v>51</v>
      </c>
      <c r="AB45" s="30">
        <f>VLOOKUP(AA45,[1]Punktezuordnung!$A$2:$B$52,2,FALSE())</f>
        <v>0</v>
      </c>
      <c r="AC45" s="41">
        <f t="array" ref="AC45">IF(ISBLANK(FRI_Weit!$A$2),0,IF(ISBLANK(A45),0,IF((OR(EXACT(A45,FRI_Weit!$C$2:$C$150))),VLOOKUP(A45,FRI_Weit!$C$2:$I$150,4,FALSE()))))</f>
        <v>0</v>
      </c>
      <c r="AD45" s="38">
        <f t="shared" si="43"/>
        <v>51</v>
      </c>
      <c r="AE45" s="30">
        <f>VLOOKUP(AD45,[1]Punktezuordnung!$A$2:$B$52,2,FALSE())</f>
        <v>0</v>
      </c>
      <c r="AF45" s="42">
        <f t="array" ref="AF45">IF(ISBLANK(LAT_Stab!$A$2),0,IF(ISBLANK(A45),0,IF((OR(EXACT(A45,LAT_Stab!$C$2:$C$154))),VLOOKUP(A45,LAT_Stab!$C$2:$I$154,4,FALSE()))))</f>
        <v>0</v>
      </c>
      <c r="AG45" s="38">
        <f t="shared" si="44"/>
        <v>51</v>
      </c>
      <c r="AH45" s="30">
        <f>VLOOKUP(AG45,[1]Punktezuordnung!$A$2:$B$52,2,FALSE())</f>
        <v>0</v>
      </c>
      <c r="AI45" s="43">
        <f t="array" ref="AI45">IF(ISBLANK(LAT_Stoß!$A$2),0,IF(ISBLANK(A45),0,IF((OR(EXACT(A45,LAT_Stoß!$C$2:$C$154))),VLOOKUP(A45,LAT_Stoß!$C$2:$I$154,4,FALSE()))))</f>
        <v>0</v>
      </c>
      <c r="AJ45" s="38">
        <f t="shared" si="45"/>
        <v>51</v>
      </c>
      <c r="AK45" s="30">
        <f>VLOOKUP(AJ45,[1]Punktezuordnung!$A$2:$B$52,2,FALSE())</f>
        <v>0</v>
      </c>
      <c r="AL45" s="67">
        <v>1000</v>
      </c>
      <c r="AM45" s="38">
        <f t="shared" si="46"/>
        <v>51</v>
      </c>
      <c r="AN45" s="45">
        <f>VLOOKUP(AM45,[1]Punktezuordnung!$A$2:$B$52,2,FALSE())</f>
        <v>0</v>
      </c>
      <c r="AO45" s="46">
        <f t="array" ref="AO45">IF(ISBLANK(NIA_Weit!$A$2),0,IF(ISBLANK(A45),0,IF((OR(EXACT(A45,NIA_Weit!$C$2:$C$150))),VLOOKUP(A45,NIA_Weit!$C$2:$I$150,4,FALSE()))))</f>
        <v>0</v>
      </c>
      <c r="AP45" s="38">
        <f t="shared" si="47"/>
        <v>51</v>
      </c>
      <c r="AQ45" s="30">
        <f>VLOOKUP(AP45,[1]Punktezuordnung!$A$2:$B$52,2,FALSE())</f>
        <v>0</v>
      </c>
      <c r="AR45" s="42">
        <f t="array" ref="AR45">IF(ISBLANK(STO_Weit!$A$2),0,IF(ISBLANK(A45),0,IF((OR(EXACT(A45,STO_Weit!$C$2:$C$149))),VLOOKUP(A45,STO_Weit!$C$2:$I$149,4,FALSE()))))</f>
        <v>0</v>
      </c>
      <c r="AS45" s="38">
        <f t="shared" si="48"/>
        <v>51</v>
      </c>
      <c r="AT45" s="45">
        <f>VLOOKUP(AS45,[1]Punktezuordnung!$A$2:$B$52,2,FALSE())</f>
        <v>0</v>
      </c>
      <c r="AU45" s="40">
        <f t="array" ref="AU45">IF(ISBLANK(STO_Schlagwurf!$A$2),0,IF(ISBLANK(A45),0,IF((OR(EXACT(A45,STO_Schlagwurf!$C$2:$C$148))),VLOOKUP(A45,STO_Schlagwurf!$C$2:$I$148,4,FALSE()))))</f>
        <v>0</v>
      </c>
      <c r="AV45" s="38">
        <f t="shared" si="49"/>
        <v>51</v>
      </c>
      <c r="AW45" s="45">
        <f>VLOOKUP(AV45,[1]Punktezuordnung!$A$2:$B$52,2,FALSE())</f>
        <v>0</v>
      </c>
      <c r="AX45" s="42">
        <f t="array" ref="AX45">IF(ISBLANK(ANG_Hindernissprint!$A$2),100,IF(ISBLANK(A45),100,IF((OR(EXACT(A45,ANG_Hindernissprint!$C$2:$C$200))),VLOOKUP(A45,ANG_Hindernissprint!$C$2:$I$200,4,FALSE()))))</f>
        <v>100</v>
      </c>
      <c r="AY45" s="47">
        <f t="shared" si="50"/>
        <v>51</v>
      </c>
      <c r="AZ45" s="45">
        <f>VLOOKUP(AY45,[1]Punktezuordnung!$A$2:$B$52,2,FALSE())</f>
        <v>0</v>
      </c>
      <c r="BA45" s="48">
        <f t="array" ref="BA45">IF(ISBLANK(ANG_Hoch!$A$2),0,IF(ISBLANK(A45),0,IF((OR(EXACT(A45,ANG_Hoch!$C$2:$C$155))),VLOOKUP(A45,ANG_Hoch!$C$2:$I$155,4,FALSE()))))</f>
        <v>0</v>
      </c>
      <c r="BB45" s="38">
        <f t="shared" si="51"/>
        <v>51</v>
      </c>
      <c r="BC45" s="49">
        <f>VLOOKUP(BB45,[1]Punktezuordnung!$A$2:$B$52,2,FALSE())</f>
        <v>0</v>
      </c>
    </row>
    <row r="46" spans="1:55" x14ac:dyDescent="0.3">
      <c r="A46" s="57"/>
      <c r="B46" s="57"/>
      <c r="C46" s="57"/>
      <c r="D46" s="57"/>
      <c r="E46" s="38" t="str">
        <f t="shared" si="52"/>
        <v/>
      </c>
      <c r="F46" s="30">
        <f>SUM(LARGE(H46:S46,{1;2;3;4;5;6;7;8;9}))</f>
        <v>0</v>
      </c>
      <c r="G46" s="50">
        <f t="shared" si="53"/>
        <v>0</v>
      </c>
      <c r="H46" s="51">
        <f t="shared" si="54"/>
        <v>0</v>
      </c>
      <c r="I46" s="45">
        <f t="shared" si="55"/>
        <v>0</v>
      </c>
      <c r="J46" s="51">
        <f t="shared" si="56"/>
        <v>0</v>
      </c>
      <c r="K46" s="45">
        <f t="shared" si="57"/>
        <v>0</v>
      </c>
      <c r="L46" s="33">
        <f t="shared" si="58"/>
        <v>0</v>
      </c>
      <c r="M46" s="34">
        <f t="shared" si="59"/>
        <v>0</v>
      </c>
      <c r="N46" s="52">
        <f t="shared" si="60"/>
        <v>0</v>
      </c>
      <c r="O46" s="36">
        <f t="shared" si="61"/>
        <v>0</v>
      </c>
      <c r="P46" s="51">
        <f t="shared" si="62"/>
        <v>0</v>
      </c>
      <c r="Q46" s="45">
        <f t="shared" si="63"/>
        <v>0</v>
      </c>
      <c r="R46" s="51">
        <f t="shared" si="64"/>
        <v>0</v>
      </c>
      <c r="S46" s="45">
        <f t="shared" si="65"/>
        <v>0</v>
      </c>
      <c r="T46" s="37">
        <f t="array" ref="T46">IF(ISBLANK(ALS_Sprint!$A$2),100,IF(ISBLANK(A46),100,IF((OR(EXACT(A46,ALS_Sprint!$C$2:$C$200))),VLOOKUP(A46,ALS_Sprint!$C$2:$I$200,4,FALSE()))))</f>
        <v>100</v>
      </c>
      <c r="U46" s="38">
        <f t="shared" si="40"/>
        <v>51</v>
      </c>
      <c r="V46" s="30">
        <f>VLOOKUP(U46,[1]Punktezuordnung!$A$2:$B$52,2,FALSE())</f>
        <v>0</v>
      </c>
      <c r="W46" s="39">
        <f t="array" ref="W46">IF(ISBLANK(ALS_Wurf!$A$2),0,IF(ISBLANK(A46),0,IF((OR(EXACT(A46,ALS_Wurf!$C$2:$C$145))),VLOOKUP(A46,ALS_Wurf!$C$2:$I$145,4,FALSE()))))</f>
        <v>0</v>
      </c>
      <c r="X46" s="38">
        <f t="shared" si="41"/>
        <v>51</v>
      </c>
      <c r="Y46" s="30">
        <f>VLOOKUP(X46,[1]Punktezuordnung!$A$2:$B$52,2,FALSE())</f>
        <v>0</v>
      </c>
      <c r="Z46" s="40">
        <f t="array" ref="Z46">IF(ISBLANK(FRI_Sprint!$A$2),100,IF(ISBLANK(A46),100,IF((OR(EXACT(A46,FRI_Sprint!$C$2:$C$200))),VLOOKUP(A46,FRI_Sprint!$C$2:$I$200,4,FALSE()))))</f>
        <v>100</v>
      </c>
      <c r="AA46" s="38">
        <f t="shared" si="42"/>
        <v>51</v>
      </c>
      <c r="AB46" s="30">
        <f>VLOOKUP(AA46,[1]Punktezuordnung!$A$2:$B$52,2,FALSE())</f>
        <v>0</v>
      </c>
      <c r="AC46" s="41">
        <f t="array" ref="AC46">IF(ISBLANK(FRI_Weit!$A$2),0,IF(ISBLANK(A46),0,IF((OR(EXACT(A46,FRI_Weit!$C$2:$C$150))),VLOOKUP(A46,FRI_Weit!$C$2:$I$150,4,FALSE()))))</f>
        <v>0</v>
      </c>
      <c r="AD46" s="38">
        <f t="shared" si="43"/>
        <v>51</v>
      </c>
      <c r="AE46" s="30">
        <f>VLOOKUP(AD46,[1]Punktezuordnung!$A$2:$B$52,2,FALSE())</f>
        <v>0</v>
      </c>
      <c r="AF46" s="42">
        <f t="array" ref="AF46">IF(ISBLANK(LAT_Stab!$A$2),0,IF(ISBLANK(A46),0,IF((OR(EXACT(A46,LAT_Stab!$C$2:$C$154))),VLOOKUP(A46,LAT_Stab!$C$2:$I$154,4,FALSE()))))</f>
        <v>0</v>
      </c>
      <c r="AG46" s="38">
        <f t="shared" si="44"/>
        <v>51</v>
      </c>
      <c r="AH46" s="30">
        <f>VLOOKUP(AG46,[1]Punktezuordnung!$A$2:$B$52,2,FALSE())</f>
        <v>0</v>
      </c>
      <c r="AI46" s="43">
        <f t="array" ref="AI46">IF(ISBLANK(LAT_Stoß!$A$2),0,IF(ISBLANK(A46),0,IF((OR(EXACT(A46,LAT_Stoß!$C$2:$C$154))),VLOOKUP(A46,LAT_Stoß!$C$2:$I$154,4,FALSE()))))</f>
        <v>0</v>
      </c>
      <c r="AJ46" s="38">
        <f t="shared" si="45"/>
        <v>51</v>
      </c>
      <c r="AK46" s="30">
        <f>VLOOKUP(AJ46,[1]Punktezuordnung!$A$2:$B$52,2,FALSE())</f>
        <v>0</v>
      </c>
      <c r="AL46" s="67">
        <v>1000</v>
      </c>
      <c r="AM46" s="38">
        <f t="shared" si="46"/>
        <v>51</v>
      </c>
      <c r="AN46" s="45">
        <f>VLOOKUP(AM46,[1]Punktezuordnung!$A$2:$B$52,2,FALSE())</f>
        <v>0</v>
      </c>
      <c r="AO46" s="46">
        <f t="array" ref="AO46">IF(ISBLANK(NIA_Weit!$A$2),0,IF(ISBLANK(A46),0,IF((OR(EXACT(A46,NIA_Weit!$C$2:$C$150))),VLOOKUP(A46,NIA_Weit!$C$2:$I$150,4,FALSE()))))</f>
        <v>0</v>
      </c>
      <c r="AP46" s="38">
        <f t="shared" si="47"/>
        <v>51</v>
      </c>
      <c r="AQ46" s="30">
        <f>VLOOKUP(AP46,[1]Punktezuordnung!$A$2:$B$52,2,FALSE())</f>
        <v>0</v>
      </c>
      <c r="AR46" s="42">
        <f t="array" ref="AR46">IF(ISBLANK(STO_Weit!$A$2),0,IF(ISBLANK(A46),0,IF((OR(EXACT(A46,STO_Weit!$C$2:$C$149))),VLOOKUP(A46,STO_Weit!$C$2:$I$149,4,FALSE()))))</f>
        <v>0</v>
      </c>
      <c r="AS46" s="38">
        <f t="shared" si="48"/>
        <v>51</v>
      </c>
      <c r="AT46" s="45">
        <f>VLOOKUP(AS46,[1]Punktezuordnung!$A$2:$B$52,2,FALSE())</f>
        <v>0</v>
      </c>
      <c r="AU46" s="40">
        <f t="array" ref="AU46">IF(ISBLANK(STO_Schlagwurf!$A$2),0,IF(ISBLANK(A46),0,IF((OR(EXACT(A46,STO_Schlagwurf!$C$2:$C$148))),VLOOKUP(A46,STO_Schlagwurf!$C$2:$I$148,4,FALSE()))))</f>
        <v>0</v>
      </c>
      <c r="AV46" s="38">
        <f t="shared" si="49"/>
        <v>51</v>
      </c>
      <c r="AW46" s="45">
        <f>VLOOKUP(AV46,[1]Punktezuordnung!$A$2:$B$52,2,FALSE())</f>
        <v>0</v>
      </c>
      <c r="AX46" s="42">
        <f t="array" ref="AX46">IF(ISBLANK(ANG_Hindernissprint!$A$2),100,IF(ISBLANK(A46),100,IF((OR(EXACT(A46,ANG_Hindernissprint!$C$2:$C$200))),VLOOKUP(A46,ANG_Hindernissprint!$C$2:$I$200,4,FALSE()))))</f>
        <v>100</v>
      </c>
      <c r="AY46" s="47">
        <f t="shared" si="50"/>
        <v>51</v>
      </c>
      <c r="AZ46" s="45">
        <f>VLOOKUP(AY46,[1]Punktezuordnung!$A$2:$B$52,2,FALSE())</f>
        <v>0</v>
      </c>
      <c r="BA46" s="48">
        <f t="array" ref="BA46">IF(ISBLANK(ANG_Hoch!$A$2),0,IF(ISBLANK(A46),0,IF((OR(EXACT(A46,ANG_Hoch!$C$2:$C$155))),VLOOKUP(A46,ANG_Hoch!$C$2:$I$155,4,FALSE()))))</f>
        <v>0</v>
      </c>
      <c r="BB46" s="38">
        <f t="shared" si="51"/>
        <v>51</v>
      </c>
      <c r="BC46" s="49">
        <f>VLOOKUP(BB46,[1]Punktezuordnung!$A$2:$B$52,2,FALSE())</f>
        <v>0</v>
      </c>
    </row>
    <row r="47" spans="1:55" x14ac:dyDescent="0.3">
      <c r="A47" s="57"/>
      <c r="B47" s="57"/>
      <c r="C47" s="57"/>
      <c r="D47" s="57"/>
      <c r="E47" s="38" t="str">
        <f t="shared" si="52"/>
        <v/>
      </c>
      <c r="F47" s="30">
        <f>SUM(LARGE(H47:S47,{1;2;3;4;5;6;7;8;9}))</f>
        <v>0</v>
      </c>
      <c r="G47" s="50">
        <f t="shared" si="53"/>
        <v>0</v>
      </c>
      <c r="H47" s="51">
        <f t="shared" si="54"/>
        <v>0</v>
      </c>
      <c r="I47" s="45">
        <f t="shared" si="55"/>
        <v>0</v>
      </c>
      <c r="J47" s="51">
        <f t="shared" si="56"/>
        <v>0</v>
      </c>
      <c r="K47" s="45">
        <f t="shared" si="57"/>
        <v>0</v>
      </c>
      <c r="L47" s="33">
        <f t="shared" si="58"/>
        <v>0</v>
      </c>
      <c r="M47" s="34">
        <f t="shared" si="59"/>
        <v>0</v>
      </c>
      <c r="N47" s="52">
        <f t="shared" si="60"/>
        <v>0</v>
      </c>
      <c r="O47" s="36">
        <f t="shared" si="61"/>
        <v>0</v>
      </c>
      <c r="P47" s="51">
        <f t="shared" si="62"/>
        <v>0</v>
      </c>
      <c r="Q47" s="45">
        <f t="shared" si="63"/>
        <v>0</v>
      </c>
      <c r="R47" s="51">
        <f t="shared" si="64"/>
        <v>0</v>
      </c>
      <c r="S47" s="45">
        <f t="shared" si="65"/>
        <v>0</v>
      </c>
      <c r="T47" s="37">
        <f t="array" ref="T47">IF(ISBLANK(ALS_Sprint!$A$2),100,IF(ISBLANK(A47),100,IF((OR(EXACT(A47,ALS_Sprint!$C$2:$C$200))),VLOOKUP(A47,ALS_Sprint!$C$2:$I$200,4,FALSE()))))</f>
        <v>100</v>
      </c>
      <c r="U47" s="38">
        <f t="shared" si="40"/>
        <v>51</v>
      </c>
      <c r="V47" s="30">
        <f>VLOOKUP(U47,[1]Punktezuordnung!$A$2:$B$52,2,FALSE())</f>
        <v>0</v>
      </c>
      <c r="W47" s="39">
        <f t="array" ref="W47">IF(ISBLANK(ALS_Wurf!$A$2),0,IF(ISBLANK(A47),0,IF((OR(EXACT(A47,ALS_Wurf!$C$2:$C$145))),VLOOKUP(A47,ALS_Wurf!$C$2:$I$145,4,FALSE()))))</f>
        <v>0</v>
      </c>
      <c r="X47" s="38">
        <f t="shared" si="41"/>
        <v>51</v>
      </c>
      <c r="Y47" s="30">
        <f>VLOOKUP(X47,[1]Punktezuordnung!$A$2:$B$52,2,FALSE())</f>
        <v>0</v>
      </c>
      <c r="Z47" s="40">
        <f t="array" ref="Z47">IF(ISBLANK(FRI_Sprint!$A$2),100,IF(ISBLANK(A47),100,IF((OR(EXACT(A47,FRI_Sprint!$C$2:$C$200))),VLOOKUP(A47,FRI_Sprint!$C$2:$I$200,4,FALSE()))))</f>
        <v>100</v>
      </c>
      <c r="AA47" s="38">
        <f t="shared" si="42"/>
        <v>51</v>
      </c>
      <c r="AB47" s="30">
        <f>VLOOKUP(AA47,[1]Punktezuordnung!$A$2:$B$52,2,FALSE())</f>
        <v>0</v>
      </c>
      <c r="AC47" s="41">
        <f t="array" ref="AC47">IF(ISBLANK(FRI_Weit!$A$2),0,IF(ISBLANK(A47),0,IF((OR(EXACT(A47,FRI_Weit!$C$2:$C$150))),VLOOKUP(A47,FRI_Weit!$C$2:$I$150,4,FALSE()))))</f>
        <v>0</v>
      </c>
      <c r="AD47" s="38">
        <f t="shared" si="43"/>
        <v>51</v>
      </c>
      <c r="AE47" s="30">
        <f>VLOOKUP(AD47,[1]Punktezuordnung!$A$2:$B$52,2,FALSE())</f>
        <v>0</v>
      </c>
      <c r="AF47" s="42">
        <f t="array" ref="AF47">IF(ISBLANK(LAT_Stab!$A$2),0,IF(ISBLANK(A47),0,IF((OR(EXACT(A47,LAT_Stab!$C$2:$C$154))),VLOOKUP(A47,LAT_Stab!$C$2:$I$154,4,FALSE()))))</f>
        <v>0</v>
      </c>
      <c r="AG47" s="38">
        <f t="shared" si="44"/>
        <v>51</v>
      </c>
      <c r="AH47" s="30">
        <f>VLOOKUP(AG47,[1]Punktezuordnung!$A$2:$B$52,2,FALSE())</f>
        <v>0</v>
      </c>
      <c r="AI47" s="43">
        <f t="array" ref="AI47">IF(ISBLANK(LAT_Stoß!$A$2),0,IF(ISBLANK(A47),0,IF((OR(EXACT(A47,LAT_Stoß!$C$2:$C$154))),VLOOKUP(A47,LAT_Stoß!$C$2:$I$154,4,FALSE()))))</f>
        <v>0</v>
      </c>
      <c r="AJ47" s="38">
        <f t="shared" si="45"/>
        <v>51</v>
      </c>
      <c r="AK47" s="30">
        <f>VLOOKUP(AJ47,[1]Punktezuordnung!$A$2:$B$52,2,FALSE())</f>
        <v>0</v>
      </c>
      <c r="AL47" s="67">
        <v>1000</v>
      </c>
      <c r="AM47" s="38">
        <f t="shared" si="46"/>
        <v>51</v>
      </c>
      <c r="AN47" s="45">
        <f>VLOOKUP(AM47,[1]Punktezuordnung!$A$2:$B$52,2,FALSE())</f>
        <v>0</v>
      </c>
      <c r="AO47" s="46">
        <f t="array" ref="AO47">IF(ISBLANK(NIA_Weit!$A$2),0,IF(ISBLANK(A47),0,IF((OR(EXACT(A47,NIA_Weit!$C$2:$C$150))),VLOOKUP(A47,NIA_Weit!$C$2:$I$150,4,FALSE()))))</f>
        <v>0</v>
      </c>
      <c r="AP47" s="38">
        <f t="shared" si="47"/>
        <v>51</v>
      </c>
      <c r="AQ47" s="30">
        <f>VLOOKUP(AP47,[1]Punktezuordnung!$A$2:$B$52,2,FALSE())</f>
        <v>0</v>
      </c>
      <c r="AR47" s="42">
        <f t="array" ref="AR47">IF(ISBLANK(STO_Weit!$A$2),0,IF(ISBLANK(A47),0,IF((OR(EXACT(A47,STO_Weit!$C$2:$C$149))),VLOOKUP(A47,STO_Weit!$C$2:$I$149,4,FALSE()))))</f>
        <v>0</v>
      </c>
      <c r="AS47" s="38">
        <f t="shared" si="48"/>
        <v>51</v>
      </c>
      <c r="AT47" s="45">
        <f>VLOOKUP(AS47,[1]Punktezuordnung!$A$2:$B$52,2,FALSE())</f>
        <v>0</v>
      </c>
      <c r="AU47" s="40">
        <f t="array" ref="AU47">IF(ISBLANK(STO_Schlagwurf!$A$2),0,IF(ISBLANK(A47),0,IF((OR(EXACT(A47,STO_Schlagwurf!$C$2:$C$148))),VLOOKUP(A47,STO_Schlagwurf!$C$2:$I$148,4,FALSE()))))</f>
        <v>0</v>
      </c>
      <c r="AV47" s="38">
        <f t="shared" si="49"/>
        <v>51</v>
      </c>
      <c r="AW47" s="45">
        <f>VLOOKUP(AV47,[1]Punktezuordnung!$A$2:$B$52,2,FALSE())</f>
        <v>0</v>
      </c>
      <c r="AX47" s="42">
        <f t="array" ref="AX47">IF(ISBLANK(ANG_Hindernissprint!$A$2),100,IF(ISBLANK(A47),100,IF((OR(EXACT(A47,ANG_Hindernissprint!$C$2:$C$200))),VLOOKUP(A47,ANG_Hindernissprint!$C$2:$I$200,4,FALSE()))))</f>
        <v>100</v>
      </c>
      <c r="AY47" s="47">
        <f t="shared" si="50"/>
        <v>51</v>
      </c>
      <c r="AZ47" s="45">
        <f>VLOOKUP(AY47,[1]Punktezuordnung!$A$2:$B$52,2,FALSE())</f>
        <v>0</v>
      </c>
      <c r="BA47" s="48">
        <f t="array" ref="BA47">IF(ISBLANK(ANG_Hoch!$A$2),0,IF(ISBLANK(A47),0,IF((OR(EXACT(A47,ANG_Hoch!$C$2:$C$155))),VLOOKUP(A47,ANG_Hoch!$C$2:$I$155,4,FALSE()))))</f>
        <v>0</v>
      </c>
      <c r="BB47" s="38">
        <f t="shared" si="51"/>
        <v>51</v>
      </c>
      <c r="BC47" s="49">
        <f>VLOOKUP(BB47,[1]Punktezuordnung!$A$2:$B$52,2,FALSE())</f>
        <v>0</v>
      </c>
    </row>
    <row r="48" spans="1:55" x14ac:dyDescent="0.3">
      <c r="A48" s="57"/>
      <c r="B48" s="57"/>
      <c r="C48" s="57"/>
      <c r="D48" s="57"/>
      <c r="E48" s="38" t="str">
        <f t="shared" si="52"/>
        <v/>
      </c>
      <c r="F48" s="30">
        <f>SUM(LARGE(H48:S48,{1;2;3;4;5;6;7;8;9}))</f>
        <v>0</v>
      </c>
      <c r="G48" s="50">
        <f t="shared" si="53"/>
        <v>0</v>
      </c>
      <c r="H48" s="51">
        <f t="shared" si="54"/>
        <v>0</v>
      </c>
      <c r="I48" s="45">
        <f t="shared" si="55"/>
        <v>0</v>
      </c>
      <c r="J48" s="51">
        <f t="shared" si="56"/>
        <v>0</v>
      </c>
      <c r="K48" s="45">
        <f t="shared" si="57"/>
        <v>0</v>
      </c>
      <c r="L48" s="33">
        <f t="shared" si="58"/>
        <v>0</v>
      </c>
      <c r="M48" s="34">
        <f t="shared" si="59"/>
        <v>0</v>
      </c>
      <c r="N48" s="52">
        <f t="shared" si="60"/>
        <v>0</v>
      </c>
      <c r="O48" s="36">
        <f t="shared" si="61"/>
        <v>0</v>
      </c>
      <c r="P48" s="51">
        <f t="shared" si="62"/>
        <v>0</v>
      </c>
      <c r="Q48" s="45">
        <f t="shared" si="63"/>
        <v>0</v>
      </c>
      <c r="R48" s="51">
        <f t="shared" si="64"/>
        <v>0</v>
      </c>
      <c r="S48" s="45">
        <f t="shared" si="65"/>
        <v>0</v>
      </c>
      <c r="T48" s="37">
        <f t="array" ref="T48">IF(ISBLANK(ALS_Sprint!$A$2),100,IF(ISBLANK(A48),100,IF((OR(EXACT(A48,ALS_Sprint!$C$2:$C$200))),VLOOKUP(A48,ALS_Sprint!$C$2:$I$200,4,FALSE()))))</f>
        <v>100</v>
      </c>
      <c r="U48" s="38">
        <f t="shared" si="40"/>
        <v>51</v>
      </c>
      <c r="V48" s="30">
        <f>VLOOKUP(U48,[1]Punktezuordnung!$A$2:$B$52,2,FALSE())</f>
        <v>0</v>
      </c>
      <c r="W48" s="39">
        <f t="array" ref="W48">IF(ISBLANK(ALS_Wurf!$A$2),0,IF(ISBLANK(A48),0,IF((OR(EXACT(A48,ALS_Wurf!$C$2:$C$145))),VLOOKUP(A48,ALS_Wurf!$C$2:$I$145,4,FALSE()))))</f>
        <v>0</v>
      </c>
      <c r="X48" s="38">
        <f t="shared" si="41"/>
        <v>51</v>
      </c>
      <c r="Y48" s="30">
        <f>VLOOKUP(X48,[1]Punktezuordnung!$A$2:$B$52,2,FALSE())</f>
        <v>0</v>
      </c>
      <c r="Z48" s="40">
        <f t="array" ref="Z48">IF(ISBLANK(FRI_Sprint!$A$2),100,IF(ISBLANK(A48),100,IF((OR(EXACT(A48,FRI_Sprint!$C$2:$C$200))),VLOOKUP(A48,FRI_Sprint!$C$2:$I$200,4,FALSE()))))</f>
        <v>100</v>
      </c>
      <c r="AA48" s="38">
        <f t="shared" si="42"/>
        <v>51</v>
      </c>
      <c r="AB48" s="30">
        <f>VLOOKUP(AA48,[1]Punktezuordnung!$A$2:$B$52,2,FALSE())</f>
        <v>0</v>
      </c>
      <c r="AC48" s="41">
        <f t="array" ref="AC48">IF(ISBLANK(FRI_Weit!$A$2),0,IF(ISBLANK(A48),0,IF((OR(EXACT(A48,FRI_Weit!$C$2:$C$150))),VLOOKUP(A48,FRI_Weit!$C$2:$I$150,4,FALSE()))))</f>
        <v>0</v>
      </c>
      <c r="AD48" s="38">
        <f t="shared" si="43"/>
        <v>51</v>
      </c>
      <c r="AE48" s="30">
        <f>VLOOKUP(AD48,[1]Punktezuordnung!$A$2:$B$52,2,FALSE())</f>
        <v>0</v>
      </c>
      <c r="AF48" s="42">
        <f t="array" ref="AF48">IF(ISBLANK(LAT_Stab!$A$2),0,IF(ISBLANK(A48),0,IF((OR(EXACT(A48,LAT_Stab!$C$2:$C$154))),VLOOKUP(A48,LAT_Stab!$C$2:$I$154,4,FALSE()))))</f>
        <v>0</v>
      </c>
      <c r="AG48" s="38">
        <f t="shared" si="44"/>
        <v>51</v>
      </c>
      <c r="AH48" s="30">
        <f>VLOOKUP(AG48,[1]Punktezuordnung!$A$2:$B$52,2,FALSE())</f>
        <v>0</v>
      </c>
      <c r="AI48" s="43">
        <f t="array" ref="AI48">IF(ISBLANK(LAT_Stoß!$A$2),0,IF(ISBLANK(A48),0,IF((OR(EXACT(A48,LAT_Stoß!$C$2:$C$154))),VLOOKUP(A48,LAT_Stoß!$C$2:$I$154,4,FALSE()))))</f>
        <v>0</v>
      </c>
      <c r="AJ48" s="38">
        <f t="shared" si="45"/>
        <v>51</v>
      </c>
      <c r="AK48" s="30">
        <f>VLOOKUP(AJ48,[1]Punktezuordnung!$A$2:$B$52,2,FALSE())</f>
        <v>0</v>
      </c>
      <c r="AL48" s="67">
        <v>1000</v>
      </c>
      <c r="AM48" s="38">
        <f t="shared" si="46"/>
        <v>51</v>
      </c>
      <c r="AN48" s="45">
        <f>VLOOKUP(AM48,[1]Punktezuordnung!$A$2:$B$52,2,FALSE())</f>
        <v>0</v>
      </c>
      <c r="AO48" s="46">
        <f t="array" ref="AO48">IF(ISBLANK(NIA_Weit!$A$2),0,IF(ISBLANK(A48),0,IF((OR(EXACT(A48,NIA_Weit!$C$2:$C$150))),VLOOKUP(A48,NIA_Weit!$C$2:$I$150,4,FALSE()))))</f>
        <v>0</v>
      </c>
      <c r="AP48" s="38">
        <f t="shared" si="47"/>
        <v>51</v>
      </c>
      <c r="AQ48" s="30">
        <f>VLOOKUP(AP48,[1]Punktezuordnung!$A$2:$B$52,2,FALSE())</f>
        <v>0</v>
      </c>
      <c r="AR48" s="42">
        <f t="array" ref="AR48">IF(ISBLANK(STO_Weit!$A$2),0,IF(ISBLANK(A48),0,IF((OR(EXACT(A48,STO_Weit!$C$2:$C$149))),VLOOKUP(A48,STO_Weit!$C$2:$I$149,4,FALSE()))))</f>
        <v>0</v>
      </c>
      <c r="AS48" s="38">
        <f t="shared" si="48"/>
        <v>51</v>
      </c>
      <c r="AT48" s="45">
        <f>VLOOKUP(AS48,[1]Punktezuordnung!$A$2:$B$52,2,FALSE())</f>
        <v>0</v>
      </c>
      <c r="AU48" s="40">
        <f t="array" ref="AU48">IF(ISBLANK(STO_Schlagwurf!$A$2),0,IF(ISBLANK(A48),0,IF((OR(EXACT(A48,STO_Schlagwurf!$C$2:$C$148))),VLOOKUP(A48,STO_Schlagwurf!$C$2:$I$148,4,FALSE()))))</f>
        <v>0</v>
      </c>
      <c r="AV48" s="38">
        <f t="shared" si="49"/>
        <v>51</v>
      </c>
      <c r="AW48" s="45">
        <f>VLOOKUP(AV48,[1]Punktezuordnung!$A$2:$B$52,2,FALSE())</f>
        <v>0</v>
      </c>
      <c r="AX48" s="42">
        <f t="array" ref="AX48">IF(ISBLANK(ANG_Hindernissprint!$A$2),100,IF(ISBLANK(A48),100,IF((OR(EXACT(A48,ANG_Hindernissprint!$C$2:$C$200))),VLOOKUP(A48,ANG_Hindernissprint!$C$2:$I$200,4,FALSE()))))</f>
        <v>100</v>
      </c>
      <c r="AY48" s="47">
        <f t="shared" si="50"/>
        <v>51</v>
      </c>
      <c r="AZ48" s="45">
        <f>VLOOKUP(AY48,[1]Punktezuordnung!$A$2:$B$52,2,FALSE())</f>
        <v>0</v>
      </c>
      <c r="BA48" s="48">
        <f t="array" ref="BA48">IF(ISBLANK(ANG_Hoch!$A$2),0,IF(ISBLANK(A48),0,IF((OR(EXACT(A48,ANG_Hoch!$C$2:$C$155))),VLOOKUP(A48,ANG_Hoch!$C$2:$I$155,4,FALSE()))))</f>
        <v>0</v>
      </c>
      <c r="BB48" s="38">
        <f t="shared" si="51"/>
        <v>51</v>
      </c>
      <c r="BC48" s="49">
        <f>VLOOKUP(BB48,[1]Punktezuordnung!$A$2:$B$52,2,FALSE())</f>
        <v>0</v>
      </c>
    </row>
    <row r="49" spans="1:55" x14ac:dyDescent="0.3">
      <c r="A49" s="57"/>
      <c r="B49" s="57"/>
      <c r="C49" s="57"/>
      <c r="D49" s="57"/>
      <c r="E49" s="38" t="str">
        <f t="shared" si="52"/>
        <v/>
      </c>
      <c r="F49" s="30">
        <f>SUM(LARGE(H49:S49,{1;2;3;4;5;6;7;8;9}))</f>
        <v>0</v>
      </c>
      <c r="G49" s="50">
        <f t="shared" si="53"/>
        <v>0</v>
      </c>
      <c r="H49" s="51">
        <f t="shared" si="54"/>
        <v>0</v>
      </c>
      <c r="I49" s="45">
        <f t="shared" si="55"/>
        <v>0</v>
      </c>
      <c r="J49" s="51">
        <f t="shared" si="56"/>
        <v>0</v>
      </c>
      <c r="K49" s="45">
        <f t="shared" si="57"/>
        <v>0</v>
      </c>
      <c r="L49" s="33">
        <f t="shared" si="58"/>
        <v>0</v>
      </c>
      <c r="M49" s="34">
        <f t="shared" si="59"/>
        <v>0</v>
      </c>
      <c r="N49" s="52">
        <f t="shared" si="60"/>
        <v>0</v>
      </c>
      <c r="O49" s="36">
        <f t="shared" si="61"/>
        <v>0</v>
      </c>
      <c r="P49" s="51">
        <f t="shared" si="62"/>
        <v>0</v>
      </c>
      <c r="Q49" s="45">
        <f t="shared" si="63"/>
        <v>0</v>
      </c>
      <c r="R49" s="51">
        <f t="shared" si="64"/>
        <v>0</v>
      </c>
      <c r="S49" s="45">
        <f t="shared" si="65"/>
        <v>0</v>
      </c>
      <c r="T49" s="37">
        <f t="array" ref="T49">IF(ISBLANK(ALS_Sprint!$A$2),100,IF(ISBLANK(A49),100,IF((OR(EXACT(A49,ALS_Sprint!$C$2:$C$200))),VLOOKUP(A49,ALS_Sprint!$C$2:$I$200,4,FALSE()))))</f>
        <v>100</v>
      </c>
      <c r="U49" s="38">
        <f t="shared" si="40"/>
        <v>51</v>
      </c>
      <c r="V49" s="30">
        <f>VLOOKUP(U49,[1]Punktezuordnung!$A$2:$B$52,2,FALSE())</f>
        <v>0</v>
      </c>
      <c r="W49" s="39">
        <f t="array" ref="W49">IF(ISBLANK(ALS_Wurf!$A$2),0,IF(ISBLANK(A49),0,IF((OR(EXACT(A49,ALS_Wurf!$C$2:$C$145))),VLOOKUP(A49,ALS_Wurf!$C$2:$I$145,4,FALSE()))))</f>
        <v>0</v>
      </c>
      <c r="X49" s="38">
        <f t="shared" si="41"/>
        <v>51</v>
      </c>
      <c r="Y49" s="30">
        <f>VLOOKUP(X49,[1]Punktezuordnung!$A$2:$B$52,2,FALSE())</f>
        <v>0</v>
      </c>
      <c r="Z49" s="40">
        <f t="array" ref="Z49">IF(ISBLANK(FRI_Sprint!$A$2),100,IF(ISBLANK(A49),100,IF((OR(EXACT(A49,FRI_Sprint!$C$2:$C$200))),VLOOKUP(A49,FRI_Sprint!$C$2:$I$200,4,FALSE()))))</f>
        <v>100</v>
      </c>
      <c r="AA49" s="38">
        <f t="shared" si="42"/>
        <v>51</v>
      </c>
      <c r="AB49" s="30">
        <f>VLOOKUP(AA49,[1]Punktezuordnung!$A$2:$B$52,2,FALSE())</f>
        <v>0</v>
      </c>
      <c r="AC49" s="41">
        <f t="array" ref="AC49">IF(ISBLANK(FRI_Weit!$A$2),0,IF(ISBLANK(A49),0,IF((OR(EXACT(A49,FRI_Weit!$C$2:$C$150))),VLOOKUP(A49,FRI_Weit!$C$2:$I$150,4,FALSE()))))</f>
        <v>0</v>
      </c>
      <c r="AD49" s="38">
        <f t="shared" si="43"/>
        <v>51</v>
      </c>
      <c r="AE49" s="30">
        <f>VLOOKUP(AD49,[1]Punktezuordnung!$A$2:$B$52,2,FALSE())</f>
        <v>0</v>
      </c>
      <c r="AF49" s="42">
        <f t="array" ref="AF49">IF(ISBLANK(LAT_Stab!$A$2),0,IF(ISBLANK(A49),0,IF((OR(EXACT(A49,LAT_Stab!$C$2:$C$154))),VLOOKUP(A49,LAT_Stab!$C$2:$I$154,4,FALSE()))))</f>
        <v>0</v>
      </c>
      <c r="AG49" s="38">
        <f t="shared" si="44"/>
        <v>51</v>
      </c>
      <c r="AH49" s="30">
        <f>VLOOKUP(AG49,[1]Punktezuordnung!$A$2:$B$52,2,FALSE())</f>
        <v>0</v>
      </c>
      <c r="AI49" s="43">
        <f t="array" ref="AI49">IF(ISBLANK(LAT_Stoß!$A$2),0,IF(ISBLANK(A49),0,IF((OR(EXACT(A49,LAT_Stoß!$C$2:$C$154))),VLOOKUP(A49,LAT_Stoß!$C$2:$I$154,4,FALSE()))))</f>
        <v>0</v>
      </c>
      <c r="AJ49" s="38">
        <f t="shared" si="45"/>
        <v>51</v>
      </c>
      <c r="AK49" s="30">
        <f>VLOOKUP(AJ49,[1]Punktezuordnung!$A$2:$B$52,2,FALSE())</f>
        <v>0</v>
      </c>
      <c r="AL49" s="67">
        <v>1000</v>
      </c>
      <c r="AM49" s="38">
        <f t="shared" si="46"/>
        <v>51</v>
      </c>
      <c r="AN49" s="45">
        <f>VLOOKUP(AM49,[1]Punktezuordnung!$A$2:$B$52,2,FALSE())</f>
        <v>0</v>
      </c>
      <c r="AO49" s="46">
        <f t="array" ref="AO49">IF(ISBLANK(NIA_Weit!$A$2),0,IF(ISBLANK(A49),0,IF((OR(EXACT(A49,NIA_Weit!$C$2:$C$150))),VLOOKUP(A49,NIA_Weit!$C$2:$I$150,4,FALSE()))))</f>
        <v>0</v>
      </c>
      <c r="AP49" s="38">
        <f t="shared" si="47"/>
        <v>51</v>
      </c>
      <c r="AQ49" s="30">
        <f>VLOOKUP(AP49,[1]Punktezuordnung!$A$2:$B$52,2,FALSE())</f>
        <v>0</v>
      </c>
      <c r="AR49" s="42">
        <f t="array" ref="AR49">IF(ISBLANK(STO_Weit!$A$2),0,IF(ISBLANK(A49),0,IF((OR(EXACT(A49,STO_Weit!$C$2:$C$149))),VLOOKUP(A49,STO_Weit!$C$2:$I$149,4,FALSE()))))</f>
        <v>0</v>
      </c>
      <c r="AS49" s="38">
        <f t="shared" si="48"/>
        <v>51</v>
      </c>
      <c r="AT49" s="45">
        <f>VLOOKUP(AS49,[1]Punktezuordnung!$A$2:$B$52,2,FALSE())</f>
        <v>0</v>
      </c>
      <c r="AU49" s="40">
        <f t="array" ref="AU49">IF(ISBLANK(STO_Schlagwurf!$A$2),0,IF(ISBLANK(A49),0,IF((OR(EXACT(A49,STO_Schlagwurf!$C$2:$C$148))),VLOOKUP(A49,STO_Schlagwurf!$C$2:$I$148,4,FALSE()))))</f>
        <v>0</v>
      </c>
      <c r="AV49" s="38">
        <f t="shared" si="49"/>
        <v>51</v>
      </c>
      <c r="AW49" s="45">
        <f>VLOOKUP(AV49,[1]Punktezuordnung!$A$2:$B$52,2,FALSE())</f>
        <v>0</v>
      </c>
      <c r="AX49" s="42">
        <f t="array" ref="AX49">IF(ISBLANK(ANG_Hindernissprint!$A$2),100,IF(ISBLANK(A49),100,IF((OR(EXACT(A49,ANG_Hindernissprint!$C$2:$C$200))),VLOOKUP(A49,ANG_Hindernissprint!$C$2:$I$200,4,FALSE()))))</f>
        <v>100</v>
      </c>
      <c r="AY49" s="47">
        <f t="shared" si="50"/>
        <v>51</v>
      </c>
      <c r="AZ49" s="45">
        <f>VLOOKUP(AY49,[1]Punktezuordnung!$A$2:$B$52,2,FALSE())</f>
        <v>0</v>
      </c>
      <c r="BA49" s="48">
        <f t="array" ref="BA49">IF(ISBLANK(ANG_Hoch!$A$2),0,IF(ISBLANK(A49),0,IF((OR(EXACT(A49,ANG_Hoch!$C$2:$C$155))),VLOOKUP(A49,ANG_Hoch!$C$2:$I$155,4,FALSE()))))</f>
        <v>0</v>
      </c>
      <c r="BB49" s="38">
        <f t="shared" si="51"/>
        <v>51</v>
      </c>
      <c r="BC49" s="49">
        <f>VLOOKUP(BB49,[1]Punktezuordnung!$A$2:$B$52,2,FALSE())</f>
        <v>0</v>
      </c>
    </row>
    <row r="50" spans="1:55" x14ac:dyDescent="0.3">
      <c r="A50" s="57"/>
      <c r="B50" s="57"/>
      <c r="C50" s="57"/>
      <c r="D50" s="57"/>
      <c r="E50" s="38" t="str">
        <f t="shared" si="52"/>
        <v/>
      </c>
      <c r="F50" s="30">
        <f>SUM(LARGE(H50:S50,{1;2;3;4;5;6;7;8;9}))</f>
        <v>0</v>
      </c>
      <c r="G50" s="50">
        <f t="shared" si="53"/>
        <v>0</v>
      </c>
      <c r="H50" s="51">
        <f t="shared" si="54"/>
        <v>0</v>
      </c>
      <c r="I50" s="45">
        <f t="shared" si="55"/>
        <v>0</v>
      </c>
      <c r="J50" s="51">
        <f t="shared" si="56"/>
        <v>0</v>
      </c>
      <c r="K50" s="45">
        <f t="shared" si="57"/>
        <v>0</v>
      </c>
      <c r="L50" s="33">
        <f t="shared" si="58"/>
        <v>0</v>
      </c>
      <c r="M50" s="34">
        <f t="shared" si="59"/>
        <v>0</v>
      </c>
      <c r="N50" s="52">
        <f t="shared" si="60"/>
        <v>0</v>
      </c>
      <c r="O50" s="36">
        <f t="shared" si="61"/>
        <v>0</v>
      </c>
      <c r="P50" s="51">
        <f t="shared" si="62"/>
        <v>0</v>
      </c>
      <c r="Q50" s="45">
        <f t="shared" si="63"/>
        <v>0</v>
      </c>
      <c r="R50" s="51">
        <f t="shared" si="64"/>
        <v>0</v>
      </c>
      <c r="S50" s="45">
        <f t="shared" si="65"/>
        <v>0</v>
      </c>
      <c r="T50" s="37">
        <f t="array" ref="T50">IF(ISBLANK(ALS_Sprint!$A$2),100,IF(ISBLANK(A50),100,IF((OR(EXACT(A50,ALS_Sprint!$C$2:$C$200))),VLOOKUP(A50,ALS_Sprint!$C$2:$I$200,4,FALSE()))))</f>
        <v>100</v>
      </c>
      <c r="U50" s="38">
        <f t="shared" si="40"/>
        <v>51</v>
      </c>
      <c r="V50" s="30">
        <f>VLOOKUP(U50,[1]Punktezuordnung!$A$2:$B$52,2,FALSE())</f>
        <v>0</v>
      </c>
      <c r="W50" s="39">
        <f t="array" ref="W50">IF(ISBLANK(ALS_Wurf!$A$2),0,IF(ISBLANK(A50),0,IF((OR(EXACT(A50,ALS_Wurf!$C$2:$C$145))),VLOOKUP(A50,ALS_Wurf!$C$2:$I$145,4,FALSE()))))</f>
        <v>0</v>
      </c>
      <c r="X50" s="38">
        <f t="shared" si="41"/>
        <v>51</v>
      </c>
      <c r="Y50" s="30">
        <f>VLOOKUP(X50,[1]Punktezuordnung!$A$2:$B$52,2,FALSE())</f>
        <v>0</v>
      </c>
      <c r="Z50" s="40">
        <f t="array" ref="Z50">IF(ISBLANK(FRI_Sprint!$A$2),100,IF(ISBLANK(A50),100,IF((OR(EXACT(A50,FRI_Sprint!$C$2:$C$200))),VLOOKUP(A50,FRI_Sprint!$C$2:$I$200,4,FALSE()))))</f>
        <v>100</v>
      </c>
      <c r="AA50" s="38">
        <f t="shared" si="42"/>
        <v>51</v>
      </c>
      <c r="AB50" s="30">
        <f>VLOOKUP(AA50,[1]Punktezuordnung!$A$2:$B$52,2,FALSE())</f>
        <v>0</v>
      </c>
      <c r="AC50" s="41">
        <f t="array" ref="AC50">IF(ISBLANK(FRI_Weit!$A$2),0,IF(ISBLANK(A50),0,IF((OR(EXACT(A50,FRI_Weit!$C$2:$C$150))),VLOOKUP(A50,FRI_Weit!$C$2:$I$150,4,FALSE()))))</f>
        <v>0</v>
      </c>
      <c r="AD50" s="38">
        <f t="shared" si="43"/>
        <v>51</v>
      </c>
      <c r="AE50" s="30">
        <f>VLOOKUP(AD50,[1]Punktezuordnung!$A$2:$B$52,2,FALSE())</f>
        <v>0</v>
      </c>
      <c r="AF50" s="42">
        <f t="array" ref="AF50">IF(ISBLANK(LAT_Stab!$A$2),0,IF(ISBLANK(A50),0,IF((OR(EXACT(A50,LAT_Stab!$C$2:$C$154))),VLOOKUP(A50,LAT_Stab!$C$2:$I$154,4,FALSE()))))</f>
        <v>0</v>
      </c>
      <c r="AG50" s="38">
        <f t="shared" si="44"/>
        <v>51</v>
      </c>
      <c r="AH50" s="30">
        <f>VLOOKUP(AG50,[1]Punktezuordnung!$A$2:$B$52,2,FALSE())</f>
        <v>0</v>
      </c>
      <c r="AI50" s="43">
        <f t="array" ref="AI50">IF(ISBLANK(LAT_Stoß!$A$2),0,IF(ISBLANK(A50),0,IF((OR(EXACT(A50,LAT_Stoß!$C$2:$C$154))),VLOOKUP(A50,LAT_Stoß!$C$2:$I$154,4,FALSE()))))</f>
        <v>0</v>
      </c>
      <c r="AJ50" s="38">
        <f t="shared" si="45"/>
        <v>51</v>
      </c>
      <c r="AK50" s="30">
        <f>VLOOKUP(AJ50,[1]Punktezuordnung!$A$2:$B$52,2,FALSE())</f>
        <v>0</v>
      </c>
      <c r="AL50" s="67">
        <v>1000</v>
      </c>
      <c r="AM50" s="38">
        <f t="shared" si="46"/>
        <v>51</v>
      </c>
      <c r="AN50" s="45">
        <f>VLOOKUP(AM50,[1]Punktezuordnung!$A$2:$B$52,2,FALSE())</f>
        <v>0</v>
      </c>
      <c r="AO50" s="46">
        <f t="array" ref="AO50">IF(ISBLANK(NIA_Weit!$A$2),0,IF(ISBLANK(A50),0,IF((OR(EXACT(A50,NIA_Weit!$C$2:$C$150))),VLOOKUP(A50,NIA_Weit!$C$2:$I$150,4,FALSE()))))</f>
        <v>0</v>
      </c>
      <c r="AP50" s="38">
        <f t="shared" si="47"/>
        <v>51</v>
      </c>
      <c r="AQ50" s="30">
        <f>VLOOKUP(AP50,[1]Punktezuordnung!$A$2:$B$52,2,FALSE())</f>
        <v>0</v>
      </c>
      <c r="AR50" s="42">
        <f t="array" ref="AR50">IF(ISBLANK(STO_Weit!$A$2),0,IF(ISBLANK(A50),0,IF((OR(EXACT(A50,STO_Weit!$C$2:$C$149))),VLOOKUP(A50,STO_Weit!$C$2:$I$149,4,FALSE()))))</f>
        <v>0</v>
      </c>
      <c r="AS50" s="38">
        <f t="shared" si="48"/>
        <v>51</v>
      </c>
      <c r="AT50" s="45">
        <f>VLOOKUP(AS50,[1]Punktezuordnung!$A$2:$B$52,2,FALSE())</f>
        <v>0</v>
      </c>
      <c r="AU50" s="40">
        <f t="array" ref="AU50">IF(ISBLANK(STO_Schlagwurf!$A$2),0,IF(ISBLANK(A50),0,IF((OR(EXACT(A50,STO_Schlagwurf!$C$2:$C$148))),VLOOKUP(A50,STO_Schlagwurf!$C$2:$I$148,4,FALSE()))))</f>
        <v>0</v>
      </c>
      <c r="AV50" s="38">
        <f t="shared" si="49"/>
        <v>51</v>
      </c>
      <c r="AW50" s="45">
        <f>VLOOKUP(AV50,[1]Punktezuordnung!$A$2:$B$52,2,FALSE())</f>
        <v>0</v>
      </c>
      <c r="AX50" s="42">
        <f t="array" ref="AX50">IF(ISBLANK(ANG_Hindernissprint!$A$2),100,IF(ISBLANK(A50),100,IF((OR(EXACT(A50,ANG_Hindernissprint!$C$2:$C$200))),VLOOKUP(A50,ANG_Hindernissprint!$C$2:$I$200,4,FALSE()))))</f>
        <v>100</v>
      </c>
      <c r="AY50" s="47">
        <f t="shared" si="50"/>
        <v>51</v>
      </c>
      <c r="AZ50" s="45">
        <f>VLOOKUP(AY50,[1]Punktezuordnung!$A$2:$B$52,2,FALSE())</f>
        <v>0</v>
      </c>
      <c r="BA50" s="48">
        <f t="array" ref="BA50">IF(ISBLANK(ANG_Hoch!$A$2),0,IF(ISBLANK(A50),0,IF((OR(EXACT(A50,ANG_Hoch!$C$2:$C$155))),VLOOKUP(A50,ANG_Hoch!$C$2:$I$155,4,FALSE()))))</f>
        <v>0</v>
      </c>
      <c r="BB50" s="38">
        <f t="shared" si="51"/>
        <v>51</v>
      </c>
      <c r="BC50" s="49">
        <f>VLOOKUP(BB50,[1]Punktezuordnung!$A$2:$B$52,2,FALSE())</f>
        <v>0</v>
      </c>
    </row>
    <row r="51" spans="1:55" x14ac:dyDescent="0.3">
      <c r="A51" s="57"/>
      <c r="B51" s="57"/>
      <c r="C51" s="57"/>
      <c r="D51" s="57"/>
      <c r="E51" s="38" t="str">
        <f t="shared" si="52"/>
        <v/>
      </c>
      <c r="F51" s="30">
        <f>SUM(LARGE(H51:S51,{1;2;3;4;5;6;7;8;9}))</f>
        <v>0</v>
      </c>
      <c r="G51" s="50">
        <f t="shared" si="53"/>
        <v>0</v>
      </c>
      <c r="H51" s="51">
        <f t="shared" si="54"/>
        <v>0</v>
      </c>
      <c r="I51" s="45">
        <f t="shared" si="55"/>
        <v>0</v>
      </c>
      <c r="J51" s="51">
        <f t="shared" si="56"/>
        <v>0</v>
      </c>
      <c r="K51" s="45">
        <f t="shared" si="57"/>
        <v>0</v>
      </c>
      <c r="L51" s="33">
        <f t="shared" si="58"/>
        <v>0</v>
      </c>
      <c r="M51" s="34">
        <f t="shared" si="59"/>
        <v>0</v>
      </c>
      <c r="N51" s="52">
        <f t="shared" si="60"/>
        <v>0</v>
      </c>
      <c r="O51" s="36">
        <f t="shared" si="61"/>
        <v>0</v>
      </c>
      <c r="P51" s="51">
        <f t="shared" si="62"/>
        <v>0</v>
      </c>
      <c r="Q51" s="45">
        <f t="shared" si="63"/>
        <v>0</v>
      </c>
      <c r="R51" s="51">
        <f t="shared" si="64"/>
        <v>0</v>
      </c>
      <c r="S51" s="45">
        <f t="shared" si="65"/>
        <v>0</v>
      </c>
      <c r="T51" s="37">
        <f t="array" ref="T51">IF(ISBLANK(ALS_Sprint!$A$2),100,IF(ISBLANK(A51),100,IF((OR(EXACT(A51,ALS_Sprint!$C$2:$C$200))),VLOOKUP(A51,ALS_Sprint!$C$2:$I$200,4,FALSE()))))</f>
        <v>100</v>
      </c>
      <c r="U51" s="38">
        <f t="shared" si="40"/>
        <v>51</v>
      </c>
      <c r="V51" s="30">
        <f>VLOOKUP(U51,[1]Punktezuordnung!$A$2:$B$52,2,FALSE())</f>
        <v>0</v>
      </c>
      <c r="W51" s="39">
        <f t="array" ref="W51">IF(ISBLANK(ALS_Wurf!$A$2),0,IF(ISBLANK(A51),0,IF((OR(EXACT(A51,ALS_Wurf!$C$2:$C$145))),VLOOKUP(A51,ALS_Wurf!$C$2:$I$145,4,FALSE()))))</f>
        <v>0</v>
      </c>
      <c r="X51" s="38">
        <f t="shared" si="41"/>
        <v>51</v>
      </c>
      <c r="Y51" s="30">
        <f>VLOOKUP(X51,[1]Punktezuordnung!$A$2:$B$52,2,FALSE())</f>
        <v>0</v>
      </c>
      <c r="Z51" s="40">
        <f t="array" ref="Z51">IF(ISBLANK(FRI_Sprint!$A$2),100,IF(ISBLANK(A51),100,IF((OR(EXACT(A51,FRI_Sprint!$C$2:$C$200))),VLOOKUP(A51,FRI_Sprint!$C$2:$I$200,4,FALSE()))))</f>
        <v>100</v>
      </c>
      <c r="AA51" s="38">
        <f t="shared" si="42"/>
        <v>51</v>
      </c>
      <c r="AB51" s="30">
        <f>VLOOKUP(AA51,[1]Punktezuordnung!$A$2:$B$52,2,FALSE())</f>
        <v>0</v>
      </c>
      <c r="AC51" s="41">
        <f t="array" ref="AC51">IF(ISBLANK(FRI_Weit!$A$2),0,IF(ISBLANK(A51),0,IF((OR(EXACT(A51,FRI_Weit!$C$2:$C$150))),VLOOKUP(A51,FRI_Weit!$C$2:$I$150,4,FALSE()))))</f>
        <v>0</v>
      </c>
      <c r="AD51" s="38">
        <f t="shared" si="43"/>
        <v>51</v>
      </c>
      <c r="AE51" s="30">
        <f>VLOOKUP(AD51,[1]Punktezuordnung!$A$2:$B$52,2,FALSE())</f>
        <v>0</v>
      </c>
      <c r="AF51" s="42">
        <f t="array" ref="AF51">IF(ISBLANK(LAT_Stab!$A$2),0,IF(ISBLANK(A51),0,IF((OR(EXACT(A51,LAT_Stab!$C$2:$C$154))),VLOOKUP(A51,LAT_Stab!$C$2:$I$154,4,FALSE()))))</f>
        <v>0</v>
      </c>
      <c r="AG51" s="38">
        <f t="shared" si="44"/>
        <v>51</v>
      </c>
      <c r="AH51" s="30">
        <f>VLOOKUP(AG51,[1]Punktezuordnung!$A$2:$B$52,2,FALSE())</f>
        <v>0</v>
      </c>
      <c r="AI51" s="43">
        <f t="array" ref="AI51">IF(ISBLANK(LAT_Stoß!$A$2),0,IF(ISBLANK(A51),0,IF((OR(EXACT(A51,LAT_Stoß!$C$2:$C$154))),VLOOKUP(A51,LAT_Stoß!$C$2:$I$154,4,FALSE()))))</f>
        <v>0</v>
      </c>
      <c r="AJ51" s="38">
        <f t="shared" si="45"/>
        <v>51</v>
      </c>
      <c r="AK51" s="30">
        <f>VLOOKUP(AJ51,[1]Punktezuordnung!$A$2:$B$52,2,FALSE())</f>
        <v>0</v>
      </c>
      <c r="AL51" s="67">
        <v>1000</v>
      </c>
      <c r="AM51" s="38">
        <f t="shared" si="46"/>
        <v>51</v>
      </c>
      <c r="AN51" s="45">
        <f>VLOOKUP(AM51,[1]Punktezuordnung!$A$2:$B$52,2,FALSE())</f>
        <v>0</v>
      </c>
      <c r="AO51" s="46">
        <f t="array" ref="AO51">IF(ISBLANK(NIA_Weit!$A$2),0,IF(ISBLANK(A51),0,IF((OR(EXACT(A51,NIA_Weit!$C$2:$C$150))),VLOOKUP(A51,NIA_Weit!$C$2:$I$150,4,FALSE()))))</f>
        <v>0</v>
      </c>
      <c r="AP51" s="38">
        <f t="shared" si="47"/>
        <v>51</v>
      </c>
      <c r="AQ51" s="30">
        <f>VLOOKUP(AP51,[1]Punktezuordnung!$A$2:$B$52,2,FALSE())</f>
        <v>0</v>
      </c>
      <c r="AR51" s="42">
        <f t="array" ref="AR51">IF(ISBLANK(STO_Weit!$A$2),0,IF(ISBLANK(A51),0,IF((OR(EXACT(A51,STO_Weit!$C$2:$C$149))),VLOOKUP(A51,STO_Weit!$C$2:$I$149,4,FALSE()))))</f>
        <v>0</v>
      </c>
      <c r="AS51" s="38">
        <f t="shared" si="48"/>
        <v>51</v>
      </c>
      <c r="AT51" s="45">
        <f>VLOOKUP(AS51,[1]Punktezuordnung!$A$2:$B$52,2,FALSE())</f>
        <v>0</v>
      </c>
      <c r="AU51" s="40">
        <f t="array" ref="AU51">IF(ISBLANK(STO_Schlagwurf!$A$2),0,IF(ISBLANK(A51),0,IF((OR(EXACT(A51,STO_Schlagwurf!$C$2:$C$148))),VLOOKUP(A51,STO_Schlagwurf!$C$2:$I$148,4,FALSE()))))</f>
        <v>0</v>
      </c>
      <c r="AV51" s="38">
        <f t="shared" si="49"/>
        <v>51</v>
      </c>
      <c r="AW51" s="45">
        <f>VLOOKUP(AV51,[1]Punktezuordnung!$A$2:$B$52,2,FALSE())</f>
        <v>0</v>
      </c>
      <c r="AX51" s="42">
        <f t="array" ref="AX51">IF(ISBLANK(ANG_Hindernissprint!$A$2),100,IF(ISBLANK(A51),100,IF((OR(EXACT(A51,ANG_Hindernissprint!$C$2:$C$200))),VLOOKUP(A51,ANG_Hindernissprint!$C$2:$I$200,4,FALSE()))))</f>
        <v>100</v>
      </c>
      <c r="AY51" s="47">
        <f t="shared" si="50"/>
        <v>51</v>
      </c>
      <c r="AZ51" s="45">
        <f>VLOOKUP(AY51,[1]Punktezuordnung!$A$2:$B$52,2,FALSE())</f>
        <v>0</v>
      </c>
      <c r="BA51" s="48">
        <f t="array" ref="BA51">IF(ISBLANK(ANG_Hoch!$A$2),0,IF(ISBLANK(A51),0,IF((OR(EXACT(A51,ANG_Hoch!$C$2:$C$155))),VLOOKUP(A51,ANG_Hoch!$C$2:$I$155,4,FALSE()))))</f>
        <v>0</v>
      </c>
      <c r="BB51" s="38">
        <f t="shared" si="51"/>
        <v>51</v>
      </c>
      <c r="BC51" s="49">
        <f>VLOOKUP(BB51,[1]Punktezuordnung!$A$2:$B$52,2,FALSE())</f>
        <v>0</v>
      </c>
    </row>
    <row r="52" spans="1:55" x14ac:dyDescent="0.3">
      <c r="A52" s="57"/>
      <c r="B52" s="57"/>
      <c r="C52" s="57"/>
      <c r="D52" s="57"/>
      <c r="E52" s="38" t="str">
        <f t="shared" si="52"/>
        <v/>
      </c>
      <c r="F52" s="30">
        <f>SUM(LARGE(H52:S52,{1;2;3;4;5;6;7;8;9}))</f>
        <v>0</v>
      </c>
      <c r="G52" s="50">
        <f t="shared" si="53"/>
        <v>0</v>
      </c>
      <c r="H52" s="51">
        <f t="shared" si="54"/>
        <v>0</v>
      </c>
      <c r="I52" s="45">
        <f t="shared" si="55"/>
        <v>0</v>
      </c>
      <c r="J52" s="51">
        <f t="shared" si="56"/>
        <v>0</v>
      </c>
      <c r="K52" s="45">
        <f t="shared" si="57"/>
        <v>0</v>
      </c>
      <c r="L52" s="33">
        <f t="shared" si="58"/>
        <v>0</v>
      </c>
      <c r="M52" s="34">
        <f t="shared" si="59"/>
        <v>0</v>
      </c>
      <c r="N52" s="52">
        <f t="shared" si="60"/>
        <v>0</v>
      </c>
      <c r="O52" s="36">
        <f t="shared" si="61"/>
        <v>0</v>
      </c>
      <c r="P52" s="51">
        <f t="shared" si="62"/>
        <v>0</v>
      </c>
      <c r="Q52" s="45">
        <f t="shared" si="63"/>
        <v>0</v>
      </c>
      <c r="R52" s="51">
        <f t="shared" si="64"/>
        <v>0</v>
      </c>
      <c r="S52" s="45">
        <f t="shared" si="65"/>
        <v>0</v>
      </c>
      <c r="T52" s="37">
        <f t="array" ref="T52">IF(ISBLANK(ALS_Sprint!$A$2),100,IF(ISBLANK(A52),100,IF((OR(EXACT(A52,ALS_Sprint!$C$2:$C$200))),VLOOKUP(A52,ALS_Sprint!$C$2:$I$200,4,FALSE()))))</f>
        <v>100</v>
      </c>
      <c r="U52" s="38">
        <f t="shared" si="40"/>
        <v>51</v>
      </c>
      <c r="V52" s="30">
        <f>VLOOKUP(U52,[1]Punktezuordnung!$A$2:$B$52,2,FALSE())</f>
        <v>0</v>
      </c>
      <c r="W52" s="39">
        <f t="array" ref="W52">IF(ISBLANK(ALS_Wurf!$A$2),0,IF(ISBLANK(A52),0,IF((OR(EXACT(A52,ALS_Wurf!$C$2:$C$145))),VLOOKUP(A52,ALS_Wurf!$C$2:$I$145,4,FALSE()))))</f>
        <v>0</v>
      </c>
      <c r="X52" s="38">
        <f t="shared" si="41"/>
        <v>51</v>
      </c>
      <c r="Y52" s="30">
        <f>VLOOKUP(X52,[1]Punktezuordnung!$A$2:$B$52,2,FALSE())</f>
        <v>0</v>
      </c>
      <c r="Z52" s="40">
        <f t="array" ref="Z52">IF(ISBLANK(FRI_Sprint!$A$2),100,IF(ISBLANK(A52),100,IF((OR(EXACT(A52,FRI_Sprint!$C$2:$C$200))),VLOOKUP(A52,FRI_Sprint!$C$2:$I$200,4,FALSE()))))</f>
        <v>100</v>
      </c>
      <c r="AA52" s="38">
        <f t="shared" si="42"/>
        <v>51</v>
      </c>
      <c r="AB52" s="30">
        <f>VLOOKUP(AA52,[1]Punktezuordnung!$A$2:$B$52,2,FALSE())</f>
        <v>0</v>
      </c>
      <c r="AC52" s="41">
        <f t="array" ref="AC52">IF(ISBLANK(FRI_Weit!$A$2),0,IF(ISBLANK(A52),0,IF((OR(EXACT(A52,FRI_Weit!$C$2:$C$150))),VLOOKUP(A52,FRI_Weit!$C$2:$I$150,4,FALSE()))))</f>
        <v>0</v>
      </c>
      <c r="AD52" s="38">
        <f t="shared" si="43"/>
        <v>51</v>
      </c>
      <c r="AE52" s="30">
        <f>VLOOKUP(AD52,[1]Punktezuordnung!$A$2:$B$52,2,FALSE())</f>
        <v>0</v>
      </c>
      <c r="AF52" s="42">
        <f t="array" ref="AF52">IF(ISBLANK(LAT_Stab!$A$2),0,IF(ISBLANK(A52),0,IF((OR(EXACT(A52,LAT_Stab!$C$2:$C$154))),VLOOKUP(A52,LAT_Stab!$C$2:$I$154,4,FALSE()))))</f>
        <v>0</v>
      </c>
      <c r="AG52" s="38">
        <f t="shared" si="44"/>
        <v>51</v>
      </c>
      <c r="AH52" s="30">
        <f>VLOOKUP(AG52,[1]Punktezuordnung!$A$2:$B$52,2,FALSE())</f>
        <v>0</v>
      </c>
      <c r="AI52" s="43">
        <f t="array" ref="AI52">IF(ISBLANK(LAT_Stoß!$A$2),0,IF(ISBLANK(A52),0,IF((OR(EXACT(A52,LAT_Stoß!$C$2:$C$154))),VLOOKUP(A52,LAT_Stoß!$C$2:$I$154,4,FALSE()))))</f>
        <v>0</v>
      </c>
      <c r="AJ52" s="38">
        <f t="shared" si="45"/>
        <v>51</v>
      </c>
      <c r="AK52" s="30">
        <f>VLOOKUP(AJ52,[1]Punktezuordnung!$A$2:$B$52,2,FALSE())</f>
        <v>0</v>
      </c>
      <c r="AL52" s="67">
        <v>1000</v>
      </c>
      <c r="AM52" s="38">
        <f t="shared" si="46"/>
        <v>51</v>
      </c>
      <c r="AN52" s="45">
        <f>VLOOKUP(AM52,[1]Punktezuordnung!$A$2:$B$52,2,FALSE())</f>
        <v>0</v>
      </c>
      <c r="AO52" s="46">
        <f t="array" ref="AO52">IF(ISBLANK(NIA_Weit!$A$2),0,IF(ISBLANK(A52),0,IF((OR(EXACT(A52,NIA_Weit!$C$2:$C$150))),VLOOKUP(A52,NIA_Weit!$C$2:$I$150,4,FALSE()))))</f>
        <v>0</v>
      </c>
      <c r="AP52" s="38">
        <f t="shared" si="47"/>
        <v>51</v>
      </c>
      <c r="AQ52" s="30">
        <f>VLOOKUP(AP52,[1]Punktezuordnung!$A$2:$B$52,2,FALSE())</f>
        <v>0</v>
      </c>
      <c r="AR52" s="42">
        <f t="array" ref="AR52">IF(ISBLANK(STO_Weit!$A$2),0,IF(ISBLANK(A52),0,IF((OR(EXACT(A52,STO_Weit!$C$2:$C$149))),VLOOKUP(A52,STO_Weit!$C$2:$I$149,4,FALSE()))))</f>
        <v>0</v>
      </c>
      <c r="AS52" s="38">
        <f t="shared" si="48"/>
        <v>51</v>
      </c>
      <c r="AT52" s="45">
        <f>VLOOKUP(AS52,[1]Punktezuordnung!$A$2:$B$52,2,FALSE())</f>
        <v>0</v>
      </c>
      <c r="AU52" s="40">
        <f t="array" ref="AU52">IF(ISBLANK(STO_Schlagwurf!$A$2),0,IF(ISBLANK(A52),0,IF((OR(EXACT(A52,STO_Schlagwurf!$C$2:$C$148))),VLOOKUP(A52,STO_Schlagwurf!$C$2:$I$148,4,FALSE()))))</f>
        <v>0</v>
      </c>
      <c r="AV52" s="38">
        <f t="shared" si="49"/>
        <v>51</v>
      </c>
      <c r="AW52" s="45">
        <f>VLOOKUP(AV52,[1]Punktezuordnung!$A$2:$B$52,2,FALSE())</f>
        <v>0</v>
      </c>
      <c r="AX52" s="42">
        <f t="array" ref="AX52">IF(ISBLANK(ANG_Hindernissprint!$A$2),100,IF(ISBLANK(A52),100,IF((OR(EXACT(A52,ANG_Hindernissprint!$C$2:$C$200))),VLOOKUP(A52,ANG_Hindernissprint!$C$2:$I$200,4,FALSE()))))</f>
        <v>100</v>
      </c>
      <c r="AY52" s="47">
        <f t="shared" si="50"/>
        <v>51</v>
      </c>
      <c r="AZ52" s="45">
        <f>VLOOKUP(AY52,[1]Punktezuordnung!$A$2:$B$52,2,FALSE())</f>
        <v>0</v>
      </c>
      <c r="BA52" s="48">
        <f t="array" ref="BA52">IF(ISBLANK(ANG_Hoch!$A$2),0,IF(ISBLANK(A52),0,IF((OR(EXACT(A52,ANG_Hoch!$C$2:$C$155))),VLOOKUP(A52,ANG_Hoch!$C$2:$I$155,4,FALSE()))))</f>
        <v>0</v>
      </c>
      <c r="BB52" s="38">
        <f t="shared" si="51"/>
        <v>51</v>
      </c>
      <c r="BC52" s="49">
        <f>VLOOKUP(BB52,[1]Punktezuordnung!$A$2:$B$52,2,FALSE())</f>
        <v>0</v>
      </c>
    </row>
    <row r="53" spans="1:55" x14ac:dyDescent="0.3">
      <c r="A53" s="57"/>
      <c r="B53" s="57"/>
      <c r="C53" s="57"/>
      <c r="D53" s="57"/>
      <c r="E53" s="38" t="str">
        <f t="shared" si="52"/>
        <v/>
      </c>
      <c r="F53" s="30">
        <f>SUM(LARGE(H53:S53,{1;2;3;4;5;6;7;8;9}))</f>
        <v>0</v>
      </c>
      <c r="G53" s="50">
        <f t="shared" si="53"/>
        <v>0</v>
      </c>
      <c r="H53" s="51">
        <f t="shared" si="54"/>
        <v>0</v>
      </c>
      <c r="I53" s="45">
        <f t="shared" si="55"/>
        <v>0</v>
      </c>
      <c r="J53" s="51">
        <f t="shared" si="56"/>
        <v>0</v>
      </c>
      <c r="K53" s="45">
        <f t="shared" si="57"/>
        <v>0</v>
      </c>
      <c r="L53" s="33">
        <f t="shared" si="58"/>
        <v>0</v>
      </c>
      <c r="M53" s="34">
        <f t="shared" si="59"/>
        <v>0</v>
      </c>
      <c r="N53" s="52">
        <f t="shared" si="60"/>
        <v>0</v>
      </c>
      <c r="O53" s="36">
        <f t="shared" si="61"/>
        <v>0</v>
      </c>
      <c r="P53" s="51">
        <f t="shared" si="62"/>
        <v>0</v>
      </c>
      <c r="Q53" s="45">
        <f t="shared" si="63"/>
        <v>0</v>
      </c>
      <c r="R53" s="51">
        <f t="shared" si="64"/>
        <v>0</v>
      </c>
      <c r="S53" s="45">
        <f t="shared" si="65"/>
        <v>0</v>
      </c>
      <c r="T53" s="37">
        <f t="array" ref="T53">IF(ISBLANK(ALS_Sprint!$A$2),100,IF(ISBLANK(A53),100,IF((OR(EXACT(A53,ALS_Sprint!$C$2:$C$200))),VLOOKUP(A53,ALS_Sprint!$C$2:$I$200,4,FALSE()))))</f>
        <v>100</v>
      </c>
      <c r="U53" s="38">
        <f t="shared" si="40"/>
        <v>51</v>
      </c>
      <c r="V53" s="30">
        <f>VLOOKUP(U53,[1]Punktezuordnung!$A$2:$B$52,2,FALSE())</f>
        <v>0</v>
      </c>
      <c r="W53" s="39">
        <f t="array" ref="W53">IF(ISBLANK(ALS_Wurf!$A$2),0,IF(ISBLANK(A53),0,IF((OR(EXACT(A53,ALS_Wurf!$C$2:$C$145))),VLOOKUP(A53,ALS_Wurf!$C$2:$I$145,4,FALSE()))))</f>
        <v>0</v>
      </c>
      <c r="X53" s="38">
        <f t="shared" si="41"/>
        <v>51</v>
      </c>
      <c r="Y53" s="30">
        <f>VLOOKUP(X53,[1]Punktezuordnung!$A$2:$B$52,2,FALSE())</f>
        <v>0</v>
      </c>
      <c r="Z53" s="40">
        <f t="array" ref="Z53">IF(ISBLANK(FRI_Sprint!$A$2),100,IF(ISBLANK(A53),100,IF((OR(EXACT(A53,FRI_Sprint!$C$2:$C$200))),VLOOKUP(A53,FRI_Sprint!$C$2:$I$200,4,FALSE()))))</f>
        <v>100</v>
      </c>
      <c r="AA53" s="38">
        <f t="shared" si="42"/>
        <v>51</v>
      </c>
      <c r="AB53" s="30">
        <f>VLOOKUP(AA53,[1]Punktezuordnung!$A$2:$B$52,2,FALSE())</f>
        <v>0</v>
      </c>
      <c r="AC53" s="41">
        <f t="array" ref="AC53">IF(ISBLANK(FRI_Weit!$A$2),0,IF(ISBLANK(A53),0,IF((OR(EXACT(A53,FRI_Weit!$C$2:$C$150))),VLOOKUP(A53,FRI_Weit!$C$2:$I$150,4,FALSE()))))</f>
        <v>0</v>
      </c>
      <c r="AD53" s="38">
        <f t="shared" si="43"/>
        <v>51</v>
      </c>
      <c r="AE53" s="30">
        <f>VLOOKUP(AD53,[1]Punktezuordnung!$A$2:$B$52,2,FALSE())</f>
        <v>0</v>
      </c>
      <c r="AF53" s="42">
        <f t="array" ref="AF53">IF(ISBLANK(LAT_Stab!$A$2),0,IF(ISBLANK(A53),0,IF((OR(EXACT(A53,LAT_Stab!$C$2:$C$154))),VLOOKUP(A53,LAT_Stab!$C$2:$I$154,4,FALSE()))))</f>
        <v>0</v>
      </c>
      <c r="AG53" s="38">
        <f t="shared" si="44"/>
        <v>51</v>
      </c>
      <c r="AH53" s="30">
        <f>VLOOKUP(AG53,[1]Punktezuordnung!$A$2:$B$52,2,FALSE())</f>
        <v>0</v>
      </c>
      <c r="AI53" s="43">
        <f t="array" ref="AI53">IF(ISBLANK(LAT_Stoß!$A$2),0,IF(ISBLANK(A53),0,IF((OR(EXACT(A53,LAT_Stoß!$C$2:$C$154))),VLOOKUP(A53,LAT_Stoß!$C$2:$I$154,4,FALSE()))))</f>
        <v>0</v>
      </c>
      <c r="AJ53" s="38">
        <f t="shared" si="45"/>
        <v>51</v>
      </c>
      <c r="AK53" s="30">
        <f>VLOOKUP(AJ53,[1]Punktezuordnung!$A$2:$B$52,2,FALSE())</f>
        <v>0</v>
      </c>
      <c r="AL53" s="67">
        <v>1000</v>
      </c>
      <c r="AM53" s="38">
        <f t="shared" si="46"/>
        <v>51</v>
      </c>
      <c r="AN53" s="45">
        <f>VLOOKUP(AM53,[1]Punktezuordnung!$A$2:$B$52,2,FALSE())</f>
        <v>0</v>
      </c>
      <c r="AO53" s="46">
        <f t="array" ref="AO53">IF(ISBLANK(NIA_Weit!$A$2),0,IF(ISBLANK(A53),0,IF((OR(EXACT(A53,NIA_Weit!$C$2:$C$150))),VLOOKUP(A53,NIA_Weit!$C$2:$I$150,4,FALSE()))))</f>
        <v>0</v>
      </c>
      <c r="AP53" s="38">
        <f t="shared" si="47"/>
        <v>51</v>
      </c>
      <c r="AQ53" s="30">
        <f>VLOOKUP(AP53,[1]Punktezuordnung!$A$2:$B$52,2,FALSE())</f>
        <v>0</v>
      </c>
      <c r="AR53" s="42">
        <f t="array" ref="AR53">IF(ISBLANK(STO_Weit!$A$2),0,IF(ISBLANK(A53),0,IF((OR(EXACT(A53,STO_Weit!$C$2:$C$149))),VLOOKUP(A53,STO_Weit!$C$2:$I$149,4,FALSE()))))</f>
        <v>0</v>
      </c>
      <c r="AS53" s="38">
        <f t="shared" si="48"/>
        <v>51</v>
      </c>
      <c r="AT53" s="45">
        <f>VLOOKUP(AS53,[1]Punktezuordnung!$A$2:$B$52,2,FALSE())</f>
        <v>0</v>
      </c>
      <c r="AU53" s="40">
        <f t="array" ref="AU53">IF(ISBLANK(STO_Schlagwurf!$A$2),0,IF(ISBLANK(A53),0,IF((OR(EXACT(A53,STO_Schlagwurf!$C$2:$C$148))),VLOOKUP(A53,STO_Schlagwurf!$C$2:$I$148,4,FALSE()))))</f>
        <v>0</v>
      </c>
      <c r="AV53" s="38">
        <f t="shared" si="49"/>
        <v>51</v>
      </c>
      <c r="AW53" s="45">
        <f>VLOOKUP(AV53,[1]Punktezuordnung!$A$2:$B$52,2,FALSE())</f>
        <v>0</v>
      </c>
      <c r="AX53" s="42">
        <f t="array" ref="AX53">IF(ISBLANK(ANG_Hindernissprint!$A$2),100,IF(ISBLANK(A53),100,IF((OR(EXACT(A53,ANG_Hindernissprint!$C$2:$C$200))),VLOOKUP(A53,ANG_Hindernissprint!$C$2:$I$200,4,FALSE()))))</f>
        <v>100</v>
      </c>
      <c r="AY53" s="47">
        <f t="shared" si="50"/>
        <v>51</v>
      </c>
      <c r="AZ53" s="45">
        <f>VLOOKUP(AY53,[1]Punktezuordnung!$A$2:$B$52,2,FALSE())</f>
        <v>0</v>
      </c>
      <c r="BA53" s="48">
        <f t="array" ref="BA53">IF(ISBLANK(ANG_Hoch!$A$2),0,IF(ISBLANK(A53),0,IF((OR(EXACT(A53,ANG_Hoch!$C$2:$C$155))),VLOOKUP(A53,ANG_Hoch!$C$2:$I$155,4,FALSE()))))</f>
        <v>0</v>
      </c>
      <c r="BB53" s="38">
        <f t="shared" si="51"/>
        <v>51</v>
      </c>
      <c r="BC53" s="49">
        <f>VLOOKUP(BB53,[1]Punktezuordnung!$A$2:$B$52,2,FALSE())</f>
        <v>0</v>
      </c>
    </row>
    <row r="54" spans="1:55" x14ac:dyDescent="0.3">
      <c r="A54" s="57"/>
      <c r="B54" s="57"/>
      <c r="C54" s="57"/>
      <c r="D54" s="57"/>
      <c r="E54" s="38" t="str">
        <f t="shared" si="52"/>
        <v/>
      </c>
      <c r="F54" s="30">
        <f>SUM(LARGE(H54:S54,{1;2;3;4;5;6;7;8;9}))</f>
        <v>0</v>
      </c>
      <c r="G54" s="50">
        <f t="shared" si="53"/>
        <v>0</v>
      </c>
      <c r="H54" s="51">
        <f t="shared" si="54"/>
        <v>0</v>
      </c>
      <c r="I54" s="45">
        <f t="shared" si="55"/>
        <v>0</v>
      </c>
      <c r="J54" s="51">
        <f t="shared" si="56"/>
        <v>0</v>
      </c>
      <c r="K54" s="45">
        <f t="shared" si="57"/>
        <v>0</v>
      </c>
      <c r="L54" s="33">
        <f t="shared" si="58"/>
        <v>0</v>
      </c>
      <c r="M54" s="34">
        <f t="shared" si="59"/>
        <v>0</v>
      </c>
      <c r="N54" s="52">
        <f t="shared" si="60"/>
        <v>0</v>
      </c>
      <c r="O54" s="36">
        <f t="shared" si="61"/>
        <v>0</v>
      </c>
      <c r="P54" s="51">
        <f t="shared" si="62"/>
        <v>0</v>
      </c>
      <c r="Q54" s="45">
        <f t="shared" si="63"/>
        <v>0</v>
      </c>
      <c r="R54" s="51">
        <f t="shared" si="64"/>
        <v>0</v>
      </c>
      <c r="S54" s="45">
        <f t="shared" si="65"/>
        <v>0</v>
      </c>
      <c r="T54" s="37">
        <f t="array" ref="T54">IF(ISBLANK(ALS_Sprint!$A$2),100,IF(ISBLANK(A54),100,IF((OR(EXACT(A54,ALS_Sprint!$C$2:$C$200))),VLOOKUP(A54,ALS_Sprint!$C$2:$I$200,4,FALSE()))))</f>
        <v>100</v>
      </c>
      <c r="U54" s="38">
        <f t="shared" si="40"/>
        <v>51</v>
      </c>
      <c r="V54" s="30">
        <f>VLOOKUP(U54,[1]Punktezuordnung!$A$2:$B$52,2,FALSE())</f>
        <v>0</v>
      </c>
      <c r="W54" s="39">
        <f t="array" ref="W54">IF(ISBLANK(ALS_Wurf!$A$2),0,IF(ISBLANK(A54),0,IF((OR(EXACT(A54,ALS_Wurf!$C$2:$C$145))),VLOOKUP(A54,ALS_Wurf!$C$2:$I$145,4,FALSE()))))</f>
        <v>0</v>
      </c>
      <c r="X54" s="38">
        <f t="shared" si="41"/>
        <v>51</v>
      </c>
      <c r="Y54" s="30">
        <f>VLOOKUP(X54,[1]Punktezuordnung!$A$2:$B$52,2,FALSE())</f>
        <v>0</v>
      </c>
      <c r="Z54" s="40">
        <f t="array" ref="Z54">IF(ISBLANK(FRI_Sprint!$A$2),100,IF(ISBLANK(A54),100,IF((OR(EXACT(A54,FRI_Sprint!$C$2:$C$200))),VLOOKUP(A54,FRI_Sprint!$C$2:$I$200,4,FALSE()))))</f>
        <v>100</v>
      </c>
      <c r="AA54" s="38">
        <f t="shared" si="42"/>
        <v>51</v>
      </c>
      <c r="AB54" s="30">
        <f>VLOOKUP(AA54,[1]Punktezuordnung!$A$2:$B$52,2,FALSE())</f>
        <v>0</v>
      </c>
      <c r="AC54" s="41">
        <f t="array" ref="AC54">IF(ISBLANK(FRI_Weit!$A$2),0,IF(ISBLANK(A54),0,IF((OR(EXACT(A54,FRI_Weit!$C$2:$C$150))),VLOOKUP(A54,FRI_Weit!$C$2:$I$150,4,FALSE()))))</f>
        <v>0</v>
      </c>
      <c r="AD54" s="38">
        <f t="shared" si="43"/>
        <v>51</v>
      </c>
      <c r="AE54" s="30">
        <f>VLOOKUP(AD54,[1]Punktezuordnung!$A$2:$B$52,2,FALSE())</f>
        <v>0</v>
      </c>
      <c r="AF54" s="42">
        <f t="array" ref="AF54">IF(ISBLANK(LAT_Stab!$A$2),0,IF(ISBLANK(A54),0,IF((OR(EXACT(A54,LAT_Stab!$C$2:$C$154))),VLOOKUP(A54,LAT_Stab!$C$2:$I$154,4,FALSE()))))</f>
        <v>0</v>
      </c>
      <c r="AG54" s="38">
        <f t="shared" si="44"/>
        <v>51</v>
      </c>
      <c r="AH54" s="30">
        <f>VLOOKUP(AG54,[1]Punktezuordnung!$A$2:$B$52,2,FALSE())</f>
        <v>0</v>
      </c>
      <c r="AI54" s="43">
        <f t="array" ref="AI54">IF(ISBLANK(LAT_Stoß!$A$2),0,IF(ISBLANK(A54),0,IF((OR(EXACT(A54,LAT_Stoß!$C$2:$C$154))),VLOOKUP(A54,LAT_Stoß!$C$2:$I$154,4,FALSE()))))</f>
        <v>0</v>
      </c>
      <c r="AJ54" s="38">
        <f t="shared" si="45"/>
        <v>51</v>
      </c>
      <c r="AK54" s="30">
        <f>VLOOKUP(AJ54,[1]Punktezuordnung!$A$2:$B$52,2,FALSE())</f>
        <v>0</v>
      </c>
      <c r="AL54" s="67">
        <v>1000</v>
      </c>
      <c r="AM54" s="38">
        <f t="shared" si="46"/>
        <v>51</v>
      </c>
      <c r="AN54" s="45">
        <f>VLOOKUP(AM54,[1]Punktezuordnung!$A$2:$B$52,2,FALSE())</f>
        <v>0</v>
      </c>
      <c r="AO54" s="46">
        <f t="array" ref="AO54">IF(ISBLANK(NIA_Weit!$A$2),0,IF(ISBLANK(A54),0,IF((OR(EXACT(A54,NIA_Weit!$C$2:$C$150))),VLOOKUP(A54,NIA_Weit!$C$2:$I$150,4,FALSE()))))</f>
        <v>0</v>
      </c>
      <c r="AP54" s="38">
        <f t="shared" si="47"/>
        <v>51</v>
      </c>
      <c r="AQ54" s="30">
        <f>VLOOKUP(AP54,[1]Punktezuordnung!$A$2:$B$52,2,FALSE())</f>
        <v>0</v>
      </c>
      <c r="AR54" s="42">
        <f t="array" ref="AR54">IF(ISBLANK(STO_Weit!$A$2),0,IF(ISBLANK(A54),0,IF((OR(EXACT(A54,STO_Weit!$C$2:$C$149))),VLOOKUP(A54,STO_Weit!$C$2:$I$149,4,FALSE()))))</f>
        <v>0</v>
      </c>
      <c r="AS54" s="38">
        <f t="shared" si="48"/>
        <v>51</v>
      </c>
      <c r="AT54" s="45">
        <f>VLOOKUP(AS54,[1]Punktezuordnung!$A$2:$B$52,2,FALSE())</f>
        <v>0</v>
      </c>
      <c r="AU54" s="40">
        <f t="array" ref="AU54">IF(ISBLANK(STO_Schlagwurf!$A$2),0,IF(ISBLANK(A54),0,IF((OR(EXACT(A54,STO_Schlagwurf!$C$2:$C$148))),VLOOKUP(A54,STO_Schlagwurf!$C$2:$I$148,4,FALSE()))))</f>
        <v>0</v>
      </c>
      <c r="AV54" s="38">
        <f t="shared" si="49"/>
        <v>51</v>
      </c>
      <c r="AW54" s="45">
        <f>VLOOKUP(AV54,[1]Punktezuordnung!$A$2:$B$52,2,FALSE())</f>
        <v>0</v>
      </c>
      <c r="AX54" s="42">
        <f t="array" ref="AX54">IF(ISBLANK(ANG_Hindernissprint!$A$2),100,IF(ISBLANK(A54),100,IF((OR(EXACT(A54,ANG_Hindernissprint!$C$2:$C$200))),VLOOKUP(A54,ANG_Hindernissprint!$C$2:$I$200,4,FALSE()))))</f>
        <v>100</v>
      </c>
      <c r="AY54" s="47">
        <f t="shared" si="50"/>
        <v>51</v>
      </c>
      <c r="AZ54" s="45">
        <f>VLOOKUP(AY54,[1]Punktezuordnung!$A$2:$B$52,2,FALSE())</f>
        <v>0</v>
      </c>
      <c r="BA54" s="48">
        <f t="array" ref="BA54">IF(ISBLANK(ANG_Hoch!$A$2),0,IF(ISBLANK(A54),0,IF((OR(EXACT(A54,ANG_Hoch!$C$2:$C$155))),VLOOKUP(A54,ANG_Hoch!$C$2:$I$155,4,FALSE()))))</f>
        <v>0</v>
      </c>
      <c r="BB54" s="38">
        <f t="shared" si="51"/>
        <v>51</v>
      </c>
      <c r="BC54" s="49">
        <f>VLOOKUP(BB54,[1]Punktezuordnung!$A$2:$B$52,2,FALSE())</f>
        <v>0</v>
      </c>
    </row>
    <row r="55" spans="1:55" x14ac:dyDescent="0.3">
      <c r="A55" s="57"/>
      <c r="B55" s="57"/>
      <c r="C55" s="57"/>
      <c r="D55" s="57"/>
      <c r="E55" s="38" t="str">
        <f t="shared" si="52"/>
        <v/>
      </c>
      <c r="F55" s="30">
        <f>SUM(LARGE(H55:S55,{1;2;3;4;5;6;7;8;9}))</f>
        <v>0</v>
      </c>
      <c r="G55" s="50">
        <f t="shared" si="53"/>
        <v>0</v>
      </c>
      <c r="H55" s="51">
        <f t="shared" si="54"/>
        <v>0</v>
      </c>
      <c r="I55" s="45">
        <f t="shared" si="55"/>
        <v>0</v>
      </c>
      <c r="J55" s="51">
        <f t="shared" si="56"/>
        <v>0</v>
      </c>
      <c r="K55" s="45">
        <f t="shared" si="57"/>
        <v>0</v>
      </c>
      <c r="L55" s="33">
        <f t="shared" si="58"/>
        <v>0</v>
      </c>
      <c r="M55" s="34">
        <f t="shared" si="59"/>
        <v>0</v>
      </c>
      <c r="N55" s="52">
        <f t="shared" si="60"/>
        <v>0</v>
      </c>
      <c r="O55" s="36">
        <f t="shared" si="61"/>
        <v>0</v>
      </c>
      <c r="P55" s="51">
        <f t="shared" si="62"/>
        <v>0</v>
      </c>
      <c r="Q55" s="45">
        <f t="shared" si="63"/>
        <v>0</v>
      </c>
      <c r="R55" s="51">
        <f t="shared" si="64"/>
        <v>0</v>
      </c>
      <c r="S55" s="45">
        <f t="shared" si="65"/>
        <v>0</v>
      </c>
      <c r="T55" s="37">
        <f t="array" ref="T55">IF(ISBLANK(ALS_Sprint!$A$2),100,IF(ISBLANK(A55),100,IF((OR(EXACT(A55,ALS_Sprint!$C$2:$C$200))),VLOOKUP(A55,ALS_Sprint!$C$2:$I$200,4,FALSE()))))</f>
        <v>100</v>
      </c>
      <c r="U55" s="38">
        <f t="shared" si="40"/>
        <v>51</v>
      </c>
      <c r="V55" s="30">
        <f>VLOOKUP(U55,[1]Punktezuordnung!$A$2:$B$52,2,FALSE())</f>
        <v>0</v>
      </c>
      <c r="W55" s="39">
        <f t="array" ref="W55">IF(ISBLANK(ALS_Wurf!$A$2),0,IF(ISBLANK(A55),0,IF((OR(EXACT(A55,ALS_Wurf!$C$2:$C$145))),VLOOKUP(A55,ALS_Wurf!$C$2:$I$145,4,FALSE()))))</f>
        <v>0</v>
      </c>
      <c r="X55" s="38">
        <f t="shared" si="41"/>
        <v>51</v>
      </c>
      <c r="Y55" s="30">
        <f>VLOOKUP(X55,[1]Punktezuordnung!$A$2:$B$52,2,FALSE())</f>
        <v>0</v>
      </c>
      <c r="Z55" s="40">
        <f t="array" ref="Z55">IF(ISBLANK(FRI_Sprint!$A$2),100,IF(ISBLANK(A55),100,IF((OR(EXACT(A55,FRI_Sprint!$C$2:$C$200))),VLOOKUP(A55,FRI_Sprint!$C$2:$I$200,4,FALSE()))))</f>
        <v>100</v>
      </c>
      <c r="AA55" s="38">
        <f t="shared" si="42"/>
        <v>51</v>
      </c>
      <c r="AB55" s="30">
        <f>VLOOKUP(AA55,[1]Punktezuordnung!$A$2:$B$52,2,FALSE())</f>
        <v>0</v>
      </c>
      <c r="AC55" s="41">
        <f t="array" ref="AC55">IF(ISBLANK(FRI_Weit!$A$2),0,IF(ISBLANK(A55),0,IF((OR(EXACT(A55,FRI_Weit!$C$2:$C$150))),VLOOKUP(A55,FRI_Weit!$C$2:$I$150,4,FALSE()))))</f>
        <v>0</v>
      </c>
      <c r="AD55" s="38">
        <f t="shared" si="43"/>
        <v>51</v>
      </c>
      <c r="AE55" s="30">
        <f>VLOOKUP(AD55,[1]Punktezuordnung!$A$2:$B$52,2,FALSE())</f>
        <v>0</v>
      </c>
      <c r="AF55" s="42">
        <f t="array" ref="AF55">IF(ISBLANK(LAT_Stab!$A$2),0,IF(ISBLANK(A55),0,IF((OR(EXACT(A55,LAT_Stab!$C$2:$C$154))),VLOOKUP(A55,LAT_Stab!$C$2:$I$154,4,FALSE()))))</f>
        <v>0</v>
      </c>
      <c r="AG55" s="38">
        <f t="shared" si="44"/>
        <v>51</v>
      </c>
      <c r="AH55" s="30">
        <f>VLOOKUP(AG55,[1]Punktezuordnung!$A$2:$B$52,2,FALSE())</f>
        <v>0</v>
      </c>
      <c r="AI55" s="43">
        <f t="array" ref="AI55">IF(ISBLANK(LAT_Stoß!$A$2),0,IF(ISBLANK(A55),0,IF((OR(EXACT(A55,LAT_Stoß!$C$2:$C$154))),VLOOKUP(A55,LAT_Stoß!$C$2:$I$154,4,FALSE()))))</f>
        <v>0</v>
      </c>
      <c r="AJ55" s="38">
        <f t="shared" si="45"/>
        <v>51</v>
      </c>
      <c r="AK55" s="30">
        <f>VLOOKUP(AJ55,[1]Punktezuordnung!$A$2:$B$52,2,FALSE())</f>
        <v>0</v>
      </c>
      <c r="AL55" s="67">
        <v>1000</v>
      </c>
      <c r="AM55" s="38">
        <f t="shared" si="46"/>
        <v>51</v>
      </c>
      <c r="AN55" s="45">
        <f>VLOOKUP(AM55,[1]Punktezuordnung!$A$2:$B$52,2,FALSE())</f>
        <v>0</v>
      </c>
      <c r="AO55" s="46">
        <f t="array" ref="AO55">IF(ISBLANK(NIA_Weit!$A$2),0,IF(ISBLANK(A55),0,IF((OR(EXACT(A55,NIA_Weit!$C$2:$C$150))),VLOOKUP(A55,NIA_Weit!$C$2:$I$150,4,FALSE()))))</f>
        <v>0</v>
      </c>
      <c r="AP55" s="38">
        <f t="shared" si="47"/>
        <v>51</v>
      </c>
      <c r="AQ55" s="30">
        <f>VLOOKUP(AP55,[1]Punktezuordnung!$A$2:$B$52,2,FALSE())</f>
        <v>0</v>
      </c>
      <c r="AR55" s="42">
        <f t="array" ref="AR55">IF(ISBLANK(STO_Weit!$A$2),0,IF(ISBLANK(A55),0,IF((OR(EXACT(A55,STO_Weit!$C$2:$C$149))),VLOOKUP(A55,STO_Weit!$C$2:$I$149,4,FALSE()))))</f>
        <v>0</v>
      </c>
      <c r="AS55" s="38">
        <f t="shared" si="48"/>
        <v>51</v>
      </c>
      <c r="AT55" s="45">
        <f>VLOOKUP(AS55,[1]Punktezuordnung!$A$2:$B$52,2,FALSE())</f>
        <v>0</v>
      </c>
      <c r="AU55" s="40">
        <f t="array" ref="AU55">IF(ISBLANK(STO_Schlagwurf!$A$2),0,IF(ISBLANK(A55),0,IF((OR(EXACT(A55,STO_Schlagwurf!$C$2:$C$148))),VLOOKUP(A55,STO_Schlagwurf!$C$2:$I$148,4,FALSE()))))</f>
        <v>0</v>
      </c>
      <c r="AV55" s="38">
        <f t="shared" si="49"/>
        <v>51</v>
      </c>
      <c r="AW55" s="45">
        <f>VLOOKUP(AV55,[1]Punktezuordnung!$A$2:$B$52,2,FALSE())</f>
        <v>0</v>
      </c>
      <c r="AX55" s="42">
        <f t="array" ref="AX55">IF(ISBLANK(ANG_Hindernissprint!$A$2),100,IF(ISBLANK(A55),100,IF((OR(EXACT(A55,ANG_Hindernissprint!$C$2:$C$200))),VLOOKUP(A55,ANG_Hindernissprint!$C$2:$I$200,4,FALSE()))))</f>
        <v>100</v>
      </c>
      <c r="AY55" s="47">
        <f t="shared" si="50"/>
        <v>51</v>
      </c>
      <c r="AZ55" s="45">
        <f>VLOOKUP(AY55,[1]Punktezuordnung!$A$2:$B$52,2,FALSE())</f>
        <v>0</v>
      </c>
      <c r="BA55" s="48">
        <f t="array" ref="BA55">IF(ISBLANK(ANG_Hoch!$A$2),0,IF(ISBLANK(A55),0,IF((OR(EXACT(A55,ANG_Hoch!$C$2:$C$155))),VLOOKUP(A55,ANG_Hoch!$C$2:$I$155,4,FALSE()))))</f>
        <v>0</v>
      </c>
      <c r="BB55" s="38">
        <f t="shared" si="51"/>
        <v>51</v>
      </c>
      <c r="BC55" s="49">
        <f>VLOOKUP(BB55,[1]Punktezuordnung!$A$2:$B$52,2,FALSE())</f>
        <v>0</v>
      </c>
    </row>
    <row r="56" spans="1:55" x14ac:dyDescent="0.3">
      <c r="A56" s="57"/>
      <c r="B56" s="57"/>
      <c r="C56" s="57"/>
      <c r="D56" s="57"/>
      <c r="E56" s="38" t="str">
        <f t="shared" si="52"/>
        <v/>
      </c>
      <c r="F56" s="30">
        <f>SUM(LARGE(H56:S56,{1;2;3;4;5;6;7;8;9}))</f>
        <v>0</v>
      </c>
      <c r="G56" s="50">
        <f t="shared" si="53"/>
        <v>0</v>
      </c>
      <c r="H56" s="51">
        <f t="shared" si="54"/>
        <v>0</v>
      </c>
      <c r="I56" s="45">
        <f t="shared" si="55"/>
        <v>0</v>
      </c>
      <c r="J56" s="51">
        <f t="shared" si="56"/>
        <v>0</v>
      </c>
      <c r="K56" s="45">
        <f t="shared" si="57"/>
        <v>0</v>
      </c>
      <c r="L56" s="33">
        <f t="shared" si="58"/>
        <v>0</v>
      </c>
      <c r="M56" s="34">
        <f t="shared" si="59"/>
        <v>0</v>
      </c>
      <c r="N56" s="52">
        <f t="shared" si="60"/>
        <v>0</v>
      </c>
      <c r="O56" s="36">
        <f t="shared" si="61"/>
        <v>0</v>
      </c>
      <c r="P56" s="51">
        <f t="shared" si="62"/>
        <v>0</v>
      </c>
      <c r="Q56" s="45">
        <f t="shared" si="63"/>
        <v>0</v>
      </c>
      <c r="R56" s="51">
        <f t="shared" si="64"/>
        <v>0</v>
      </c>
      <c r="S56" s="45">
        <f t="shared" si="65"/>
        <v>0</v>
      </c>
      <c r="T56" s="37">
        <f t="array" ref="T56">IF(ISBLANK(ALS_Sprint!$A$2),100,IF(ISBLANK(A56),100,IF((OR(EXACT(A56,ALS_Sprint!$C$2:$C$200))),VLOOKUP(A56,ALS_Sprint!$C$2:$I$200,4,FALSE()))))</f>
        <v>100</v>
      </c>
      <c r="U56" s="38">
        <f t="shared" si="40"/>
        <v>51</v>
      </c>
      <c r="V56" s="30">
        <f>VLOOKUP(U56,[1]Punktezuordnung!$A$2:$B$52,2,FALSE())</f>
        <v>0</v>
      </c>
      <c r="W56" s="39">
        <f t="array" ref="W56">IF(ISBLANK(ALS_Wurf!$A$2),0,IF(ISBLANK(A56),0,IF((OR(EXACT(A56,ALS_Wurf!$C$2:$C$145))),VLOOKUP(A56,ALS_Wurf!$C$2:$I$145,4,FALSE()))))</f>
        <v>0</v>
      </c>
      <c r="X56" s="38">
        <f t="shared" si="41"/>
        <v>51</v>
      </c>
      <c r="Y56" s="30">
        <f>VLOOKUP(X56,[1]Punktezuordnung!$A$2:$B$52,2,FALSE())</f>
        <v>0</v>
      </c>
      <c r="Z56" s="40">
        <f t="array" ref="Z56">IF(ISBLANK(FRI_Sprint!$A$2),100,IF(ISBLANK(A56),100,IF((OR(EXACT(A56,FRI_Sprint!$C$2:$C$200))),VLOOKUP(A56,FRI_Sprint!$C$2:$I$200,4,FALSE()))))</f>
        <v>100</v>
      </c>
      <c r="AA56" s="38">
        <f t="shared" si="42"/>
        <v>51</v>
      </c>
      <c r="AB56" s="30">
        <f>VLOOKUP(AA56,[1]Punktezuordnung!$A$2:$B$52,2,FALSE())</f>
        <v>0</v>
      </c>
      <c r="AC56" s="41">
        <f t="array" ref="AC56">IF(ISBLANK(FRI_Weit!$A$2),0,IF(ISBLANK(A56),0,IF((OR(EXACT(A56,FRI_Weit!$C$2:$C$150))),VLOOKUP(A56,FRI_Weit!$C$2:$I$150,4,FALSE()))))</f>
        <v>0</v>
      </c>
      <c r="AD56" s="38">
        <f t="shared" si="43"/>
        <v>51</v>
      </c>
      <c r="AE56" s="30">
        <f>VLOOKUP(AD56,[1]Punktezuordnung!$A$2:$B$52,2,FALSE())</f>
        <v>0</v>
      </c>
      <c r="AF56" s="42">
        <f t="array" ref="AF56">IF(ISBLANK(LAT_Stab!$A$2),0,IF(ISBLANK(A56),0,IF((OR(EXACT(A56,LAT_Stab!$C$2:$C$154))),VLOOKUP(A56,LAT_Stab!$C$2:$I$154,4,FALSE()))))</f>
        <v>0</v>
      </c>
      <c r="AG56" s="38">
        <f t="shared" si="44"/>
        <v>51</v>
      </c>
      <c r="AH56" s="30">
        <f>VLOOKUP(AG56,[1]Punktezuordnung!$A$2:$B$52,2,FALSE())</f>
        <v>0</v>
      </c>
      <c r="AI56" s="43">
        <f t="array" ref="AI56">IF(ISBLANK(LAT_Stoß!$A$2),0,IF(ISBLANK(A56),0,IF((OR(EXACT(A56,LAT_Stoß!$C$2:$C$154))),VLOOKUP(A56,LAT_Stoß!$C$2:$I$154,4,FALSE()))))</f>
        <v>0</v>
      </c>
      <c r="AJ56" s="38">
        <f t="shared" si="45"/>
        <v>51</v>
      </c>
      <c r="AK56" s="30">
        <f>VLOOKUP(AJ56,[1]Punktezuordnung!$A$2:$B$52,2,FALSE())</f>
        <v>0</v>
      </c>
      <c r="AL56" s="67">
        <v>1000</v>
      </c>
      <c r="AM56" s="38">
        <f t="shared" si="46"/>
        <v>51</v>
      </c>
      <c r="AN56" s="45">
        <f>VLOOKUP(AM56,[1]Punktezuordnung!$A$2:$B$52,2,FALSE())</f>
        <v>0</v>
      </c>
      <c r="AO56" s="46">
        <f t="array" ref="AO56">IF(ISBLANK(NIA_Weit!$A$2),0,IF(ISBLANK(A56),0,IF((OR(EXACT(A56,NIA_Weit!$C$2:$C$150))),VLOOKUP(A56,NIA_Weit!$C$2:$I$150,4,FALSE()))))</f>
        <v>0</v>
      </c>
      <c r="AP56" s="38">
        <f t="shared" si="47"/>
        <v>51</v>
      </c>
      <c r="AQ56" s="30">
        <f>VLOOKUP(AP56,[1]Punktezuordnung!$A$2:$B$52,2,FALSE())</f>
        <v>0</v>
      </c>
      <c r="AR56" s="42">
        <f t="array" ref="AR56">IF(ISBLANK(STO_Weit!$A$2),0,IF(ISBLANK(A56),0,IF((OR(EXACT(A56,STO_Weit!$C$2:$C$149))),VLOOKUP(A56,STO_Weit!$C$2:$I$149,4,FALSE()))))</f>
        <v>0</v>
      </c>
      <c r="AS56" s="38">
        <f t="shared" si="48"/>
        <v>51</v>
      </c>
      <c r="AT56" s="45">
        <f>VLOOKUP(AS56,[1]Punktezuordnung!$A$2:$B$52,2,FALSE())</f>
        <v>0</v>
      </c>
      <c r="AU56" s="40">
        <f t="array" ref="AU56">IF(ISBLANK(STO_Schlagwurf!$A$2),0,IF(ISBLANK(A56),0,IF((OR(EXACT(A56,STO_Schlagwurf!$C$2:$C$148))),VLOOKUP(A56,STO_Schlagwurf!$C$2:$I$148,4,FALSE()))))</f>
        <v>0</v>
      </c>
      <c r="AV56" s="38">
        <f t="shared" si="49"/>
        <v>51</v>
      </c>
      <c r="AW56" s="45">
        <f>VLOOKUP(AV56,[1]Punktezuordnung!$A$2:$B$52,2,FALSE())</f>
        <v>0</v>
      </c>
      <c r="AX56" s="42">
        <f t="array" ref="AX56">IF(ISBLANK(ANG_Hindernissprint!$A$2),100,IF(ISBLANK(A56),100,IF((OR(EXACT(A56,ANG_Hindernissprint!$C$2:$C$200))),VLOOKUP(A56,ANG_Hindernissprint!$C$2:$I$200,4,FALSE()))))</f>
        <v>100</v>
      </c>
      <c r="AY56" s="47">
        <f t="shared" si="50"/>
        <v>51</v>
      </c>
      <c r="AZ56" s="45">
        <f>VLOOKUP(AY56,[1]Punktezuordnung!$A$2:$B$52,2,FALSE())</f>
        <v>0</v>
      </c>
      <c r="BA56" s="48">
        <f t="array" ref="BA56">IF(ISBLANK(ANG_Hoch!$A$2),0,IF(ISBLANK(A56),0,IF((OR(EXACT(A56,ANG_Hoch!$C$2:$C$155))),VLOOKUP(A56,ANG_Hoch!$C$2:$I$155,4,FALSE()))))</f>
        <v>0</v>
      </c>
      <c r="BB56" s="38">
        <f t="shared" si="51"/>
        <v>51</v>
      </c>
      <c r="BC56" s="49">
        <f>VLOOKUP(BB56,[1]Punktezuordnung!$A$2:$B$52,2,FALSE())</f>
        <v>0</v>
      </c>
    </row>
    <row r="57" spans="1:55" x14ac:dyDescent="0.3">
      <c r="A57" s="57"/>
      <c r="B57" s="57"/>
      <c r="C57" s="57"/>
      <c r="D57" s="57"/>
      <c r="E57" s="38" t="str">
        <f t="shared" si="52"/>
        <v/>
      </c>
      <c r="F57" s="30">
        <f>SUM(LARGE(H57:S57,{1;2;3;4;5;6;7;8;9}))</f>
        <v>0</v>
      </c>
      <c r="G57" s="50">
        <f t="shared" si="53"/>
        <v>0</v>
      </c>
      <c r="H57" s="51">
        <f t="shared" si="54"/>
        <v>0</v>
      </c>
      <c r="I57" s="45">
        <f t="shared" si="55"/>
        <v>0</v>
      </c>
      <c r="J57" s="51">
        <f t="shared" si="56"/>
        <v>0</v>
      </c>
      <c r="K57" s="45">
        <f t="shared" si="57"/>
        <v>0</v>
      </c>
      <c r="L57" s="33">
        <f t="shared" si="58"/>
        <v>0</v>
      </c>
      <c r="M57" s="34">
        <f t="shared" si="59"/>
        <v>0</v>
      </c>
      <c r="N57" s="52">
        <f t="shared" si="60"/>
        <v>0</v>
      </c>
      <c r="O57" s="36">
        <f t="shared" si="61"/>
        <v>0</v>
      </c>
      <c r="P57" s="51">
        <f t="shared" si="62"/>
        <v>0</v>
      </c>
      <c r="Q57" s="45">
        <f t="shared" si="63"/>
        <v>0</v>
      </c>
      <c r="R57" s="51">
        <f t="shared" si="64"/>
        <v>0</v>
      </c>
      <c r="S57" s="45">
        <f t="shared" si="65"/>
        <v>0</v>
      </c>
      <c r="T57" s="37">
        <f t="array" ref="T57">IF(ISBLANK(ALS_Sprint!$A$2),100,IF(ISBLANK(A57),100,IF((OR(EXACT(A57,ALS_Sprint!$C$2:$C$200))),VLOOKUP(A57,ALS_Sprint!$C$2:$I$200,4,FALSE()))))</f>
        <v>100</v>
      </c>
      <c r="U57" s="38">
        <f t="shared" si="40"/>
        <v>51</v>
      </c>
      <c r="V57" s="30">
        <f>VLOOKUP(U57,[1]Punktezuordnung!$A$2:$B$52,2,FALSE())</f>
        <v>0</v>
      </c>
      <c r="W57" s="39">
        <f t="array" ref="W57">IF(ISBLANK(ALS_Wurf!$A$2),0,IF(ISBLANK(A57),0,IF((OR(EXACT(A57,ALS_Wurf!$C$2:$C$145))),VLOOKUP(A57,ALS_Wurf!$C$2:$I$145,4,FALSE()))))</f>
        <v>0</v>
      </c>
      <c r="X57" s="38">
        <f t="shared" si="41"/>
        <v>51</v>
      </c>
      <c r="Y57" s="30">
        <f>VLOOKUP(X57,[1]Punktezuordnung!$A$2:$B$52,2,FALSE())</f>
        <v>0</v>
      </c>
      <c r="Z57" s="40">
        <f t="array" ref="Z57">IF(ISBLANK(FRI_Sprint!$A$2),100,IF(ISBLANK(A57),100,IF((OR(EXACT(A57,FRI_Sprint!$C$2:$C$200))),VLOOKUP(A57,FRI_Sprint!$C$2:$I$200,4,FALSE()))))</f>
        <v>100</v>
      </c>
      <c r="AA57" s="38">
        <f t="shared" si="42"/>
        <v>51</v>
      </c>
      <c r="AB57" s="30">
        <f>VLOOKUP(AA57,[1]Punktezuordnung!$A$2:$B$52,2,FALSE())</f>
        <v>0</v>
      </c>
      <c r="AC57" s="41">
        <f t="array" ref="AC57">IF(ISBLANK(FRI_Weit!$A$2),0,IF(ISBLANK(A57),0,IF((OR(EXACT(A57,FRI_Weit!$C$2:$C$150))),VLOOKUP(A57,FRI_Weit!$C$2:$I$150,4,FALSE()))))</f>
        <v>0</v>
      </c>
      <c r="AD57" s="38">
        <f t="shared" si="43"/>
        <v>51</v>
      </c>
      <c r="AE57" s="30">
        <f>VLOOKUP(AD57,[1]Punktezuordnung!$A$2:$B$52,2,FALSE())</f>
        <v>0</v>
      </c>
      <c r="AF57" s="42">
        <f t="array" ref="AF57">IF(ISBLANK(LAT_Stab!$A$2),0,IF(ISBLANK(A57),0,IF((OR(EXACT(A57,LAT_Stab!$C$2:$C$154))),VLOOKUP(A57,LAT_Stab!$C$2:$I$154,4,FALSE()))))</f>
        <v>0</v>
      </c>
      <c r="AG57" s="38">
        <f t="shared" si="44"/>
        <v>51</v>
      </c>
      <c r="AH57" s="30">
        <f>VLOOKUP(AG57,[1]Punktezuordnung!$A$2:$B$52,2,FALSE())</f>
        <v>0</v>
      </c>
      <c r="AI57" s="43">
        <f t="array" ref="AI57">IF(ISBLANK(LAT_Stoß!$A$2),0,IF(ISBLANK(A57),0,IF((OR(EXACT(A57,LAT_Stoß!$C$2:$C$154))),VLOOKUP(A57,LAT_Stoß!$C$2:$I$154,4,FALSE()))))</f>
        <v>0</v>
      </c>
      <c r="AJ57" s="38">
        <f t="shared" si="45"/>
        <v>51</v>
      </c>
      <c r="AK57" s="30">
        <f>VLOOKUP(AJ57,[1]Punktezuordnung!$A$2:$B$52,2,FALSE())</f>
        <v>0</v>
      </c>
      <c r="AL57" s="67">
        <v>1000</v>
      </c>
      <c r="AM57" s="38">
        <f t="shared" si="46"/>
        <v>51</v>
      </c>
      <c r="AN57" s="45">
        <f>VLOOKUP(AM57,[1]Punktezuordnung!$A$2:$B$52,2,FALSE())</f>
        <v>0</v>
      </c>
      <c r="AO57" s="46">
        <f t="array" ref="AO57">IF(ISBLANK(NIA_Weit!$A$2),0,IF(ISBLANK(A57),0,IF((OR(EXACT(A57,NIA_Weit!$C$2:$C$150))),VLOOKUP(A57,NIA_Weit!$C$2:$I$150,4,FALSE()))))</f>
        <v>0</v>
      </c>
      <c r="AP57" s="38">
        <f t="shared" si="47"/>
        <v>51</v>
      </c>
      <c r="AQ57" s="30">
        <f>VLOOKUP(AP57,[1]Punktezuordnung!$A$2:$B$52,2,FALSE())</f>
        <v>0</v>
      </c>
      <c r="AR57" s="42">
        <f t="array" ref="AR57">IF(ISBLANK(STO_Weit!$A$2),0,IF(ISBLANK(A57),0,IF((OR(EXACT(A57,STO_Weit!$C$2:$C$149))),VLOOKUP(A57,STO_Weit!$C$2:$I$149,4,FALSE()))))</f>
        <v>0</v>
      </c>
      <c r="AS57" s="38">
        <f t="shared" si="48"/>
        <v>51</v>
      </c>
      <c r="AT57" s="45">
        <f>VLOOKUP(AS57,[1]Punktezuordnung!$A$2:$B$52,2,FALSE())</f>
        <v>0</v>
      </c>
      <c r="AU57" s="40">
        <f t="array" ref="AU57">IF(ISBLANK(STO_Schlagwurf!$A$2),0,IF(ISBLANK(A57),0,IF((OR(EXACT(A57,STO_Schlagwurf!$C$2:$C$148))),VLOOKUP(A57,STO_Schlagwurf!$C$2:$I$148,4,FALSE()))))</f>
        <v>0</v>
      </c>
      <c r="AV57" s="38">
        <f t="shared" si="49"/>
        <v>51</v>
      </c>
      <c r="AW57" s="45">
        <f>VLOOKUP(AV57,[1]Punktezuordnung!$A$2:$B$52,2,FALSE())</f>
        <v>0</v>
      </c>
      <c r="AX57" s="42">
        <f t="array" ref="AX57">IF(ISBLANK(ANG_Hindernissprint!$A$2),100,IF(ISBLANK(A57),100,IF((OR(EXACT(A57,ANG_Hindernissprint!$C$2:$C$200))),VLOOKUP(A57,ANG_Hindernissprint!$C$2:$I$200,4,FALSE()))))</f>
        <v>100</v>
      </c>
      <c r="AY57" s="47">
        <f t="shared" si="50"/>
        <v>51</v>
      </c>
      <c r="AZ57" s="45">
        <f>VLOOKUP(AY57,[1]Punktezuordnung!$A$2:$B$52,2,FALSE())</f>
        <v>0</v>
      </c>
      <c r="BA57" s="48">
        <f t="array" ref="BA57">IF(ISBLANK(ANG_Hoch!$A$2),0,IF(ISBLANK(A57),0,IF((OR(EXACT(A57,ANG_Hoch!$C$2:$C$155))),VLOOKUP(A57,ANG_Hoch!$C$2:$I$155,4,FALSE()))))</f>
        <v>0</v>
      </c>
      <c r="BB57" s="38">
        <f t="shared" si="51"/>
        <v>51</v>
      </c>
      <c r="BC57" s="49">
        <f>VLOOKUP(BB57,[1]Punktezuordnung!$A$2:$B$52,2,FALSE())</f>
        <v>0</v>
      </c>
    </row>
    <row r="58" spans="1:55" x14ac:dyDescent="0.3">
      <c r="A58" s="57"/>
      <c r="B58" s="57"/>
      <c r="C58" s="57"/>
      <c r="D58" s="57"/>
      <c r="E58" s="38" t="str">
        <f t="shared" si="52"/>
        <v/>
      </c>
      <c r="F58" s="30">
        <f>SUM(LARGE(H58:S58,{1;2;3;4;5;6;7;8;9}))</f>
        <v>0</v>
      </c>
      <c r="G58" s="50">
        <f t="shared" si="53"/>
        <v>0</v>
      </c>
      <c r="H58" s="51">
        <f t="shared" si="54"/>
        <v>0</v>
      </c>
      <c r="I58" s="45">
        <f t="shared" si="55"/>
        <v>0</v>
      </c>
      <c r="J58" s="51">
        <f t="shared" si="56"/>
        <v>0</v>
      </c>
      <c r="K58" s="45">
        <f t="shared" si="57"/>
        <v>0</v>
      </c>
      <c r="L58" s="33">
        <f t="shared" si="58"/>
        <v>0</v>
      </c>
      <c r="M58" s="34">
        <f t="shared" si="59"/>
        <v>0</v>
      </c>
      <c r="N58" s="52">
        <f t="shared" si="60"/>
        <v>0</v>
      </c>
      <c r="O58" s="36">
        <f t="shared" si="61"/>
        <v>0</v>
      </c>
      <c r="P58" s="51">
        <f t="shared" si="62"/>
        <v>0</v>
      </c>
      <c r="Q58" s="45">
        <f t="shared" si="63"/>
        <v>0</v>
      </c>
      <c r="R58" s="51">
        <f t="shared" si="64"/>
        <v>0</v>
      </c>
      <c r="S58" s="45">
        <f t="shared" si="65"/>
        <v>0</v>
      </c>
      <c r="T58" s="37">
        <f t="array" ref="T58">IF(ISBLANK(ALS_Sprint!$A$2),100,IF(ISBLANK(A58),100,IF((OR(EXACT(A58,ALS_Sprint!$C$2:$C$200))),VLOOKUP(A58,ALS_Sprint!$C$2:$I$200,4,FALSE()))))</f>
        <v>100</v>
      </c>
      <c r="U58" s="38">
        <f t="shared" si="40"/>
        <v>51</v>
      </c>
      <c r="V58" s="30">
        <f>VLOOKUP(U58,[1]Punktezuordnung!$A$2:$B$52,2,FALSE())</f>
        <v>0</v>
      </c>
      <c r="W58" s="39">
        <f t="array" ref="W58">IF(ISBLANK(ALS_Wurf!$A$2),0,IF(ISBLANK(A58),0,IF((OR(EXACT(A58,ALS_Wurf!$C$2:$C$145))),VLOOKUP(A58,ALS_Wurf!$C$2:$I$145,4,FALSE()))))</f>
        <v>0</v>
      </c>
      <c r="X58" s="38">
        <f t="shared" si="41"/>
        <v>51</v>
      </c>
      <c r="Y58" s="30">
        <f>VLOOKUP(X58,[1]Punktezuordnung!$A$2:$B$52,2,FALSE())</f>
        <v>0</v>
      </c>
      <c r="Z58" s="40">
        <f t="array" ref="Z58">IF(ISBLANK(FRI_Sprint!$A$2),100,IF(ISBLANK(A58),100,IF((OR(EXACT(A58,FRI_Sprint!$C$2:$C$200))),VLOOKUP(A58,FRI_Sprint!$C$2:$I$200,4,FALSE()))))</f>
        <v>100</v>
      </c>
      <c r="AA58" s="38">
        <f t="shared" si="42"/>
        <v>51</v>
      </c>
      <c r="AB58" s="30">
        <f>VLOOKUP(AA58,[1]Punktezuordnung!$A$2:$B$52,2,FALSE())</f>
        <v>0</v>
      </c>
      <c r="AC58" s="41">
        <f t="array" ref="AC58">IF(ISBLANK(FRI_Weit!$A$2),0,IF(ISBLANK(A58),0,IF((OR(EXACT(A58,FRI_Weit!$C$2:$C$150))),VLOOKUP(A58,FRI_Weit!$C$2:$I$150,4,FALSE()))))</f>
        <v>0</v>
      </c>
      <c r="AD58" s="38">
        <f t="shared" si="43"/>
        <v>51</v>
      </c>
      <c r="AE58" s="30">
        <f>VLOOKUP(AD58,[1]Punktezuordnung!$A$2:$B$52,2,FALSE())</f>
        <v>0</v>
      </c>
      <c r="AF58" s="42">
        <f t="array" ref="AF58">IF(ISBLANK(LAT_Stab!$A$2),0,IF(ISBLANK(A58),0,IF((OR(EXACT(A58,LAT_Stab!$C$2:$C$154))),VLOOKUP(A58,LAT_Stab!$C$2:$I$154,4,FALSE()))))</f>
        <v>0</v>
      </c>
      <c r="AG58" s="38">
        <f t="shared" si="44"/>
        <v>51</v>
      </c>
      <c r="AH58" s="30">
        <f>VLOOKUP(AG58,[1]Punktezuordnung!$A$2:$B$52,2,FALSE())</f>
        <v>0</v>
      </c>
      <c r="AI58" s="43">
        <f t="array" ref="AI58">IF(ISBLANK(LAT_Stoß!$A$2),0,IF(ISBLANK(A58),0,IF((OR(EXACT(A58,LAT_Stoß!$C$2:$C$154))),VLOOKUP(A58,LAT_Stoß!$C$2:$I$154,4,FALSE()))))</f>
        <v>0</v>
      </c>
      <c r="AJ58" s="38">
        <f t="shared" si="45"/>
        <v>51</v>
      </c>
      <c r="AK58" s="30">
        <f>VLOOKUP(AJ58,[1]Punktezuordnung!$A$2:$B$52,2,FALSE())</f>
        <v>0</v>
      </c>
      <c r="AL58" s="67">
        <v>1000</v>
      </c>
      <c r="AM58" s="38">
        <f t="shared" si="46"/>
        <v>51</v>
      </c>
      <c r="AN58" s="45">
        <f>VLOOKUP(AM58,[1]Punktezuordnung!$A$2:$B$52,2,FALSE())</f>
        <v>0</v>
      </c>
      <c r="AO58" s="46">
        <f t="array" ref="AO58">IF(ISBLANK(NIA_Weit!$A$2),0,IF(ISBLANK(A58),0,IF((OR(EXACT(A58,NIA_Weit!$C$2:$C$150))),VLOOKUP(A58,NIA_Weit!$C$2:$I$150,4,FALSE()))))</f>
        <v>0</v>
      </c>
      <c r="AP58" s="38">
        <f t="shared" si="47"/>
        <v>51</v>
      </c>
      <c r="AQ58" s="30">
        <f>VLOOKUP(AP58,[1]Punktezuordnung!$A$2:$B$52,2,FALSE())</f>
        <v>0</v>
      </c>
      <c r="AR58" s="42">
        <f t="array" ref="AR58">IF(ISBLANK(STO_Weit!$A$2),0,IF(ISBLANK(A58),0,IF((OR(EXACT(A58,STO_Weit!$C$2:$C$149))),VLOOKUP(A58,STO_Weit!$C$2:$I$149,4,FALSE()))))</f>
        <v>0</v>
      </c>
      <c r="AS58" s="38">
        <f t="shared" si="48"/>
        <v>51</v>
      </c>
      <c r="AT58" s="45">
        <f>VLOOKUP(AS58,[1]Punktezuordnung!$A$2:$B$52,2,FALSE())</f>
        <v>0</v>
      </c>
      <c r="AU58" s="40">
        <f t="array" ref="AU58">IF(ISBLANK(STO_Schlagwurf!$A$2),0,IF(ISBLANK(A58),0,IF((OR(EXACT(A58,STO_Schlagwurf!$C$2:$C$148))),VLOOKUP(A58,STO_Schlagwurf!$C$2:$I$148,4,FALSE()))))</f>
        <v>0</v>
      </c>
      <c r="AV58" s="38">
        <f t="shared" si="49"/>
        <v>51</v>
      </c>
      <c r="AW58" s="45">
        <f>VLOOKUP(AV58,[1]Punktezuordnung!$A$2:$B$52,2,FALSE())</f>
        <v>0</v>
      </c>
      <c r="AX58" s="42">
        <f t="array" ref="AX58">IF(ISBLANK(ANG_Hindernissprint!$A$2),100,IF(ISBLANK(A58),100,IF((OR(EXACT(A58,ANG_Hindernissprint!$C$2:$C$200))),VLOOKUP(A58,ANG_Hindernissprint!$C$2:$I$200,4,FALSE()))))</f>
        <v>100</v>
      </c>
      <c r="AY58" s="47">
        <f t="shared" si="50"/>
        <v>51</v>
      </c>
      <c r="AZ58" s="45">
        <f>VLOOKUP(AY58,[1]Punktezuordnung!$A$2:$B$52,2,FALSE())</f>
        <v>0</v>
      </c>
      <c r="BA58" s="48">
        <f t="array" ref="BA58">IF(ISBLANK(ANG_Hoch!$A$2),0,IF(ISBLANK(A58),0,IF((OR(EXACT(A58,ANG_Hoch!$C$2:$C$155))),VLOOKUP(A58,ANG_Hoch!$C$2:$I$155,4,FALSE()))))</f>
        <v>0</v>
      </c>
      <c r="BB58" s="38">
        <f t="shared" si="51"/>
        <v>51</v>
      </c>
      <c r="BC58" s="49">
        <f>VLOOKUP(BB58,[1]Punktezuordnung!$A$2:$B$52,2,FALSE())</f>
        <v>0</v>
      </c>
    </row>
    <row r="59" spans="1:55" x14ac:dyDescent="0.3">
      <c r="A59" s="57"/>
      <c r="B59" s="57"/>
      <c r="C59" s="57"/>
      <c r="D59" s="57"/>
      <c r="E59" s="38" t="str">
        <f t="shared" si="52"/>
        <v/>
      </c>
      <c r="F59" s="30">
        <f>SUM(LARGE(H59:S59,{1;2;3;4;5;6;7;8;9}))</f>
        <v>0</v>
      </c>
      <c r="G59" s="50">
        <f t="shared" si="53"/>
        <v>0</v>
      </c>
      <c r="H59" s="51">
        <f t="shared" si="54"/>
        <v>0</v>
      </c>
      <c r="I59" s="45">
        <f t="shared" si="55"/>
        <v>0</v>
      </c>
      <c r="J59" s="51">
        <f t="shared" si="56"/>
        <v>0</v>
      </c>
      <c r="K59" s="45">
        <f t="shared" si="57"/>
        <v>0</v>
      </c>
      <c r="L59" s="33">
        <f t="shared" si="58"/>
        <v>0</v>
      </c>
      <c r="M59" s="34">
        <f t="shared" si="59"/>
        <v>0</v>
      </c>
      <c r="N59" s="52">
        <f t="shared" si="60"/>
        <v>0</v>
      </c>
      <c r="O59" s="36">
        <f t="shared" si="61"/>
        <v>0</v>
      </c>
      <c r="P59" s="51">
        <f t="shared" si="62"/>
        <v>0</v>
      </c>
      <c r="Q59" s="45">
        <f t="shared" si="63"/>
        <v>0</v>
      </c>
      <c r="R59" s="51">
        <f t="shared" si="64"/>
        <v>0</v>
      </c>
      <c r="S59" s="45">
        <f t="shared" si="65"/>
        <v>0</v>
      </c>
      <c r="T59" s="37">
        <f t="array" ref="T59">IF(ISBLANK(ALS_Sprint!$A$2),100,IF(ISBLANK(A59),100,IF((OR(EXACT(A59,ALS_Sprint!$C$2:$C$200))),VLOOKUP(A59,ALS_Sprint!$C$2:$I$200,4,FALSE()))))</f>
        <v>100</v>
      </c>
      <c r="U59" s="38">
        <f t="shared" si="40"/>
        <v>51</v>
      </c>
      <c r="V59" s="30">
        <f>VLOOKUP(U59,[1]Punktezuordnung!$A$2:$B$52,2,FALSE())</f>
        <v>0</v>
      </c>
      <c r="W59" s="39">
        <f t="array" ref="W59">IF(ISBLANK(ALS_Wurf!$A$2),0,IF(ISBLANK(A59),0,IF((OR(EXACT(A59,ALS_Wurf!$C$2:$C$145))),VLOOKUP(A59,ALS_Wurf!$C$2:$I$145,4,FALSE()))))</f>
        <v>0</v>
      </c>
      <c r="X59" s="38">
        <f t="shared" si="41"/>
        <v>51</v>
      </c>
      <c r="Y59" s="30">
        <f>VLOOKUP(X59,[1]Punktezuordnung!$A$2:$B$52,2,FALSE())</f>
        <v>0</v>
      </c>
      <c r="Z59" s="40">
        <f t="array" ref="Z59">IF(ISBLANK(FRI_Sprint!$A$2),100,IF(ISBLANK(A59),100,IF((OR(EXACT(A59,FRI_Sprint!$C$2:$C$200))),VLOOKUP(A59,FRI_Sprint!$C$2:$I$200,4,FALSE()))))</f>
        <v>100</v>
      </c>
      <c r="AA59" s="38">
        <f t="shared" si="42"/>
        <v>51</v>
      </c>
      <c r="AB59" s="30">
        <f>VLOOKUP(AA59,[1]Punktezuordnung!$A$2:$B$52,2,FALSE())</f>
        <v>0</v>
      </c>
      <c r="AC59" s="41">
        <f t="array" ref="AC59">IF(ISBLANK(FRI_Weit!$A$2),0,IF(ISBLANK(A59),0,IF((OR(EXACT(A59,FRI_Weit!$C$2:$C$150))),VLOOKUP(A59,FRI_Weit!$C$2:$I$150,4,FALSE()))))</f>
        <v>0</v>
      </c>
      <c r="AD59" s="38">
        <f t="shared" si="43"/>
        <v>51</v>
      </c>
      <c r="AE59" s="30">
        <f>VLOOKUP(AD59,[1]Punktezuordnung!$A$2:$B$52,2,FALSE())</f>
        <v>0</v>
      </c>
      <c r="AF59" s="42">
        <f t="array" ref="AF59">IF(ISBLANK(LAT_Stab!$A$2),0,IF(ISBLANK(A59),0,IF((OR(EXACT(A59,LAT_Stab!$C$2:$C$154))),VLOOKUP(A59,LAT_Stab!$C$2:$I$154,4,FALSE()))))</f>
        <v>0</v>
      </c>
      <c r="AG59" s="38">
        <f t="shared" si="44"/>
        <v>51</v>
      </c>
      <c r="AH59" s="30">
        <f>VLOOKUP(AG59,[1]Punktezuordnung!$A$2:$B$52,2,FALSE())</f>
        <v>0</v>
      </c>
      <c r="AI59" s="43">
        <f t="array" ref="AI59">IF(ISBLANK(LAT_Stoß!$A$2),0,IF(ISBLANK(A59),0,IF((OR(EXACT(A59,LAT_Stoß!$C$2:$C$154))),VLOOKUP(A59,LAT_Stoß!$C$2:$I$154,4,FALSE()))))</f>
        <v>0</v>
      </c>
      <c r="AJ59" s="38">
        <f t="shared" si="45"/>
        <v>51</v>
      </c>
      <c r="AK59" s="30">
        <f>VLOOKUP(AJ59,[1]Punktezuordnung!$A$2:$B$52,2,FALSE())</f>
        <v>0</v>
      </c>
      <c r="AL59" s="67">
        <v>1000</v>
      </c>
      <c r="AM59" s="38">
        <f t="shared" si="46"/>
        <v>51</v>
      </c>
      <c r="AN59" s="45">
        <f>VLOOKUP(AM59,[1]Punktezuordnung!$A$2:$B$52,2,FALSE())</f>
        <v>0</v>
      </c>
      <c r="AO59" s="46">
        <f t="array" ref="AO59">IF(ISBLANK(NIA_Weit!$A$2),0,IF(ISBLANK(A59),0,IF((OR(EXACT(A59,NIA_Weit!$C$2:$C$150))),VLOOKUP(A59,NIA_Weit!$C$2:$I$150,4,FALSE()))))</f>
        <v>0</v>
      </c>
      <c r="AP59" s="38">
        <f t="shared" si="47"/>
        <v>51</v>
      </c>
      <c r="AQ59" s="30">
        <f>VLOOKUP(AP59,[1]Punktezuordnung!$A$2:$B$52,2,FALSE())</f>
        <v>0</v>
      </c>
      <c r="AR59" s="42">
        <f t="array" ref="AR59">IF(ISBLANK(STO_Weit!$A$2),0,IF(ISBLANK(A59),0,IF((OR(EXACT(A59,STO_Weit!$C$2:$C$149))),VLOOKUP(A59,STO_Weit!$C$2:$I$149,4,FALSE()))))</f>
        <v>0</v>
      </c>
      <c r="AS59" s="38">
        <f t="shared" si="48"/>
        <v>51</v>
      </c>
      <c r="AT59" s="45">
        <f>VLOOKUP(AS59,[1]Punktezuordnung!$A$2:$B$52,2,FALSE())</f>
        <v>0</v>
      </c>
      <c r="AU59" s="40">
        <f t="array" ref="AU59">IF(ISBLANK(STO_Schlagwurf!$A$2),0,IF(ISBLANK(A59),0,IF((OR(EXACT(A59,STO_Schlagwurf!$C$2:$C$148))),VLOOKUP(A59,STO_Schlagwurf!$C$2:$I$148,4,FALSE()))))</f>
        <v>0</v>
      </c>
      <c r="AV59" s="38">
        <f t="shared" si="49"/>
        <v>51</v>
      </c>
      <c r="AW59" s="45">
        <f>VLOOKUP(AV59,[1]Punktezuordnung!$A$2:$B$52,2,FALSE())</f>
        <v>0</v>
      </c>
      <c r="AX59" s="42">
        <f t="array" ref="AX59">IF(ISBLANK(ANG_Hindernissprint!$A$2),100,IF(ISBLANK(A59),100,IF((OR(EXACT(A59,ANG_Hindernissprint!$C$2:$C$200))),VLOOKUP(A59,ANG_Hindernissprint!$C$2:$I$200,4,FALSE()))))</f>
        <v>100</v>
      </c>
      <c r="AY59" s="47">
        <f t="shared" si="50"/>
        <v>51</v>
      </c>
      <c r="AZ59" s="45">
        <f>VLOOKUP(AY59,[1]Punktezuordnung!$A$2:$B$52,2,FALSE())</f>
        <v>0</v>
      </c>
      <c r="BA59" s="48">
        <f t="array" ref="BA59">IF(ISBLANK(ANG_Hoch!$A$2),0,IF(ISBLANK(A59),0,IF((OR(EXACT(A59,ANG_Hoch!$C$2:$C$155))),VLOOKUP(A59,ANG_Hoch!$C$2:$I$155,4,FALSE()))))</f>
        <v>0</v>
      </c>
      <c r="BB59" s="38">
        <f t="shared" si="51"/>
        <v>51</v>
      </c>
      <c r="BC59" s="49">
        <f>VLOOKUP(BB59,[1]Punktezuordnung!$A$2:$B$52,2,FALSE())</f>
        <v>0</v>
      </c>
    </row>
    <row r="60" spans="1:55" x14ac:dyDescent="0.3">
      <c r="A60" s="57"/>
      <c r="B60" s="57"/>
      <c r="C60" s="57"/>
      <c r="D60" s="57"/>
      <c r="E60" s="38" t="str">
        <f t="shared" si="52"/>
        <v/>
      </c>
      <c r="F60" s="30">
        <f>SUM(LARGE(H60:S60,{1;2;3;4;5;6;7;8;9}))</f>
        <v>0</v>
      </c>
      <c r="G60" s="50">
        <f t="shared" si="53"/>
        <v>0</v>
      </c>
      <c r="H60" s="51">
        <f t="shared" si="54"/>
        <v>0</v>
      </c>
      <c r="I60" s="45">
        <f t="shared" si="55"/>
        <v>0</v>
      </c>
      <c r="J60" s="51">
        <f t="shared" si="56"/>
        <v>0</v>
      </c>
      <c r="K60" s="45">
        <f t="shared" si="57"/>
        <v>0</v>
      </c>
      <c r="L60" s="33">
        <f t="shared" si="58"/>
        <v>0</v>
      </c>
      <c r="M60" s="34">
        <f t="shared" si="59"/>
        <v>0</v>
      </c>
      <c r="N60" s="52">
        <f t="shared" si="60"/>
        <v>0</v>
      </c>
      <c r="O60" s="36">
        <f t="shared" si="61"/>
        <v>0</v>
      </c>
      <c r="P60" s="51">
        <f t="shared" si="62"/>
        <v>0</v>
      </c>
      <c r="Q60" s="45">
        <f t="shared" si="63"/>
        <v>0</v>
      </c>
      <c r="R60" s="51">
        <f t="shared" si="64"/>
        <v>0</v>
      </c>
      <c r="S60" s="45">
        <f t="shared" si="65"/>
        <v>0</v>
      </c>
      <c r="T60" s="37">
        <f t="array" ref="T60">IF(ISBLANK(ALS_Sprint!$A$2),100,IF(ISBLANK(A60),100,IF((OR(EXACT(A60,ALS_Sprint!$C$2:$C$200))),VLOOKUP(A60,ALS_Sprint!$C$2:$I$200,4,FALSE()))))</f>
        <v>100</v>
      </c>
      <c r="U60" s="38">
        <f t="shared" si="40"/>
        <v>51</v>
      </c>
      <c r="V60" s="30">
        <f>VLOOKUP(U60,[1]Punktezuordnung!$A$2:$B$52,2,FALSE())</f>
        <v>0</v>
      </c>
      <c r="W60" s="39">
        <f t="array" ref="W60">IF(ISBLANK(ALS_Wurf!$A$2),0,IF(ISBLANK(A60),0,IF((OR(EXACT(A60,ALS_Wurf!$C$2:$C$145))),VLOOKUP(A60,ALS_Wurf!$C$2:$I$145,4,FALSE()))))</f>
        <v>0</v>
      </c>
      <c r="X60" s="38">
        <f t="shared" si="41"/>
        <v>51</v>
      </c>
      <c r="Y60" s="30">
        <f>VLOOKUP(X60,[1]Punktezuordnung!$A$2:$B$52,2,FALSE())</f>
        <v>0</v>
      </c>
      <c r="Z60" s="40">
        <f t="array" ref="Z60">IF(ISBLANK(FRI_Sprint!$A$2),100,IF(ISBLANK(A60),100,IF((OR(EXACT(A60,FRI_Sprint!$C$2:$C$200))),VLOOKUP(A60,FRI_Sprint!$C$2:$I$200,4,FALSE()))))</f>
        <v>100</v>
      </c>
      <c r="AA60" s="38">
        <f t="shared" si="42"/>
        <v>51</v>
      </c>
      <c r="AB60" s="30">
        <f>VLOOKUP(AA60,[1]Punktezuordnung!$A$2:$B$52,2,FALSE())</f>
        <v>0</v>
      </c>
      <c r="AC60" s="41">
        <f t="array" ref="AC60">IF(ISBLANK(FRI_Weit!$A$2),0,IF(ISBLANK(A60),0,IF((OR(EXACT(A60,FRI_Weit!$C$2:$C$150))),VLOOKUP(A60,FRI_Weit!$C$2:$I$150,4,FALSE()))))</f>
        <v>0</v>
      </c>
      <c r="AD60" s="38">
        <f t="shared" si="43"/>
        <v>51</v>
      </c>
      <c r="AE60" s="30">
        <f>VLOOKUP(AD60,[1]Punktezuordnung!$A$2:$B$52,2,FALSE())</f>
        <v>0</v>
      </c>
      <c r="AF60" s="42">
        <f t="array" ref="AF60">IF(ISBLANK(LAT_Stab!$A$2),0,IF(ISBLANK(A60),0,IF((OR(EXACT(A60,LAT_Stab!$C$2:$C$154))),VLOOKUP(A60,LAT_Stab!$C$2:$I$154,4,FALSE()))))</f>
        <v>0</v>
      </c>
      <c r="AG60" s="38">
        <f t="shared" si="44"/>
        <v>51</v>
      </c>
      <c r="AH60" s="30">
        <f>VLOOKUP(AG60,[1]Punktezuordnung!$A$2:$B$52,2,FALSE())</f>
        <v>0</v>
      </c>
      <c r="AI60" s="43">
        <f t="array" ref="AI60">IF(ISBLANK(LAT_Stoß!$A$2),0,IF(ISBLANK(A60),0,IF((OR(EXACT(A60,LAT_Stoß!$C$2:$C$154))),VLOOKUP(A60,LAT_Stoß!$C$2:$I$154,4,FALSE()))))</f>
        <v>0</v>
      </c>
      <c r="AJ60" s="38">
        <f t="shared" si="45"/>
        <v>51</v>
      </c>
      <c r="AK60" s="30">
        <f>VLOOKUP(AJ60,[1]Punktezuordnung!$A$2:$B$52,2,FALSE())</f>
        <v>0</v>
      </c>
      <c r="AL60" s="67">
        <v>1000</v>
      </c>
      <c r="AM60" s="38">
        <f t="shared" si="46"/>
        <v>51</v>
      </c>
      <c r="AN60" s="45">
        <f>VLOOKUP(AM60,[1]Punktezuordnung!$A$2:$B$52,2,FALSE())</f>
        <v>0</v>
      </c>
      <c r="AO60" s="46">
        <f t="array" ref="AO60">IF(ISBLANK(NIA_Weit!$A$2),0,IF(ISBLANK(A60),0,IF((OR(EXACT(A60,NIA_Weit!$C$2:$C$150))),VLOOKUP(A60,NIA_Weit!$C$2:$I$150,4,FALSE()))))</f>
        <v>0</v>
      </c>
      <c r="AP60" s="38">
        <f t="shared" si="47"/>
        <v>51</v>
      </c>
      <c r="AQ60" s="30">
        <f>VLOOKUP(AP60,[1]Punktezuordnung!$A$2:$B$52,2,FALSE())</f>
        <v>0</v>
      </c>
      <c r="AR60" s="42">
        <f t="array" ref="AR60">IF(ISBLANK(STO_Weit!$A$2),0,IF(ISBLANK(A60),0,IF((OR(EXACT(A60,STO_Weit!$C$2:$C$149))),VLOOKUP(A60,STO_Weit!$C$2:$I$149,4,FALSE()))))</f>
        <v>0</v>
      </c>
      <c r="AS60" s="38">
        <f t="shared" si="48"/>
        <v>51</v>
      </c>
      <c r="AT60" s="45">
        <f>VLOOKUP(AS60,[1]Punktezuordnung!$A$2:$B$52,2,FALSE())</f>
        <v>0</v>
      </c>
      <c r="AU60" s="40">
        <f t="array" ref="AU60">IF(ISBLANK(STO_Schlagwurf!$A$2),0,IF(ISBLANK(A60),0,IF((OR(EXACT(A60,STO_Schlagwurf!$C$2:$C$148))),VLOOKUP(A60,STO_Schlagwurf!$C$2:$I$148,4,FALSE()))))</f>
        <v>0</v>
      </c>
      <c r="AV60" s="38">
        <f t="shared" si="49"/>
        <v>51</v>
      </c>
      <c r="AW60" s="45">
        <f>VLOOKUP(AV60,[1]Punktezuordnung!$A$2:$B$52,2,FALSE())</f>
        <v>0</v>
      </c>
      <c r="AX60" s="42">
        <f t="array" ref="AX60">IF(ISBLANK(ANG_Hindernissprint!$A$2),100,IF(ISBLANK(A60),100,IF((OR(EXACT(A60,ANG_Hindernissprint!$C$2:$C$200))),VLOOKUP(A60,ANG_Hindernissprint!$C$2:$I$200,4,FALSE()))))</f>
        <v>100</v>
      </c>
      <c r="AY60" s="47">
        <f t="shared" si="50"/>
        <v>51</v>
      </c>
      <c r="AZ60" s="45">
        <f>VLOOKUP(AY60,[1]Punktezuordnung!$A$2:$B$52,2,FALSE())</f>
        <v>0</v>
      </c>
      <c r="BA60" s="48">
        <f t="array" ref="BA60">IF(ISBLANK(ANG_Hoch!$A$2),0,IF(ISBLANK(A60),0,IF((OR(EXACT(A60,ANG_Hoch!$C$2:$C$155))),VLOOKUP(A60,ANG_Hoch!$C$2:$I$155,4,FALSE()))))</f>
        <v>0</v>
      </c>
      <c r="BB60" s="38">
        <f t="shared" si="51"/>
        <v>51</v>
      </c>
      <c r="BC60" s="4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20">
    <sortCondition ref="E4:E20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C60"/>
  <sheetViews>
    <sheetView zoomScale="99" zoomScaleNormal="99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3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4" t="s">
        <v>7</v>
      </c>
    </row>
    <row r="2" spans="1:55" x14ac:dyDescent="0.3">
      <c r="E2" s="5" t="s">
        <v>8</v>
      </c>
      <c r="F2" s="6"/>
      <c r="G2" s="6"/>
      <c r="H2" s="7" t="str">
        <f>T2</f>
        <v>Sprint</v>
      </c>
      <c r="I2" s="8" t="str">
        <f>W2</f>
        <v>Schlagwurf</v>
      </c>
      <c r="J2" s="7" t="str">
        <f>Z2</f>
        <v>Sprint</v>
      </c>
      <c r="K2" s="8" t="str">
        <f>AC2</f>
        <v>Weit</v>
      </c>
      <c r="L2" s="9" t="str">
        <f>AF2</f>
        <v>Stabweit</v>
      </c>
      <c r="M2" s="10" t="str">
        <f>AI2</f>
        <v>Stoß</v>
      </c>
      <c r="N2" s="9" t="str">
        <f>AL2</f>
        <v>Crosslauf</v>
      </c>
      <c r="O2" s="10" t="str">
        <f>AO2</f>
        <v>Drehwurf</v>
      </c>
      <c r="P2" s="7" t="str">
        <f>AR2</f>
        <v>Weitsprung</v>
      </c>
      <c r="Q2" s="8" t="str">
        <f>AU2</f>
        <v>Schlagwurf</v>
      </c>
      <c r="R2" s="65" t="str">
        <f>AX2</f>
        <v>Hindernissprint</v>
      </c>
      <c r="S2" s="8" t="str">
        <f>BA2</f>
        <v>Hochsprung</v>
      </c>
      <c r="T2" s="2" t="s">
        <v>9</v>
      </c>
      <c r="U2" s="63"/>
      <c r="V2" s="63"/>
      <c r="W2" s="11" t="s">
        <v>14</v>
      </c>
      <c r="X2" s="63"/>
      <c r="Y2" s="12"/>
      <c r="Z2" s="2" t="s">
        <v>9</v>
      </c>
      <c r="AA2" s="63"/>
      <c r="AB2" s="63"/>
      <c r="AC2" s="11" t="s">
        <v>12</v>
      </c>
      <c r="AD2" s="63"/>
      <c r="AE2" s="63"/>
      <c r="AF2" s="2" t="s">
        <v>11</v>
      </c>
      <c r="AG2" s="63"/>
      <c r="AH2" s="63"/>
      <c r="AI2" s="11" t="s">
        <v>10</v>
      </c>
      <c r="AJ2" s="63"/>
      <c r="AK2" s="63"/>
      <c r="AL2" s="2" t="s">
        <v>15</v>
      </c>
      <c r="AM2" s="63"/>
      <c r="AN2" s="63"/>
      <c r="AO2" s="11" t="s">
        <v>238</v>
      </c>
      <c r="AP2" s="63"/>
      <c r="AQ2" s="63"/>
      <c r="AR2" s="2" t="str">
        <f>STO_Weit!B1</f>
        <v>Weitsprung</v>
      </c>
      <c r="AS2" s="63"/>
      <c r="AT2" s="63"/>
      <c r="AU2" s="11" t="str">
        <f>STO_Schlagwurf!B1</f>
        <v>Schlagwurf</v>
      </c>
      <c r="AV2" s="63"/>
      <c r="AW2" s="63"/>
      <c r="AX2" s="4" t="str">
        <f>ANG_Hindernissprint!B1</f>
        <v>Hindernissprint</v>
      </c>
      <c r="AY2" s="63"/>
      <c r="AZ2" s="63"/>
      <c r="BA2" s="11" t="str">
        <f>ANG_Hoch!B1</f>
        <v>Hochsprung</v>
      </c>
      <c r="BB2" s="63"/>
      <c r="BC2" s="63"/>
    </row>
    <row r="3" spans="1:55" x14ac:dyDescent="0.3">
      <c r="A3" s="13" t="s">
        <v>16</v>
      </c>
      <c r="B3" s="13" t="s">
        <v>17</v>
      </c>
      <c r="C3" s="13" t="s">
        <v>18</v>
      </c>
      <c r="D3" s="13" t="s">
        <v>19</v>
      </c>
      <c r="E3" s="14" t="s">
        <v>0</v>
      </c>
      <c r="F3" s="15" t="s">
        <v>1</v>
      </c>
      <c r="G3" s="16" t="s">
        <v>20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 t="s">
        <v>1</v>
      </c>
      <c r="S3" s="15" t="s">
        <v>1</v>
      </c>
      <c r="T3" s="20" t="s">
        <v>21</v>
      </c>
      <c r="U3" s="21" t="s">
        <v>22</v>
      </c>
      <c r="V3" s="15" t="s">
        <v>1</v>
      </c>
      <c r="W3" s="22" t="s">
        <v>21</v>
      </c>
      <c r="X3" s="21" t="s">
        <v>22</v>
      </c>
      <c r="Y3" s="15" t="s">
        <v>1</v>
      </c>
      <c r="Z3" s="22" t="s">
        <v>21</v>
      </c>
      <c r="AA3" s="21" t="s">
        <v>22</v>
      </c>
      <c r="AB3" s="15" t="s">
        <v>1</v>
      </c>
      <c r="AC3" s="22" t="s">
        <v>21</v>
      </c>
      <c r="AD3" s="21" t="s">
        <v>22</v>
      </c>
      <c r="AE3" s="15" t="s">
        <v>1</v>
      </c>
      <c r="AF3" s="23" t="s">
        <v>21</v>
      </c>
      <c r="AG3" s="24" t="s">
        <v>22</v>
      </c>
      <c r="AH3" s="25" t="s">
        <v>1</v>
      </c>
      <c r="AI3" s="23" t="s">
        <v>21</v>
      </c>
      <c r="AJ3" s="24" t="s">
        <v>22</v>
      </c>
      <c r="AK3" s="25" t="s">
        <v>1</v>
      </c>
      <c r="AL3" s="22" t="s">
        <v>21</v>
      </c>
      <c r="AM3" s="21" t="s">
        <v>22</v>
      </c>
      <c r="AN3" s="15" t="s">
        <v>1</v>
      </c>
      <c r="AO3" s="23" t="s">
        <v>21</v>
      </c>
      <c r="AP3" s="26" t="s">
        <v>22</v>
      </c>
      <c r="AQ3" s="25" t="s">
        <v>1</v>
      </c>
      <c r="AR3" s="22" t="s">
        <v>21</v>
      </c>
      <c r="AS3" s="21" t="s">
        <v>22</v>
      </c>
      <c r="AT3" s="15" t="s">
        <v>1</v>
      </c>
      <c r="AU3" s="22" t="s">
        <v>21</v>
      </c>
      <c r="AV3" s="21" t="s">
        <v>22</v>
      </c>
      <c r="AW3" s="15" t="s">
        <v>1</v>
      </c>
      <c r="AX3" s="27" t="s">
        <v>21</v>
      </c>
      <c r="AY3" s="21" t="s">
        <v>22</v>
      </c>
      <c r="AZ3" s="15" t="s">
        <v>1</v>
      </c>
      <c r="BA3" s="22" t="s">
        <v>21</v>
      </c>
      <c r="BB3" s="21" t="s">
        <v>22</v>
      </c>
      <c r="BC3" s="14" t="s">
        <v>1</v>
      </c>
    </row>
    <row r="4" spans="1:55" x14ac:dyDescent="0.3">
      <c r="A4" s="28" t="s">
        <v>56</v>
      </c>
      <c r="B4" s="28" t="s">
        <v>55</v>
      </c>
      <c r="C4" s="28">
        <v>2014</v>
      </c>
      <c r="D4" s="28" t="s">
        <v>43</v>
      </c>
      <c r="E4" s="29">
        <f t="shared" ref="E4:E17" si="0">IF(F4=0,"",RANK(F4,$F$4:$F$60,0))</f>
        <v>1</v>
      </c>
      <c r="F4" s="30">
        <f>SUM(LARGE(H4:S4,{1;2;3;4;5;6;7;8;9}))</f>
        <v>446</v>
      </c>
      <c r="G4" s="31">
        <f t="shared" ref="G4:G17" si="1">COUNTIF(H4:S4,"&gt;0")</f>
        <v>12</v>
      </c>
      <c r="H4" s="32">
        <f t="shared" ref="H4:H17" si="2">V4</f>
        <v>49</v>
      </c>
      <c r="I4" s="30">
        <f t="shared" ref="I4:I17" si="3">Y4</f>
        <v>50</v>
      </c>
      <c r="J4" s="32">
        <f t="shared" ref="J4:J17" si="4">AB4</f>
        <v>50</v>
      </c>
      <c r="K4" s="30">
        <f t="shared" ref="K4:K17" si="5">AE4</f>
        <v>49</v>
      </c>
      <c r="L4" s="33">
        <f t="shared" ref="L4:L17" si="6">AH4</f>
        <v>46</v>
      </c>
      <c r="M4" s="34">
        <f t="shared" ref="M4:M17" si="7">AK4</f>
        <v>49</v>
      </c>
      <c r="N4" s="35">
        <f t="shared" ref="N4:N17" si="8">AN4</f>
        <v>50</v>
      </c>
      <c r="O4" s="36">
        <f t="shared" ref="O4:O17" si="9">AQ4</f>
        <v>50</v>
      </c>
      <c r="P4" s="32">
        <f t="shared" ref="P4:P17" si="10">AT4</f>
        <v>46</v>
      </c>
      <c r="Q4" s="30">
        <f t="shared" ref="Q4:Q17" si="11">AW4</f>
        <v>49</v>
      </c>
      <c r="R4" s="32">
        <f t="shared" ref="R4:R17" si="12">AZ4</f>
        <v>49</v>
      </c>
      <c r="S4" s="30">
        <f t="shared" ref="S4:S17" si="13">BC4</f>
        <v>50</v>
      </c>
      <c r="T4" s="37">
        <f t="array" ref="T4">IF(ISBLANK(ALS_Sprint!$A$2),100,IF(ISBLANK(A4),100,IF((OR(EXACT(A4,ALS_Sprint!$C$2:$C$200))),VLOOKUP(A4,ALS_Sprint!$C$2:$I$200,4,FALSE()))))</f>
        <v>8.75</v>
      </c>
      <c r="U4" s="38">
        <f t="shared" ref="U4:U17" si="14">IF(T4=FALSE,51,IF(T4&gt;=100,51,RANK(T4,$T$4:$T$60,1)))</f>
        <v>2</v>
      </c>
      <c r="V4" s="30">
        <f>VLOOKUP(U4,[1]Punktezuordnung!$A$2:$B$52,2,FALSE())</f>
        <v>49</v>
      </c>
      <c r="W4" s="39">
        <f t="array" ref="W4">IF(ISBLANK(ALS_Wurf!$A$2),0,IF(ISBLANK(A4),0,IF((OR(EXACT(A4,ALS_Wurf!$C$2:$C$145))),VLOOKUP(A4,ALS_Wurf!$C$2:$I$145,4,FALSE()))))</f>
        <v>23.5</v>
      </c>
      <c r="X4" s="38">
        <f t="shared" ref="X4:X17" si="15">IF(W4=FALSE,51,IF(W4&lt;=0,51,RANK(W4,$W$4:$W$60,0)))</f>
        <v>1</v>
      </c>
      <c r="Y4" s="30">
        <f>VLOOKUP(X4,[1]Punktezuordnung!$A$2:$B$52,2,FALSE())</f>
        <v>50</v>
      </c>
      <c r="Z4" s="40">
        <f t="array" ref="Z4">IF(ISBLANK(FRI_Sprint!$A$2),100,IF(ISBLANK(A4),100,IF((OR(EXACT(A4,FRI_Sprint!$C$2:$C$200))),VLOOKUP(A4,FRI_Sprint!$C$2:$I$200,4,FALSE()))))</f>
        <v>8.4</v>
      </c>
      <c r="AA4" s="38">
        <f t="shared" ref="AA4:AA17" si="16">IF(Z4=FALSE,51,IF(Z4&gt;=100,51,RANK(Z4,$Z$4:$Z$60,1)))</f>
        <v>1</v>
      </c>
      <c r="AB4" s="30">
        <f>VLOOKUP(AA4,[1]Punktezuordnung!$A$2:$B$52,2,FALSE())</f>
        <v>50</v>
      </c>
      <c r="AC4" s="41">
        <f t="array" ref="AC4">IF(ISBLANK(FRI_Weit!$A$2),0,IF(ISBLANK(A4),0,IF((OR(EXACT(A4,FRI_Weit!$C$2:$C$150))),VLOOKUP(A4,FRI_Weit!$C$2:$I$150,4,FALSE()))))</f>
        <v>3.54</v>
      </c>
      <c r="AD4" s="38">
        <f t="shared" ref="AD4:AD17" si="17">IF(AC4=FALSE,51,IF(AC4&lt;=0,51,RANK(AC4,$AC$4:$AC$60,0)))</f>
        <v>2</v>
      </c>
      <c r="AE4" s="30">
        <f>VLOOKUP(AD4,[1]Punktezuordnung!$A$2:$B$52,2,FALSE())</f>
        <v>49</v>
      </c>
      <c r="AF4" s="42">
        <f t="array" ref="AF4">IF(ISBLANK(LAT_Stab!$A$2),0,IF(ISBLANK(A4),0,IF((OR(EXACT(A4,LAT_Stab!$C$2:$C$154))),VLOOKUP(A4,LAT_Stab!$C$2:$I$154,4,FALSE()))))</f>
        <v>6.14</v>
      </c>
      <c r="AG4" s="38">
        <f t="shared" ref="AG4:AG17" si="18">IF(AF4=FALSE,51,IF(AF4&lt;=0,51,RANK(AF4,$AF$4:$AF$60,0)))</f>
        <v>5</v>
      </c>
      <c r="AH4" s="30">
        <f>VLOOKUP(AG4,[1]Punktezuordnung!$A$2:$B$52,2,FALSE())</f>
        <v>46</v>
      </c>
      <c r="AI4" s="43">
        <f t="array" ref="AI4">IF(ISBLANK(LAT_Stoß!$A$2),0,IF(ISBLANK(A4),0,IF((OR(EXACT(A4,LAT_Stoß!$C$2:$C$154))),VLOOKUP(A4,LAT_Stoß!$C$2:$I$154,4,FALSE()))))</f>
        <v>38</v>
      </c>
      <c r="AJ4" s="38">
        <f t="shared" ref="AJ4:AJ17" si="19">IF(AI4=FALSE,51,IF(AI4&lt;=0,51,RANK(AI4,$AI$4:$AI$49,0)))</f>
        <v>2</v>
      </c>
      <c r="AK4" s="30">
        <f>VLOOKUP(AJ4,[1]Punktezuordnung!$A$2:$B$52,2,FALSE())</f>
        <v>49</v>
      </c>
      <c r="AL4" s="66">
        <f t="array" ref="AL4">IF(ISBLANK(NIA_Cross!$A$2),100,IF(ISBLANK(A4),100,IF((OR(EXACT(A4,NIA_Cross!$C$2:$C$200))),VLOOKUP(A4,NIA_Cross!$C$2:$I$200,4,FALSE()))))</f>
        <v>4.4791666666666669E-3</v>
      </c>
      <c r="AM4" s="38">
        <f t="shared" ref="AM4:AM17" si="20">IF(AL4=FALSE,51,IF(AL4=1000,51,RANK(AL4,$AL$4:$AL$60,1)))</f>
        <v>1</v>
      </c>
      <c r="AN4" s="45">
        <f>VLOOKUP(AM4,[1]Punktezuordnung!$A$2:$B$52,2,FALSE())</f>
        <v>50</v>
      </c>
      <c r="AO4" s="46">
        <f t="array" ref="AO4">IF(ISBLANK(NIA_Weit!$A$2),0,IF(ISBLANK(A4),0,IF((OR(EXACT(A4,NIA_Weit!$C$2:$C$150))),VLOOKUP(A4,NIA_Weit!$C$2:$I$150,4,FALSE()))))</f>
        <v>53</v>
      </c>
      <c r="AP4" s="38">
        <f t="shared" ref="AP4:AP17" si="21">IF(AO4=FALSE,51,IF(AO4&lt;=0,51,RANK(AO4,$AO$4:$AO$49,0)))</f>
        <v>1</v>
      </c>
      <c r="AQ4" s="30">
        <f>VLOOKUP(AP4,[1]Punktezuordnung!$A$2:$B$52,2,FALSE())</f>
        <v>50</v>
      </c>
      <c r="AR4" s="42">
        <f t="array" ref="AR4">IF(ISBLANK(STO_Weit!$A$2),0,IF(ISBLANK(A4),0,IF((OR(EXACT(A4,STO_Weit!$C$2:$C$149))),VLOOKUP(A4,STO_Weit!$C$2:$I$149,4,FALSE()))))</f>
        <v>9.73</v>
      </c>
      <c r="AS4" s="38">
        <f t="shared" ref="AS4:AS17" si="22">IF(AR4=FALSE,51,IF(AR4&lt;=0,51,RANK(AR4,$AR$4:$AR$49,0)))</f>
        <v>5</v>
      </c>
      <c r="AT4" s="45">
        <f>VLOOKUP(AS4,[1]Punktezuordnung!$A$2:$B$52,2,FALSE())</f>
        <v>46</v>
      </c>
      <c r="AU4" s="40">
        <f t="array" ref="AU4">IF(ISBLANK(STO_Schlagwurf!$A$2),0,IF(ISBLANK(A4),0,IF((OR(EXACT(A4,STO_Schlagwurf!$C$2:$C$148))),VLOOKUP(A4,STO_Schlagwurf!$C$2:$I$148,4,FALSE()))))</f>
        <v>68</v>
      </c>
      <c r="AV4" s="38">
        <f t="shared" ref="AV4:AV17" si="23">IF(AU4=FALSE,51,IF(AU4&lt;=0,51,RANK(AU4,$AU$4:$AU$49,0)))</f>
        <v>2</v>
      </c>
      <c r="AW4" s="45">
        <f>VLOOKUP(AV4,[1]Punktezuordnung!$A$2:$B$52,2,FALSE())</f>
        <v>49</v>
      </c>
      <c r="AX4" s="42">
        <f t="array" ref="AX4">IF(ISBLANK(ANG_Hindernissprint!$A$2),100,IF(ISBLANK(A4),100,IF((OR(EXACT(A4,ANG_Hindernissprint!$C$2:$C$200))),VLOOKUP(A4,ANG_Hindernissprint!$C$2:$I$200,4,FALSE()))))</f>
        <v>8.2899999999999991</v>
      </c>
      <c r="AY4" s="47">
        <f t="shared" ref="AY4:AY17" si="24">IF(AX4=FALSE,51,IF(AX4&gt;=100,51,RANK(AX4,$AX$4:$AX$60,1)))</f>
        <v>2</v>
      </c>
      <c r="AZ4" s="45">
        <f>VLOOKUP(AY4,[1]Punktezuordnung!$A$2:$B$52,2,FALSE())</f>
        <v>49</v>
      </c>
      <c r="BA4" s="48">
        <f t="array" ref="BA4">IF(ISBLANK(ANG_Hoch!$A$2),0,IF(ISBLANK(A4),0,IF((OR(EXACT(A4,ANG_Hoch!$C$2:$C$155))),VLOOKUP(A4,ANG_Hoch!$C$2:$I$155,4,FALSE()))))</f>
        <v>1.1499999999999999</v>
      </c>
      <c r="BB4" s="38">
        <f t="shared" ref="BB4:BB17" si="25">IF(BA4=FALSE,51,IF(BA4&lt;=0,51,RANK(BA4,$BA$4:$BA$60,0)))</f>
        <v>1</v>
      </c>
      <c r="BC4" s="49">
        <f>VLOOKUP(BB4,[1]Punktezuordnung!$A$2:$B$52,2,FALSE())</f>
        <v>50</v>
      </c>
    </row>
    <row r="5" spans="1:55" x14ac:dyDescent="0.3">
      <c r="A5" s="28" t="s">
        <v>60</v>
      </c>
      <c r="B5" s="28" t="s">
        <v>55</v>
      </c>
      <c r="C5" s="28">
        <v>2014</v>
      </c>
      <c r="D5" s="28" t="s">
        <v>43</v>
      </c>
      <c r="E5" s="29">
        <f t="shared" si="0"/>
        <v>2</v>
      </c>
      <c r="F5" s="30">
        <f>SUM(LARGE(H5:S5,{1;2;3;4;5;6;7;8;9}))</f>
        <v>438</v>
      </c>
      <c r="G5" s="50">
        <f t="shared" si="1"/>
        <v>12</v>
      </c>
      <c r="H5" s="51">
        <f t="shared" si="2"/>
        <v>46</v>
      </c>
      <c r="I5" s="45">
        <f t="shared" si="3"/>
        <v>45</v>
      </c>
      <c r="J5" s="51">
        <f t="shared" si="4"/>
        <v>49</v>
      </c>
      <c r="K5" s="45">
        <f t="shared" si="5"/>
        <v>48</v>
      </c>
      <c r="L5" s="33">
        <f t="shared" si="6"/>
        <v>50</v>
      </c>
      <c r="M5" s="34">
        <f t="shared" si="7"/>
        <v>46</v>
      </c>
      <c r="N5" s="52">
        <f t="shared" si="8"/>
        <v>49</v>
      </c>
      <c r="O5" s="36">
        <f t="shared" si="9"/>
        <v>44</v>
      </c>
      <c r="P5" s="51">
        <f t="shared" si="10"/>
        <v>50</v>
      </c>
      <c r="Q5" s="45">
        <f t="shared" si="11"/>
        <v>45</v>
      </c>
      <c r="R5" s="51">
        <f t="shared" si="12"/>
        <v>50</v>
      </c>
      <c r="S5" s="45">
        <f t="shared" si="13"/>
        <v>50</v>
      </c>
      <c r="T5" s="37">
        <f t="array" ref="T5">IF(ISBLANK(ALS_Sprint!$A$2),100,IF(ISBLANK(A5),100,IF((OR(EXACT(A5,ALS_Sprint!$C$2:$C$200))),VLOOKUP(A5,ALS_Sprint!$C$2:$I$200,4,FALSE()))))</f>
        <v>9.06</v>
      </c>
      <c r="U5" s="38">
        <f t="shared" si="14"/>
        <v>5</v>
      </c>
      <c r="V5" s="30">
        <f>VLOOKUP(U5,[1]Punktezuordnung!$A$2:$B$52,2,FALSE())</f>
        <v>46</v>
      </c>
      <c r="W5" s="39">
        <f t="array" ref="W5">IF(ISBLANK(ALS_Wurf!$A$2),0,IF(ISBLANK(A5),0,IF((OR(EXACT(A5,ALS_Wurf!$C$2:$C$145))),VLOOKUP(A5,ALS_Wurf!$C$2:$I$145,4,FALSE()))))</f>
        <v>17</v>
      </c>
      <c r="X5" s="38">
        <f t="shared" si="15"/>
        <v>6</v>
      </c>
      <c r="Y5" s="30">
        <f>VLOOKUP(X5,[1]Punktezuordnung!$A$2:$B$52,2,FALSE())</f>
        <v>45</v>
      </c>
      <c r="Z5" s="40">
        <f t="array" ref="Z5">IF(ISBLANK(FRI_Sprint!$A$2),100,IF(ISBLANK(A5),100,IF((OR(EXACT(A5,FRI_Sprint!$C$2:$C$200))),VLOOKUP(A5,FRI_Sprint!$C$2:$I$200,4,FALSE()))))</f>
        <v>8.5</v>
      </c>
      <c r="AA5" s="38">
        <f t="shared" si="16"/>
        <v>2</v>
      </c>
      <c r="AB5" s="30">
        <f>VLOOKUP(AA5,[1]Punktezuordnung!$A$2:$B$52,2,FALSE())</f>
        <v>49</v>
      </c>
      <c r="AC5" s="41">
        <f t="array" ref="AC5">IF(ISBLANK(FRI_Weit!$A$2),0,IF(ISBLANK(A5),0,IF((OR(EXACT(A5,FRI_Weit!$C$2:$C$150))),VLOOKUP(A5,FRI_Weit!$C$2:$I$150,4,FALSE()))))</f>
        <v>3.48</v>
      </c>
      <c r="AD5" s="38">
        <f t="shared" si="17"/>
        <v>3</v>
      </c>
      <c r="AE5" s="30">
        <f>VLOOKUP(AD5,[1]Punktezuordnung!$A$2:$B$52,2,FALSE())</f>
        <v>48</v>
      </c>
      <c r="AF5" s="42">
        <f t="array" ref="AF5">IF(ISBLANK(LAT_Stab!$A$2),0,IF(ISBLANK(A5),0,IF((OR(EXACT(A5,LAT_Stab!$C$2:$C$154))),VLOOKUP(A5,LAT_Stab!$C$2:$I$154,4,FALSE()))))</f>
        <v>6.67</v>
      </c>
      <c r="AG5" s="38">
        <f t="shared" si="18"/>
        <v>1</v>
      </c>
      <c r="AH5" s="30">
        <f>VLOOKUP(AG5,[1]Punktezuordnung!$A$2:$B$52,2,FALSE())</f>
        <v>50</v>
      </c>
      <c r="AI5" s="43">
        <f t="array" ref="AI5">IF(ISBLANK(LAT_Stoß!$A$2),0,IF(ISBLANK(A5),0,IF((OR(EXACT(A5,LAT_Stoß!$C$2:$C$154))),VLOOKUP(A5,LAT_Stoß!$C$2:$I$154,4,FALSE()))))</f>
        <v>32</v>
      </c>
      <c r="AJ5" s="38">
        <f t="shared" si="19"/>
        <v>5</v>
      </c>
      <c r="AK5" s="30">
        <f>VLOOKUP(AJ5,[1]Punktezuordnung!$A$2:$B$52,2,FALSE())</f>
        <v>46</v>
      </c>
      <c r="AL5" s="66">
        <f t="array" ref="AL5">IF(ISBLANK(NIA_Cross!$A$2),100,IF(ISBLANK(A5),100,IF((OR(EXACT(A5,NIA_Cross!$C$2:$C$200))),VLOOKUP(A5,NIA_Cross!$C$2:$I$200,4,FALSE()))))</f>
        <v>4.6990740740740743E-3</v>
      </c>
      <c r="AM5" s="38">
        <f t="shared" si="20"/>
        <v>2</v>
      </c>
      <c r="AN5" s="45">
        <f>VLOOKUP(AM5,[1]Punktezuordnung!$A$2:$B$52,2,FALSE())</f>
        <v>49</v>
      </c>
      <c r="AO5" s="46">
        <f t="array" ref="AO5">IF(ISBLANK(NIA_Weit!$A$2),0,IF(ISBLANK(A5),0,IF((OR(EXACT(A5,NIA_Weit!$C$2:$C$150))),VLOOKUP(A5,NIA_Weit!$C$2:$I$150,4,FALSE()))))</f>
        <v>37</v>
      </c>
      <c r="AP5" s="38">
        <f t="shared" si="21"/>
        <v>7</v>
      </c>
      <c r="AQ5" s="30">
        <f>VLOOKUP(AP5,[1]Punktezuordnung!$A$2:$B$52,2,FALSE())</f>
        <v>44</v>
      </c>
      <c r="AR5" s="42">
        <f t="array" ref="AR5">IF(ISBLANK(STO_Weit!$A$2),0,IF(ISBLANK(A5),0,IF((OR(EXACT(A5,STO_Weit!$C$2:$C$149))),VLOOKUP(A5,STO_Weit!$C$2:$I$149,4,FALSE()))))</f>
        <v>10.33</v>
      </c>
      <c r="AS5" s="38">
        <f t="shared" si="22"/>
        <v>1</v>
      </c>
      <c r="AT5" s="45">
        <f>VLOOKUP(AS5,[1]Punktezuordnung!$A$2:$B$52,2,FALSE())</f>
        <v>50</v>
      </c>
      <c r="AU5" s="40">
        <f t="array" ref="AU5">IF(ISBLANK(STO_Schlagwurf!$A$2),0,IF(ISBLANK(A5),0,IF((OR(EXACT(A5,STO_Schlagwurf!$C$2:$C$148))),VLOOKUP(A5,STO_Schlagwurf!$C$2:$I$148,4,FALSE()))))</f>
        <v>56</v>
      </c>
      <c r="AV5" s="38">
        <f t="shared" si="23"/>
        <v>6</v>
      </c>
      <c r="AW5" s="45">
        <f>VLOOKUP(AV5,[1]Punktezuordnung!$A$2:$B$52,2,FALSE())</f>
        <v>45</v>
      </c>
      <c r="AX5" s="42">
        <f t="array" ref="AX5">IF(ISBLANK(ANG_Hindernissprint!$A$2),100,IF(ISBLANK(A5),100,IF((OR(EXACT(A5,ANG_Hindernissprint!$C$2:$C$200))),VLOOKUP(A5,ANG_Hindernissprint!$C$2:$I$200,4,FALSE()))))</f>
        <v>8.06</v>
      </c>
      <c r="AY5" s="47">
        <f t="shared" si="24"/>
        <v>1</v>
      </c>
      <c r="AZ5" s="45">
        <f>VLOOKUP(AY5,[1]Punktezuordnung!$A$2:$B$52,2,FALSE())</f>
        <v>50</v>
      </c>
      <c r="BA5" s="48">
        <f t="array" ref="BA5">IF(ISBLANK(ANG_Hoch!$A$2),0,IF(ISBLANK(A5),0,IF((OR(EXACT(A5,ANG_Hoch!$C$2:$C$155))),VLOOKUP(A5,ANG_Hoch!$C$2:$I$155,4,FALSE()))))</f>
        <v>1.1499999999999999</v>
      </c>
      <c r="BB5" s="38">
        <f t="shared" si="25"/>
        <v>1</v>
      </c>
      <c r="BC5" s="49">
        <f>VLOOKUP(BB5,[1]Punktezuordnung!$A$2:$B$52,2,FALSE())</f>
        <v>50</v>
      </c>
    </row>
    <row r="6" spans="1:55" x14ac:dyDescent="0.3">
      <c r="A6" s="28" t="s">
        <v>57</v>
      </c>
      <c r="B6" s="28" t="s">
        <v>55</v>
      </c>
      <c r="C6" s="28">
        <v>2014</v>
      </c>
      <c r="D6" s="28" t="s">
        <v>25</v>
      </c>
      <c r="E6" s="29">
        <f t="shared" si="0"/>
        <v>3</v>
      </c>
      <c r="F6" s="30">
        <f>SUM(LARGE(H6:S6,{1;2;3;4;5;6;7;8;9}))</f>
        <v>431</v>
      </c>
      <c r="G6" s="53">
        <f t="shared" si="1"/>
        <v>10</v>
      </c>
      <c r="H6" s="54">
        <f t="shared" si="2"/>
        <v>47</v>
      </c>
      <c r="I6" s="55">
        <f t="shared" si="3"/>
        <v>48</v>
      </c>
      <c r="J6" s="54">
        <f t="shared" si="4"/>
        <v>44</v>
      </c>
      <c r="K6" s="55">
        <f t="shared" si="5"/>
        <v>47</v>
      </c>
      <c r="L6" s="33">
        <f t="shared" si="6"/>
        <v>48</v>
      </c>
      <c r="M6" s="34">
        <f t="shared" si="7"/>
        <v>48</v>
      </c>
      <c r="N6" s="56">
        <f t="shared" si="8"/>
        <v>0</v>
      </c>
      <c r="O6" s="36">
        <f t="shared" si="9"/>
        <v>0</v>
      </c>
      <c r="P6" s="54">
        <f t="shared" si="10"/>
        <v>49</v>
      </c>
      <c r="Q6" s="55">
        <f t="shared" si="11"/>
        <v>48</v>
      </c>
      <c r="R6" s="54">
        <f t="shared" si="12"/>
        <v>46</v>
      </c>
      <c r="S6" s="55">
        <f t="shared" si="13"/>
        <v>50</v>
      </c>
      <c r="T6" s="37">
        <f t="array" ref="T6">IF(ISBLANK(ALS_Sprint!$A$2),100,IF(ISBLANK(A6),100,IF((OR(EXACT(A6,ALS_Sprint!$C$2:$C$200))),VLOOKUP(A6,ALS_Sprint!$C$2:$I$200,4,FALSE()))))</f>
        <v>9.01</v>
      </c>
      <c r="U6" s="38">
        <f t="shared" si="14"/>
        <v>4</v>
      </c>
      <c r="V6" s="30">
        <f>VLOOKUP(U6,[1]Punktezuordnung!$A$2:$B$52,2,FALSE())</f>
        <v>47</v>
      </c>
      <c r="W6" s="39">
        <f t="array" ref="W6">IF(ISBLANK(ALS_Wurf!$A$2),0,IF(ISBLANK(A6),0,IF((OR(EXACT(A6,ALS_Wurf!$C$2:$C$145))),VLOOKUP(A6,ALS_Wurf!$C$2:$I$145,4,FALSE()))))</f>
        <v>20</v>
      </c>
      <c r="X6" s="38">
        <f t="shared" si="15"/>
        <v>3</v>
      </c>
      <c r="Y6" s="30">
        <f>VLOOKUP(X6,[1]Punktezuordnung!$A$2:$B$52,2,FALSE())</f>
        <v>48</v>
      </c>
      <c r="Z6" s="40">
        <f t="array" ref="Z6">IF(ISBLANK(FRI_Sprint!$A$2),100,IF(ISBLANK(A6),100,IF((OR(EXACT(A6,FRI_Sprint!$C$2:$C$200))),VLOOKUP(A6,FRI_Sprint!$C$2:$I$200,4,FALSE()))))</f>
        <v>9.4</v>
      </c>
      <c r="AA6" s="38">
        <f t="shared" si="16"/>
        <v>7</v>
      </c>
      <c r="AB6" s="30">
        <f>VLOOKUP(AA6,[1]Punktezuordnung!$A$2:$B$52,2,FALSE())</f>
        <v>44</v>
      </c>
      <c r="AC6" s="41">
        <f t="array" ref="AC6">IF(ISBLANK(FRI_Weit!$A$2),0,IF(ISBLANK(A6),0,IF((OR(EXACT(A6,FRI_Weit!$C$2:$C$150))),VLOOKUP(A6,FRI_Weit!$C$2:$I$150,4,FALSE()))))</f>
        <v>3.21</v>
      </c>
      <c r="AD6" s="38">
        <f t="shared" si="17"/>
        <v>4</v>
      </c>
      <c r="AE6" s="30">
        <f>VLOOKUP(AD6,[1]Punktezuordnung!$A$2:$B$52,2,FALSE())</f>
        <v>47</v>
      </c>
      <c r="AF6" s="42">
        <f t="array" ref="AF6">IF(ISBLANK(LAT_Stab!$A$2),0,IF(ISBLANK(A6),0,IF((OR(EXACT(A6,LAT_Stab!$C$2:$C$154))),VLOOKUP(A6,LAT_Stab!$C$2:$I$154,4,FALSE()))))</f>
        <v>6.35</v>
      </c>
      <c r="AG6" s="38">
        <f t="shared" si="18"/>
        <v>3</v>
      </c>
      <c r="AH6" s="30">
        <f>VLOOKUP(AG6,[1]Punktezuordnung!$A$2:$B$52,2,FALSE())</f>
        <v>48</v>
      </c>
      <c r="AI6" s="43">
        <f t="array" ref="AI6">IF(ISBLANK(LAT_Stoß!$A$2),0,IF(ISBLANK(A6),0,IF((OR(EXACT(A6,LAT_Stoß!$C$2:$C$154))),VLOOKUP(A6,LAT_Stoß!$C$2:$I$154,4,FALSE()))))</f>
        <v>37</v>
      </c>
      <c r="AJ6" s="38">
        <f t="shared" si="19"/>
        <v>3</v>
      </c>
      <c r="AK6" s="30">
        <f>VLOOKUP(AJ6,[1]Punktezuordnung!$A$2:$B$52,2,FALSE())</f>
        <v>48</v>
      </c>
      <c r="AL6" s="66" t="b">
        <f t="array" ref="AL6">IF(ISBLANK(NIA_Cross!$A$2),100,IF(ISBLANK(A6),100,IF((OR(EXACT(A6,NIA_Cross!$C$2:$C$200))),VLOOKUP(A6,NIA_Cross!$C$2:$I$200,4,FALSE()))))</f>
        <v>0</v>
      </c>
      <c r="AM6" s="38">
        <f t="shared" si="20"/>
        <v>51</v>
      </c>
      <c r="AN6" s="45">
        <f>VLOOKUP(AM6,[1]Punktezuordnung!$A$2:$B$52,2,FALSE())</f>
        <v>0</v>
      </c>
      <c r="AO6" s="46" t="b">
        <f t="array" ref="AO6">IF(ISBLANK(NIA_Weit!$A$2),0,IF(ISBLANK(A6),0,IF((OR(EXACT(A6,NIA_Weit!$C$2:$C$150))),VLOOKUP(A6,NIA_Weit!$C$2:$I$150,4,FALSE()))))</f>
        <v>0</v>
      </c>
      <c r="AP6" s="38">
        <f t="shared" si="21"/>
        <v>51</v>
      </c>
      <c r="AQ6" s="30">
        <f>VLOOKUP(AP6,[1]Punktezuordnung!$A$2:$B$52,2,FALSE())</f>
        <v>0</v>
      </c>
      <c r="AR6" s="42">
        <f t="array" ref="AR6">IF(ISBLANK(STO_Weit!$A$2),0,IF(ISBLANK(A6),0,IF((OR(EXACT(A6,STO_Weit!$C$2:$C$149))),VLOOKUP(A6,STO_Weit!$C$2:$I$149,4,FALSE()))))</f>
        <v>10</v>
      </c>
      <c r="AS6" s="38">
        <f t="shared" si="22"/>
        <v>2</v>
      </c>
      <c r="AT6" s="45">
        <f>VLOOKUP(AS6,[1]Punktezuordnung!$A$2:$B$52,2,FALSE())</f>
        <v>49</v>
      </c>
      <c r="AU6" s="40">
        <f t="array" ref="AU6">IF(ISBLANK(STO_Schlagwurf!$A$2),0,IF(ISBLANK(A6),0,IF((OR(EXACT(A6,STO_Schlagwurf!$C$2:$C$148))),VLOOKUP(A6,STO_Schlagwurf!$C$2:$I$148,4,FALSE()))))</f>
        <v>64</v>
      </c>
      <c r="AV6" s="38">
        <f t="shared" si="23"/>
        <v>3</v>
      </c>
      <c r="AW6" s="45">
        <f>VLOOKUP(AV6,[1]Punktezuordnung!$A$2:$B$52,2,FALSE())</f>
        <v>48</v>
      </c>
      <c r="AX6" s="42">
        <f t="array" ref="AX6">IF(ISBLANK(ANG_Hindernissprint!$A$2),100,IF(ISBLANK(A6),100,IF((OR(EXACT(A6,ANG_Hindernissprint!$C$2:$C$200))),VLOOKUP(A6,ANG_Hindernissprint!$C$2:$I$200,4,FALSE()))))</f>
        <v>8.9</v>
      </c>
      <c r="AY6" s="47">
        <f t="shared" si="24"/>
        <v>5</v>
      </c>
      <c r="AZ6" s="45">
        <f>VLOOKUP(AY6,[1]Punktezuordnung!$A$2:$B$52,2,FALSE())</f>
        <v>46</v>
      </c>
      <c r="BA6" s="48">
        <f t="array" ref="BA6">IF(ISBLANK(ANG_Hoch!$A$2),0,IF(ISBLANK(A6),0,IF((OR(EXACT(A6,ANG_Hoch!$C$2:$C$155))),VLOOKUP(A6,ANG_Hoch!$C$2:$I$155,4,FALSE()))))</f>
        <v>1.1499999999999999</v>
      </c>
      <c r="BB6" s="38">
        <f t="shared" si="25"/>
        <v>1</v>
      </c>
      <c r="BC6" s="49">
        <f>VLOOKUP(BB6,[1]Punktezuordnung!$A$2:$B$52,2,FALSE())</f>
        <v>50</v>
      </c>
    </row>
    <row r="7" spans="1:55" x14ac:dyDescent="0.3">
      <c r="A7" s="28" t="s">
        <v>54</v>
      </c>
      <c r="B7" s="28" t="s">
        <v>55</v>
      </c>
      <c r="C7" s="28">
        <v>2014</v>
      </c>
      <c r="D7" s="28" t="s">
        <v>27</v>
      </c>
      <c r="E7" s="29">
        <f t="shared" si="0"/>
        <v>4</v>
      </c>
      <c r="F7" s="30">
        <f>SUM(LARGE(H7:S7,{1;2;3;4;5;6;7;8;9}))</f>
        <v>428</v>
      </c>
      <c r="G7" s="50">
        <f t="shared" si="1"/>
        <v>10</v>
      </c>
      <c r="H7" s="51">
        <f t="shared" si="2"/>
        <v>50</v>
      </c>
      <c r="I7" s="45">
        <f t="shared" si="3"/>
        <v>49</v>
      </c>
      <c r="J7" s="51">
        <f t="shared" si="4"/>
        <v>48</v>
      </c>
      <c r="K7" s="45">
        <f t="shared" si="5"/>
        <v>46</v>
      </c>
      <c r="L7" s="33">
        <f t="shared" si="6"/>
        <v>47</v>
      </c>
      <c r="M7" s="34">
        <f t="shared" si="7"/>
        <v>50</v>
      </c>
      <c r="N7" s="52">
        <f t="shared" si="8"/>
        <v>0</v>
      </c>
      <c r="O7" s="36">
        <f t="shared" si="9"/>
        <v>0</v>
      </c>
      <c r="P7" s="51">
        <f t="shared" si="10"/>
        <v>44</v>
      </c>
      <c r="Q7" s="45">
        <f t="shared" si="11"/>
        <v>50</v>
      </c>
      <c r="R7" s="51">
        <f t="shared" si="12"/>
        <v>44</v>
      </c>
      <c r="S7" s="45">
        <f t="shared" si="13"/>
        <v>44</v>
      </c>
      <c r="T7" s="37">
        <f t="array" ref="T7">IF(ISBLANK(ALS_Sprint!$A$2),100,IF(ISBLANK(A7),100,IF((OR(EXACT(A7,ALS_Sprint!$C$2:$C$200))),VLOOKUP(A7,ALS_Sprint!$C$2:$I$200,4,FALSE()))))</f>
        <v>8.4499999999999993</v>
      </c>
      <c r="U7" s="38">
        <f t="shared" si="14"/>
        <v>1</v>
      </c>
      <c r="V7" s="30">
        <f>VLOOKUP(U7,[1]Punktezuordnung!$A$2:$B$52,2,FALSE())</f>
        <v>50</v>
      </c>
      <c r="W7" s="39">
        <f t="array" ref="W7">IF(ISBLANK(ALS_Wurf!$A$2),0,IF(ISBLANK(A7),0,IF((OR(EXACT(A7,ALS_Wurf!$C$2:$C$145))),VLOOKUP(A7,ALS_Wurf!$C$2:$I$145,4,FALSE()))))</f>
        <v>23</v>
      </c>
      <c r="X7" s="38">
        <f t="shared" si="15"/>
        <v>2</v>
      </c>
      <c r="Y7" s="30">
        <f>VLOOKUP(X7,[1]Punktezuordnung!$A$2:$B$52,2,FALSE())</f>
        <v>49</v>
      </c>
      <c r="Z7" s="40">
        <f t="array" ref="Z7">IF(ISBLANK(FRI_Sprint!$A$2),100,IF(ISBLANK(A7),100,IF((OR(EXACT(A7,FRI_Sprint!$C$2:$C$200))),VLOOKUP(A7,FRI_Sprint!$C$2:$I$200,4,FALSE()))))</f>
        <v>8.6</v>
      </c>
      <c r="AA7" s="38">
        <f t="shared" si="16"/>
        <v>3</v>
      </c>
      <c r="AB7" s="30">
        <f>VLOOKUP(AA7,[1]Punktezuordnung!$A$2:$B$52,2,FALSE())</f>
        <v>48</v>
      </c>
      <c r="AC7" s="41">
        <f t="array" ref="AC7">IF(ISBLANK(FRI_Weit!$A$2),0,IF(ISBLANK(A7),0,IF((OR(EXACT(A7,FRI_Weit!$C$2:$C$150))),VLOOKUP(A7,FRI_Weit!$C$2:$I$150,4,FALSE()))))</f>
        <v>3.16</v>
      </c>
      <c r="AD7" s="38">
        <f t="shared" si="17"/>
        <v>5</v>
      </c>
      <c r="AE7" s="30">
        <f>VLOOKUP(AD7,[1]Punktezuordnung!$A$2:$B$52,2,FALSE())</f>
        <v>46</v>
      </c>
      <c r="AF7" s="42">
        <f t="array" ref="AF7">IF(ISBLANK(LAT_Stab!$A$2),0,IF(ISBLANK(A7),0,IF((OR(EXACT(A7,LAT_Stab!$C$2:$C$154))),VLOOKUP(A7,LAT_Stab!$C$2:$I$154,4,FALSE()))))</f>
        <v>6.23</v>
      </c>
      <c r="AG7" s="38">
        <f t="shared" si="18"/>
        <v>4</v>
      </c>
      <c r="AH7" s="30">
        <f>VLOOKUP(AG7,[1]Punktezuordnung!$A$2:$B$52,2,FALSE())</f>
        <v>47</v>
      </c>
      <c r="AI7" s="43">
        <f t="array" ref="AI7">IF(ISBLANK(LAT_Stoß!$A$2),0,IF(ISBLANK(A7),0,IF((OR(EXACT(A7,LAT_Stoß!$C$2:$C$154))),VLOOKUP(A7,LAT_Stoß!$C$2:$I$154,4,FALSE()))))</f>
        <v>40</v>
      </c>
      <c r="AJ7" s="38">
        <f t="shared" si="19"/>
        <v>1</v>
      </c>
      <c r="AK7" s="30">
        <f>VLOOKUP(AJ7,[1]Punktezuordnung!$A$2:$B$52,2,FALSE())</f>
        <v>50</v>
      </c>
      <c r="AL7" s="66" t="b">
        <f t="array" ref="AL7">IF(ISBLANK(NIA_Cross!$A$2),100,IF(ISBLANK(A7),100,IF((OR(EXACT(A7,NIA_Cross!$C$2:$C$200))),VLOOKUP(A7,NIA_Cross!$C$2:$I$200,4,FALSE()))))</f>
        <v>0</v>
      </c>
      <c r="AM7" s="38">
        <f t="shared" si="20"/>
        <v>51</v>
      </c>
      <c r="AN7" s="45">
        <f>VLOOKUP(AM7,[1]Punktezuordnung!$A$2:$B$52,2,FALSE())</f>
        <v>0</v>
      </c>
      <c r="AO7" s="46" t="b">
        <f t="array" ref="AO7">IF(ISBLANK(NIA_Weit!$A$2),0,IF(ISBLANK(A7),0,IF((OR(EXACT(A7,NIA_Weit!$C$2:$C$150))),VLOOKUP(A7,NIA_Weit!$C$2:$I$150,4,FALSE()))))</f>
        <v>0</v>
      </c>
      <c r="AP7" s="38">
        <f t="shared" si="21"/>
        <v>51</v>
      </c>
      <c r="AQ7" s="30">
        <f>VLOOKUP(AP7,[1]Punktezuordnung!$A$2:$B$52,2,FALSE())</f>
        <v>0</v>
      </c>
      <c r="AR7" s="42">
        <f t="array" ref="AR7">IF(ISBLANK(STO_Weit!$A$2),0,IF(ISBLANK(A7),0,IF((OR(EXACT(A7,STO_Weit!$C$2:$C$149))),VLOOKUP(A7,STO_Weit!$C$2:$I$149,4,FALSE()))))</f>
        <v>9.59</v>
      </c>
      <c r="AS7" s="38">
        <f t="shared" si="22"/>
        <v>7</v>
      </c>
      <c r="AT7" s="45">
        <f>VLOOKUP(AS7,[1]Punktezuordnung!$A$2:$B$52,2,FALSE())</f>
        <v>44</v>
      </c>
      <c r="AU7" s="40">
        <f t="array" ref="AU7">IF(ISBLANK(STO_Schlagwurf!$A$2),0,IF(ISBLANK(A7),0,IF((OR(EXACT(A7,STO_Schlagwurf!$C$2:$C$148))),VLOOKUP(A7,STO_Schlagwurf!$C$2:$I$148,4,FALSE()))))</f>
        <v>76</v>
      </c>
      <c r="AV7" s="38">
        <f t="shared" si="23"/>
        <v>1</v>
      </c>
      <c r="AW7" s="45">
        <f>VLOOKUP(AV7,[1]Punktezuordnung!$A$2:$B$52,2,FALSE())</f>
        <v>50</v>
      </c>
      <c r="AX7" s="42">
        <f t="array" ref="AX7">IF(ISBLANK(ANG_Hindernissprint!$A$2),100,IF(ISBLANK(A7),100,IF((OR(EXACT(A7,ANG_Hindernissprint!$C$2:$C$200))),VLOOKUP(A7,ANG_Hindernissprint!$C$2:$I$200,4,FALSE()))))</f>
        <v>9.0399999999999991</v>
      </c>
      <c r="AY7" s="47">
        <f t="shared" si="24"/>
        <v>7</v>
      </c>
      <c r="AZ7" s="45">
        <f>VLOOKUP(AY7,[1]Punktezuordnung!$A$2:$B$52,2,FALSE())</f>
        <v>44</v>
      </c>
      <c r="BA7" s="48">
        <f t="array" ref="BA7">IF(ISBLANK(ANG_Hoch!$A$2),0,IF(ISBLANK(A7),0,IF((OR(EXACT(A7,ANG_Hoch!$C$2:$C$155))),VLOOKUP(A7,ANG_Hoch!$C$2:$I$155,4,FALSE()))))</f>
        <v>1</v>
      </c>
      <c r="BB7" s="38">
        <f t="shared" si="25"/>
        <v>7</v>
      </c>
      <c r="BC7" s="49">
        <f>VLOOKUP(BB7,[1]Punktezuordnung!$A$2:$B$52,2,FALSE())</f>
        <v>44</v>
      </c>
    </row>
    <row r="8" spans="1:55" x14ac:dyDescent="0.3">
      <c r="A8" s="28" t="s">
        <v>58</v>
      </c>
      <c r="B8" s="28" t="s">
        <v>55</v>
      </c>
      <c r="C8" s="28">
        <v>2014</v>
      </c>
      <c r="D8" s="28" t="s">
        <v>45</v>
      </c>
      <c r="E8" s="29">
        <f t="shared" si="0"/>
        <v>5</v>
      </c>
      <c r="F8" s="30">
        <f>SUM(LARGE(H8:S8,{1;2;3;4;5;6;7;8;9}))</f>
        <v>427</v>
      </c>
      <c r="G8" s="50">
        <f t="shared" si="1"/>
        <v>12</v>
      </c>
      <c r="H8" s="51">
        <f t="shared" si="2"/>
        <v>48</v>
      </c>
      <c r="I8" s="45">
        <f t="shared" si="3"/>
        <v>44</v>
      </c>
      <c r="J8" s="51">
        <f t="shared" si="4"/>
        <v>48</v>
      </c>
      <c r="K8" s="45">
        <f t="shared" si="5"/>
        <v>50</v>
      </c>
      <c r="L8" s="33">
        <f t="shared" si="6"/>
        <v>45</v>
      </c>
      <c r="M8" s="34">
        <f t="shared" si="7"/>
        <v>46</v>
      </c>
      <c r="N8" s="52">
        <f t="shared" si="8"/>
        <v>45</v>
      </c>
      <c r="O8" s="36">
        <f t="shared" si="9"/>
        <v>46</v>
      </c>
      <c r="P8" s="51">
        <f t="shared" si="10"/>
        <v>45</v>
      </c>
      <c r="Q8" s="45">
        <f t="shared" si="11"/>
        <v>46</v>
      </c>
      <c r="R8" s="51">
        <f t="shared" si="12"/>
        <v>48</v>
      </c>
      <c r="S8" s="45">
        <f t="shared" si="13"/>
        <v>50</v>
      </c>
      <c r="T8" s="37">
        <f t="array" ref="T8">IF(ISBLANK(ALS_Sprint!$A$2),100,IF(ISBLANK(A8),100,IF((OR(EXACT(A8,ALS_Sprint!$C$2:$C$200))),VLOOKUP(A8,ALS_Sprint!$C$2:$I$200,4,FALSE()))))</f>
        <v>8.99</v>
      </c>
      <c r="U8" s="38">
        <f t="shared" si="14"/>
        <v>3</v>
      </c>
      <c r="V8" s="30">
        <f>VLOOKUP(U8,[1]Punktezuordnung!$A$2:$B$52,2,FALSE())</f>
        <v>48</v>
      </c>
      <c r="W8" s="39">
        <f t="array" ref="W8">IF(ISBLANK(ALS_Wurf!$A$2),0,IF(ISBLANK(A8),0,IF((OR(EXACT(A8,ALS_Wurf!$C$2:$C$145))),VLOOKUP(A8,ALS_Wurf!$C$2:$I$145,4,FALSE()))))</f>
        <v>16.5</v>
      </c>
      <c r="X8" s="38">
        <f t="shared" si="15"/>
        <v>7</v>
      </c>
      <c r="Y8" s="30">
        <f>VLOOKUP(X8,[1]Punktezuordnung!$A$2:$B$52,2,FALSE())</f>
        <v>44</v>
      </c>
      <c r="Z8" s="40">
        <f t="array" ref="Z8">IF(ISBLANK(FRI_Sprint!$A$2),100,IF(ISBLANK(A8),100,IF((OR(EXACT(A8,FRI_Sprint!$C$2:$C$200))),VLOOKUP(A8,FRI_Sprint!$C$2:$I$200,4,FALSE()))))</f>
        <v>8.6</v>
      </c>
      <c r="AA8" s="38">
        <f t="shared" si="16"/>
        <v>3</v>
      </c>
      <c r="AB8" s="30">
        <f>VLOOKUP(AA8,[1]Punktezuordnung!$A$2:$B$52,2,FALSE())</f>
        <v>48</v>
      </c>
      <c r="AC8" s="41">
        <f t="array" ref="AC8">IF(ISBLANK(FRI_Weit!$A$2),0,IF(ISBLANK(A8),0,IF((OR(EXACT(A8,FRI_Weit!$C$2:$C$150))),VLOOKUP(A8,FRI_Weit!$C$2:$I$150,4,FALSE()))))</f>
        <v>3.55</v>
      </c>
      <c r="AD8" s="38">
        <f t="shared" si="17"/>
        <v>1</v>
      </c>
      <c r="AE8" s="30">
        <f>VLOOKUP(AD8,[1]Punktezuordnung!$A$2:$B$52,2,FALSE())</f>
        <v>50</v>
      </c>
      <c r="AF8" s="42">
        <f t="array" ref="AF8">IF(ISBLANK(LAT_Stab!$A$2),0,IF(ISBLANK(A8),0,IF((OR(EXACT(A8,LAT_Stab!$C$2:$C$154))),VLOOKUP(A8,LAT_Stab!$C$2:$I$154,4,FALSE()))))</f>
        <v>6.06</v>
      </c>
      <c r="AG8" s="38">
        <f t="shared" si="18"/>
        <v>6</v>
      </c>
      <c r="AH8" s="30">
        <f>VLOOKUP(AG8,[1]Punktezuordnung!$A$2:$B$52,2,FALSE())</f>
        <v>45</v>
      </c>
      <c r="AI8" s="43">
        <f t="array" ref="AI8">IF(ISBLANK(LAT_Stoß!$A$2),0,IF(ISBLANK(A8),0,IF((OR(EXACT(A8,LAT_Stoß!$C$2:$C$154))),VLOOKUP(A8,LAT_Stoß!$C$2:$I$154,4,FALSE()))))</f>
        <v>32</v>
      </c>
      <c r="AJ8" s="38">
        <f t="shared" si="19"/>
        <v>5</v>
      </c>
      <c r="AK8" s="30">
        <f>VLOOKUP(AJ8,[1]Punktezuordnung!$A$2:$B$52,2,FALSE())</f>
        <v>46</v>
      </c>
      <c r="AL8" s="66">
        <f t="array" ref="AL8">IF(ISBLANK(NIA_Cross!$A$2),100,IF(ISBLANK(A8),100,IF((OR(EXACT(A8,NIA_Cross!$C$2:$C$200))),VLOOKUP(A8,NIA_Cross!$C$2:$I$200,4,FALSE()))))</f>
        <v>4.9421296296296288E-3</v>
      </c>
      <c r="AM8" s="38">
        <f t="shared" si="20"/>
        <v>6</v>
      </c>
      <c r="AN8" s="45">
        <f>VLOOKUP(AM8,[1]Punktezuordnung!$A$2:$B$52,2,FALSE())</f>
        <v>45</v>
      </c>
      <c r="AO8" s="46">
        <f t="array" ref="AO8">IF(ISBLANK(NIA_Weit!$A$2),0,IF(ISBLANK(A8),0,IF((OR(EXACT(A8,NIA_Weit!$C$2:$C$150))),VLOOKUP(A8,NIA_Weit!$C$2:$I$150,4,FALSE()))))</f>
        <v>45</v>
      </c>
      <c r="AP8" s="38">
        <f t="shared" si="21"/>
        <v>5</v>
      </c>
      <c r="AQ8" s="30">
        <f>VLOOKUP(AP8,[1]Punktezuordnung!$A$2:$B$52,2,FALSE())</f>
        <v>46</v>
      </c>
      <c r="AR8" s="42">
        <f t="array" ref="AR8">IF(ISBLANK(STO_Weit!$A$2),0,IF(ISBLANK(A8),0,IF((OR(EXACT(A8,STO_Weit!$C$2:$C$149))),VLOOKUP(A8,STO_Weit!$C$2:$I$149,4,FALSE()))))</f>
        <v>9.64</v>
      </c>
      <c r="AS8" s="38">
        <f t="shared" si="22"/>
        <v>6</v>
      </c>
      <c r="AT8" s="45">
        <f>VLOOKUP(AS8,[1]Punktezuordnung!$A$2:$B$52,2,FALSE())</f>
        <v>45</v>
      </c>
      <c r="AU8" s="40">
        <f t="array" ref="AU8">IF(ISBLANK(STO_Schlagwurf!$A$2),0,IF(ISBLANK(A8),0,IF((OR(EXACT(A8,STO_Schlagwurf!$C$2:$C$148))),VLOOKUP(A8,STO_Schlagwurf!$C$2:$I$148,4,FALSE()))))</f>
        <v>58</v>
      </c>
      <c r="AV8" s="38">
        <f t="shared" si="23"/>
        <v>5</v>
      </c>
      <c r="AW8" s="45">
        <f>VLOOKUP(AV8,[1]Punktezuordnung!$A$2:$B$52,2,FALSE())</f>
        <v>46</v>
      </c>
      <c r="AX8" s="42">
        <f t="array" ref="AX8">IF(ISBLANK(ANG_Hindernissprint!$A$2),100,IF(ISBLANK(A8),100,IF((OR(EXACT(A8,ANG_Hindernissprint!$C$2:$C$200))),VLOOKUP(A8,ANG_Hindernissprint!$C$2:$I$200,4,FALSE()))))</f>
        <v>8.32</v>
      </c>
      <c r="AY8" s="47">
        <f t="shared" si="24"/>
        <v>3</v>
      </c>
      <c r="AZ8" s="45">
        <f>VLOOKUP(AY8,[1]Punktezuordnung!$A$2:$B$52,2,FALSE())</f>
        <v>48</v>
      </c>
      <c r="BA8" s="48">
        <f t="array" ref="BA8">IF(ISBLANK(ANG_Hoch!$A$2),0,IF(ISBLANK(A8),0,IF((OR(EXACT(A8,ANG_Hoch!$C$2:$C$155))),VLOOKUP(A8,ANG_Hoch!$C$2:$I$155,4,FALSE()))))</f>
        <v>1.1499999999999999</v>
      </c>
      <c r="BB8" s="38">
        <f t="shared" si="25"/>
        <v>1</v>
      </c>
      <c r="BC8" s="49">
        <f>VLOOKUP(BB8,[1]Punktezuordnung!$A$2:$B$52,2,FALSE())</f>
        <v>50</v>
      </c>
    </row>
    <row r="9" spans="1:55" x14ac:dyDescent="0.3">
      <c r="A9" s="28" t="s">
        <v>59</v>
      </c>
      <c r="B9" s="28" t="s">
        <v>55</v>
      </c>
      <c r="C9" s="28">
        <v>2014</v>
      </c>
      <c r="D9" s="28" t="s">
        <v>45</v>
      </c>
      <c r="E9" s="29">
        <f t="shared" si="0"/>
        <v>6</v>
      </c>
      <c r="F9" s="30">
        <f>SUM(LARGE(H9:S9,{1;2;3;4;5;6;7;8;9}))</f>
        <v>425</v>
      </c>
      <c r="G9" s="50">
        <f t="shared" si="1"/>
        <v>12</v>
      </c>
      <c r="H9" s="51">
        <f t="shared" si="2"/>
        <v>45</v>
      </c>
      <c r="I9" s="45">
        <f t="shared" si="3"/>
        <v>47</v>
      </c>
      <c r="J9" s="51">
        <f t="shared" si="4"/>
        <v>46</v>
      </c>
      <c r="K9" s="45">
        <f t="shared" si="5"/>
        <v>43</v>
      </c>
      <c r="L9" s="33">
        <f t="shared" si="6"/>
        <v>49</v>
      </c>
      <c r="M9" s="34">
        <f t="shared" si="7"/>
        <v>47</v>
      </c>
      <c r="N9" s="52">
        <f t="shared" si="8"/>
        <v>44</v>
      </c>
      <c r="O9" s="36">
        <f t="shared" si="9"/>
        <v>50</v>
      </c>
      <c r="P9" s="51">
        <f t="shared" si="10"/>
        <v>42</v>
      </c>
      <c r="Q9" s="45">
        <f t="shared" si="11"/>
        <v>48</v>
      </c>
      <c r="R9" s="51">
        <f t="shared" si="12"/>
        <v>47</v>
      </c>
      <c r="S9" s="45">
        <f t="shared" si="13"/>
        <v>46</v>
      </c>
      <c r="T9" s="37">
        <f t="array" ref="T9">IF(ISBLANK(ALS_Sprint!$A$2),100,IF(ISBLANK(A9),100,IF((OR(EXACT(A9,ALS_Sprint!$C$2:$C$200))),VLOOKUP(A9,ALS_Sprint!$C$2:$I$200,4,FALSE()))))</f>
        <v>9.31</v>
      </c>
      <c r="U9" s="38">
        <f t="shared" si="14"/>
        <v>6</v>
      </c>
      <c r="V9" s="30">
        <f>VLOOKUP(U9,[1]Punktezuordnung!$A$2:$B$52,2,FALSE())</f>
        <v>45</v>
      </c>
      <c r="W9" s="39">
        <f t="array" ref="W9">IF(ISBLANK(ALS_Wurf!$A$2),0,IF(ISBLANK(A9),0,IF((OR(EXACT(A9,ALS_Wurf!$C$2:$C$145))),VLOOKUP(A9,ALS_Wurf!$C$2:$I$145,4,FALSE()))))</f>
        <v>19</v>
      </c>
      <c r="X9" s="38">
        <f t="shared" si="15"/>
        <v>4</v>
      </c>
      <c r="Y9" s="30">
        <f>VLOOKUP(X9,[1]Punktezuordnung!$A$2:$B$52,2,FALSE())</f>
        <v>47</v>
      </c>
      <c r="Z9" s="40">
        <f t="array" ref="Z9">IF(ISBLANK(FRI_Sprint!$A$2),100,IF(ISBLANK(A9),100,IF((OR(EXACT(A9,FRI_Sprint!$C$2:$C$200))),VLOOKUP(A9,FRI_Sprint!$C$2:$I$200,4,FALSE()))))</f>
        <v>9.1</v>
      </c>
      <c r="AA9" s="38">
        <f t="shared" si="16"/>
        <v>5</v>
      </c>
      <c r="AB9" s="30">
        <f>VLOOKUP(AA9,[1]Punktezuordnung!$A$2:$B$52,2,FALSE())</f>
        <v>46</v>
      </c>
      <c r="AC9" s="41">
        <f t="array" ref="AC9">IF(ISBLANK(FRI_Weit!$A$2),0,IF(ISBLANK(A9),0,IF((OR(EXACT(A9,FRI_Weit!$C$2:$C$150))),VLOOKUP(A9,FRI_Weit!$C$2:$I$150,4,FALSE()))))</f>
        <v>3</v>
      </c>
      <c r="AD9" s="38">
        <f t="shared" si="17"/>
        <v>8</v>
      </c>
      <c r="AE9" s="30">
        <f>VLOOKUP(AD9,[1]Punktezuordnung!$A$2:$B$52,2,FALSE())</f>
        <v>43</v>
      </c>
      <c r="AF9" s="42">
        <f t="array" ref="AF9">IF(ISBLANK(LAT_Stab!$A$2),0,IF(ISBLANK(A9),0,IF((OR(EXACT(A9,LAT_Stab!$C$2:$C$154))),VLOOKUP(A9,LAT_Stab!$C$2:$I$154,4,FALSE()))))</f>
        <v>6.39</v>
      </c>
      <c r="AG9" s="38">
        <f t="shared" si="18"/>
        <v>2</v>
      </c>
      <c r="AH9" s="30">
        <f>VLOOKUP(AG9,[1]Punktezuordnung!$A$2:$B$52,2,FALSE())</f>
        <v>49</v>
      </c>
      <c r="AI9" s="43">
        <f t="array" ref="AI9">IF(ISBLANK(LAT_Stoß!$A$2),0,IF(ISBLANK(A9),0,IF((OR(EXACT(A9,LAT_Stoß!$C$2:$C$154))),VLOOKUP(A9,LAT_Stoß!$C$2:$I$154,4,FALSE()))))</f>
        <v>34</v>
      </c>
      <c r="AJ9" s="38">
        <f t="shared" si="19"/>
        <v>4</v>
      </c>
      <c r="AK9" s="30">
        <f>VLOOKUP(AJ9,[1]Punktezuordnung!$A$2:$B$52,2,FALSE())</f>
        <v>47</v>
      </c>
      <c r="AL9" s="66">
        <f t="array" ref="AL9">IF(ISBLANK(NIA_Cross!$A$2),100,IF(ISBLANK(A9),100,IF((OR(EXACT(A9,NIA_Cross!$C$2:$C$200))),VLOOKUP(A9,NIA_Cross!$C$2:$I$200,4,FALSE()))))</f>
        <v>5.2662037037037035E-3</v>
      </c>
      <c r="AM9" s="38">
        <f t="shared" si="20"/>
        <v>7</v>
      </c>
      <c r="AN9" s="45">
        <f>VLOOKUP(AM9,[1]Punktezuordnung!$A$2:$B$52,2,FALSE())</f>
        <v>44</v>
      </c>
      <c r="AO9" s="46">
        <f t="array" ref="AO9">IF(ISBLANK(NIA_Weit!$A$2),0,IF(ISBLANK(A9),0,IF((OR(EXACT(A9,NIA_Weit!$C$2:$C$150))),VLOOKUP(A9,NIA_Weit!$C$2:$I$150,4,FALSE()))))</f>
        <v>53</v>
      </c>
      <c r="AP9" s="38">
        <f t="shared" si="21"/>
        <v>1</v>
      </c>
      <c r="AQ9" s="30">
        <f>VLOOKUP(AP9,[1]Punktezuordnung!$A$2:$B$52,2,FALSE())</f>
        <v>50</v>
      </c>
      <c r="AR9" s="42">
        <f t="array" ref="AR9">IF(ISBLANK(STO_Weit!$A$2),0,IF(ISBLANK(A9),0,IF((OR(EXACT(A9,STO_Weit!$C$2:$C$149))),VLOOKUP(A9,STO_Weit!$C$2:$I$149,4,FALSE()))))</f>
        <v>8.83</v>
      </c>
      <c r="AS9" s="38">
        <f t="shared" si="22"/>
        <v>9</v>
      </c>
      <c r="AT9" s="45">
        <f>VLOOKUP(AS9,[1]Punktezuordnung!$A$2:$B$52,2,FALSE())</f>
        <v>42</v>
      </c>
      <c r="AU9" s="40">
        <f t="array" ref="AU9">IF(ISBLANK(STO_Schlagwurf!$A$2),0,IF(ISBLANK(A9),0,IF((OR(EXACT(A9,STO_Schlagwurf!$C$2:$C$148))),VLOOKUP(A9,STO_Schlagwurf!$C$2:$I$148,4,FALSE()))))</f>
        <v>64</v>
      </c>
      <c r="AV9" s="38">
        <f t="shared" si="23"/>
        <v>3</v>
      </c>
      <c r="AW9" s="45">
        <f>VLOOKUP(AV9,[1]Punktezuordnung!$A$2:$B$52,2,FALSE())</f>
        <v>48</v>
      </c>
      <c r="AX9" s="42">
        <f t="array" ref="AX9">IF(ISBLANK(ANG_Hindernissprint!$A$2),100,IF(ISBLANK(A9),100,IF((OR(EXACT(A9,ANG_Hindernissprint!$C$2:$C$200))),VLOOKUP(A9,ANG_Hindernissprint!$C$2:$I$200,4,FALSE()))))</f>
        <v>8.3699999999999992</v>
      </c>
      <c r="AY9" s="47">
        <f t="shared" si="24"/>
        <v>4</v>
      </c>
      <c r="AZ9" s="45">
        <f>VLOOKUP(AY9,[1]Punktezuordnung!$A$2:$B$52,2,FALSE())</f>
        <v>47</v>
      </c>
      <c r="BA9" s="48">
        <f t="array" ref="BA9">IF(ISBLANK(ANG_Hoch!$A$2),0,IF(ISBLANK(A9),0,IF((OR(EXACT(A9,ANG_Hoch!$C$2:$C$155))),VLOOKUP(A9,ANG_Hoch!$C$2:$I$155,4,FALSE()))))</f>
        <v>1.1000000000000001</v>
      </c>
      <c r="BB9" s="38">
        <f t="shared" si="25"/>
        <v>5</v>
      </c>
      <c r="BC9" s="49">
        <f>VLOOKUP(BB9,[1]Punktezuordnung!$A$2:$B$52,2,FALSE())</f>
        <v>46</v>
      </c>
    </row>
    <row r="10" spans="1:55" x14ac:dyDescent="0.3">
      <c r="A10" s="28" t="s">
        <v>61</v>
      </c>
      <c r="B10" s="28" t="s">
        <v>55</v>
      </c>
      <c r="C10" s="28">
        <v>2014</v>
      </c>
      <c r="D10" s="28" t="s">
        <v>47</v>
      </c>
      <c r="E10" s="29">
        <f t="shared" si="0"/>
        <v>7</v>
      </c>
      <c r="F10" s="30">
        <f>SUM(LARGE(H10:S10,{1;2;3;4;5;6;7;8;9}))</f>
        <v>413</v>
      </c>
      <c r="G10" s="50">
        <f t="shared" si="1"/>
        <v>12</v>
      </c>
      <c r="H10" s="51">
        <f t="shared" si="2"/>
        <v>44</v>
      </c>
      <c r="I10" s="45">
        <f t="shared" si="3"/>
        <v>46</v>
      </c>
      <c r="J10" s="51">
        <f t="shared" si="4"/>
        <v>45</v>
      </c>
      <c r="K10" s="45">
        <f t="shared" si="5"/>
        <v>45</v>
      </c>
      <c r="L10" s="33">
        <f t="shared" si="6"/>
        <v>41</v>
      </c>
      <c r="M10" s="34">
        <f t="shared" si="7"/>
        <v>43</v>
      </c>
      <c r="N10" s="52">
        <f t="shared" si="8"/>
        <v>46</v>
      </c>
      <c r="O10" s="36">
        <f t="shared" si="9"/>
        <v>48</v>
      </c>
      <c r="P10" s="51">
        <f t="shared" si="10"/>
        <v>48</v>
      </c>
      <c r="Q10" s="45">
        <f t="shared" si="11"/>
        <v>45</v>
      </c>
      <c r="R10" s="51">
        <f t="shared" si="12"/>
        <v>46</v>
      </c>
      <c r="S10" s="45">
        <f t="shared" si="13"/>
        <v>44</v>
      </c>
      <c r="T10" s="37">
        <f t="array" ref="T10">IF(ISBLANK(ALS_Sprint!$A$2),100,IF(ISBLANK(A10),100,IF((OR(EXACT(A10,ALS_Sprint!$C$2:$C$200))),VLOOKUP(A10,ALS_Sprint!$C$2:$I$200,4,FALSE()))))</f>
        <v>9.34</v>
      </c>
      <c r="U10" s="38">
        <f t="shared" si="14"/>
        <v>7</v>
      </c>
      <c r="V10" s="30">
        <f>VLOOKUP(U10,[1]Punktezuordnung!$A$2:$B$52,2,FALSE())</f>
        <v>44</v>
      </c>
      <c r="W10" s="39">
        <f t="array" ref="W10">IF(ISBLANK(ALS_Wurf!$A$2),0,IF(ISBLANK(A10),0,IF((OR(EXACT(A10,ALS_Wurf!$C$2:$C$145))),VLOOKUP(A10,ALS_Wurf!$C$2:$I$145,4,FALSE()))))</f>
        <v>17.5</v>
      </c>
      <c r="X10" s="38">
        <f t="shared" si="15"/>
        <v>5</v>
      </c>
      <c r="Y10" s="30">
        <f>VLOOKUP(X10,[1]Punktezuordnung!$A$2:$B$52,2,FALSE())</f>
        <v>46</v>
      </c>
      <c r="Z10" s="40">
        <f t="array" ref="Z10">IF(ISBLANK(FRI_Sprint!$A$2),100,IF(ISBLANK(A10),100,IF((OR(EXACT(A10,FRI_Sprint!$C$2:$C$200))),VLOOKUP(A10,FRI_Sprint!$C$2:$I$200,4,FALSE()))))</f>
        <v>9.3000000000000007</v>
      </c>
      <c r="AA10" s="38">
        <f t="shared" si="16"/>
        <v>6</v>
      </c>
      <c r="AB10" s="30">
        <f>VLOOKUP(AA10,[1]Punktezuordnung!$A$2:$B$52,2,FALSE())</f>
        <v>45</v>
      </c>
      <c r="AC10" s="41">
        <f t="array" ref="AC10">IF(ISBLANK(FRI_Weit!$A$2),0,IF(ISBLANK(A10),0,IF((OR(EXACT(A10,FRI_Weit!$C$2:$C$150))),VLOOKUP(A10,FRI_Weit!$C$2:$I$150,4,FALSE()))))</f>
        <v>3.05</v>
      </c>
      <c r="AD10" s="38">
        <f t="shared" si="17"/>
        <v>6</v>
      </c>
      <c r="AE10" s="30">
        <f>VLOOKUP(AD10,[1]Punktezuordnung!$A$2:$B$52,2,FALSE())</f>
        <v>45</v>
      </c>
      <c r="AF10" s="42">
        <f t="array" ref="AF10">IF(ISBLANK(LAT_Stab!$A$2),0,IF(ISBLANK(A10),0,IF((OR(EXACT(A10,LAT_Stab!$C$2:$C$154))),VLOOKUP(A10,LAT_Stab!$C$2:$I$154,4,FALSE()))))</f>
        <v>3.85</v>
      </c>
      <c r="AG10" s="38">
        <f t="shared" si="18"/>
        <v>10</v>
      </c>
      <c r="AH10" s="30">
        <f>VLOOKUP(AG10,[1]Punktezuordnung!$A$2:$B$52,2,FALSE())</f>
        <v>41</v>
      </c>
      <c r="AI10" s="43">
        <f t="array" ref="AI10">IF(ISBLANK(LAT_Stoß!$A$2),0,IF(ISBLANK(A10),0,IF((OR(EXACT(A10,LAT_Stoß!$C$2:$C$154))),VLOOKUP(A10,LAT_Stoß!$C$2:$I$154,4,FALSE()))))</f>
        <v>31</v>
      </c>
      <c r="AJ10" s="38">
        <f t="shared" si="19"/>
        <v>8</v>
      </c>
      <c r="AK10" s="30">
        <f>VLOOKUP(AJ10,[1]Punktezuordnung!$A$2:$B$52,2,FALSE())</f>
        <v>43</v>
      </c>
      <c r="AL10" s="66">
        <f t="array" ref="AL10">IF(ISBLANK(NIA_Cross!$A$2),100,IF(ISBLANK(A10),100,IF((OR(EXACT(A10,NIA_Cross!$C$2:$C$200))),VLOOKUP(A10,NIA_Cross!$C$2:$I$200,4,FALSE()))))</f>
        <v>4.8842592592592592E-3</v>
      </c>
      <c r="AM10" s="38">
        <f t="shared" si="20"/>
        <v>5</v>
      </c>
      <c r="AN10" s="45">
        <f>VLOOKUP(AM10,[1]Punktezuordnung!$A$2:$B$52,2,FALSE())</f>
        <v>46</v>
      </c>
      <c r="AO10" s="46">
        <f t="array" ref="AO10">IF(ISBLANK(NIA_Weit!$A$2),0,IF(ISBLANK(A10),0,IF((OR(EXACT(A10,NIA_Weit!$C$2:$C$150))),VLOOKUP(A10,NIA_Weit!$C$2:$I$150,4,FALSE()))))</f>
        <v>48</v>
      </c>
      <c r="AP10" s="38">
        <f t="shared" si="21"/>
        <v>3</v>
      </c>
      <c r="AQ10" s="30">
        <f>VLOOKUP(AP10,[1]Punktezuordnung!$A$2:$B$52,2,FALSE())</f>
        <v>48</v>
      </c>
      <c r="AR10" s="42">
        <f t="array" ref="AR10">IF(ISBLANK(STO_Weit!$A$2),0,IF(ISBLANK(A10),0,IF((OR(EXACT(A10,STO_Weit!$C$2:$C$149))),VLOOKUP(A10,STO_Weit!$C$2:$I$149,4,FALSE()))))</f>
        <v>9.91</v>
      </c>
      <c r="AS10" s="38">
        <f t="shared" si="22"/>
        <v>3</v>
      </c>
      <c r="AT10" s="45">
        <f>VLOOKUP(AS10,[1]Punktezuordnung!$A$2:$B$52,2,FALSE())</f>
        <v>48</v>
      </c>
      <c r="AU10" s="40">
        <f t="array" ref="AU10">IF(ISBLANK(STO_Schlagwurf!$A$2),0,IF(ISBLANK(A10),0,IF((OR(EXACT(A10,STO_Schlagwurf!$C$2:$C$148))),VLOOKUP(A10,STO_Schlagwurf!$C$2:$I$148,4,FALSE()))))</f>
        <v>56</v>
      </c>
      <c r="AV10" s="38">
        <f t="shared" si="23"/>
        <v>6</v>
      </c>
      <c r="AW10" s="45">
        <f>VLOOKUP(AV10,[1]Punktezuordnung!$A$2:$B$52,2,FALSE())</f>
        <v>45</v>
      </c>
      <c r="AX10" s="42">
        <f t="array" ref="AX10">IF(ISBLANK(ANG_Hindernissprint!$A$2),100,IF(ISBLANK(A10),100,IF((OR(EXACT(A10,ANG_Hindernissprint!$C$2:$C$200))),VLOOKUP(A10,ANG_Hindernissprint!$C$2:$I$200,4,FALSE()))))</f>
        <v>8.9</v>
      </c>
      <c r="AY10" s="47">
        <f t="shared" si="24"/>
        <v>5</v>
      </c>
      <c r="AZ10" s="45">
        <f>VLOOKUP(AY10,[1]Punktezuordnung!$A$2:$B$52,2,FALSE())</f>
        <v>46</v>
      </c>
      <c r="BA10" s="48">
        <f t="array" ref="BA10">IF(ISBLANK(ANG_Hoch!$A$2),0,IF(ISBLANK(A10),0,IF((OR(EXACT(A10,ANG_Hoch!$C$2:$C$155))),VLOOKUP(A10,ANG_Hoch!$C$2:$I$155,4,FALSE()))))</f>
        <v>1</v>
      </c>
      <c r="BB10" s="38">
        <f t="shared" si="25"/>
        <v>7</v>
      </c>
      <c r="BC10" s="49">
        <f>VLOOKUP(BB10,[1]Punktezuordnung!$A$2:$B$52,2,FALSE())</f>
        <v>44</v>
      </c>
    </row>
    <row r="11" spans="1:55" x14ac:dyDescent="0.3">
      <c r="A11" s="28" t="s">
        <v>63</v>
      </c>
      <c r="B11" s="28" t="s">
        <v>55</v>
      </c>
      <c r="C11" s="28">
        <v>2014</v>
      </c>
      <c r="D11" s="28" t="s">
        <v>47</v>
      </c>
      <c r="E11" s="29">
        <f t="shared" si="0"/>
        <v>8</v>
      </c>
      <c r="F11" s="30">
        <f>SUM(LARGE(H11:S11,{1;2;3;4;5;6;7;8;9}))</f>
        <v>394</v>
      </c>
      <c r="G11" s="50">
        <f t="shared" si="1"/>
        <v>10</v>
      </c>
      <c r="H11" s="51">
        <f t="shared" si="2"/>
        <v>43</v>
      </c>
      <c r="I11" s="45">
        <f t="shared" si="3"/>
        <v>40</v>
      </c>
      <c r="J11" s="51">
        <f t="shared" si="4"/>
        <v>0</v>
      </c>
      <c r="K11" s="45">
        <f t="shared" si="5"/>
        <v>0</v>
      </c>
      <c r="L11" s="33">
        <f t="shared" si="6"/>
        <v>42</v>
      </c>
      <c r="M11" s="34">
        <f t="shared" si="7"/>
        <v>41</v>
      </c>
      <c r="N11" s="52">
        <f t="shared" si="8"/>
        <v>47</v>
      </c>
      <c r="O11" s="36">
        <f t="shared" si="9"/>
        <v>45</v>
      </c>
      <c r="P11" s="51">
        <f t="shared" si="10"/>
        <v>47</v>
      </c>
      <c r="Q11" s="45">
        <f t="shared" si="11"/>
        <v>41</v>
      </c>
      <c r="R11" s="51">
        <f t="shared" si="12"/>
        <v>43</v>
      </c>
      <c r="S11" s="45">
        <f t="shared" si="13"/>
        <v>45</v>
      </c>
      <c r="T11" s="37">
        <f t="array" ref="T11">IF(ISBLANK(ALS_Sprint!$A$2),100,IF(ISBLANK(A11),100,IF((OR(EXACT(A11,ALS_Sprint!$C$2:$C$200))),VLOOKUP(A11,ALS_Sprint!$C$2:$I$200,4,FALSE()))))</f>
        <v>9.36</v>
      </c>
      <c r="U11" s="38">
        <f t="shared" si="14"/>
        <v>8</v>
      </c>
      <c r="V11" s="30">
        <f>VLOOKUP(U11,[1]Punktezuordnung!$A$2:$B$52,2,FALSE())</f>
        <v>43</v>
      </c>
      <c r="W11" s="39">
        <f t="array" ref="W11">IF(ISBLANK(ALS_Wurf!$A$2),0,IF(ISBLANK(A11),0,IF((OR(EXACT(A11,ALS_Wurf!$C$2:$C$145))),VLOOKUP(A11,ALS_Wurf!$C$2:$I$145,4,FALSE()))))</f>
        <v>11</v>
      </c>
      <c r="X11" s="38">
        <f t="shared" si="15"/>
        <v>11</v>
      </c>
      <c r="Y11" s="30">
        <f>VLOOKUP(X11,[1]Punktezuordnung!$A$2:$B$52,2,FALSE())</f>
        <v>40</v>
      </c>
      <c r="Z11" s="40" t="b">
        <f t="array" ref="Z11">IF(ISBLANK(FRI_Sprint!$A$2),100,IF(ISBLANK(A11),100,IF((OR(EXACT(A11,FRI_Sprint!$C$2:$C$200))),VLOOKUP(A11,FRI_Sprint!$C$2:$I$200,4,FALSE()))))</f>
        <v>0</v>
      </c>
      <c r="AA11" s="38">
        <f t="shared" si="16"/>
        <v>51</v>
      </c>
      <c r="AB11" s="30">
        <f>VLOOKUP(AA11,[1]Punktezuordnung!$A$2:$B$52,2,FALSE())</f>
        <v>0</v>
      </c>
      <c r="AC11" s="41" t="b">
        <f t="array" ref="AC11">IF(ISBLANK(FRI_Weit!$A$2),0,IF(ISBLANK(A11),0,IF((OR(EXACT(A11,FRI_Weit!$C$2:$C$150))),VLOOKUP(A11,FRI_Weit!$C$2:$I$150,4,FALSE()))))</f>
        <v>0</v>
      </c>
      <c r="AD11" s="38">
        <f t="shared" si="17"/>
        <v>51</v>
      </c>
      <c r="AE11" s="30">
        <f>VLOOKUP(AD11,[1]Punktezuordnung!$A$2:$B$52,2,FALSE())</f>
        <v>0</v>
      </c>
      <c r="AF11" s="42">
        <f t="array" ref="AF11">IF(ISBLANK(LAT_Stab!$A$2),0,IF(ISBLANK(A11),0,IF((OR(EXACT(A11,LAT_Stab!$C$2:$C$154))),VLOOKUP(A11,LAT_Stab!$C$2:$I$154,4,FALSE()))))</f>
        <v>5.68</v>
      </c>
      <c r="AG11" s="38">
        <f t="shared" si="18"/>
        <v>9</v>
      </c>
      <c r="AH11" s="30">
        <f>VLOOKUP(AG11,[1]Punktezuordnung!$A$2:$B$52,2,FALSE())</f>
        <v>42</v>
      </c>
      <c r="AI11" s="43">
        <f t="array" ref="AI11">IF(ISBLANK(LAT_Stoß!$A$2),0,IF(ISBLANK(A11),0,IF((OR(EXACT(A11,LAT_Stoß!$C$2:$C$154))),VLOOKUP(A11,LAT_Stoß!$C$2:$I$154,4,FALSE()))))</f>
        <v>27</v>
      </c>
      <c r="AJ11" s="38">
        <f t="shared" si="19"/>
        <v>10</v>
      </c>
      <c r="AK11" s="30">
        <f>VLOOKUP(AJ11,[1]Punktezuordnung!$A$2:$B$52,2,FALSE())</f>
        <v>41</v>
      </c>
      <c r="AL11" s="66">
        <f t="array" ref="AL11">IF(ISBLANK(NIA_Cross!$A$2),100,IF(ISBLANK(A11),100,IF((OR(EXACT(A11,NIA_Cross!$C$2:$C$200))),VLOOKUP(A11,NIA_Cross!$C$2:$I$200,4,FALSE()))))</f>
        <v>4.8379629629629632E-3</v>
      </c>
      <c r="AM11" s="38">
        <f t="shared" si="20"/>
        <v>4</v>
      </c>
      <c r="AN11" s="45">
        <f>VLOOKUP(AM11,[1]Punktezuordnung!$A$2:$B$52,2,FALSE())</f>
        <v>47</v>
      </c>
      <c r="AO11" s="46">
        <f t="array" ref="AO11">IF(ISBLANK(NIA_Weit!$A$2),0,IF(ISBLANK(A11),0,IF((OR(EXACT(A11,NIA_Weit!$C$2:$C$150))),VLOOKUP(A11,NIA_Weit!$C$2:$I$150,4,FALSE()))))</f>
        <v>42</v>
      </c>
      <c r="AP11" s="38">
        <f t="shared" si="21"/>
        <v>6</v>
      </c>
      <c r="AQ11" s="30">
        <f>VLOOKUP(AP11,[1]Punktezuordnung!$A$2:$B$52,2,FALSE())</f>
        <v>45</v>
      </c>
      <c r="AR11" s="42">
        <f t="array" ref="AR11">IF(ISBLANK(STO_Weit!$A$2),0,IF(ISBLANK(A11),0,IF((OR(EXACT(A11,STO_Weit!$C$2:$C$149))),VLOOKUP(A11,STO_Weit!$C$2:$I$149,4,FALSE()))))</f>
        <v>9.81</v>
      </c>
      <c r="AS11" s="38">
        <f t="shared" si="22"/>
        <v>4</v>
      </c>
      <c r="AT11" s="45">
        <f>VLOOKUP(AS11,[1]Punktezuordnung!$A$2:$B$52,2,FALSE())</f>
        <v>47</v>
      </c>
      <c r="AU11" s="40">
        <f t="array" ref="AU11">IF(ISBLANK(STO_Schlagwurf!$A$2),0,IF(ISBLANK(A11),0,IF((OR(EXACT(A11,STO_Schlagwurf!$C$2:$C$148))),VLOOKUP(A11,STO_Schlagwurf!$C$2:$I$148,4,FALSE()))))</f>
        <v>44</v>
      </c>
      <c r="AV11" s="38">
        <f t="shared" si="23"/>
        <v>10</v>
      </c>
      <c r="AW11" s="45">
        <f>VLOOKUP(AV11,[1]Punktezuordnung!$A$2:$B$52,2,FALSE())</f>
        <v>41</v>
      </c>
      <c r="AX11" s="42">
        <f t="array" ref="AX11">IF(ISBLANK(ANG_Hindernissprint!$A$2),100,IF(ISBLANK(A11),100,IF((OR(EXACT(A11,ANG_Hindernissprint!$C$2:$C$200))),VLOOKUP(A11,ANG_Hindernissprint!$C$2:$I$200,4,FALSE()))))</f>
        <v>9.1999999999999993</v>
      </c>
      <c r="AY11" s="47">
        <f t="shared" si="24"/>
        <v>8</v>
      </c>
      <c r="AZ11" s="45">
        <f>VLOOKUP(AY11,[1]Punktezuordnung!$A$2:$B$52,2,FALSE())</f>
        <v>43</v>
      </c>
      <c r="BA11" s="48">
        <f t="array" ref="BA11">IF(ISBLANK(ANG_Hoch!$A$2),0,IF(ISBLANK(A11),0,IF((OR(EXACT(A11,ANG_Hoch!$C$2:$C$155))),VLOOKUP(A11,ANG_Hoch!$C$2:$I$155,4,FALSE()))))</f>
        <v>1.05</v>
      </c>
      <c r="BB11" s="38">
        <f t="shared" si="25"/>
        <v>6</v>
      </c>
      <c r="BC11" s="49">
        <f>VLOOKUP(BB11,[1]Punktezuordnung!$A$2:$B$52,2,FALSE())</f>
        <v>45</v>
      </c>
    </row>
    <row r="12" spans="1:55" x14ac:dyDescent="0.3">
      <c r="A12" s="28" t="s">
        <v>64</v>
      </c>
      <c r="B12" s="28" t="s">
        <v>55</v>
      </c>
      <c r="C12" s="28">
        <v>2014</v>
      </c>
      <c r="D12" s="28" t="s">
        <v>27</v>
      </c>
      <c r="E12" s="29">
        <f t="shared" si="0"/>
        <v>9</v>
      </c>
      <c r="F12" s="30">
        <f>SUM(LARGE(H12:S12,{1;2;3;4;5;6;7;8;9}))</f>
        <v>379</v>
      </c>
      <c r="G12" s="50">
        <f t="shared" si="1"/>
        <v>10</v>
      </c>
      <c r="H12" s="51">
        <f t="shared" si="2"/>
        <v>41</v>
      </c>
      <c r="I12" s="45">
        <f t="shared" si="3"/>
        <v>42</v>
      </c>
      <c r="J12" s="51">
        <f t="shared" si="4"/>
        <v>42</v>
      </c>
      <c r="K12" s="45">
        <f t="shared" si="5"/>
        <v>41</v>
      </c>
      <c r="L12" s="33">
        <f t="shared" si="6"/>
        <v>43</v>
      </c>
      <c r="M12" s="34">
        <f t="shared" si="7"/>
        <v>43</v>
      </c>
      <c r="N12" s="52">
        <f t="shared" si="8"/>
        <v>0</v>
      </c>
      <c r="O12" s="36">
        <f t="shared" si="9"/>
        <v>0</v>
      </c>
      <c r="P12" s="51">
        <f t="shared" si="10"/>
        <v>41</v>
      </c>
      <c r="Q12" s="45">
        <f t="shared" si="11"/>
        <v>43</v>
      </c>
      <c r="R12" s="51">
        <f t="shared" si="12"/>
        <v>42</v>
      </c>
      <c r="S12" s="45">
        <f t="shared" si="13"/>
        <v>42</v>
      </c>
      <c r="T12" s="37">
        <f t="array" ref="T12">IF(ISBLANK(ALS_Sprint!$A$2),100,IF(ISBLANK(A12),100,IF((OR(EXACT(A12,ALS_Sprint!$C$2:$C$200))),VLOOKUP(A12,ALS_Sprint!$C$2:$I$200,4,FALSE()))))</f>
        <v>10.15</v>
      </c>
      <c r="U12" s="38">
        <f t="shared" si="14"/>
        <v>10</v>
      </c>
      <c r="V12" s="30">
        <f>VLOOKUP(U12,[1]Punktezuordnung!$A$2:$B$52,2,FALSE())</f>
        <v>41</v>
      </c>
      <c r="W12" s="39">
        <f t="array" ref="W12">IF(ISBLANK(ALS_Wurf!$A$2),0,IF(ISBLANK(A12),0,IF((OR(EXACT(A12,ALS_Wurf!$C$2:$C$145))),VLOOKUP(A12,ALS_Wurf!$C$2:$I$145,4,FALSE()))))</f>
        <v>14.5</v>
      </c>
      <c r="X12" s="38">
        <f t="shared" si="15"/>
        <v>9</v>
      </c>
      <c r="Y12" s="30">
        <f>VLOOKUP(X12,[1]Punktezuordnung!$A$2:$B$52,2,FALSE())</f>
        <v>42</v>
      </c>
      <c r="Z12" s="40">
        <f t="array" ref="Z12">IF(ISBLANK(FRI_Sprint!$A$2),100,IF(ISBLANK(A12),100,IF((OR(EXACT(A12,FRI_Sprint!$C$2:$C$200))),VLOOKUP(A12,FRI_Sprint!$C$2:$I$200,4,FALSE()))))</f>
        <v>10</v>
      </c>
      <c r="AA12" s="38">
        <f t="shared" si="16"/>
        <v>9</v>
      </c>
      <c r="AB12" s="30">
        <f>VLOOKUP(AA12,[1]Punktezuordnung!$A$2:$B$52,2,FALSE())</f>
        <v>42</v>
      </c>
      <c r="AC12" s="41">
        <f t="array" ref="AC12">IF(ISBLANK(FRI_Weit!$A$2),0,IF(ISBLANK(A12),0,IF((OR(EXACT(A12,FRI_Weit!$C$2:$C$150))),VLOOKUP(A12,FRI_Weit!$C$2:$I$150,4,FALSE()))))</f>
        <v>2.64</v>
      </c>
      <c r="AD12" s="38">
        <f t="shared" si="17"/>
        <v>10</v>
      </c>
      <c r="AE12" s="30">
        <f>VLOOKUP(AD12,[1]Punktezuordnung!$A$2:$B$52,2,FALSE())</f>
        <v>41</v>
      </c>
      <c r="AF12" s="42">
        <f t="array" ref="AF12">IF(ISBLANK(LAT_Stab!$A$2),0,IF(ISBLANK(A12),0,IF((OR(EXACT(A12,LAT_Stab!$C$2:$C$154))),VLOOKUP(A12,LAT_Stab!$C$2:$I$154,4,FALSE()))))</f>
        <v>5.7</v>
      </c>
      <c r="AG12" s="38">
        <f t="shared" si="18"/>
        <v>8</v>
      </c>
      <c r="AH12" s="30">
        <f>VLOOKUP(AG12,[1]Punktezuordnung!$A$2:$B$52,2,FALSE())</f>
        <v>43</v>
      </c>
      <c r="AI12" s="44">
        <f t="array" ref="AI12">IF(ISBLANK(LAT_Stoß!$A$2),0,IF(ISBLANK(A12),0,IF((OR(EXACT(A12,LAT_Stoß!$C$2:$C$154))),VLOOKUP(A12,LAT_Stoß!$C$2:$I$154,4,FALSE()))))</f>
        <v>31</v>
      </c>
      <c r="AJ12" s="38">
        <f t="shared" si="19"/>
        <v>8</v>
      </c>
      <c r="AK12" s="30">
        <f>VLOOKUP(AJ12,[1]Punktezuordnung!$A$2:$B$52,2,FALSE())</f>
        <v>43</v>
      </c>
      <c r="AL12" s="66" t="b">
        <f t="array" ref="AL12">IF(ISBLANK(NIA_Cross!$A$2),100,IF(ISBLANK(A12),100,IF((OR(EXACT(A12,NIA_Cross!$C$2:$C$200))),VLOOKUP(A12,NIA_Cross!$C$2:$I$200,4,FALSE()))))</f>
        <v>0</v>
      </c>
      <c r="AM12" s="38">
        <f t="shared" si="20"/>
        <v>51</v>
      </c>
      <c r="AN12" s="45">
        <f>VLOOKUP(AM12,[1]Punktezuordnung!$A$2:$B$52,2,FALSE())</f>
        <v>0</v>
      </c>
      <c r="AO12" s="46" t="b">
        <f t="array" ref="AO12">IF(ISBLANK(NIA_Weit!$A$2),0,IF(ISBLANK(A12),0,IF((OR(EXACT(A12,NIA_Weit!$C$2:$C$150))),VLOOKUP(A12,NIA_Weit!$C$2:$I$150,4,FALSE()))))</f>
        <v>0</v>
      </c>
      <c r="AP12" s="38">
        <f t="shared" si="21"/>
        <v>51</v>
      </c>
      <c r="AQ12" s="30">
        <f>VLOOKUP(AP12,[1]Punktezuordnung!$A$2:$B$52,2,FALSE())</f>
        <v>0</v>
      </c>
      <c r="AR12" s="42">
        <f t="array" ref="AR12">IF(ISBLANK(STO_Weit!$A$2),0,IF(ISBLANK(A12),0,IF((OR(EXACT(A12,STO_Weit!$C$2:$C$149))),VLOOKUP(A12,STO_Weit!$C$2:$I$149,4,FALSE()))))</f>
        <v>7.61</v>
      </c>
      <c r="AS12" s="38">
        <f t="shared" si="22"/>
        <v>10</v>
      </c>
      <c r="AT12" s="45">
        <f>VLOOKUP(AS12,[1]Punktezuordnung!$A$2:$B$52,2,FALSE())</f>
        <v>41</v>
      </c>
      <c r="AU12" s="40">
        <f t="array" ref="AU12">IF(ISBLANK(STO_Schlagwurf!$A$2),0,IF(ISBLANK(A12),0,IF((OR(EXACT(A12,STO_Schlagwurf!$C$2:$C$148))),VLOOKUP(A12,STO_Schlagwurf!$C$2:$I$148,4,FALSE()))))</f>
        <v>51</v>
      </c>
      <c r="AV12" s="38">
        <f t="shared" si="23"/>
        <v>8</v>
      </c>
      <c r="AW12" s="45">
        <f>VLOOKUP(AV12,[1]Punktezuordnung!$A$2:$B$52,2,FALSE())</f>
        <v>43</v>
      </c>
      <c r="AX12" s="42">
        <f t="array" ref="AX12">IF(ISBLANK(ANG_Hindernissprint!$A$2),100,IF(ISBLANK(A12),100,IF((OR(EXACT(A12,ANG_Hindernissprint!$C$2:$C$200))),VLOOKUP(A12,ANG_Hindernissprint!$C$2:$I$200,4,FALSE()))))</f>
        <v>11.59</v>
      </c>
      <c r="AY12" s="47">
        <f t="shared" si="24"/>
        <v>9</v>
      </c>
      <c r="AZ12" s="45">
        <f>VLOOKUP(AY12,[1]Punktezuordnung!$A$2:$B$52,2,FALSE())</f>
        <v>42</v>
      </c>
      <c r="BA12" s="48">
        <f t="array" ref="BA12">IF(ISBLANK(ANG_Hoch!$A$2),0,IF(ISBLANK(A12),0,IF((OR(EXACT(A12,ANG_Hoch!$C$2:$C$155))),VLOOKUP(A12,ANG_Hoch!$C$2:$I$155,4,FALSE()))))</f>
        <v>0.95</v>
      </c>
      <c r="BB12" s="38">
        <f t="shared" si="25"/>
        <v>9</v>
      </c>
      <c r="BC12" s="49">
        <f>VLOOKUP(BB12,[1]Punktezuordnung!$A$2:$B$52,2,FALSE())</f>
        <v>42</v>
      </c>
    </row>
    <row r="13" spans="1:55" x14ac:dyDescent="0.3">
      <c r="A13" s="28" t="s">
        <v>62</v>
      </c>
      <c r="B13" s="28" t="s">
        <v>55</v>
      </c>
      <c r="C13" s="28">
        <v>2014</v>
      </c>
      <c r="D13" s="28" t="s">
        <v>25</v>
      </c>
      <c r="E13" s="29">
        <f t="shared" si="0"/>
        <v>10</v>
      </c>
      <c r="F13" s="30">
        <f>SUM(LARGE(H13:S13,{1;2;3;4;5;6;7;8;9}))</f>
        <v>253</v>
      </c>
      <c r="G13" s="50">
        <f t="shared" si="1"/>
        <v>6</v>
      </c>
      <c r="H13" s="51">
        <f t="shared" si="2"/>
        <v>42</v>
      </c>
      <c r="I13" s="45">
        <f t="shared" si="3"/>
        <v>43</v>
      </c>
      <c r="J13" s="51">
        <f t="shared" si="4"/>
        <v>41</v>
      </c>
      <c r="K13" s="45">
        <f t="shared" si="5"/>
        <v>42</v>
      </c>
      <c r="L13" s="33">
        <f t="shared" si="6"/>
        <v>0</v>
      </c>
      <c r="M13" s="34">
        <f t="shared" si="7"/>
        <v>0</v>
      </c>
      <c r="N13" s="52">
        <f t="shared" si="8"/>
        <v>0</v>
      </c>
      <c r="O13" s="36">
        <f t="shared" si="9"/>
        <v>0</v>
      </c>
      <c r="P13" s="51">
        <f t="shared" si="10"/>
        <v>43</v>
      </c>
      <c r="Q13" s="45">
        <f t="shared" si="11"/>
        <v>42</v>
      </c>
      <c r="R13" s="51">
        <f t="shared" si="12"/>
        <v>0</v>
      </c>
      <c r="S13" s="45">
        <f t="shared" si="13"/>
        <v>0</v>
      </c>
      <c r="T13" s="37">
        <f t="array" ref="T13">IF(ISBLANK(ALS_Sprint!$A$2),100,IF(ISBLANK(A13),100,IF((OR(EXACT(A13,ALS_Sprint!$C$2:$C$200))),VLOOKUP(A13,ALS_Sprint!$C$2:$I$200,4,FALSE()))))</f>
        <v>9.7799999999999994</v>
      </c>
      <c r="U13" s="38">
        <f t="shared" si="14"/>
        <v>9</v>
      </c>
      <c r="V13" s="30">
        <f>VLOOKUP(U13,[1]Punktezuordnung!$A$2:$B$52,2,FALSE())</f>
        <v>42</v>
      </c>
      <c r="W13" s="39">
        <f t="array" ref="W13">IF(ISBLANK(ALS_Wurf!$A$2),0,IF(ISBLANK(A13),0,IF((OR(EXACT(A13,ALS_Wurf!$C$2:$C$145))),VLOOKUP(A13,ALS_Wurf!$C$2:$I$145,4,FALSE()))))</f>
        <v>15</v>
      </c>
      <c r="X13" s="38">
        <f t="shared" si="15"/>
        <v>8</v>
      </c>
      <c r="Y13" s="30">
        <f>VLOOKUP(X13,[1]Punktezuordnung!$A$2:$B$52,2,FALSE())</f>
        <v>43</v>
      </c>
      <c r="Z13" s="40">
        <f t="array" ref="Z13">IF(ISBLANK(FRI_Sprint!$A$2),100,IF(ISBLANK(A13),100,IF((OR(EXACT(A13,FRI_Sprint!$C$2:$C$200))),VLOOKUP(A13,FRI_Sprint!$C$2:$I$200,4,FALSE()))))</f>
        <v>10.199999999999999</v>
      </c>
      <c r="AA13" s="38">
        <f t="shared" si="16"/>
        <v>10</v>
      </c>
      <c r="AB13" s="30">
        <f>VLOOKUP(AA13,[1]Punktezuordnung!$A$2:$B$52,2,FALSE())</f>
        <v>41</v>
      </c>
      <c r="AC13" s="41">
        <f t="array" ref="AC13">IF(ISBLANK(FRI_Weit!$A$2),0,IF(ISBLANK(A13),0,IF((OR(EXACT(A13,FRI_Weit!$C$2:$C$150))),VLOOKUP(A13,FRI_Weit!$C$2:$I$150,4,FALSE()))))</f>
        <v>2.7</v>
      </c>
      <c r="AD13" s="38">
        <f t="shared" si="17"/>
        <v>9</v>
      </c>
      <c r="AE13" s="30">
        <f>VLOOKUP(AD13,[1]Punktezuordnung!$A$2:$B$52,2,FALSE())</f>
        <v>42</v>
      </c>
      <c r="AF13" s="42" t="b">
        <f t="array" ref="AF13">IF(ISBLANK(LAT_Stab!$A$2),0,IF(ISBLANK(A13),0,IF((OR(EXACT(A13,LAT_Stab!$C$2:$C$154))),VLOOKUP(A13,LAT_Stab!$C$2:$I$154,4,FALSE()))))</f>
        <v>0</v>
      </c>
      <c r="AG13" s="38">
        <f t="shared" si="18"/>
        <v>51</v>
      </c>
      <c r="AH13" s="30">
        <f>VLOOKUP(AG13,[1]Punktezuordnung!$A$2:$B$52,2,FALSE())</f>
        <v>0</v>
      </c>
      <c r="AI13" s="44" t="b">
        <f t="array" ref="AI13">IF(ISBLANK(LAT_Stoß!$A$2),0,IF(ISBLANK(A13),0,IF((OR(EXACT(A13,LAT_Stoß!$C$2:$C$154))),VLOOKUP(A13,LAT_Stoß!$C$2:$I$154,4,FALSE()))))</f>
        <v>0</v>
      </c>
      <c r="AJ13" s="38">
        <f t="shared" si="19"/>
        <v>51</v>
      </c>
      <c r="AK13" s="30">
        <f>VLOOKUP(AJ13,[1]Punktezuordnung!$A$2:$B$52,2,FALSE())</f>
        <v>0</v>
      </c>
      <c r="AL13" s="66" t="b">
        <f t="array" ref="AL13">IF(ISBLANK(NIA_Cross!$A$2),100,IF(ISBLANK(A13),100,IF((OR(EXACT(A13,NIA_Cross!$C$2:$C$200))),VLOOKUP(A13,NIA_Cross!$C$2:$I$200,4,FALSE()))))</f>
        <v>0</v>
      </c>
      <c r="AM13" s="38">
        <f t="shared" si="20"/>
        <v>51</v>
      </c>
      <c r="AN13" s="45">
        <f>VLOOKUP(AM13,[1]Punktezuordnung!$A$2:$B$52,2,FALSE())</f>
        <v>0</v>
      </c>
      <c r="AO13" s="46" t="b">
        <f t="array" ref="AO13">IF(ISBLANK(NIA_Weit!$A$2),0,IF(ISBLANK(A13),0,IF((OR(EXACT(A13,NIA_Weit!$C$2:$C$150))),VLOOKUP(A13,NIA_Weit!$C$2:$I$150,4,FALSE()))))</f>
        <v>0</v>
      </c>
      <c r="AP13" s="38">
        <f t="shared" si="21"/>
        <v>51</v>
      </c>
      <c r="AQ13" s="30">
        <f>VLOOKUP(AP13,[1]Punktezuordnung!$A$2:$B$52,2,FALSE())</f>
        <v>0</v>
      </c>
      <c r="AR13" s="42">
        <f t="array" ref="AR13">IF(ISBLANK(STO_Weit!$A$2),0,IF(ISBLANK(A13),0,IF((OR(EXACT(A13,STO_Weit!$C$2:$C$149))),VLOOKUP(A13,STO_Weit!$C$2:$I$149,4,FALSE()))))</f>
        <v>8.84</v>
      </c>
      <c r="AS13" s="38">
        <f t="shared" si="22"/>
        <v>8</v>
      </c>
      <c r="AT13" s="45">
        <f>VLOOKUP(AS13,[1]Punktezuordnung!$A$2:$B$52,2,FALSE())</f>
        <v>43</v>
      </c>
      <c r="AU13" s="40">
        <f t="array" ref="AU13">IF(ISBLANK(STO_Schlagwurf!$A$2),0,IF(ISBLANK(A13),0,IF((OR(EXACT(A13,STO_Schlagwurf!$C$2:$C$148))),VLOOKUP(A13,STO_Schlagwurf!$C$2:$I$148,4,FALSE()))))</f>
        <v>45</v>
      </c>
      <c r="AV13" s="38">
        <f t="shared" si="23"/>
        <v>9</v>
      </c>
      <c r="AW13" s="45">
        <f>VLOOKUP(AV13,[1]Punktezuordnung!$A$2:$B$52,2,FALSE())</f>
        <v>42</v>
      </c>
      <c r="AX13" s="42" t="b">
        <f t="array" ref="AX13">IF(ISBLANK(ANG_Hindernissprint!$A$2),100,IF(ISBLANK(A13),100,IF((OR(EXACT(A13,ANG_Hindernissprint!$C$2:$C$200))),VLOOKUP(A13,ANG_Hindernissprint!$C$2:$I$200,4,FALSE()))))</f>
        <v>0</v>
      </c>
      <c r="AY13" s="47">
        <f t="shared" si="24"/>
        <v>51</v>
      </c>
      <c r="AZ13" s="45">
        <f>VLOOKUP(AY13,[1]Punktezuordnung!$A$2:$B$52,2,FALSE())</f>
        <v>0</v>
      </c>
      <c r="BA13" s="48" t="b">
        <f t="array" ref="BA13">IF(ISBLANK(ANG_Hoch!$A$2),0,IF(ISBLANK(A13),0,IF((OR(EXACT(A13,ANG_Hoch!$C$2:$C$155))),VLOOKUP(A13,ANG_Hoch!$C$2:$I$155,4,FALSE()))))</f>
        <v>0</v>
      </c>
      <c r="BB13" s="38">
        <f t="shared" si="25"/>
        <v>51</v>
      </c>
      <c r="BC13" s="49">
        <f>VLOOKUP(BB13,[1]Punktezuordnung!$A$2:$B$52,2,FALSE())</f>
        <v>0</v>
      </c>
    </row>
    <row r="14" spans="1:55" x14ac:dyDescent="0.3">
      <c r="A14" s="28" t="s">
        <v>248</v>
      </c>
      <c r="B14" s="28" t="s">
        <v>55</v>
      </c>
      <c r="C14" s="28">
        <v>2014</v>
      </c>
      <c r="D14" s="28" t="s">
        <v>43</v>
      </c>
      <c r="E14" s="29">
        <f t="shared" si="0"/>
        <v>11</v>
      </c>
      <c r="F14" s="30">
        <f>SUM(LARGE(H14:S14,{1;2;3;4;5;6;7;8;9}))</f>
        <v>183</v>
      </c>
      <c r="G14" s="50">
        <f t="shared" si="1"/>
        <v>4</v>
      </c>
      <c r="H14" s="51">
        <f t="shared" si="2"/>
        <v>0</v>
      </c>
      <c r="I14" s="45">
        <f t="shared" si="3"/>
        <v>0</v>
      </c>
      <c r="J14" s="51">
        <f t="shared" si="4"/>
        <v>43</v>
      </c>
      <c r="K14" s="45">
        <f t="shared" si="5"/>
        <v>44</v>
      </c>
      <c r="L14" s="33">
        <f t="shared" si="6"/>
        <v>0</v>
      </c>
      <c r="M14" s="34">
        <f t="shared" si="7"/>
        <v>0</v>
      </c>
      <c r="N14" s="52">
        <f t="shared" si="8"/>
        <v>48</v>
      </c>
      <c r="O14" s="36">
        <f t="shared" si="9"/>
        <v>48</v>
      </c>
      <c r="P14" s="51">
        <f t="shared" si="10"/>
        <v>0</v>
      </c>
      <c r="Q14" s="45">
        <f t="shared" si="11"/>
        <v>0</v>
      </c>
      <c r="R14" s="51">
        <f t="shared" si="12"/>
        <v>0</v>
      </c>
      <c r="S14" s="45">
        <f t="shared" si="13"/>
        <v>0</v>
      </c>
      <c r="T14" s="37" t="b">
        <f t="array" ref="T14">IF(ISBLANK(ALS_Sprint!$A$2),100,IF(ISBLANK(A14),100,IF((OR(EXACT(A14,ALS_Sprint!$C$2:$C$200))),VLOOKUP(A14,ALS_Sprint!$C$2:$I$200,4,FALSE()))))</f>
        <v>0</v>
      </c>
      <c r="U14" s="38">
        <f t="shared" si="14"/>
        <v>51</v>
      </c>
      <c r="V14" s="30">
        <f>VLOOKUP(U14,[1]Punktezuordnung!$A$2:$B$52,2,FALSE())</f>
        <v>0</v>
      </c>
      <c r="W14" s="39" t="b">
        <f t="array" ref="W14">IF(ISBLANK(ALS_Wurf!$A$2),0,IF(ISBLANK(A14),0,IF((OR(EXACT(A14,ALS_Wurf!$C$2:$C$145))),VLOOKUP(A14,ALS_Wurf!$C$2:$I$145,4,FALSE()))))</f>
        <v>0</v>
      </c>
      <c r="X14" s="38">
        <f t="shared" si="15"/>
        <v>51</v>
      </c>
      <c r="Y14" s="30">
        <f>VLOOKUP(X14,[1]Punktezuordnung!$A$2:$B$52,2,FALSE())</f>
        <v>0</v>
      </c>
      <c r="Z14" s="40">
        <f t="array" ref="Z14">IF(ISBLANK(FRI_Sprint!$A$2),100,IF(ISBLANK(A14),100,IF((OR(EXACT(A14,FRI_Sprint!$C$2:$C$200))),VLOOKUP(A14,FRI_Sprint!$C$2:$I$200,4,FALSE()))))</f>
        <v>9.5</v>
      </c>
      <c r="AA14" s="38">
        <f t="shared" si="16"/>
        <v>8</v>
      </c>
      <c r="AB14" s="30">
        <f>VLOOKUP(AA14,[1]Punktezuordnung!$A$2:$B$52,2,FALSE())</f>
        <v>43</v>
      </c>
      <c r="AC14" s="41">
        <f t="array" ref="AC14">IF(ISBLANK(FRI_Weit!$A$2),0,IF(ISBLANK(A14),0,IF((OR(EXACT(A14,FRI_Weit!$C$2:$C$150))),VLOOKUP(A14,FRI_Weit!$C$2:$I$150,4,FALSE()))))</f>
        <v>3.04</v>
      </c>
      <c r="AD14" s="38">
        <f t="shared" si="17"/>
        <v>7</v>
      </c>
      <c r="AE14" s="30">
        <f>VLOOKUP(AD14,[1]Punktezuordnung!$A$2:$B$52,2,FALSE())</f>
        <v>44</v>
      </c>
      <c r="AF14" s="42" t="b">
        <f t="array" ref="AF14">IF(ISBLANK(LAT_Stab!$A$2),0,IF(ISBLANK(A14),0,IF((OR(EXACT(A14,LAT_Stab!$C$2:$C$154))),VLOOKUP(A14,LAT_Stab!$C$2:$I$154,4,FALSE()))))</f>
        <v>0</v>
      </c>
      <c r="AG14" s="38">
        <f t="shared" si="18"/>
        <v>51</v>
      </c>
      <c r="AH14" s="30">
        <f>VLOOKUP(AG14,[1]Punktezuordnung!$A$2:$B$52,2,FALSE())</f>
        <v>0</v>
      </c>
      <c r="AI14" s="44" t="b">
        <f t="array" ref="AI14">IF(ISBLANK(LAT_Stoß!$A$2),0,IF(ISBLANK(A14),0,IF((OR(EXACT(A14,LAT_Stoß!$C$2:$C$154))),VLOOKUP(A14,LAT_Stoß!$C$2:$I$154,4,FALSE()))))</f>
        <v>0</v>
      </c>
      <c r="AJ14" s="38">
        <f t="shared" si="19"/>
        <v>51</v>
      </c>
      <c r="AK14" s="30">
        <f>VLOOKUP(AJ14,[1]Punktezuordnung!$A$2:$B$52,2,FALSE())</f>
        <v>0</v>
      </c>
      <c r="AL14" s="66">
        <f t="array" ref="AL14">IF(ISBLANK(NIA_Cross!$A$2),100,IF(ISBLANK(A14),100,IF((OR(EXACT(A14,NIA_Cross!$C$2:$C$200))),VLOOKUP(A14,NIA_Cross!$C$2:$I$200,4,FALSE()))))</f>
        <v>4.7916666666666672E-3</v>
      </c>
      <c r="AM14" s="38">
        <f t="shared" si="20"/>
        <v>3</v>
      </c>
      <c r="AN14" s="45">
        <f>VLOOKUP(AM14,[1]Punktezuordnung!$A$2:$B$52,2,FALSE())</f>
        <v>48</v>
      </c>
      <c r="AO14" s="46">
        <f t="array" ref="AO14">IF(ISBLANK(NIA_Weit!$A$2),0,IF(ISBLANK(A14),0,IF((OR(EXACT(A14,NIA_Weit!$C$2:$C$150))),VLOOKUP(A14,NIA_Weit!$C$2:$I$150,4,FALSE()))))</f>
        <v>48</v>
      </c>
      <c r="AP14" s="38">
        <f t="shared" si="21"/>
        <v>3</v>
      </c>
      <c r="AQ14" s="30">
        <f>VLOOKUP(AP14,[1]Punktezuordnung!$A$2:$B$52,2,FALSE())</f>
        <v>48</v>
      </c>
      <c r="AR14" s="42" t="b">
        <f t="array" ref="AR14">IF(ISBLANK(STO_Weit!$A$2),0,IF(ISBLANK(A14),0,IF((OR(EXACT(A14,STO_Weit!$C$2:$C$149))),VLOOKUP(A14,STO_Weit!$C$2:$I$149,4,FALSE()))))</f>
        <v>0</v>
      </c>
      <c r="AS14" s="38">
        <f t="shared" si="22"/>
        <v>51</v>
      </c>
      <c r="AT14" s="45">
        <f>VLOOKUP(AS14,[1]Punktezuordnung!$A$2:$B$52,2,FALSE())</f>
        <v>0</v>
      </c>
      <c r="AU14" s="40" t="b">
        <f t="array" ref="AU14">IF(ISBLANK(STO_Schlagwurf!$A$2),0,IF(ISBLANK(A14),0,IF((OR(EXACT(A14,STO_Schlagwurf!$C$2:$C$148))),VLOOKUP(A14,STO_Schlagwurf!$C$2:$I$148,4,FALSE()))))</f>
        <v>0</v>
      </c>
      <c r="AV14" s="38">
        <f t="shared" si="23"/>
        <v>51</v>
      </c>
      <c r="AW14" s="45">
        <f>VLOOKUP(AV14,[1]Punktezuordnung!$A$2:$B$52,2,FALSE())</f>
        <v>0</v>
      </c>
      <c r="AX14" s="42" t="b">
        <f t="array" ref="AX14">IF(ISBLANK(ANG_Hindernissprint!$A$2),100,IF(ISBLANK(A14),100,IF((OR(EXACT(A14,ANG_Hindernissprint!$C$2:$C$200))),VLOOKUP(A14,ANG_Hindernissprint!$C$2:$I$200,4,FALSE()))))</f>
        <v>0</v>
      </c>
      <c r="AY14" s="47">
        <f t="shared" si="24"/>
        <v>51</v>
      </c>
      <c r="AZ14" s="45">
        <f>VLOOKUP(AY14,[1]Punktezuordnung!$A$2:$B$52,2,FALSE())</f>
        <v>0</v>
      </c>
      <c r="BA14" s="48" t="b">
        <f t="array" ref="BA14">IF(ISBLANK(ANG_Hoch!$A$2),0,IF(ISBLANK(A14),0,IF((OR(EXACT(A14,ANG_Hoch!$C$2:$C$155))),VLOOKUP(A14,ANG_Hoch!$C$2:$I$155,4,FALSE()))))</f>
        <v>0</v>
      </c>
      <c r="BB14" s="38">
        <f t="shared" si="25"/>
        <v>51</v>
      </c>
      <c r="BC14" s="49">
        <f>VLOOKUP(BB14,[1]Punktezuordnung!$A$2:$B$52,2,FALSE())</f>
        <v>0</v>
      </c>
    </row>
    <row r="15" spans="1:55" x14ac:dyDescent="0.3">
      <c r="A15" s="28" t="s">
        <v>231</v>
      </c>
      <c r="B15" s="28" t="s">
        <v>55</v>
      </c>
      <c r="C15" s="28">
        <v>2014</v>
      </c>
      <c r="D15" s="28"/>
      <c r="E15" s="29">
        <f t="shared" si="0"/>
        <v>12</v>
      </c>
      <c r="F15" s="30">
        <f>SUM(LARGE(H15:S15,{1;2;3;4;5;6;7;8;9}))</f>
        <v>90</v>
      </c>
      <c r="G15" s="50">
        <f t="shared" si="1"/>
        <v>2</v>
      </c>
      <c r="H15" s="51">
        <f t="shared" si="2"/>
        <v>0</v>
      </c>
      <c r="I15" s="45">
        <f t="shared" si="3"/>
        <v>0</v>
      </c>
      <c r="J15" s="51">
        <f t="shared" si="4"/>
        <v>0</v>
      </c>
      <c r="K15" s="45">
        <f t="shared" si="5"/>
        <v>0</v>
      </c>
      <c r="L15" s="33">
        <f t="shared" si="6"/>
        <v>44</v>
      </c>
      <c r="M15" s="34">
        <f t="shared" si="7"/>
        <v>46</v>
      </c>
      <c r="N15" s="52">
        <f t="shared" si="8"/>
        <v>0</v>
      </c>
      <c r="O15" s="36">
        <f t="shared" si="9"/>
        <v>0</v>
      </c>
      <c r="P15" s="51">
        <f t="shared" si="10"/>
        <v>0</v>
      </c>
      <c r="Q15" s="45">
        <f t="shared" si="11"/>
        <v>0</v>
      </c>
      <c r="R15" s="51">
        <f t="shared" si="12"/>
        <v>0</v>
      </c>
      <c r="S15" s="45">
        <f t="shared" si="13"/>
        <v>0</v>
      </c>
      <c r="T15" s="37" t="b">
        <f t="array" ref="T15">IF(ISBLANK(ALS_Sprint!$A$2),100,IF(ISBLANK(A15),100,IF((OR(EXACT(A15,ALS_Sprint!$C$2:$C$200))),VLOOKUP(A15,ALS_Sprint!$C$2:$I$200,4,FALSE()))))</f>
        <v>0</v>
      </c>
      <c r="U15" s="38">
        <f t="shared" si="14"/>
        <v>51</v>
      </c>
      <c r="V15" s="30">
        <f>VLOOKUP(U15,[1]Punktezuordnung!$A$2:$B$52,2,FALSE())</f>
        <v>0</v>
      </c>
      <c r="W15" s="39" t="b">
        <f t="array" ref="W15">IF(ISBLANK(ALS_Wurf!$A$2),0,IF(ISBLANK(A15),0,IF((OR(EXACT(A15,ALS_Wurf!$C$2:$C$145))),VLOOKUP(A15,ALS_Wurf!$C$2:$I$145,4,FALSE()))))</f>
        <v>0</v>
      </c>
      <c r="X15" s="38">
        <f t="shared" si="15"/>
        <v>51</v>
      </c>
      <c r="Y15" s="30">
        <f>VLOOKUP(X15,[1]Punktezuordnung!$A$2:$B$52,2,FALSE())</f>
        <v>0</v>
      </c>
      <c r="Z15" s="40" t="b">
        <f t="array" ref="Z15">IF(ISBLANK(FRI_Sprint!$A$2),100,IF(ISBLANK(A15),100,IF((OR(EXACT(A15,FRI_Sprint!$C$2:$C$200))),VLOOKUP(A15,FRI_Sprint!$C$2:$I$200,4,FALSE()))))</f>
        <v>0</v>
      </c>
      <c r="AA15" s="38">
        <f t="shared" si="16"/>
        <v>51</v>
      </c>
      <c r="AB15" s="30">
        <f>VLOOKUP(AA15,[1]Punktezuordnung!$A$2:$B$52,2,FALSE())</f>
        <v>0</v>
      </c>
      <c r="AC15" s="41" t="b">
        <f t="array" ref="AC15">IF(ISBLANK(FRI_Weit!$A$2),0,IF(ISBLANK(A15),0,IF((OR(EXACT(A15,FRI_Weit!$C$2:$C$150))),VLOOKUP(A15,FRI_Weit!$C$2:$I$150,4,FALSE()))))</f>
        <v>0</v>
      </c>
      <c r="AD15" s="38">
        <f t="shared" si="17"/>
        <v>51</v>
      </c>
      <c r="AE15" s="30">
        <f>VLOOKUP(AD15,[1]Punktezuordnung!$A$2:$B$52,2,FALSE())</f>
        <v>0</v>
      </c>
      <c r="AF15" s="42">
        <f t="array" ref="AF15">IF(ISBLANK(LAT_Stab!$A$2),0,IF(ISBLANK(A15),0,IF((OR(EXACT(A15,LAT_Stab!$C$2:$C$154))),VLOOKUP(A15,LAT_Stab!$C$2:$I$154,4,FALSE()))))</f>
        <v>5.83</v>
      </c>
      <c r="AG15" s="38">
        <f t="shared" si="18"/>
        <v>7</v>
      </c>
      <c r="AH15" s="30">
        <f>VLOOKUP(AG15,[1]Punktezuordnung!$A$2:$B$52,2,FALSE())</f>
        <v>44</v>
      </c>
      <c r="AI15" s="44">
        <f t="array" ref="AI15">IF(ISBLANK(LAT_Stoß!$A$2),0,IF(ISBLANK(A15),0,IF((OR(EXACT(A15,LAT_Stoß!$C$2:$C$154))),VLOOKUP(A15,LAT_Stoß!$C$2:$I$154,4,FALSE()))))</f>
        <v>32</v>
      </c>
      <c r="AJ15" s="38">
        <f t="shared" si="19"/>
        <v>5</v>
      </c>
      <c r="AK15" s="30">
        <f>VLOOKUP(AJ15,[1]Punktezuordnung!$A$2:$B$52,2,FALSE())</f>
        <v>46</v>
      </c>
      <c r="AL15" s="66" t="b">
        <f t="array" ref="AL15">IF(ISBLANK(NIA_Cross!$A$2),100,IF(ISBLANK(A15),100,IF((OR(EXACT(A15,NIA_Cross!$C$2:$C$200))),VLOOKUP(A15,NIA_Cross!$C$2:$I$200,4,FALSE()))))</f>
        <v>0</v>
      </c>
      <c r="AM15" s="38">
        <f t="shared" si="20"/>
        <v>51</v>
      </c>
      <c r="AN15" s="45">
        <f>VLOOKUP(AM15,[1]Punktezuordnung!$A$2:$B$52,2,FALSE())</f>
        <v>0</v>
      </c>
      <c r="AO15" s="46" t="b">
        <f t="array" ref="AO15">IF(ISBLANK(NIA_Weit!$A$2),0,IF(ISBLANK(A15),0,IF((OR(EXACT(A15,NIA_Weit!$C$2:$C$150))),VLOOKUP(A15,NIA_Weit!$C$2:$I$150,4,FALSE()))))</f>
        <v>0</v>
      </c>
      <c r="AP15" s="38">
        <f t="shared" si="21"/>
        <v>51</v>
      </c>
      <c r="AQ15" s="30">
        <f>VLOOKUP(AP15,[1]Punktezuordnung!$A$2:$B$52,2,FALSE())</f>
        <v>0</v>
      </c>
      <c r="AR15" s="42" t="b">
        <f t="array" ref="AR15">IF(ISBLANK(STO_Weit!$A$2),0,IF(ISBLANK(A15),0,IF((OR(EXACT(A15,STO_Weit!$C$2:$C$149))),VLOOKUP(A15,STO_Weit!$C$2:$I$149,4,FALSE()))))</f>
        <v>0</v>
      </c>
      <c r="AS15" s="38">
        <f t="shared" si="22"/>
        <v>51</v>
      </c>
      <c r="AT15" s="45">
        <f>VLOOKUP(AS15,[1]Punktezuordnung!$A$2:$B$52,2,FALSE())</f>
        <v>0</v>
      </c>
      <c r="AU15" s="40" t="b">
        <f t="array" ref="AU15">IF(ISBLANK(STO_Schlagwurf!$A$2),0,IF(ISBLANK(A15),0,IF((OR(EXACT(A15,STO_Schlagwurf!$C$2:$C$148))),VLOOKUP(A15,STO_Schlagwurf!$C$2:$I$148,4,FALSE()))))</f>
        <v>0</v>
      </c>
      <c r="AV15" s="38">
        <f t="shared" si="23"/>
        <v>51</v>
      </c>
      <c r="AW15" s="45">
        <f>VLOOKUP(AV15,[1]Punktezuordnung!$A$2:$B$52,2,FALSE())</f>
        <v>0</v>
      </c>
      <c r="AX15" s="42" t="b">
        <f t="array" ref="AX15">IF(ISBLANK(ANG_Hindernissprint!$A$2),100,IF(ISBLANK(A15),100,IF((OR(EXACT(A15,ANG_Hindernissprint!$C$2:$C$200))),VLOOKUP(A15,ANG_Hindernissprint!$C$2:$I$200,4,FALSE()))))</f>
        <v>0</v>
      </c>
      <c r="AY15" s="47">
        <f t="shared" si="24"/>
        <v>51</v>
      </c>
      <c r="AZ15" s="45">
        <f>VLOOKUP(AY15,[1]Punktezuordnung!$A$2:$B$52,2,FALSE())</f>
        <v>0</v>
      </c>
      <c r="BA15" s="48" t="b">
        <f t="array" ref="BA15">IF(ISBLANK(ANG_Hoch!$A$2),0,IF(ISBLANK(A15),0,IF((OR(EXACT(A15,ANG_Hoch!$C$2:$C$155))),VLOOKUP(A15,ANG_Hoch!$C$2:$I$155,4,FALSE()))))</f>
        <v>0</v>
      </c>
      <c r="BB15" s="38">
        <f t="shared" si="25"/>
        <v>51</v>
      </c>
      <c r="BC15" s="49">
        <f>VLOOKUP(BB15,[1]Punktezuordnung!$A$2:$B$52,2,FALSE())</f>
        <v>0</v>
      </c>
    </row>
    <row r="16" spans="1:55" x14ac:dyDescent="0.3">
      <c r="A16" s="28" t="s">
        <v>65</v>
      </c>
      <c r="B16" s="28" t="s">
        <v>55</v>
      </c>
      <c r="C16" s="28">
        <v>2014</v>
      </c>
      <c r="D16" s="28" t="s">
        <v>27</v>
      </c>
      <c r="E16" s="38">
        <f t="shared" si="0"/>
        <v>13</v>
      </c>
      <c r="F16" s="30">
        <f>SUM(LARGE(H16:S16,{1;2;3;4;5;6;7;8;9}))</f>
        <v>81</v>
      </c>
      <c r="G16" s="50">
        <f t="shared" si="1"/>
        <v>2</v>
      </c>
      <c r="H16" s="51">
        <f t="shared" si="2"/>
        <v>40</v>
      </c>
      <c r="I16" s="45">
        <f t="shared" si="3"/>
        <v>41</v>
      </c>
      <c r="J16" s="51">
        <f t="shared" si="4"/>
        <v>0</v>
      </c>
      <c r="K16" s="45">
        <f t="shared" si="5"/>
        <v>0</v>
      </c>
      <c r="L16" s="33">
        <f t="shared" si="6"/>
        <v>0</v>
      </c>
      <c r="M16" s="34">
        <f t="shared" si="7"/>
        <v>0</v>
      </c>
      <c r="N16" s="52">
        <f t="shared" si="8"/>
        <v>0</v>
      </c>
      <c r="O16" s="36">
        <f t="shared" si="9"/>
        <v>0</v>
      </c>
      <c r="P16" s="51">
        <f t="shared" si="10"/>
        <v>0</v>
      </c>
      <c r="Q16" s="45">
        <f t="shared" si="11"/>
        <v>0</v>
      </c>
      <c r="R16" s="51">
        <f t="shared" si="12"/>
        <v>0</v>
      </c>
      <c r="S16" s="45">
        <f t="shared" si="13"/>
        <v>0</v>
      </c>
      <c r="T16" s="37">
        <f t="array" ref="T16">IF(ISBLANK(ALS_Sprint!$A$2),100,IF(ISBLANK(A16),100,IF((OR(EXACT(A16,ALS_Sprint!$C$2:$C$200))),VLOOKUP(A16,ALS_Sprint!$C$2:$I$200,4,FALSE()))))</f>
        <v>10.16</v>
      </c>
      <c r="U16" s="38">
        <f t="shared" si="14"/>
        <v>11</v>
      </c>
      <c r="V16" s="30">
        <f>VLOOKUP(U16,[1]Punktezuordnung!$A$2:$B$52,2,FALSE())</f>
        <v>40</v>
      </c>
      <c r="W16" s="39">
        <f t="array" ref="W16">IF(ISBLANK(ALS_Wurf!$A$2),0,IF(ISBLANK(A16),0,IF((OR(EXACT(A16,ALS_Wurf!$C$2:$C$145))),VLOOKUP(A16,ALS_Wurf!$C$2:$I$145,4,FALSE()))))</f>
        <v>14</v>
      </c>
      <c r="X16" s="38">
        <f t="shared" si="15"/>
        <v>10</v>
      </c>
      <c r="Y16" s="30">
        <f>VLOOKUP(X16,[1]Punktezuordnung!$A$2:$B$52,2,FALSE())</f>
        <v>41</v>
      </c>
      <c r="Z16" s="40" t="b">
        <f t="array" ref="Z16">IF(ISBLANK(FRI_Sprint!$A$2),100,IF(ISBLANK(A16),100,IF((OR(EXACT(A16,FRI_Sprint!$C$2:$C$200))),VLOOKUP(A16,FRI_Sprint!$C$2:$I$200,4,FALSE()))))</f>
        <v>0</v>
      </c>
      <c r="AA16" s="38">
        <f t="shared" si="16"/>
        <v>51</v>
      </c>
      <c r="AB16" s="30">
        <f>VLOOKUP(AA16,[1]Punktezuordnung!$A$2:$B$52,2,FALSE())</f>
        <v>0</v>
      </c>
      <c r="AC16" s="41" t="b">
        <f t="array" ref="AC16">IF(ISBLANK(FRI_Weit!$A$2),0,IF(ISBLANK(A16),0,IF((OR(EXACT(A16,FRI_Weit!$C$2:$C$150))),VLOOKUP(A16,FRI_Weit!$C$2:$I$150,4,FALSE()))))</f>
        <v>0</v>
      </c>
      <c r="AD16" s="38">
        <f t="shared" si="17"/>
        <v>51</v>
      </c>
      <c r="AE16" s="30">
        <f>VLOOKUP(AD16,[1]Punktezuordnung!$A$2:$B$52,2,FALSE())</f>
        <v>0</v>
      </c>
      <c r="AF16" s="42" t="b">
        <f t="array" ref="AF16">IF(ISBLANK(LAT_Stab!$A$2),0,IF(ISBLANK(A16),0,IF((OR(EXACT(A16,LAT_Stab!$C$2:$C$154))),VLOOKUP(A16,LAT_Stab!$C$2:$I$154,4,FALSE()))))</f>
        <v>0</v>
      </c>
      <c r="AG16" s="38">
        <f t="shared" si="18"/>
        <v>51</v>
      </c>
      <c r="AH16" s="30">
        <f>VLOOKUP(AG16,[1]Punktezuordnung!$A$2:$B$52,2,FALSE())</f>
        <v>0</v>
      </c>
      <c r="AI16" s="44" t="b">
        <f t="array" ref="AI16">IF(ISBLANK(LAT_Stoß!$A$2),0,IF(ISBLANK(A16),0,IF((OR(EXACT(A16,LAT_Stoß!$C$2:$C$154))),VLOOKUP(A16,LAT_Stoß!$C$2:$I$154,4,FALSE()))))</f>
        <v>0</v>
      </c>
      <c r="AJ16" s="38">
        <f t="shared" si="19"/>
        <v>51</v>
      </c>
      <c r="AK16" s="30">
        <f>VLOOKUP(AJ16,[1]Punktezuordnung!$A$2:$B$52,2,FALSE())</f>
        <v>0</v>
      </c>
      <c r="AL16" s="66" t="b">
        <f t="array" ref="AL16">IF(ISBLANK(NIA_Cross!$A$2),100,IF(ISBLANK(A16),100,IF((OR(EXACT(A16,NIA_Cross!$C$2:$C$200))),VLOOKUP(A16,NIA_Cross!$C$2:$I$200,4,FALSE()))))</f>
        <v>0</v>
      </c>
      <c r="AM16" s="38">
        <f t="shared" si="20"/>
        <v>51</v>
      </c>
      <c r="AN16" s="45">
        <f>VLOOKUP(AM16,[1]Punktezuordnung!$A$2:$B$52,2,FALSE())</f>
        <v>0</v>
      </c>
      <c r="AO16" s="46" t="b">
        <f t="array" ref="AO16">IF(ISBLANK(NIA_Weit!$A$2),0,IF(ISBLANK(A16),0,IF((OR(EXACT(A16,NIA_Weit!$C$2:$C$150))),VLOOKUP(A16,NIA_Weit!$C$2:$I$150,4,FALSE()))))</f>
        <v>0</v>
      </c>
      <c r="AP16" s="38">
        <f t="shared" si="21"/>
        <v>51</v>
      </c>
      <c r="AQ16" s="30">
        <f>VLOOKUP(AP16,[1]Punktezuordnung!$A$2:$B$52,2,FALSE())</f>
        <v>0</v>
      </c>
      <c r="AR16" s="42" t="b">
        <f t="array" ref="AR16">IF(ISBLANK(STO_Weit!$A$2),0,IF(ISBLANK(A16),0,IF((OR(EXACT(A16,STO_Weit!$C$2:$C$149))),VLOOKUP(A16,STO_Weit!$C$2:$I$149,4,FALSE()))))</f>
        <v>0</v>
      </c>
      <c r="AS16" s="38">
        <f t="shared" si="22"/>
        <v>51</v>
      </c>
      <c r="AT16" s="45">
        <f>VLOOKUP(AS16,[1]Punktezuordnung!$A$2:$B$52,2,FALSE())</f>
        <v>0</v>
      </c>
      <c r="AU16" s="40" t="b">
        <f t="array" ref="AU16">IF(ISBLANK(STO_Schlagwurf!$A$2),0,IF(ISBLANK(A16),0,IF((OR(EXACT(A16,STO_Schlagwurf!$C$2:$C$148))),VLOOKUP(A16,STO_Schlagwurf!$C$2:$I$148,4,FALSE()))))</f>
        <v>0</v>
      </c>
      <c r="AV16" s="38">
        <f t="shared" si="23"/>
        <v>51</v>
      </c>
      <c r="AW16" s="45">
        <f>VLOOKUP(AV16,[1]Punktezuordnung!$A$2:$B$52,2,FALSE())</f>
        <v>0</v>
      </c>
      <c r="AX16" s="42" t="b">
        <f t="array" ref="AX16">IF(ISBLANK(ANG_Hindernissprint!$A$2),100,IF(ISBLANK(A16),100,IF((OR(EXACT(A16,ANG_Hindernissprint!$C$2:$C$200))),VLOOKUP(A16,ANG_Hindernissprint!$C$2:$I$200,4,FALSE()))))</f>
        <v>0</v>
      </c>
      <c r="AY16" s="47">
        <f t="shared" si="24"/>
        <v>51</v>
      </c>
      <c r="AZ16" s="45">
        <f>VLOOKUP(AY16,[1]Punktezuordnung!$A$2:$B$52,2,FALSE())</f>
        <v>0</v>
      </c>
      <c r="BA16" s="48" t="b">
        <f t="array" ref="BA16">IF(ISBLANK(ANG_Hoch!$A$2),0,IF(ISBLANK(A16),0,IF((OR(EXACT(A16,ANG_Hoch!$C$2:$C$155))),VLOOKUP(A16,ANG_Hoch!$C$2:$I$155,4,FALSE()))))</f>
        <v>0</v>
      </c>
      <c r="BB16" s="38">
        <f t="shared" si="25"/>
        <v>51</v>
      </c>
      <c r="BC16" s="49">
        <f>VLOOKUP(BB16,[1]Punktezuordnung!$A$2:$B$52,2,FALSE())</f>
        <v>0</v>
      </c>
    </row>
    <row r="17" spans="1:55" x14ac:dyDescent="0.3">
      <c r="A17" s="28" t="s">
        <v>66</v>
      </c>
      <c r="B17" s="28" t="s">
        <v>55</v>
      </c>
      <c r="C17" s="28">
        <v>2014</v>
      </c>
      <c r="D17" s="28" t="s">
        <v>67</v>
      </c>
      <c r="E17" s="38">
        <f t="shared" si="0"/>
        <v>14</v>
      </c>
      <c r="F17" s="30">
        <f>SUM(LARGE(H17:S17,{1;2;3;4;5;6;7;8;9}))</f>
        <v>78</v>
      </c>
      <c r="G17" s="50">
        <f t="shared" si="1"/>
        <v>2</v>
      </c>
      <c r="H17" s="51">
        <f t="shared" si="2"/>
        <v>39</v>
      </c>
      <c r="I17" s="45">
        <f t="shared" si="3"/>
        <v>39</v>
      </c>
      <c r="J17" s="51">
        <f t="shared" si="4"/>
        <v>0</v>
      </c>
      <c r="K17" s="45">
        <f t="shared" si="5"/>
        <v>0</v>
      </c>
      <c r="L17" s="33">
        <f t="shared" si="6"/>
        <v>0</v>
      </c>
      <c r="M17" s="34">
        <f t="shared" si="7"/>
        <v>0</v>
      </c>
      <c r="N17" s="52">
        <f t="shared" si="8"/>
        <v>0</v>
      </c>
      <c r="O17" s="36">
        <f t="shared" si="9"/>
        <v>0</v>
      </c>
      <c r="P17" s="51">
        <f t="shared" si="10"/>
        <v>0</v>
      </c>
      <c r="Q17" s="45">
        <f t="shared" si="11"/>
        <v>0</v>
      </c>
      <c r="R17" s="51">
        <f t="shared" si="12"/>
        <v>0</v>
      </c>
      <c r="S17" s="45">
        <f t="shared" si="13"/>
        <v>0</v>
      </c>
      <c r="T17" s="37">
        <f t="array" ref="T17">IF(ISBLANK(ALS_Sprint!$A$2),100,IF(ISBLANK(A17),100,IF((OR(EXACT(A17,ALS_Sprint!$C$2:$C$200))),VLOOKUP(A17,ALS_Sprint!$C$2:$I$200,4,FALSE()))))</f>
        <v>10.32</v>
      </c>
      <c r="U17" s="38">
        <f t="shared" si="14"/>
        <v>12</v>
      </c>
      <c r="V17" s="30">
        <f>VLOOKUP(U17,[1]Punktezuordnung!$A$2:$B$52,2,FALSE())</f>
        <v>39</v>
      </c>
      <c r="W17" s="39">
        <f t="array" ref="W17">IF(ISBLANK(ALS_Wurf!$A$2),0,IF(ISBLANK(A17),0,IF((OR(EXACT(A17,ALS_Wurf!$C$2:$C$145))),VLOOKUP(A17,ALS_Wurf!$C$2:$I$145,4,FALSE()))))</f>
        <v>7</v>
      </c>
      <c r="X17" s="38">
        <f t="shared" si="15"/>
        <v>12</v>
      </c>
      <c r="Y17" s="30">
        <f>VLOOKUP(X17,[1]Punktezuordnung!$A$2:$B$52,2,FALSE())</f>
        <v>39</v>
      </c>
      <c r="Z17" s="40" t="b">
        <f t="array" ref="Z17">IF(ISBLANK(FRI_Sprint!$A$2),100,IF(ISBLANK(A17),100,IF((OR(EXACT(A17,FRI_Sprint!$C$2:$C$200))),VLOOKUP(A17,FRI_Sprint!$C$2:$I$200,4,FALSE()))))</f>
        <v>0</v>
      </c>
      <c r="AA17" s="38">
        <f t="shared" si="16"/>
        <v>51</v>
      </c>
      <c r="AB17" s="30">
        <f>VLOOKUP(AA17,[1]Punktezuordnung!$A$2:$B$52,2,FALSE())</f>
        <v>0</v>
      </c>
      <c r="AC17" s="41" t="b">
        <f t="array" ref="AC17">IF(ISBLANK(FRI_Weit!$A$2),0,IF(ISBLANK(A17),0,IF((OR(EXACT(A17,FRI_Weit!$C$2:$C$150))),VLOOKUP(A17,FRI_Weit!$C$2:$I$150,4,FALSE()))))</f>
        <v>0</v>
      </c>
      <c r="AD17" s="38">
        <f t="shared" si="17"/>
        <v>51</v>
      </c>
      <c r="AE17" s="30">
        <f>VLOOKUP(AD17,[1]Punktezuordnung!$A$2:$B$52,2,FALSE())</f>
        <v>0</v>
      </c>
      <c r="AF17" s="42" t="b">
        <f t="array" ref="AF17">IF(ISBLANK(LAT_Stab!$A$2),0,IF(ISBLANK(A17),0,IF((OR(EXACT(A17,LAT_Stab!$C$2:$C$154))),VLOOKUP(A17,LAT_Stab!$C$2:$I$154,4,FALSE()))))</f>
        <v>0</v>
      </c>
      <c r="AG17" s="38">
        <f t="shared" si="18"/>
        <v>51</v>
      </c>
      <c r="AH17" s="30">
        <f>VLOOKUP(AG17,[1]Punktezuordnung!$A$2:$B$52,2,FALSE())</f>
        <v>0</v>
      </c>
      <c r="AI17" s="44" t="b">
        <f t="array" ref="AI17">IF(ISBLANK(LAT_Stoß!$A$2),0,IF(ISBLANK(A17),0,IF((OR(EXACT(A17,LAT_Stoß!$C$2:$C$154))),VLOOKUP(A17,LAT_Stoß!$C$2:$I$154,4,FALSE()))))</f>
        <v>0</v>
      </c>
      <c r="AJ17" s="38">
        <f t="shared" si="19"/>
        <v>51</v>
      </c>
      <c r="AK17" s="30">
        <f>VLOOKUP(AJ17,[1]Punktezuordnung!$A$2:$B$52,2,FALSE())</f>
        <v>0</v>
      </c>
      <c r="AL17" s="66" t="b">
        <f t="array" ref="AL17">IF(ISBLANK(NIA_Cross!$A$2),100,IF(ISBLANK(A17),100,IF((OR(EXACT(A17,NIA_Cross!$C$2:$C$200))),VLOOKUP(A17,NIA_Cross!$C$2:$I$200,4,FALSE()))))</f>
        <v>0</v>
      </c>
      <c r="AM17" s="38">
        <f t="shared" si="20"/>
        <v>51</v>
      </c>
      <c r="AN17" s="45">
        <f>VLOOKUP(AM17,[1]Punktezuordnung!$A$2:$B$52,2,FALSE())</f>
        <v>0</v>
      </c>
      <c r="AO17" s="46" t="b">
        <f t="array" ref="AO17">IF(ISBLANK(NIA_Weit!$A$2),0,IF(ISBLANK(A17),0,IF((OR(EXACT(A17,NIA_Weit!$C$2:$C$150))),VLOOKUP(A17,NIA_Weit!$C$2:$I$150,4,FALSE()))))</f>
        <v>0</v>
      </c>
      <c r="AP17" s="38">
        <f t="shared" si="21"/>
        <v>51</v>
      </c>
      <c r="AQ17" s="30">
        <f>VLOOKUP(AP17,[1]Punktezuordnung!$A$2:$B$52,2,FALSE())</f>
        <v>0</v>
      </c>
      <c r="AR17" s="42" t="b">
        <f t="array" ref="AR17">IF(ISBLANK(STO_Weit!$A$2),0,IF(ISBLANK(A17),0,IF((OR(EXACT(A17,STO_Weit!$C$2:$C$149))),VLOOKUP(A17,STO_Weit!$C$2:$I$149,4,FALSE()))))</f>
        <v>0</v>
      </c>
      <c r="AS17" s="38">
        <f t="shared" si="22"/>
        <v>51</v>
      </c>
      <c r="AT17" s="45">
        <f>VLOOKUP(AS17,[1]Punktezuordnung!$A$2:$B$52,2,FALSE())</f>
        <v>0</v>
      </c>
      <c r="AU17" s="40" t="b">
        <f t="array" ref="AU17">IF(ISBLANK(STO_Schlagwurf!$A$2),0,IF(ISBLANK(A17),0,IF((OR(EXACT(A17,STO_Schlagwurf!$C$2:$C$148))),VLOOKUP(A17,STO_Schlagwurf!$C$2:$I$148,4,FALSE()))))</f>
        <v>0</v>
      </c>
      <c r="AV17" s="38">
        <f t="shared" si="23"/>
        <v>51</v>
      </c>
      <c r="AW17" s="45">
        <f>VLOOKUP(AV17,[1]Punktezuordnung!$A$2:$B$52,2,FALSE())</f>
        <v>0</v>
      </c>
      <c r="AX17" s="42" t="b">
        <f t="array" ref="AX17">IF(ISBLANK(ANG_Hindernissprint!$A$2),100,IF(ISBLANK(A17),100,IF((OR(EXACT(A17,ANG_Hindernissprint!$C$2:$C$200))),VLOOKUP(A17,ANG_Hindernissprint!$C$2:$I$200,4,FALSE()))))</f>
        <v>0</v>
      </c>
      <c r="AY17" s="47">
        <f t="shared" si="24"/>
        <v>51</v>
      </c>
      <c r="AZ17" s="45">
        <f>VLOOKUP(AY17,[1]Punktezuordnung!$A$2:$B$52,2,FALSE())</f>
        <v>0</v>
      </c>
      <c r="BA17" s="48" t="b">
        <f t="array" ref="BA17">IF(ISBLANK(ANG_Hoch!$A$2),0,IF(ISBLANK(A17),0,IF((OR(EXACT(A17,ANG_Hoch!$C$2:$C$155))),VLOOKUP(A17,ANG_Hoch!$C$2:$I$155,4,FALSE()))))</f>
        <v>0</v>
      </c>
      <c r="BB17" s="38">
        <f t="shared" si="25"/>
        <v>51</v>
      </c>
      <c r="BC17" s="49">
        <f>VLOOKUP(BB17,[1]Punktezuordnung!$A$2:$B$52,2,FALSE())</f>
        <v>0</v>
      </c>
    </row>
    <row r="18" spans="1:55" x14ac:dyDescent="0.3">
      <c r="A18" s="28"/>
      <c r="B18" s="28"/>
      <c r="C18" s="28"/>
      <c r="D18" s="28"/>
      <c r="E18" s="38" t="str">
        <f t="shared" ref="E18:E35" si="26">IF(F18=0,"",RANK(F18,$F$4:$F$60,0))</f>
        <v/>
      </c>
      <c r="F18" s="30">
        <f>SUM(LARGE(H18:S18,{1;2;3;4;5;6;7;8;9}))</f>
        <v>0</v>
      </c>
      <c r="G18" s="50">
        <f t="shared" ref="G18:G35" si="27">COUNTIF(H18:S18,"&gt;0")</f>
        <v>0</v>
      </c>
      <c r="H18" s="51">
        <f t="shared" ref="H18:H35" si="28">V18</f>
        <v>0</v>
      </c>
      <c r="I18" s="45">
        <f t="shared" ref="I18:I35" si="29">Y18</f>
        <v>0</v>
      </c>
      <c r="J18" s="51">
        <f t="shared" ref="J18:J35" si="30">AB18</f>
        <v>0</v>
      </c>
      <c r="K18" s="45">
        <f t="shared" ref="K18:K35" si="31">AE18</f>
        <v>0</v>
      </c>
      <c r="L18" s="33">
        <f t="shared" ref="L18:L35" si="32">AH18</f>
        <v>0</v>
      </c>
      <c r="M18" s="34">
        <f t="shared" ref="M18:M35" si="33">AK18</f>
        <v>0</v>
      </c>
      <c r="N18" s="52">
        <f t="shared" ref="N18:N35" si="34">AN18</f>
        <v>0</v>
      </c>
      <c r="O18" s="36">
        <f t="shared" ref="O18:O35" si="35">AQ18</f>
        <v>0</v>
      </c>
      <c r="P18" s="51">
        <f t="shared" ref="P18:P35" si="36">AT18</f>
        <v>0</v>
      </c>
      <c r="Q18" s="45">
        <f t="shared" ref="Q18:Q35" si="37">AW18</f>
        <v>0</v>
      </c>
      <c r="R18" s="51">
        <f t="shared" ref="R18:R35" si="38">AZ18</f>
        <v>0</v>
      </c>
      <c r="S18" s="45">
        <f t="shared" ref="S18:S35" si="39">BC18</f>
        <v>0</v>
      </c>
      <c r="T18" s="37">
        <f t="array" ref="T18">IF(ISBLANK(ALS_Sprint!$A$2),100,IF(ISBLANK(A18),100,IF((OR(EXACT(A18,ALS_Sprint!$C$2:$C$200))),VLOOKUP(A18,ALS_Sprint!$C$2:$I$200,4,FALSE()))))</f>
        <v>100</v>
      </c>
      <c r="U18" s="38">
        <f t="shared" ref="U18:U60" si="40">IF(T18=FALSE,51,IF(T18&gt;=100,51,RANK(T18,$T$4:$T$60,1)))</f>
        <v>51</v>
      </c>
      <c r="V18" s="30">
        <f>VLOOKUP(U18,[1]Punktezuordnung!$A$2:$B$52,2,FALSE())</f>
        <v>0</v>
      </c>
      <c r="W18" s="39">
        <f t="array" ref="W18">IF(ISBLANK(ALS_Wurf!$A$2),0,IF(ISBLANK(A18),0,IF((OR(EXACT(A18,ALS_Wurf!$C$2:$C$145))),VLOOKUP(A18,ALS_Wurf!$C$2:$I$145,4,FALSE()))))</f>
        <v>0</v>
      </c>
      <c r="X18" s="38">
        <f t="shared" ref="X18:X60" si="41">IF(W18=FALSE,51,IF(W18&lt;=0,51,RANK(W18,$W$4:$W$60,0)))</f>
        <v>51</v>
      </c>
      <c r="Y18" s="30">
        <f>VLOOKUP(X18,[1]Punktezuordnung!$A$2:$B$52,2,FALSE())</f>
        <v>0</v>
      </c>
      <c r="Z18" s="40">
        <f t="array" ref="Z18">IF(ISBLANK(FRI_Sprint!$A$2),100,IF(ISBLANK(A18),100,IF((OR(EXACT(A18,FRI_Sprint!$C$2:$C$200))),VLOOKUP(A18,FRI_Sprint!$C$2:$I$200,4,FALSE()))))</f>
        <v>100</v>
      </c>
      <c r="AA18" s="38">
        <f t="shared" ref="AA18:AA60" si="42">IF(Z18=FALSE,51,IF(Z18&gt;=100,51,RANK(Z18,$Z$4:$Z$60,1)))</f>
        <v>51</v>
      </c>
      <c r="AB18" s="30">
        <f>VLOOKUP(AA18,[1]Punktezuordnung!$A$2:$B$52,2,FALSE())</f>
        <v>0</v>
      </c>
      <c r="AC18" s="41">
        <f t="array" ref="AC18">IF(ISBLANK(FRI_Weit!$A$2),0,IF(ISBLANK(A18),0,IF((OR(EXACT(A18,FRI_Weit!$C$2:$C$150))),VLOOKUP(A18,FRI_Weit!$C$2:$I$150,4,FALSE()))))</f>
        <v>0</v>
      </c>
      <c r="AD18" s="38">
        <f t="shared" ref="AD18:AD60" si="43">IF(AC18=FALSE,51,IF(AC18&lt;=0,51,RANK(AC18,$AC$4:$AC$60,0)))</f>
        <v>51</v>
      </c>
      <c r="AE18" s="30">
        <f>VLOOKUP(AD18,[1]Punktezuordnung!$A$2:$B$52,2,FALSE())</f>
        <v>0</v>
      </c>
      <c r="AF18" s="42">
        <f t="array" ref="AF18">IF(ISBLANK(LAT_Stab!$A$2),0,IF(ISBLANK(A18),0,IF((OR(EXACT(A18,LAT_Stab!$C$2:$C$154))),VLOOKUP(A18,LAT_Stab!$C$2:$I$154,4,FALSE()))))</f>
        <v>0</v>
      </c>
      <c r="AG18" s="38">
        <f t="shared" ref="AG18:AG60" si="44">IF(AF18=FALSE,51,IF(AF18&lt;=0,51,RANK(AF18,$AF$4:$AF$60,0)))</f>
        <v>51</v>
      </c>
      <c r="AH18" s="30">
        <f>VLOOKUP(AG18,[1]Punktezuordnung!$A$2:$B$52,2,FALSE())</f>
        <v>0</v>
      </c>
      <c r="AI18" s="43">
        <f t="array" ref="AI18">IF(ISBLANK(LAT_Stoß!$A$2),0,IF(ISBLANK(A18),0,IF((OR(EXACT(A18,LAT_Stoß!$C$2:$C$154))),VLOOKUP(A18,LAT_Stoß!$C$2:$I$154,4,FALSE()))))</f>
        <v>0</v>
      </c>
      <c r="AJ18" s="38">
        <f t="shared" ref="AJ18:AJ60" si="45">IF(AI18=FALSE,51,IF(AI18&lt;=0,51,RANK(AI18,$AI$4:$AI$49,0)))</f>
        <v>51</v>
      </c>
      <c r="AK18" s="30">
        <f>VLOOKUP(AJ18,[1]Punktezuordnung!$A$2:$B$52,2,FALSE())</f>
        <v>0</v>
      </c>
      <c r="AL18" s="67">
        <v>1000</v>
      </c>
      <c r="AM18" s="38">
        <f t="shared" ref="AM18:AM60" si="46">IF(AL18=FALSE,51,IF(AL18=1000,51,RANK(AL18,$AL$4:$AL$60,1)))</f>
        <v>51</v>
      </c>
      <c r="AN18" s="45">
        <f>VLOOKUP(AM18,[1]Punktezuordnung!$A$2:$B$52,2,FALSE())</f>
        <v>0</v>
      </c>
      <c r="AO18" s="46">
        <f t="array" ref="AO18">IF(ISBLANK(NIA_Weit!$A$2),0,IF(ISBLANK(A18),0,IF((OR(EXACT(A18,NIA_Weit!$C$2:$C$150))),VLOOKUP(A18,NIA_Weit!$C$2:$I$150,4,FALSE()))))</f>
        <v>0</v>
      </c>
      <c r="AP18" s="38">
        <f t="shared" ref="AP18:AP60" si="47">IF(AO18=FALSE,51,IF(AO18&lt;=0,51,RANK(AO18,$AO$4:$AO$49,0)))</f>
        <v>51</v>
      </c>
      <c r="AQ18" s="30">
        <f>VLOOKUP(AP18,[1]Punktezuordnung!$A$2:$B$52,2,FALSE())</f>
        <v>0</v>
      </c>
      <c r="AR18" s="42">
        <f t="array" ref="AR18">IF(ISBLANK(STO_Weit!$A$2),0,IF(ISBLANK(A18),0,IF((OR(EXACT(A18,STO_Weit!$C$2:$C$149))),VLOOKUP(A18,STO_Weit!$C$2:$I$149,4,FALSE()))))</f>
        <v>0</v>
      </c>
      <c r="AS18" s="38">
        <f t="shared" ref="AS18:AS60" si="48">IF(AR18=FALSE,51,IF(AR18&lt;=0,51,RANK(AR18,$AR$4:$AR$49,0)))</f>
        <v>51</v>
      </c>
      <c r="AT18" s="45">
        <f>VLOOKUP(AS18,[1]Punktezuordnung!$A$2:$B$52,2,FALSE())</f>
        <v>0</v>
      </c>
      <c r="AU18" s="40">
        <f t="array" ref="AU18">IF(ISBLANK(STO_Schlagwurf!$A$2),0,IF(ISBLANK(A18),0,IF((OR(EXACT(A18,STO_Schlagwurf!$C$2:$C$148))),VLOOKUP(A18,STO_Schlagwurf!$C$2:$I$148,4,FALSE()))))</f>
        <v>0</v>
      </c>
      <c r="AV18" s="38">
        <f t="shared" ref="AV18:AV60" si="49">IF(AU18=FALSE,51,IF(AU18&lt;=0,51,RANK(AU18,$AU$4:$AU$49,0)))</f>
        <v>51</v>
      </c>
      <c r="AW18" s="45">
        <f>VLOOKUP(AV18,[1]Punktezuordnung!$A$2:$B$52,2,FALSE())</f>
        <v>0</v>
      </c>
      <c r="AX18" s="42">
        <f t="array" ref="AX18">IF(ISBLANK(ANG_Hindernissprint!$A$2),100,IF(ISBLANK(A18),100,IF((OR(EXACT(A18,ANG_Hindernissprint!$C$2:$C$200))),VLOOKUP(A18,ANG_Hindernissprint!$C$2:$I$200,4,FALSE()))))</f>
        <v>100</v>
      </c>
      <c r="AY18" s="47">
        <f t="shared" ref="AY18:AY60" si="50">IF(AX18=FALSE,51,IF(AX18&gt;=100,51,RANK(AX18,$AX$4:$AX$60,1)))</f>
        <v>51</v>
      </c>
      <c r="AZ18" s="45">
        <f>VLOOKUP(AY18,[1]Punktezuordnung!$A$2:$B$52,2,FALSE())</f>
        <v>0</v>
      </c>
      <c r="BA18" s="48">
        <f t="array" ref="BA18">IF(ISBLANK(ANG_Hoch!$A$2),0,IF(ISBLANK(A18),0,IF((OR(EXACT(A18,ANG_Hoch!$C$2:$C$155))),VLOOKUP(A18,ANG_Hoch!$C$2:$I$155,4,FALSE()))))</f>
        <v>0</v>
      </c>
      <c r="BB18" s="38">
        <f t="shared" ref="BB18:BB60" si="51">IF(BA18=FALSE,51,IF(BA18&lt;=0,51,RANK(BA18,$BA$4:$BA$60,0)))</f>
        <v>51</v>
      </c>
      <c r="BC18" s="49">
        <f>VLOOKUP(BB18,[1]Punktezuordnung!$A$2:$B$52,2,FALSE())</f>
        <v>0</v>
      </c>
    </row>
    <row r="19" spans="1:55" x14ac:dyDescent="0.3">
      <c r="A19" s="28"/>
      <c r="B19" s="28"/>
      <c r="C19" s="28"/>
      <c r="D19" s="28"/>
      <c r="E19" s="38" t="str">
        <f t="shared" si="26"/>
        <v/>
      </c>
      <c r="F19" s="30">
        <f>SUM(LARGE(H19:S19,{1;2;3;4;5;6;7;8;9}))</f>
        <v>0</v>
      </c>
      <c r="G19" s="50">
        <f t="shared" si="27"/>
        <v>0</v>
      </c>
      <c r="H19" s="51">
        <f t="shared" si="28"/>
        <v>0</v>
      </c>
      <c r="I19" s="45">
        <f t="shared" si="29"/>
        <v>0</v>
      </c>
      <c r="J19" s="51">
        <f t="shared" si="30"/>
        <v>0</v>
      </c>
      <c r="K19" s="45">
        <f t="shared" si="31"/>
        <v>0</v>
      </c>
      <c r="L19" s="33">
        <f t="shared" si="32"/>
        <v>0</v>
      </c>
      <c r="M19" s="34">
        <f t="shared" si="33"/>
        <v>0</v>
      </c>
      <c r="N19" s="52">
        <f t="shared" si="34"/>
        <v>0</v>
      </c>
      <c r="O19" s="36">
        <f t="shared" si="35"/>
        <v>0</v>
      </c>
      <c r="P19" s="51">
        <f t="shared" si="36"/>
        <v>0</v>
      </c>
      <c r="Q19" s="45">
        <f t="shared" si="37"/>
        <v>0</v>
      </c>
      <c r="R19" s="51">
        <f t="shared" si="38"/>
        <v>0</v>
      </c>
      <c r="S19" s="45">
        <f t="shared" si="39"/>
        <v>0</v>
      </c>
      <c r="T19" s="37">
        <f t="array" ref="T19">IF(ISBLANK(ALS_Sprint!$A$2),100,IF(ISBLANK(A19),100,IF((OR(EXACT(A19,ALS_Sprint!$C$2:$C$200))),VLOOKUP(A19,ALS_Sprint!$C$2:$I$200,4,FALSE()))))</f>
        <v>100</v>
      </c>
      <c r="U19" s="38">
        <f t="shared" si="40"/>
        <v>51</v>
      </c>
      <c r="V19" s="30">
        <f>VLOOKUP(U19,[1]Punktezuordnung!$A$2:$B$52,2,FALSE())</f>
        <v>0</v>
      </c>
      <c r="W19" s="39">
        <f t="array" ref="W19">IF(ISBLANK(ALS_Wurf!$A$2),0,IF(ISBLANK(A19),0,IF((OR(EXACT(A19,ALS_Wurf!$C$2:$C$145))),VLOOKUP(A19,ALS_Wurf!$C$2:$I$145,4,FALSE()))))</f>
        <v>0</v>
      </c>
      <c r="X19" s="38">
        <f t="shared" si="41"/>
        <v>51</v>
      </c>
      <c r="Y19" s="30">
        <f>VLOOKUP(X19,[1]Punktezuordnung!$A$2:$B$52,2,FALSE())</f>
        <v>0</v>
      </c>
      <c r="Z19" s="40">
        <f t="array" ref="Z19">IF(ISBLANK(FRI_Sprint!$A$2),100,IF(ISBLANK(A19),100,IF((OR(EXACT(A19,FRI_Sprint!$C$2:$C$200))),VLOOKUP(A19,FRI_Sprint!$C$2:$I$200,4,FALSE()))))</f>
        <v>100</v>
      </c>
      <c r="AA19" s="38">
        <f t="shared" si="42"/>
        <v>51</v>
      </c>
      <c r="AB19" s="30">
        <f>VLOOKUP(AA19,[1]Punktezuordnung!$A$2:$B$52,2,FALSE())</f>
        <v>0</v>
      </c>
      <c r="AC19" s="41">
        <f t="array" ref="AC19">IF(ISBLANK(FRI_Weit!$A$2),0,IF(ISBLANK(A19),0,IF((OR(EXACT(A19,FRI_Weit!$C$2:$C$150))),VLOOKUP(A19,FRI_Weit!$C$2:$I$150,4,FALSE()))))</f>
        <v>0</v>
      </c>
      <c r="AD19" s="38">
        <f t="shared" si="43"/>
        <v>51</v>
      </c>
      <c r="AE19" s="30">
        <f>VLOOKUP(AD19,[1]Punktezuordnung!$A$2:$B$52,2,FALSE())</f>
        <v>0</v>
      </c>
      <c r="AF19" s="42">
        <f t="array" ref="AF19">IF(ISBLANK(LAT_Stab!$A$2),0,IF(ISBLANK(A19),0,IF((OR(EXACT(A19,LAT_Stab!$C$2:$C$154))),VLOOKUP(A19,LAT_Stab!$C$2:$I$154,4,FALSE()))))</f>
        <v>0</v>
      </c>
      <c r="AG19" s="38">
        <f t="shared" si="44"/>
        <v>51</v>
      </c>
      <c r="AH19" s="30">
        <f>VLOOKUP(AG19,[1]Punktezuordnung!$A$2:$B$52,2,FALSE())</f>
        <v>0</v>
      </c>
      <c r="AI19" s="43">
        <f t="array" ref="AI19">IF(ISBLANK(LAT_Stoß!$A$2),0,IF(ISBLANK(A19),0,IF((OR(EXACT(A19,LAT_Stoß!$C$2:$C$154))),VLOOKUP(A19,LAT_Stoß!$C$2:$I$154,4,FALSE()))))</f>
        <v>0</v>
      </c>
      <c r="AJ19" s="38">
        <f t="shared" si="45"/>
        <v>51</v>
      </c>
      <c r="AK19" s="30">
        <f>VLOOKUP(AJ19,[1]Punktezuordnung!$A$2:$B$52,2,FALSE())</f>
        <v>0</v>
      </c>
      <c r="AL19" s="67">
        <v>1000</v>
      </c>
      <c r="AM19" s="38">
        <f t="shared" si="46"/>
        <v>51</v>
      </c>
      <c r="AN19" s="45">
        <f>VLOOKUP(AM19,[1]Punktezuordnung!$A$2:$B$52,2,FALSE())</f>
        <v>0</v>
      </c>
      <c r="AO19" s="46">
        <f t="array" ref="AO19">IF(ISBLANK(NIA_Weit!$A$2),0,IF(ISBLANK(A19),0,IF((OR(EXACT(A19,NIA_Weit!$C$2:$C$150))),VLOOKUP(A19,NIA_Weit!$C$2:$I$150,4,FALSE()))))</f>
        <v>0</v>
      </c>
      <c r="AP19" s="38">
        <f t="shared" si="47"/>
        <v>51</v>
      </c>
      <c r="AQ19" s="30">
        <f>VLOOKUP(AP19,[1]Punktezuordnung!$A$2:$B$52,2,FALSE())</f>
        <v>0</v>
      </c>
      <c r="AR19" s="42">
        <f t="array" ref="AR19">IF(ISBLANK(STO_Weit!$A$2),0,IF(ISBLANK(A19),0,IF((OR(EXACT(A19,STO_Weit!$C$2:$C$149))),VLOOKUP(A19,STO_Weit!$C$2:$I$149,4,FALSE()))))</f>
        <v>0</v>
      </c>
      <c r="AS19" s="38">
        <f t="shared" si="48"/>
        <v>51</v>
      </c>
      <c r="AT19" s="45">
        <f>VLOOKUP(AS19,[1]Punktezuordnung!$A$2:$B$52,2,FALSE())</f>
        <v>0</v>
      </c>
      <c r="AU19" s="40">
        <f t="array" ref="AU19">IF(ISBLANK(STO_Schlagwurf!$A$2),0,IF(ISBLANK(A19),0,IF((OR(EXACT(A19,STO_Schlagwurf!$C$2:$C$148))),VLOOKUP(A19,STO_Schlagwurf!$C$2:$I$148,4,FALSE()))))</f>
        <v>0</v>
      </c>
      <c r="AV19" s="38">
        <f t="shared" si="49"/>
        <v>51</v>
      </c>
      <c r="AW19" s="45">
        <f>VLOOKUP(AV19,[1]Punktezuordnung!$A$2:$B$52,2,FALSE())</f>
        <v>0</v>
      </c>
      <c r="AX19" s="42">
        <f t="array" ref="AX19">IF(ISBLANK(ANG_Hindernissprint!$A$2),100,IF(ISBLANK(A19),100,IF((OR(EXACT(A19,ANG_Hindernissprint!$C$2:$C$200))),VLOOKUP(A19,ANG_Hindernissprint!$C$2:$I$200,4,FALSE()))))</f>
        <v>100</v>
      </c>
      <c r="AY19" s="47">
        <f t="shared" si="50"/>
        <v>51</v>
      </c>
      <c r="AZ19" s="45">
        <f>VLOOKUP(AY19,[1]Punktezuordnung!$A$2:$B$52,2,FALSE())</f>
        <v>0</v>
      </c>
      <c r="BA19" s="48">
        <f t="array" ref="BA19">IF(ISBLANK(ANG_Hoch!$A$2),0,IF(ISBLANK(A19),0,IF((OR(EXACT(A19,ANG_Hoch!$C$2:$C$155))),VLOOKUP(A19,ANG_Hoch!$C$2:$I$155,4,FALSE()))))</f>
        <v>0</v>
      </c>
      <c r="BB19" s="38">
        <f t="shared" si="51"/>
        <v>51</v>
      </c>
      <c r="BC19" s="49">
        <f>VLOOKUP(BB19,[1]Punktezuordnung!$A$2:$B$52,2,FALSE())</f>
        <v>0</v>
      </c>
    </row>
    <row r="20" spans="1:55" x14ac:dyDescent="0.3">
      <c r="A20" s="28"/>
      <c r="B20" s="28"/>
      <c r="C20" s="28"/>
      <c r="D20" s="28"/>
      <c r="E20" s="38" t="str">
        <f t="shared" si="26"/>
        <v/>
      </c>
      <c r="F20" s="30">
        <f>SUM(LARGE(H20:S20,{1;2;3;4;5;6;7;8;9}))</f>
        <v>0</v>
      </c>
      <c r="G20" s="50">
        <f t="shared" si="27"/>
        <v>0</v>
      </c>
      <c r="H20" s="51">
        <f t="shared" si="28"/>
        <v>0</v>
      </c>
      <c r="I20" s="45">
        <f t="shared" si="29"/>
        <v>0</v>
      </c>
      <c r="J20" s="51">
        <f t="shared" si="30"/>
        <v>0</v>
      </c>
      <c r="K20" s="45">
        <f t="shared" si="31"/>
        <v>0</v>
      </c>
      <c r="L20" s="33">
        <f t="shared" si="32"/>
        <v>0</v>
      </c>
      <c r="M20" s="34">
        <f t="shared" si="33"/>
        <v>0</v>
      </c>
      <c r="N20" s="52">
        <f t="shared" si="34"/>
        <v>0</v>
      </c>
      <c r="O20" s="36">
        <f t="shared" si="35"/>
        <v>0</v>
      </c>
      <c r="P20" s="51">
        <f t="shared" si="36"/>
        <v>0</v>
      </c>
      <c r="Q20" s="45">
        <f t="shared" si="37"/>
        <v>0</v>
      </c>
      <c r="R20" s="51">
        <f t="shared" si="38"/>
        <v>0</v>
      </c>
      <c r="S20" s="45">
        <f t="shared" si="39"/>
        <v>0</v>
      </c>
      <c r="T20" s="37">
        <f t="array" ref="T20">IF(ISBLANK(ALS_Sprint!$A$2),100,IF(ISBLANK(A20),100,IF((OR(EXACT(A20,ALS_Sprint!$C$2:$C$200))),VLOOKUP(A20,ALS_Sprint!$C$2:$I$200,4,FALSE()))))</f>
        <v>100</v>
      </c>
      <c r="U20" s="38">
        <f t="shared" si="40"/>
        <v>51</v>
      </c>
      <c r="V20" s="30">
        <f>VLOOKUP(U20,[1]Punktezuordnung!$A$2:$B$52,2,FALSE())</f>
        <v>0</v>
      </c>
      <c r="W20" s="39">
        <f t="array" ref="W20">IF(ISBLANK(ALS_Wurf!$A$2),0,IF(ISBLANK(A20),0,IF((OR(EXACT(A20,ALS_Wurf!$C$2:$C$145))),VLOOKUP(A20,ALS_Wurf!$C$2:$I$145,4,FALSE()))))</f>
        <v>0</v>
      </c>
      <c r="X20" s="38">
        <f t="shared" si="41"/>
        <v>51</v>
      </c>
      <c r="Y20" s="30">
        <f>VLOOKUP(X20,[1]Punktezuordnung!$A$2:$B$52,2,FALSE())</f>
        <v>0</v>
      </c>
      <c r="Z20" s="40">
        <f t="array" ref="Z20">IF(ISBLANK(FRI_Sprint!$A$2),100,IF(ISBLANK(A20),100,IF((OR(EXACT(A20,FRI_Sprint!$C$2:$C$200))),VLOOKUP(A20,FRI_Sprint!$C$2:$I$200,4,FALSE()))))</f>
        <v>100</v>
      </c>
      <c r="AA20" s="38">
        <f t="shared" si="42"/>
        <v>51</v>
      </c>
      <c r="AB20" s="30">
        <f>VLOOKUP(AA20,[1]Punktezuordnung!$A$2:$B$52,2,FALSE())</f>
        <v>0</v>
      </c>
      <c r="AC20" s="41">
        <f t="array" ref="AC20">IF(ISBLANK(FRI_Weit!$A$2),0,IF(ISBLANK(A20),0,IF((OR(EXACT(A20,FRI_Weit!$C$2:$C$150))),VLOOKUP(A20,FRI_Weit!$C$2:$I$150,4,FALSE()))))</f>
        <v>0</v>
      </c>
      <c r="AD20" s="38">
        <f t="shared" si="43"/>
        <v>51</v>
      </c>
      <c r="AE20" s="30">
        <f>VLOOKUP(AD20,[1]Punktezuordnung!$A$2:$B$52,2,FALSE())</f>
        <v>0</v>
      </c>
      <c r="AF20" s="42">
        <f t="array" ref="AF20">IF(ISBLANK(LAT_Stab!$A$2),0,IF(ISBLANK(A20),0,IF((OR(EXACT(A20,LAT_Stab!$C$2:$C$154))),VLOOKUP(A20,LAT_Stab!$C$2:$I$154,4,FALSE()))))</f>
        <v>0</v>
      </c>
      <c r="AG20" s="38">
        <f t="shared" si="44"/>
        <v>51</v>
      </c>
      <c r="AH20" s="30">
        <f>VLOOKUP(AG20,[1]Punktezuordnung!$A$2:$B$52,2,FALSE())</f>
        <v>0</v>
      </c>
      <c r="AI20" s="43">
        <f t="array" ref="AI20">IF(ISBLANK(LAT_Stoß!$A$2),0,IF(ISBLANK(A20),0,IF((OR(EXACT(A20,LAT_Stoß!$C$2:$C$154))),VLOOKUP(A20,LAT_Stoß!$C$2:$I$154,4,FALSE()))))</f>
        <v>0</v>
      </c>
      <c r="AJ20" s="38">
        <f t="shared" si="45"/>
        <v>51</v>
      </c>
      <c r="AK20" s="30">
        <f>VLOOKUP(AJ20,[1]Punktezuordnung!$A$2:$B$52,2,FALSE())</f>
        <v>0</v>
      </c>
      <c r="AL20" s="67">
        <v>1000</v>
      </c>
      <c r="AM20" s="38">
        <f t="shared" si="46"/>
        <v>51</v>
      </c>
      <c r="AN20" s="45">
        <f>VLOOKUP(AM20,[1]Punktezuordnung!$A$2:$B$52,2,FALSE())</f>
        <v>0</v>
      </c>
      <c r="AO20" s="46">
        <f t="array" ref="AO20">IF(ISBLANK(NIA_Weit!$A$2),0,IF(ISBLANK(A20),0,IF((OR(EXACT(A20,NIA_Weit!$C$2:$C$150))),VLOOKUP(A20,NIA_Weit!$C$2:$I$150,4,FALSE()))))</f>
        <v>0</v>
      </c>
      <c r="AP20" s="38">
        <f t="shared" si="47"/>
        <v>51</v>
      </c>
      <c r="AQ20" s="30">
        <f>VLOOKUP(AP20,[1]Punktezuordnung!$A$2:$B$52,2,FALSE())</f>
        <v>0</v>
      </c>
      <c r="AR20" s="42">
        <f t="array" ref="AR20">IF(ISBLANK(STO_Weit!$A$2),0,IF(ISBLANK(A20),0,IF((OR(EXACT(A20,STO_Weit!$C$2:$C$149))),VLOOKUP(A20,STO_Weit!$C$2:$I$149,4,FALSE()))))</f>
        <v>0</v>
      </c>
      <c r="AS20" s="38">
        <f t="shared" si="48"/>
        <v>51</v>
      </c>
      <c r="AT20" s="45">
        <f>VLOOKUP(AS20,[1]Punktezuordnung!$A$2:$B$52,2,FALSE())</f>
        <v>0</v>
      </c>
      <c r="AU20" s="40">
        <f t="array" ref="AU20">IF(ISBLANK(STO_Schlagwurf!$A$2),0,IF(ISBLANK(A20),0,IF((OR(EXACT(A20,STO_Schlagwurf!$C$2:$C$148))),VLOOKUP(A20,STO_Schlagwurf!$C$2:$I$148,4,FALSE()))))</f>
        <v>0</v>
      </c>
      <c r="AV20" s="38">
        <f t="shared" si="49"/>
        <v>51</v>
      </c>
      <c r="AW20" s="45">
        <f>VLOOKUP(AV20,[1]Punktezuordnung!$A$2:$B$52,2,FALSE())</f>
        <v>0</v>
      </c>
      <c r="AX20" s="42">
        <f t="array" ref="AX20">IF(ISBLANK(ANG_Hindernissprint!$A$2),100,IF(ISBLANK(A20),100,IF((OR(EXACT(A20,ANG_Hindernissprint!$C$2:$C$200))),VLOOKUP(A20,ANG_Hindernissprint!$C$2:$I$200,4,FALSE()))))</f>
        <v>100</v>
      </c>
      <c r="AY20" s="47">
        <f t="shared" si="50"/>
        <v>51</v>
      </c>
      <c r="AZ20" s="45">
        <f>VLOOKUP(AY20,[1]Punktezuordnung!$A$2:$B$52,2,FALSE())</f>
        <v>0</v>
      </c>
      <c r="BA20" s="48">
        <f t="array" ref="BA20">IF(ISBLANK(ANG_Hoch!$A$2),0,IF(ISBLANK(A20),0,IF((OR(EXACT(A20,ANG_Hoch!$C$2:$C$155))),VLOOKUP(A20,ANG_Hoch!$C$2:$I$155,4,FALSE()))))</f>
        <v>0</v>
      </c>
      <c r="BB20" s="38">
        <f t="shared" si="51"/>
        <v>51</v>
      </c>
      <c r="BC20" s="49">
        <f>VLOOKUP(BB20,[1]Punktezuordnung!$A$2:$B$52,2,FALSE())</f>
        <v>0</v>
      </c>
    </row>
    <row r="21" spans="1:55" x14ac:dyDescent="0.3">
      <c r="A21" s="28"/>
      <c r="B21" s="28"/>
      <c r="C21" s="28"/>
      <c r="D21" s="28"/>
      <c r="E21" s="38" t="str">
        <f t="shared" si="26"/>
        <v/>
      </c>
      <c r="F21" s="30">
        <f>SUM(LARGE(H21:S21,{1;2;3;4;5;6;7;8;9}))</f>
        <v>0</v>
      </c>
      <c r="G21" s="50">
        <f t="shared" si="27"/>
        <v>0</v>
      </c>
      <c r="H21" s="51">
        <f t="shared" si="28"/>
        <v>0</v>
      </c>
      <c r="I21" s="45">
        <f t="shared" si="29"/>
        <v>0</v>
      </c>
      <c r="J21" s="51">
        <f t="shared" si="30"/>
        <v>0</v>
      </c>
      <c r="K21" s="45">
        <f t="shared" si="31"/>
        <v>0</v>
      </c>
      <c r="L21" s="33">
        <f t="shared" si="32"/>
        <v>0</v>
      </c>
      <c r="M21" s="34">
        <f t="shared" si="33"/>
        <v>0</v>
      </c>
      <c r="N21" s="52">
        <f t="shared" si="34"/>
        <v>0</v>
      </c>
      <c r="O21" s="36">
        <f t="shared" si="35"/>
        <v>0</v>
      </c>
      <c r="P21" s="51">
        <f t="shared" si="36"/>
        <v>0</v>
      </c>
      <c r="Q21" s="45">
        <f t="shared" si="37"/>
        <v>0</v>
      </c>
      <c r="R21" s="51">
        <f t="shared" si="38"/>
        <v>0</v>
      </c>
      <c r="S21" s="45">
        <f t="shared" si="39"/>
        <v>0</v>
      </c>
      <c r="T21" s="37">
        <f t="array" ref="T21">IF(ISBLANK(ALS_Sprint!$A$2),100,IF(ISBLANK(A21),100,IF((OR(EXACT(A21,ALS_Sprint!$C$2:$C$200))),VLOOKUP(A21,ALS_Sprint!$C$2:$I$200,4,FALSE()))))</f>
        <v>100</v>
      </c>
      <c r="U21" s="38">
        <f t="shared" si="40"/>
        <v>51</v>
      </c>
      <c r="V21" s="30">
        <f>VLOOKUP(U21,[1]Punktezuordnung!$A$2:$B$52,2,FALSE())</f>
        <v>0</v>
      </c>
      <c r="W21" s="39">
        <f t="array" ref="W21">IF(ISBLANK(ALS_Wurf!$A$2),0,IF(ISBLANK(A21),0,IF((OR(EXACT(A21,ALS_Wurf!$C$2:$C$145))),VLOOKUP(A21,ALS_Wurf!$C$2:$I$145,4,FALSE()))))</f>
        <v>0</v>
      </c>
      <c r="X21" s="38">
        <f t="shared" si="41"/>
        <v>51</v>
      </c>
      <c r="Y21" s="30">
        <f>VLOOKUP(X21,[1]Punktezuordnung!$A$2:$B$52,2,FALSE())</f>
        <v>0</v>
      </c>
      <c r="Z21" s="40">
        <f t="array" ref="Z21">IF(ISBLANK(FRI_Sprint!$A$2),100,IF(ISBLANK(A21),100,IF((OR(EXACT(A21,FRI_Sprint!$C$2:$C$200))),VLOOKUP(A21,FRI_Sprint!$C$2:$I$200,4,FALSE()))))</f>
        <v>100</v>
      </c>
      <c r="AA21" s="38">
        <f t="shared" si="42"/>
        <v>51</v>
      </c>
      <c r="AB21" s="30">
        <f>VLOOKUP(AA21,[1]Punktezuordnung!$A$2:$B$52,2,FALSE())</f>
        <v>0</v>
      </c>
      <c r="AC21" s="41">
        <f t="array" ref="AC21">IF(ISBLANK(FRI_Weit!$A$2),0,IF(ISBLANK(A21),0,IF((OR(EXACT(A21,FRI_Weit!$C$2:$C$150))),VLOOKUP(A21,FRI_Weit!$C$2:$I$150,4,FALSE()))))</f>
        <v>0</v>
      </c>
      <c r="AD21" s="38">
        <f t="shared" si="43"/>
        <v>51</v>
      </c>
      <c r="AE21" s="30">
        <f>VLOOKUP(AD21,[1]Punktezuordnung!$A$2:$B$52,2,FALSE())</f>
        <v>0</v>
      </c>
      <c r="AF21" s="42">
        <f t="array" ref="AF21">IF(ISBLANK(LAT_Stab!$A$2),0,IF(ISBLANK(A21),0,IF((OR(EXACT(A21,LAT_Stab!$C$2:$C$154))),VLOOKUP(A21,LAT_Stab!$C$2:$I$154,4,FALSE()))))</f>
        <v>0</v>
      </c>
      <c r="AG21" s="38">
        <f t="shared" si="44"/>
        <v>51</v>
      </c>
      <c r="AH21" s="30">
        <f>VLOOKUP(AG21,[1]Punktezuordnung!$A$2:$B$52,2,FALSE())</f>
        <v>0</v>
      </c>
      <c r="AI21" s="43">
        <f t="array" ref="AI21">IF(ISBLANK(LAT_Stoß!$A$2),0,IF(ISBLANK(A21),0,IF((OR(EXACT(A21,LAT_Stoß!$C$2:$C$154))),VLOOKUP(A21,LAT_Stoß!$C$2:$I$154,4,FALSE()))))</f>
        <v>0</v>
      </c>
      <c r="AJ21" s="38">
        <f t="shared" si="45"/>
        <v>51</v>
      </c>
      <c r="AK21" s="30">
        <f>VLOOKUP(AJ21,[1]Punktezuordnung!$A$2:$B$52,2,FALSE())</f>
        <v>0</v>
      </c>
      <c r="AL21" s="67">
        <v>1000</v>
      </c>
      <c r="AM21" s="38">
        <f t="shared" si="46"/>
        <v>51</v>
      </c>
      <c r="AN21" s="45">
        <f>VLOOKUP(AM21,[1]Punktezuordnung!$A$2:$B$52,2,FALSE())</f>
        <v>0</v>
      </c>
      <c r="AO21" s="46">
        <f t="array" ref="AO21">IF(ISBLANK(NIA_Weit!$A$2),0,IF(ISBLANK(A21),0,IF((OR(EXACT(A21,NIA_Weit!$C$2:$C$150))),VLOOKUP(A21,NIA_Weit!$C$2:$I$150,4,FALSE()))))</f>
        <v>0</v>
      </c>
      <c r="AP21" s="38">
        <f t="shared" si="47"/>
        <v>51</v>
      </c>
      <c r="AQ21" s="30">
        <f>VLOOKUP(AP21,[1]Punktezuordnung!$A$2:$B$52,2,FALSE())</f>
        <v>0</v>
      </c>
      <c r="AR21" s="42">
        <f t="array" ref="AR21">IF(ISBLANK(STO_Weit!$A$2),0,IF(ISBLANK(A21),0,IF((OR(EXACT(A21,STO_Weit!$C$2:$C$149))),VLOOKUP(A21,STO_Weit!$C$2:$I$149,4,FALSE()))))</f>
        <v>0</v>
      </c>
      <c r="AS21" s="38">
        <f t="shared" si="48"/>
        <v>51</v>
      </c>
      <c r="AT21" s="45">
        <f>VLOOKUP(AS21,[1]Punktezuordnung!$A$2:$B$52,2,FALSE())</f>
        <v>0</v>
      </c>
      <c r="AU21" s="40">
        <f t="array" ref="AU21">IF(ISBLANK(STO_Schlagwurf!$A$2),0,IF(ISBLANK(A21),0,IF((OR(EXACT(A21,STO_Schlagwurf!$C$2:$C$148))),VLOOKUP(A21,STO_Schlagwurf!$C$2:$I$148,4,FALSE()))))</f>
        <v>0</v>
      </c>
      <c r="AV21" s="38">
        <f t="shared" si="49"/>
        <v>51</v>
      </c>
      <c r="AW21" s="45">
        <f>VLOOKUP(AV21,[1]Punktezuordnung!$A$2:$B$52,2,FALSE())</f>
        <v>0</v>
      </c>
      <c r="AX21" s="42">
        <f t="array" ref="AX21">IF(ISBLANK(ANG_Hindernissprint!$A$2),100,IF(ISBLANK(A21),100,IF((OR(EXACT(A21,ANG_Hindernissprint!$C$2:$C$200))),VLOOKUP(A21,ANG_Hindernissprint!$C$2:$I$200,4,FALSE()))))</f>
        <v>100</v>
      </c>
      <c r="AY21" s="47">
        <f t="shared" si="50"/>
        <v>51</v>
      </c>
      <c r="AZ21" s="45">
        <f>VLOOKUP(AY21,[1]Punktezuordnung!$A$2:$B$52,2,FALSE())</f>
        <v>0</v>
      </c>
      <c r="BA21" s="48">
        <f t="array" ref="BA21">IF(ISBLANK(ANG_Hoch!$A$2),0,IF(ISBLANK(A21),0,IF((OR(EXACT(A21,ANG_Hoch!$C$2:$C$155))),VLOOKUP(A21,ANG_Hoch!$C$2:$I$155,4,FALSE()))))</f>
        <v>0</v>
      </c>
      <c r="BB21" s="38">
        <f t="shared" si="51"/>
        <v>51</v>
      </c>
      <c r="BC21" s="49">
        <f>VLOOKUP(BB21,[1]Punktezuordnung!$A$2:$B$52,2,FALSE())</f>
        <v>0</v>
      </c>
    </row>
    <row r="22" spans="1:55" x14ac:dyDescent="0.3">
      <c r="A22" s="28"/>
      <c r="B22" s="28"/>
      <c r="C22" s="28"/>
      <c r="D22" s="28"/>
      <c r="E22" s="38" t="str">
        <f t="shared" si="26"/>
        <v/>
      </c>
      <c r="F22" s="30">
        <f>SUM(LARGE(H22:S22,{1;2;3;4;5;6;7;8;9}))</f>
        <v>0</v>
      </c>
      <c r="G22" s="50">
        <f t="shared" si="27"/>
        <v>0</v>
      </c>
      <c r="H22" s="51">
        <f t="shared" si="28"/>
        <v>0</v>
      </c>
      <c r="I22" s="45">
        <f t="shared" si="29"/>
        <v>0</v>
      </c>
      <c r="J22" s="51">
        <f t="shared" si="30"/>
        <v>0</v>
      </c>
      <c r="K22" s="45">
        <f t="shared" si="31"/>
        <v>0</v>
      </c>
      <c r="L22" s="33">
        <f t="shared" si="32"/>
        <v>0</v>
      </c>
      <c r="M22" s="34">
        <f t="shared" si="33"/>
        <v>0</v>
      </c>
      <c r="N22" s="52">
        <f t="shared" si="34"/>
        <v>0</v>
      </c>
      <c r="O22" s="36">
        <f t="shared" si="35"/>
        <v>0</v>
      </c>
      <c r="P22" s="51">
        <f t="shared" si="36"/>
        <v>0</v>
      </c>
      <c r="Q22" s="45">
        <f t="shared" si="37"/>
        <v>0</v>
      </c>
      <c r="R22" s="51">
        <f t="shared" si="38"/>
        <v>0</v>
      </c>
      <c r="S22" s="45">
        <f t="shared" si="39"/>
        <v>0</v>
      </c>
      <c r="T22" s="37">
        <f t="array" ref="T22">IF(ISBLANK(ALS_Sprint!$A$2),100,IF(ISBLANK(A22),100,IF((OR(EXACT(A22,ALS_Sprint!$C$2:$C$200))),VLOOKUP(A22,ALS_Sprint!$C$2:$I$200,4,FALSE()))))</f>
        <v>100</v>
      </c>
      <c r="U22" s="38">
        <f t="shared" si="40"/>
        <v>51</v>
      </c>
      <c r="V22" s="30">
        <f>VLOOKUP(U22,[1]Punktezuordnung!$A$2:$B$52,2,FALSE())</f>
        <v>0</v>
      </c>
      <c r="W22" s="39">
        <f t="array" ref="W22">IF(ISBLANK(ALS_Wurf!$A$2),0,IF(ISBLANK(A22),0,IF((OR(EXACT(A22,ALS_Wurf!$C$2:$C$145))),VLOOKUP(A22,ALS_Wurf!$C$2:$I$145,4,FALSE()))))</f>
        <v>0</v>
      </c>
      <c r="X22" s="38">
        <f t="shared" si="41"/>
        <v>51</v>
      </c>
      <c r="Y22" s="30">
        <f>VLOOKUP(X22,[1]Punktezuordnung!$A$2:$B$52,2,FALSE())</f>
        <v>0</v>
      </c>
      <c r="Z22" s="40">
        <f t="array" ref="Z22">IF(ISBLANK(FRI_Sprint!$A$2),100,IF(ISBLANK(A22),100,IF((OR(EXACT(A22,FRI_Sprint!$C$2:$C$200))),VLOOKUP(A22,FRI_Sprint!$C$2:$I$200,4,FALSE()))))</f>
        <v>100</v>
      </c>
      <c r="AA22" s="38">
        <f t="shared" si="42"/>
        <v>51</v>
      </c>
      <c r="AB22" s="30">
        <f>VLOOKUP(AA22,[1]Punktezuordnung!$A$2:$B$52,2,FALSE())</f>
        <v>0</v>
      </c>
      <c r="AC22" s="41">
        <f t="array" ref="AC22">IF(ISBLANK(FRI_Weit!$A$2),0,IF(ISBLANK(A22),0,IF((OR(EXACT(A22,FRI_Weit!$C$2:$C$150))),VLOOKUP(A22,FRI_Weit!$C$2:$I$150,4,FALSE()))))</f>
        <v>0</v>
      </c>
      <c r="AD22" s="38">
        <f t="shared" si="43"/>
        <v>51</v>
      </c>
      <c r="AE22" s="30">
        <f>VLOOKUP(AD22,[1]Punktezuordnung!$A$2:$B$52,2,FALSE())</f>
        <v>0</v>
      </c>
      <c r="AF22" s="42">
        <f t="array" ref="AF22">IF(ISBLANK(LAT_Stab!$A$2),0,IF(ISBLANK(A22),0,IF((OR(EXACT(A22,LAT_Stab!$C$2:$C$154))),VLOOKUP(A22,LAT_Stab!$C$2:$I$154,4,FALSE()))))</f>
        <v>0</v>
      </c>
      <c r="AG22" s="38">
        <f t="shared" si="44"/>
        <v>51</v>
      </c>
      <c r="AH22" s="30">
        <f>VLOOKUP(AG22,[1]Punktezuordnung!$A$2:$B$52,2,FALSE())</f>
        <v>0</v>
      </c>
      <c r="AI22" s="43">
        <f t="array" ref="AI22">IF(ISBLANK(LAT_Stoß!$A$2),0,IF(ISBLANK(A22),0,IF((OR(EXACT(A22,LAT_Stoß!$C$2:$C$154))),VLOOKUP(A22,LAT_Stoß!$C$2:$I$154,4,FALSE()))))</f>
        <v>0</v>
      </c>
      <c r="AJ22" s="38">
        <f t="shared" si="45"/>
        <v>51</v>
      </c>
      <c r="AK22" s="30">
        <f>VLOOKUP(AJ22,[1]Punktezuordnung!$A$2:$B$52,2,FALSE())</f>
        <v>0</v>
      </c>
      <c r="AL22" s="67">
        <v>1000</v>
      </c>
      <c r="AM22" s="38">
        <f t="shared" si="46"/>
        <v>51</v>
      </c>
      <c r="AN22" s="45">
        <f>VLOOKUP(AM22,[1]Punktezuordnung!$A$2:$B$52,2,FALSE())</f>
        <v>0</v>
      </c>
      <c r="AO22" s="46">
        <f t="array" ref="AO22">IF(ISBLANK(NIA_Weit!$A$2),0,IF(ISBLANK(A22),0,IF((OR(EXACT(A22,NIA_Weit!$C$2:$C$150))),VLOOKUP(A22,NIA_Weit!$C$2:$I$150,4,FALSE()))))</f>
        <v>0</v>
      </c>
      <c r="AP22" s="38">
        <f t="shared" si="47"/>
        <v>51</v>
      </c>
      <c r="AQ22" s="30">
        <f>VLOOKUP(AP22,[1]Punktezuordnung!$A$2:$B$52,2,FALSE())</f>
        <v>0</v>
      </c>
      <c r="AR22" s="42">
        <f t="array" ref="AR22">IF(ISBLANK(STO_Weit!$A$2),0,IF(ISBLANK(A22),0,IF((OR(EXACT(A22,STO_Weit!$C$2:$C$149))),VLOOKUP(A22,STO_Weit!$C$2:$I$149,4,FALSE()))))</f>
        <v>0</v>
      </c>
      <c r="AS22" s="38">
        <f t="shared" si="48"/>
        <v>51</v>
      </c>
      <c r="AT22" s="45">
        <f>VLOOKUP(AS22,[1]Punktezuordnung!$A$2:$B$52,2,FALSE())</f>
        <v>0</v>
      </c>
      <c r="AU22" s="40">
        <f t="array" ref="AU22">IF(ISBLANK(STO_Schlagwurf!$A$2),0,IF(ISBLANK(A22),0,IF((OR(EXACT(A22,STO_Schlagwurf!$C$2:$C$148))),VLOOKUP(A22,STO_Schlagwurf!$C$2:$I$148,4,FALSE()))))</f>
        <v>0</v>
      </c>
      <c r="AV22" s="38">
        <f t="shared" si="49"/>
        <v>51</v>
      </c>
      <c r="AW22" s="45">
        <f>VLOOKUP(AV22,[1]Punktezuordnung!$A$2:$B$52,2,FALSE())</f>
        <v>0</v>
      </c>
      <c r="AX22" s="42">
        <f t="array" ref="AX22">IF(ISBLANK(ANG_Hindernissprint!$A$2),100,IF(ISBLANK(A22),100,IF((OR(EXACT(A22,ANG_Hindernissprint!$C$2:$C$200))),VLOOKUP(A22,ANG_Hindernissprint!$C$2:$I$200,4,FALSE()))))</f>
        <v>100</v>
      </c>
      <c r="AY22" s="47">
        <f t="shared" si="50"/>
        <v>51</v>
      </c>
      <c r="AZ22" s="45">
        <f>VLOOKUP(AY22,[1]Punktezuordnung!$A$2:$B$52,2,FALSE())</f>
        <v>0</v>
      </c>
      <c r="BA22" s="48">
        <f t="array" ref="BA22">IF(ISBLANK(ANG_Hoch!$A$2),0,IF(ISBLANK(A22),0,IF((OR(EXACT(A22,ANG_Hoch!$C$2:$C$155))),VLOOKUP(A22,ANG_Hoch!$C$2:$I$155,4,FALSE()))))</f>
        <v>0</v>
      </c>
      <c r="BB22" s="38">
        <f t="shared" si="51"/>
        <v>51</v>
      </c>
      <c r="BC22" s="49">
        <f>VLOOKUP(BB22,[1]Punktezuordnung!$A$2:$B$52,2,FALSE())</f>
        <v>0</v>
      </c>
    </row>
    <row r="23" spans="1:55" x14ac:dyDescent="0.3">
      <c r="A23" s="28"/>
      <c r="B23" s="28"/>
      <c r="C23" s="28"/>
      <c r="D23" s="28"/>
      <c r="E23" s="38" t="str">
        <f t="shared" si="26"/>
        <v/>
      </c>
      <c r="F23" s="30">
        <f>SUM(LARGE(H23:S23,{1;2;3;4;5;6;7;8;9}))</f>
        <v>0</v>
      </c>
      <c r="G23" s="50">
        <f t="shared" si="27"/>
        <v>0</v>
      </c>
      <c r="H23" s="51">
        <f t="shared" si="28"/>
        <v>0</v>
      </c>
      <c r="I23" s="45">
        <f t="shared" si="29"/>
        <v>0</v>
      </c>
      <c r="J23" s="51">
        <f t="shared" si="30"/>
        <v>0</v>
      </c>
      <c r="K23" s="45">
        <f t="shared" si="31"/>
        <v>0</v>
      </c>
      <c r="L23" s="33">
        <f t="shared" si="32"/>
        <v>0</v>
      </c>
      <c r="M23" s="34">
        <f t="shared" si="33"/>
        <v>0</v>
      </c>
      <c r="N23" s="52">
        <f t="shared" si="34"/>
        <v>0</v>
      </c>
      <c r="O23" s="36">
        <f t="shared" si="35"/>
        <v>0</v>
      </c>
      <c r="P23" s="51">
        <f t="shared" si="36"/>
        <v>0</v>
      </c>
      <c r="Q23" s="45">
        <f t="shared" si="37"/>
        <v>0</v>
      </c>
      <c r="R23" s="51">
        <f t="shared" si="38"/>
        <v>0</v>
      </c>
      <c r="S23" s="45">
        <f t="shared" si="39"/>
        <v>0</v>
      </c>
      <c r="T23" s="37">
        <f t="array" ref="T23">IF(ISBLANK(ALS_Sprint!$A$2),100,IF(ISBLANK(A23),100,IF((OR(EXACT(A23,ALS_Sprint!$C$2:$C$200))),VLOOKUP(A23,ALS_Sprint!$C$2:$I$200,4,FALSE()))))</f>
        <v>100</v>
      </c>
      <c r="U23" s="38">
        <f t="shared" si="40"/>
        <v>51</v>
      </c>
      <c r="V23" s="30">
        <f>VLOOKUP(U23,[1]Punktezuordnung!$A$2:$B$52,2,FALSE())</f>
        <v>0</v>
      </c>
      <c r="W23" s="39">
        <f t="array" ref="W23">IF(ISBLANK(ALS_Wurf!$A$2),0,IF(ISBLANK(A23),0,IF((OR(EXACT(A23,ALS_Wurf!$C$2:$C$145))),VLOOKUP(A23,ALS_Wurf!$C$2:$I$145,4,FALSE()))))</f>
        <v>0</v>
      </c>
      <c r="X23" s="38">
        <f t="shared" si="41"/>
        <v>51</v>
      </c>
      <c r="Y23" s="30">
        <f>VLOOKUP(X23,[1]Punktezuordnung!$A$2:$B$52,2,FALSE())</f>
        <v>0</v>
      </c>
      <c r="Z23" s="40">
        <f t="array" ref="Z23">IF(ISBLANK(FRI_Sprint!$A$2),100,IF(ISBLANK(A23),100,IF((OR(EXACT(A23,FRI_Sprint!$C$2:$C$200))),VLOOKUP(A23,FRI_Sprint!$C$2:$I$200,4,FALSE()))))</f>
        <v>100</v>
      </c>
      <c r="AA23" s="38">
        <f t="shared" si="42"/>
        <v>51</v>
      </c>
      <c r="AB23" s="30">
        <f>VLOOKUP(AA23,[1]Punktezuordnung!$A$2:$B$52,2,FALSE())</f>
        <v>0</v>
      </c>
      <c r="AC23" s="41">
        <f t="array" ref="AC23">IF(ISBLANK(FRI_Weit!$A$2),0,IF(ISBLANK(A23),0,IF((OR(EXACT(A23,FRI_Weit!$C$2:$C$150))),VLOOKUP(A23,FRI_Weit!$C$2:$I$150,4,FALSE()))))</f>
        <v>0</v>
      </c>
      <c r="AD23" s="38">
        <f t="shared" si="43"/>
        <v>51</v>
      </c>
      <c r="AE23" s="30">
        <f>VLOOKUP(AD23,[1]Punktezuordnung!$A$2:$B$52,2,FALSE())</f>
        <v>0</v>
      </c>
      <c r="AF23" s="42">
        <f t="array" ref="AF23">IF(ISBLANK(LAT_Stab!$A$2),0,IF(ISBLANK(A23),0,IF((OR(EXACT(A23,LAT_Stab!$C$2:$C$154))),VLOOKUP(A23,LAT_Stab!$C$2:$I$154,4,FALSE()))))</f>
        <v>0</v>
      </c>
      <c r="AG23" s="38">
        <f t="shared" si="44"/>
        <v>51</v>
      </c>
      <c r="AH23" s="30">
        <f>VLOOKUP(AG23,[1]Punktezuordnung!$A$2:$B$52,2,FALSE())</f>
        <v>0</v>
      </c>
      <c r="AI23" s="43">
        <f t="array" ref="AI23">IF(ISBLANK(LAT_Stoß!$A$2),0,IF(ISBLANK(A23),0,IF((OR(EXACT(A23,LAT_Stoß!$C$2:$C$154))),VLOOKUP(A23,LAT_Stoß!$C$2:$I$154,4,FALSE()))))</f>
        <v>0</v>
      </c>
      <c r="AJ23" s="38">
        <f t="shared" si="45"/>
        <v>51</v>
      </c>
      <c r="AK23" s="30">
        <f>VLOOKUP(AJ23,[1]Punktezuordnung!$A$2:$B$52,2,FALSE())</f>
        <v>0</v>
      </c>
      <c r="AL23" s="67">
        <v>1000</v>
      </c>
      <c r="AM23" s="38">
        <f t="shared" si="46"/>
        <v>51</v>
      </c>
      <c r="AN23" s="45">
        <f>VLOOKUP(AM23,[1]Punktezuordnung!$A$2:$B$52,2,FALSE())</f>
        <v>0</v>
      </c>
      <c r="AO23" s="46">
        <f t="array" ref="AO23">IF(ISBLANK(NIA_Weit!$A$2),0,IF(ISBLANK(A23),0,IF((OR(EXACT(A23,NIA_Weit!$C$2:$C$150))),VLOOKUP(A23,NIA_Weit!$C$2:$I$150,4,FALSE()))))</f>
        <v>0</v>
      </c>
      <c r="AP23" s="38">
        <f t="shared" si="47"/>
        <v>51</v>
      </c>
      <c r="AQ23" s="30">
        <f>VLOOKUP(AP23,[1]Punktezuordnung!$A$2:$B$52,2,FALSE())</f>
        <v>0</v>
      </c>
      <c r="AR23" s="42">
        <f t="array" ref="AR23">IF(ISBLANK(STO_Weit!$A$2),0,IF(ISBLANK(A23),0,IF((OR(EXACT(A23,STO_Weit!$C$2:$C$149))),VLOOKUP(A23,STO_Weit!$C$2:$I$149,4,FALSE()))))</f>
        <v>0</v>
      </c>
      <c r="AS23" s="38">
        <f t="shared" si="48"/>
        <v>51</v>
      </c>
      <c r="AT23" s="45">
        <f>VLOOKUP(AS23,[1]Punktezuordnung!$A$2:$B$52,2,FALSE())</f>
        <v>0</v>
      </c>
      <c r="AU23" s="40">
        <f t="array" ref="AU23">IF(ISBLANK(STO_Schlagwurf!$A$2),0,IF(ISBLANK(A23),0,IF((OR(EXACT(A23,STO_Schlagwurf!$C$2:$C$148))),VLOOKUP(A23,STO_Schlagwurf!$C$2:$I$148,4,FALSE()))))</f>
        <v>0</v>
      </c>
      <c r="AV23" s="38">
        <f t="shared" si="49"/>
        <v>51</v>
      </c>
      <c r="AW23" s="45">
        <f>VLOOKUP(AV23,[1]Punktezuordnung!$A$2:$B$52,2,FALSE())</f>
        <v>0</v>
      </c>
      <c r="AX23" s="42">
        <f t="array" ref="AX23">IF(ISBLANK(ANG_Hindernissprint!$A$2),100,IF(ISBLANK(A23),100,IF((OR(EXACT(A23,ANG_Hindernissprint!$C$2:$C$200))),VLOOKUP(A23,ANG_Hindernissprint!$C$2:$I$200,4,FALSE()))))</f>
        <v>100</v>
      </c>
      <c r="AY23" s="47">
        <f t="shared" si="50"/>
        <v>51</v>
      </c>
      <c r="AZ23" s="45">
        <f>VLOOKUP(AY23,[1]Punktezuordnung!$A$2:$B$52,2,FALSE())</f>
        <v>0</v>
      </c>
      <c r="BA23" s="48">
        <f t="array" ref="BA23">IF(ISBLANK(ANG_Hoch!$A$2),0,IF(ISBLANK(A23),0,IF((OR(EXACT(A23,ANG_Hoch!$C$2:$C$155))),VLOOKUP(A23,ANG_Hoch!$C$2:$I$155,4,FALSE()))))</f>
        <v>0</v>
      </c>
      <c r="BB23" s="38">
        <f t="shared" si="51"/>
        <v>51</v>
      </c>
      <c r="BC23" s="49">
        <f>VLOOKUP(BB23,[1]Punktezuordnung!$A$2:$B$52,2,FALSE())</f>
        <v>0</v>
      </c>
    </row>
    <row r="24" spans="1:55" x14ac:dyDescent="0.3">
      <c r="A24" s="28"/>
      <c r="B24" s="28"/>
      <c r="C24" s="28"/>
      <c r="D24" s="28"/>
      <c r="E24" s="38" t="str">
        <f t="shared" si="26"/>
        <v/>
      </c>
      <c r="F24" s="30">
        <f>SUM(LARGE(H24:S24,{1;2;3;4;5;6;7;8;9}))</f>
        <v>0</v>
      </c>
      <c r="G24" s="50">
        <f t="shared" si="27"/>
        <v>0</v>
      </c>
      <c r="H24" s="51">
        <f t="shared" si="28"/>
        <v>0</v>
      </c>
      <c r="I24" s="45">
        <f t="shared" si="29"/>
        <v>0</v>
      </c>
      <c r="J24" s="51">
        <f t="shared" si="30"/>
        <v>0</v>
      </c>
      <c r="K24" s="45">
        <f t="shared" si="31"/>
        <v>0</v>
      </c>
      <c r="L24" s="33">
        <f t="shared" si="32"/>
        <v>0</v>
      </c>
      <c r="M24" s="34">
        <f t="shared" si="33"/>
        <v>0</v>
      </c>
      <c r="N24" s="52">
        <f t="shared" si="34"/>
        <v>0</v>
      </c>
      <c r="O24" s="36">
        <f t="shared" si="35"/>
        <v>0</v>
      </c>
      <c r="P24" s="51">
        <f t="shared" si="36"/>
        <v>0</v>
      </c>
      <c r="Q24" s="45">
        <f t="shared" si="37"/>
        <v>0</v>
      </c>
      <c r="R24" s="51">
        <f t="shared" si="38"/>
        <v>0</v>
      </c>
      <c r="S24" s="45">
        <f t="shared" si="39"/>
        <v>0</v>
      </c>
      <c r="T24" s="37">
        <f t="array" ref="T24">IF(ISBLANK(ALS_Sprint!$A$2),100,IF(ISBLANK(A24),100,IF((OR(EXACT(A24,ALS_Sprint!$C$2:$C$200))),VLOOKUP(A24,ALS_Sprint!$C$2:$I$200,4,FALSE()))))</f>
        <v>100</v>
      </c>
      <c r="U24" s="38">
        <f t="shared" si="40"/>
        <v>51</v>
      </c>
      <c r="V24" s="30">
        <f>VLOOKUP(U24,[1]Punktezuordnung!$A$2:$B$52,2,FALSE())</f>
        <v>0</v>
      </c>
      <c r="W24" s="39">
        <f t="array" ref="W24">IF(ISBLANK(ALS_Wurf!$A$2),0,IF(ISBLANK(A24),0,IF((OR(EXACT(A24,ALS_Wurf!$C$2:$C$145))),VLOOKUP(A24,ALS_Wurf!$C$2:$I$145,4,FALSE()))))</f>
        <v>0</v>
      </c>
      <c r="X24" s="38">
        <f t="shared" si="41"/>
        <v>51</v>
      </c>
      <c r="Y24" s="30">
        <f>VLOOKUP(X24,[1]Punktezuordnung!$A$2:$B$52,2,FALSE())</f>
        <v>0</v>
      </c>
      <c r="Z24" s="40">
        <f t="array" ref="Z24">IF(ISBLANK(FRI_Sprint!$A$2),100,IF(ISBLANK(A24),100,IF((OR(EXACT(A24,FRI_Sprint!$C$2:$C$200))),VLOOKUP(A24,FRI_Sprint!$C$2:$I$200,4,FALSE()))))</f>
        <v>100</v>
      </c>
      <c r="AA24" s="38">
        <f t="shared" si="42"/>
        <v>51</v>
      </c>
      <c r="AB24" s="30">
        <f>VLOOKUP(AA24,[1]Punktezuordnung!$A$2:$B$52,2,FALSE())</f>
        <v>0</v>
      </c>
      <c r="AC24" s="41">
        <f t="array" ref="AC24">IF(ISBLANK(FRI_Weit!$A$2),0,IF(ISBLANK(A24),0,IF((OR(EXACT(A24,FRI_Weit!$C$2:$C$150))),VLOOKUP(A24,FRI_Weit!$C$2:$I$150,4,FALSE()))))</f>
        <v>0</v>
      </c>
      <c r="AD24" s="38">
        <f t="shared" si="43"/>
        <v>51</v>
      </c>
      <c r="AE24" s="30">
        <f>VLOOKUP(AD24,[1]Punktezuordnung!$A$2:$B$52,2,FALSE())</f>
        <v>0</v>
      </c>
      <c r="AF24" s="42">
        <f t="array" ref="AF24">IF(ISBLANK(LAT_Stab!$A$2),0,IF(ISBLANK(A24),0,IF((OR(EXACT(A24,LAT_Stab!$C$2:$C$154))),VLOOKUP(A24,LAT_Stab!$C$2:$I$154,4,FALSE()))))</f>
        <v>0</v>
      </c>
      <c r="AG24" s="38">
        <f t="shared" si="44"/>
        <v>51</v>
      </c>
      <c r="AH24" s="30">
        <f>VLOOKUP(AG24,[1]Punktezuordnung!$A$2:$B$52,2,FALSE())</f>
        <v>0</v>
      </c>
      <c r="AI24" s="43">
        <f t="array" ref="AI24">IF(ISBLANK(LAT_Stoß!$A$2),0,IF(ISBLANK(A24),0,IF((OR(EXACT(A24,LAT_Stoß!$C$2:$C$154))),VLOOKUP(A24,LAT_Stoß!$C$2:$I$154,4,FALSE()))))</f>
        <v>0</v>
      </c>
      <c r="AJ24" s="38">
        <f t="shared" si="45"/>
        <v>51</v>
      </c>
      <c r="AK24" s="30">
        <f>VLOOKUP(AJ24,[1]Punktezuordnung!$A$2:$B$52,2,FALSE())</f>
        <v>0</v>
      </c>
      <c r="AL24" s="67">
        <v>1000</v>
      </c>
      <c r="AM24" s="38">
        <f t="shared" si="46"/>
        <v>51</v>
      </c>
      <c r="AN24" s="45">
        <f>VLOOKUP(AM24,[1]Punktezuordnung!$A$2:$B$52,2,FALSE())</f>
        <v>0</v>
      </c>
      <c r="AO24" s="46">
        <f t="array" ref="AO24">IF(ISBLANK(NIA_Weit!$A$2),0,IF(ISBLANK(A24),0,IF((OR(EXACT(A24,NIA_Weit!$C$2:$C$150))),VLOOKUP(A24,NIA_Weit!$C$2:$I$150,4,FALSE()))))</f>
        <v>0</v>
      </c>
      <c r="AP24" s="38">
        <f t="shared" si="47"/>
        <v>51</v>
      </c>
      <c r="AQ24" s="30">
        <f>VLOOKUP(AP24,[1]Punktezuordnung!$A$2:$B$52,2,FALSE())</f>
        <v>0</v>
      </c>
      <c r="AR24" s="42">
        <f t="array" ref="AR24">IF(ISBLANK(STO_Weit!$A$2),0,IF(ISBLANK(A24),0,IF((OR(EXACT(A24,STO_Weit!$C$2:$C$149))),VLOOKUP(A24,STO_Weit!$C$2:$I$149,4,FALSE()))))</f>
        <v>0</v>
      </c>
      <c r="AS24" s="38">
        <f t="shared" si="48"/>
        <v>51</v>
      </c>
      <c r="AT24" s="45">
        <f>VLOOKUP(AS24,[1]Punktezuordnung!$A$2:$B$52,2,FALSE())</f>
        <v>0</v>
      </c>
      <c r="AU24" s="40">
        <f t="array" ref="AU24">IF(ISBLANK(STO_Schlagwurf!$A$2),0,IF(ISBLANK(A24),0,IF((OR(EXACT(A24,STO_Schlagwurf!$C$2:$C$148))),VLOOKUP(A24,STO_Schlagwurf!$C$2:$I$148,4,FALSE()))))</f>
        <v>0</v>
      </c>
      <c r="AV24" s="38">
        <f t="shared" si="49"/>
        <v>51</v>
      </c>
      <c r="AW24" s="45">
        <f>VLOOKUP(AV24,[1]Punktezuordnung!$A$2:$B$52,2,FALSE())</f>
        <v>0</v>
      </c>
      <c r="AX24" s="42">
        <f t="array" ref="AX24">IF(ISBLANK(ANG_Hindernissprint!$A$2),100,IF(ISBLANK(A24),100,IF((OR(EXACT(A24,ANG_Hindernissprint!$C$2:$C$200))),VLOOKUP(A24,ANG_Hindernissprint!$C$2:$I$200,4,FALSE()))))</f>
        <v>100</v>
      </c>
      <c r="AY24" s="47">
        <f t="shared" si="50"/>
        <v>51</v>
      </c>
      <c r="AZ24" s="45">
        <f>VLOOKUP(AY24,[1]Punktezuordnung!$A$2:$B$52,2,FALSE())</f>
        <v>0</v>
      </c>
      <c r="BA24" s="48">
        <f t="array" ref="BA24">IF(ISBLANK(ANG_Hoch!$A$2),0,IF(ISBLANK(A24),0,IF((OR(EXACT(A24,ANG_Hoch!$C$2:$C$155))),VLOOKUP(A24,ANG_Hoch!$C$2:$I$155,4,FALSE()))))</f>
        <v>0</v>
      </c>
      <c r="BB24" s="38">
        <f t="shared" si="51"/>
        <v>51</v>
      </c>
      <c r="BC24" s="49">
        <f>VLOOKUP(BB24,[1]Punktezuordnung!$A$2:$B$52,2,FALSE())</f>
        <v>0</v>
      </c>
    </row>
    <row r="25" spans="1:55" x14ac:dyDescent="0.3">
      <c r="A25" s="28"/>
      <c r="B25" s="28"/>
      <c r="C25" s="28"/>
      <c r="D25" s="28"/>
      <c r="E25" s="38" t="str">
        <f t="shared" si="26"/>
        <v/>
      </c>
      <c r="F25" s="30">
        <f>SUM(LARGE(H25:S25,{1;2;3;4;5;6;7;8;9}))</f>
        <v>0</v>
      </c>
      <c r="G25" s="50">
        <f t="shared" si="27"/>
        <v>0</v>
      </c>
      <c r="H25" s="51">
        <f t="shared" si="28"/>
        <v>0</v>
      </c>
      <c r="I25" s="45">
        <f t="shared" si="29"/>
        <v>0</v>
      </c>
      <c r="J25" s="51">
        <f t="shared" si="30"/>
        <v>0</v>
      </c>
      <c r="K25" s="45">
        <f t="shared" si="31"/>
        <v>0</v>
      </c>
      <c r="L25" s="33">
        <f t="shared" si="32"/>
        <v>0</v>
      </c>
      <c r="M25" s="34">
        <f t="shared" si="33"/>
        <v>0</v>
      </c>
      <c r="N25" s="52">
        <f t="shared" si="34"/>
        <v>0</v>
      </c>
      <c r="O25" s="36">
        <f t="shared" si="35"/>
        <v>0</v>
      </c>
      <c r="P25" s="51">
        <f t="shared" si="36"/>
        <v>0</v>
      </c>
      <c r="Q25" s="45">
        <f t="shared" si="37"/>
        <v>0</v>
      </c>
      <c r="R25" s="51">
        <f t="shared" si="38"/>
        <v>0</v>
      </c>
      <c r="S25" s="45">
        <f t="shared" si="39"/>
        <v>0</v>
      </c>
      <c r="T25" s="37">
        <f t="array" ref="T25">IF(ISBLANK(ALS_Sprint!$A$2),100,IF(ISBLANK(A25),100,IF((OR(EXACT(A25,ALS_Sprint!$C$2:$C$200))),VLOOKUP(A25,ALS_Sprint!$C$2:$I$200,4,FALSE()))))</f>
        <v>100</v>
      </c>
      <c r="U25" s="38">
        <f t="shared" si="40"/>
        <v>51</v>
      </c>
      <c r="V25" s="30">
        <f>VLOOKUP(U25,[1]Punktezuordnung!$A$2:$B$52,2,FALSE())</f>
        <v>0</v>
      </c>
      <c r="W25" s="39">
        <f t="array" ref="W25">IF(ISBLANK(ALS_Wurf!$A$2),0,IF(ISBLANK(A25),0,IF((OR(EXACT(A25,ALS_Wurf!$C$2:$C$145))),VLOOKUP(A25,ALS_Wurf!$C$2:$I$145,4,FALSE()))))</f>
        <v>0</v>
      </c>
      <c r="X25" s="38">
        <f t="shared" si="41"/>
        <v>51</v>
      </c>
      <c r="Y25" s="30">
        <f>VLOOKUP(X25,[1]Punktezuordnung!$A$2:$B$52,2,FALSE())</f>
        <v>0</v>
      </c>
      <c r="Z25" s="40">
        <f t="array" ref="Z25">IF(ISBLANK(FRI_Sprint!$A$2),100,IF(ISBLANK(A25),100,IF((OR(EXACT(A25,FRI_Sprint!$C$2:$C$200))),VLOOKUP(A25,FRI_Sprint!$C$2:$I$200,4,FALSE()))))</f>
        <v>100</v>
      </c>
      <c r="AA25" s="38">
        <f t="shared" si="42"/>
        <v>51</v>
      </c>
      <c r="AB25" s="30">
        <f>VLOOKUP(AA25,[1]Punktezuordnung!$A$2:$B$52,2,FALSE())</f>
        <v>0</v>
      </c>
      <c r="AC25" s="41">
        <f t="array" ref="AC25">IF(ISBLANK(FRI_Weit!$A$2),0,IF(ISBLANK(A25),0,IF((OR(EXACT(A25,FRI_Weit!$C$2:$C$150))),VLOOKUP(A25,FRI_Weit!$C$2:$I$150,4,FALSE()))))</f>
        <v>0</v>
      </c>
      <c r="AD25" s="38">
        <f t="shared" si="43"/>
        <v>51</v>
      </c>
      <c r="AE25" s="30">
        <f>VLOOKUP(AD25,[1]Punktezuordnung!$A$2:$B$52,2,FALSE())</f>
        <v>0</v>
      </c>
      <c r="AF25" s="42">
        <f t="array" ref="AF25">IF(ISBLANK(LAT_Stab!$A$2),0,IF(ISBLANK(A25),0,IF((OR(EXACT(A25,LAT_Stab!$C$2:$C$154))),VLOOKUP(A25,LAT_Stab!$C$2:$I$154,4,FALSE()))))</f>
        <v>0</v>
      </c>
      <c r="AG25" s="38">
        <f t="shared" si="44"/>
        <v>51</v>
      </c>
      <c r="AH25" s="30">
        <f>VLOOKUP(AG25,[1]Punktezuordnung!$A$2:$B$52,2,FALSE())</f>
        <v>0</v>
      </c>
      <c r="AI25" s="43">
        <f t="array" ref="AI25">IF(ISBLANK(LAT_Stoß!$A$2),0,IF(ISBLANK(A25),0,IF((OR(EXACT(A25,LAT_Stoß!$C$2:$C$154))),VLOOKUP(A25,LAT_Stoß!$C$2:$I$154,4,FALSE()))))</f>
        <v>0</v>
      </c>
      <c r="AJ25" s="38">
        <f t="shared" si="45"/>
        <v>51</v>
      </c>
      <c r="AK25" s="30">
        <f>VLOOKUP(AJ25,[1]Punktezuordnung!$A$2:$B$52,2,FALSE())</f>
        <v>0</v>
      </c>
      <c r="AL25" s="67">
        <v>1000</v>
      </c>
      <c r="AM25" s="38">
        <f t="shared" si="46"/>
        <v>51</v>
      </c>
      <c r="AN25" s="45">
        <f>VLOOKUP(AM25,[1]Punktezuordnung!$A$2:$B$52,2,FALSE())</f>
        <v>0</v>
      </c>
      <c r="AO25" s="46">
        <f t="array" ref="AO25">IF(ISBLANK(NIA_Weit!$A$2),0,IF(ISBLANK(A25),0,IF((OR(EXACT(A25,NIA_Weit!$C$2:$C$150))),VLOOKUP(A25,NIA_Weit!$C$2:$I$150,4,FALSE()))))</f>
        <v>0</v>
      </c>
      <c r="AP25" s="38">
        <f t="shared" si="47"/>
        <v>51</v>
      </c>
      <c r="AQ25" s="30">
        <f>VLOOKUP(AP25,[1]Punktezuordnung!$A$2:$B$52,2,FALSE())</f>
        <v>0</v>
      </c>
      <c r="AR25" s="42">
        <f t="array" ref="AR25">IF(ISBLANK(STO_Weit!$A$2),0,IF(ISBLANK(A25),0,IF((OR(EXACT(A25,STO_Weit!$C$2:$C$149))),VLOOKUP(A25,STO_Weit!$C$2:$I$149,4,FALSE()))))</f>
        <v>0</v>
      </c>
      <c r="AS25" s="38">
        <f t="shared" si="48"/>
        <v>51</v>
      </c>
      <c r="AT25" s="45">
        <f>VLOOKUP(AS25,[1]Punktezuordnung!$A$2:$B$52,2,FALSE())</f>
        <v>0</v>
      </c>
      <c r="AU25" s="40">
        <f t="array" ref="AU25">IF(ISBLANK(STO_Schlagwurf!$A$2),0,IF(ISBLANK(A25),0,IF((OR(EXACT(A25,STO_Schlagwurf!$C$2:$C$148))),VLOOKUP(A25,STO_Schlagwurf!$C$2:$I$148,4,FALSE()))))</f>
        <v>0</v>
      </c>
      <c r="AV25" s="38">
        <f t="shared" si="49"/>
        <v>51</v>
      </c>
      <c r="AW25" s="45">
        <f>VLOOKUP(AV25,[1]Punktezuordnung!$A$2:$B$52,2,FALSE())</f>
        <v>0</v>
      </c>
      <c r="AX25" s="42">
        <f t="array" ref="AX25">IF(ISBLANK(ANG_Hindernissprint!$A$2),100,IF(ISBLANK(A25),100,IF((OR(EXACT(A25,ANG_Hindernissprint!$C$2:$C$200))),VLOOKUP(A25,ANG_Hindernissprint!$C$2:$I$200,4,FALSE()))))</f>
        <v>100</v>
      </c>
      <c r="AY25" s="47">
        <f t="shared" si="50"/>
        <v>51</v>
      </c>
      <c r="AZ25" s="45">
        <f>VLOOKUP(AY25,[1]Punktezuordnung!$A$2:$B$52,2,FALSE())</f>
        <v>0</v>
      </c>
      <c r="BA25" s="48">
        <f t="array" ref="BA25">IF(ISBLANK(ANG_Hoch!$A$2),0,IF(ISBLANK(A25),0,IF((OR(EXACT(A25,ANG_Hoch!$C$2:$C$155))),VLOOKUP(A25,ANG_Hoch!$C$2:$I$155,4,FALSE()))))</f>
        <v>0</v>
      </c>
      <c r="BB25" s="38">
        <f t="shared" si="51"/>
        <v>51</v>
      </c>
      <c r="BC25" s="49">
        <f>VLOOKUP(BB25,[1]Punktezuordnung!$A$2:$B$52,2,FALSE())</f>
        <v>0</v>
      </c>
    </row>
    <row r="26" spans="1:55" x14ac:dyDescent="0.3">
      <c r="A26" s="28"/>
      <c r="B26" s="28"/>
      <c r="C26" s="28"/>
      <c r="D26" s="28"/>
      <c r="E26" s="38" t="str">
        <f t="shared" si="26"/>
        <v/>
      </c>
      <c r="F26" s="30">
        <f>SUM(LARGE(H26:S26,{1;2;3;4;5;6;7;8;9}))</f>
        <v>0</v>
      </c>
      <c r="G26" s="50">
        <f t="shared" si="27"/>
        <v>0</v>
      </c>
      <c r="H26" s="51">
        <f t="shared" si="28"/>
        <v>0</v>
      </c>
      <c r="I26" s="45">
        <f t="shared" si="29"/>
        <v>0</v>
      </c>
      <c r="J26" s="51">
        <f t="shared" si="30"/>
        <v>0</v>
      </c>
      <c r="K26" s="45">
        <f t="shared" si="31"/>
        <v>0</v>
      </c>
      <c r="L26" s="33">
        <f t="shared" si="32"/>
        <v>0</v>
      </c>
      <c r="M26" s="34">
        <f t="shared" si="33"/>
        <v>0</v>
      </c>
      <c r="N26" s="52">
        <f t="shared" si="34"/>
        <v>0</v>
      </c>
      <c r="O26" s="36">
        <f t="shared" si="35"/>
        <v>0</v>
      </c>
      <c r="P26" s="51">
        <f t="shared" si="36"/>
        <v>0</v>
      </c>
      <c r="Q26" s="45">
        <f t="shared" si="37"/>
        <v>0</v>
      </c>
      <c r="R26" s="51">
        <f t="shared" si="38"/>
        <v>0</v>
      </c>
      <c r="S26" s="45">
        <f t="shared" si="39"/>
        <v>0</v>
      </c>
      <c r="T26" s="37">
        <f t="array" ref="T26">IF(ISBLANK(ALS_Sprint!$A$2),100,IF(ISBLANK(A26),100,IF((OR(EXACT(A26,ALS_Sprint!$C$2:$C$200))),VLOOKUP(A26,ALS_Sprint!$C$2:$I$200,4,FALSE()))))</f>
        <v>100</v>
      </c>
      <c r="U26" s="38">
        <f t="shared" si="40"/>
        <v>51</v>
      </c>
      <c r="V26" s="30">
        <f>VLOOKUP(U26,[1]Punktezuordnung!$A$2:$B$52,2,FALSE())</f>
        <v>0</v>
      </c>
      <c r="W26" s="39">
        <f t="array" ref="W26">IF(ISBLANK(ALS_Wurf!$A$2),0,IF(ISBLANK(A26),0,IF((OR(EXACT(A26,ALS_Wurf!$C$2:$C$145))),VLOOKUP(A26,ALS_Wurf!$C$2:$I$145,4,FALSE()))))</f>
        <v>0</v>
      </c>
      <c r="X26" s="38">
        <f t="shared" si="41"/>
        <v>51</v>
      </c>
      <c r="Y26" s="30">
        <f>VLOOKUP(X26,[1]Punktezuordnung!$A$2:$B$52,2,FALSE())</f>
        <v>0</v>
      </c>
      <c r="Z26" s="40">
        <f t="array" ref="Z26">IF(ISBLANK(FRI_Sprint!$A$2),100,IF(ISBLANK(A26),100,IF((OR(EXACT(A26,FRI_Sprint!$C$2:$C$200))),VLOOKUP(A26,FRI_Sprint!$C$2:$I$200,4,FALSE()))))</f>
        <v>100</v>
      </c>
      <c r="AA26" s="38">
        <f t="shared" si="42"/>
        <v>51</v>
      </c>
      <c r="AB26" s="30">
        <f>VLOOKUP(AA26,[1]Punktezuordnung!$A$2:$B$52,2,FALSE())</f>
        <v>0</v>
      </c>
      <c r="AC26" s="41">
        <f t="array" ref="AC26">IF(ISBLANK(FRI_Weit!$A$2),0,IF(ISBLANK(A26),0,IF((OR(EXACT(A26,FRI_Weit!$C$2:$C$150))),VLOOKUP(A26,FRI_Weit!$C$2:$I$150,4,FALSE()))))</f>
        <v>0</v>
      </c>
      <c r="AD26" s="38">
        <f t="shared" si="43"/>
        <v>51</v>
      </c>
      <c r="AE26" s="30">
        <f>VLOOKUP(AD26,[1]Punktezuordnung!$A$2:$B$52,2,FALSE())</f>
        <v>0</v>
      </c>
      <c r="AF26" s="42">
        <f t="array" ref="AF26">IF(ISBLANK(LAT_Stab!$A$2),0,IF(ISBLANK(A26),0,IF((OR(EXACT(A26,LAT_Stab!$C$2:$C$154))),VLOOKUP(A26,LAT_Stab!$C$2:$I$154,4,FALSE()))))</f>
        <v>0</v>
      </c>
      <c r="AG26" s="38">
        <f t="shared" si="44"/>
        <v>51</v>
      </c>
      <c r="AH26" s="30">
        <f>VLOOKUP(AG26,[1]Punktezuordnung!$A$2:$B$52,2,FALSE())</f>
        <v>0</v>
      </c>
      <c r="AI26" s="43">
        <f t="array" ref="AI26">IF(ISBLANK(LAT_Stoß!$A$2),0,IF(ISBLANK(A26),0,IF((OR(EXACT(A26,LAT_Stoß!$C$2:$C$154))),VLOOKUP(A26,LAT_Stoß!$C$2:$I$154,4,FALSE()))))</f>
        <v>0</v>
      </c>
      <c r="AJ26" s="38">
        <f t="shared" si="45"/>
        <v>51</v>
      </c>
      <c r="AK26" s="30">
        <f>VLOOKUP(AJ26,[1]Punktezuordnung!$A$2:$B$52,2,FALSE())</f>
        <v>0</v>
      </c>
      <c r="AL26" s="67">
        <v>1000</v>
      </c>
      <c r="AM26" s="38">
        <f t="shared" si="46"/>
        <v>51</v>
      </c>
      <c r="AN26" s="45">
        <f>VLOOKUP(AM26,[1]Punktezuordnung!$A$2:$B$52,2,FALSE())</f>
        <v>0</v>
      </c>
      <c r="AO26" s="46">
        <f t="array" ref="AO26">IF(ISBLANK(NIA_Weit!$A$2),0,IF(ISBLANK(A26),0,IF((OR(EXACT(A26,NIA_Weit!$C$2:$C$150))),VLOOKUP(A26,NIA_Weit!$C$2:$I$150,4,FALSE()))))</f>
        <v>0</v>
      </c>
      <c r="AP26" s="38">
        <f t="shared" si="47"/>
        <v>51</v>
      </c>
      <c r="AQ26" s="30">
        <f>VLOOKUP(AP26,[1]Punktezuordnung!$A$2:$B$52,2,FALSE())</f>
        <v>0</v>
      </c>
      <c r="AR26" s="42">
        <f t="array" ref="AR26">IF(ISBLANK(STO_Weit!$A$2),0,IF(ISBLANK(A26),0,IF((OR(EXACT(A26,STO_Weit!$C$2:$C$149))),VLOOKUP(A26,STO_Weit!$C$2:$I$149,4,FALSE()))))</f>
        <v>0</v>
      </c>
      <c r="AS26" s="38">
        <f t="shared" si="48"/>
        <v>51</v>
      </c>
      <c r="AT26" s="45">
        <f>VLOOKUP(AS26,[1]Punktezuordnung!$A$2:$B$52,2,FALSE())</f>
        <v>0</v>
      </c>
      <c r="AU26" s="40">
        <f t="array" ref="AU26">IF(ISBLANK(STO_Schlagwurf!$A$2),0,IF(ISBLANK(A26),0,IF((OR(EXACT(A26,STO_Schlagwurf!$C$2:$C$148))),VLOOKUP(A26,STO_Schlagwurf!$C$2:$I$148,4,FALSE()))))</f>
        <v>0</v>
      </c>
      <c r="AV26" s="38">
        <f t="shared" si="49"/>
        <v>51</v>
      </c>
      <c r="AW26" s="45">
        <f>VLOOKUP(AV26,[1]Punktezuordnung!$A$2:$B$52,2,FALSE())</f>
        <v>0</v>
      </c>
      <c r="AX26" s="42">
        <f t="array" ref="AX26">IF(ISBLANK(ANG_Hindernissprint!$A$2),100,IF(ISBLANK(A26),100,IF((OR(EXACT(A26,ANG_Hindernissprint!$C$2:$C$200))),VLOOKUP(A26,ANG_Hindernissprint!$C$2:$I$200,4,FALSE()))))</f>
        <v>100</v>
      </c>
      <c r="AY26" s="47">
        <f t="shared" si="50"/>
        <v>51</v>
      </c>
      <c r="AZ26" s="45">
        <f>VLOOKUP(AY26,[1]Punktezuordnung!$A$2:$B$52,2,FALSE())</f>
        <v>0</v>
      </c>
      <c r="BA26" s="48">
        <f t="array" ref="BA26">IF(ISBLANK(ANG_Hoch!$A$2),0,IF(ISBLANK(A26),0,IF((OR(EXACT(A26,ANG_Hoch!$C$2:$C$155))),VLOOKUP(A26,ANG_Hoch!$C$2:$I$155,4,FALSE()))))</f>
        <v>0</v>
      </c>
      <c r="BB26" s="38">
        <f t="shared" si="51"/>
        <v>51</v>
      </c>
      <c r="BC26" s="49">
        <f>VLOOKUP(BB26,[1]Punktezuordnung!$A$2:$B$52,2,FALSE())</f>
        <v>0</v>
      </c>
    </row>
    <row r="27" spans="1:55" x14ac:dyDescent="0.3">
      <c r="A27" s="28"/>
      <c r="B27" s="28"/>
      <c r="C27" s="28"/>
      <c r="D27" s="28"/>
      <c r="E27" s="38" t="str">
        <f t="shared" si="26"/>
        <v/>
      </c>
      <c r="F27" s="30">
        <f>SUM(LARGE(H27:S27,{1;2;3;4;5;6;7;8;9}))</f>
        <v>0</v>
      </c>
      <c r="G27" s="50">
        <f t="shared" si="27"/>
        <v>0</v>
      </c>
      <c r="H27" s="51">
        <f t="shared" si="28"/>
        <v>0</v>
      </c>
      <c r="I27" s="45">
        <f t="shared" si="29"/>
        <v>0</v>
      </c>
      <c r="J27" s="51">
        <f t="shared" si="30"/>
        <v>0</v>
      </c>
      <c r="K27" s="45">
        <f t="shared" si="31"/>
        <v>0</v>
      </c>
      <c r="L27" s="33">
        <f t="shared" si="32"/>
        <v>0</v>
      </c>
      <c r="M27" s="34">
        <f t="shared" si="33"/>
        <v>0</v>
      </c>
      <c r="N27" s="52">
        <f t="shared" si="34"/>
        <v>0</v>
      </c>
      <c r="O27" s="36">
        <f t="shared" si="35"/>
        <v>0</v>
      </c>
      <c r="P27" s="51">
        <f t="shared" si="36"/>
        <v>0</v>
      </c>
      <c r="Q27" s="45">
        <f t="shared" si="37"/>
        <v>0</v>
      </c>
      <c r="R27" s="51">
        <f t="shared" si="38"/>
        <v>0</v>
      </c>
      <c r="S27" s="45">
        <f t="shared" si="39"/>
        <v>0</v>
      </c>
      <c r="T27" s="37">
        <f t="array" ref="T27">IF(ISBLANK(ALS_Sprint!$A$2),100,IF(ISBLANK(A27),100,IF((OR(EXACT(A27,ALS_Sprint!$C$2:$C$200))),VLOOKUP(A27,ALS_Sprint!$C$2:$I$200,4,FALSE()))))</f>
        <v>100</v>
      </c>
      <c r="U27" s="38">
        <f t="shared" si="40"/>
        <v>51</v>
      </c>
      <c r="V27" s="30">
        <f>VLOOKUP(U27,[1]Punktezuordnung!$A$2:$B$52,2,FALSE())</f>
        <v>0</v>
      </c>
      <c r="W27" s="39">
        <f t="array" ref="W27">IF(ISBLANK(ALS_Wurf!$A$2),0,IF(ISBLANK(A27),0,IF((OR(EXACT(A27,ALS_Wurf!$C$2:$C$145))),VLOOKUP(A27,ALS_Wurf!$C$2:$I$145,4,FALSE()))))</f>
        <v>0</v>
      </c>
      <c r="X27" s="38">
        <f t="shared" si="41"/>
        <v>51</v>
      </c>
      <c r="Y27" s="30">
        <f>VLOOKUP(X27,[1]Punktezuordnung!$A$2:$B$52,2,FALSE())</f>
        <v>0</v>
      </c>
      <c r="Z27" s="40">
        <f t="array" ref="Z27">IF(ISBLANK(FRI_Sprint!$A$2),100,IF(ISBLANK(A27),100,IF((OR(EXACT(A27,FRI_Sprint!$C$2:$C$200))),VLOOKUP(A27,FRI_Sprint!$C$2:$I$200,4,FALSE()))))</f>
        <v>100</v>
      </c>
      <c r="AA27" s="38">
        <f t="shared" si="42"/>
        <v>51</v>
      </c>
      <c r="AB27" s="30">
        <f>VLOOKUP(AA27,[1]Punktezuordnung!$A$2:$B$52,2,FALSE())</f>
        <v>0</v>
      </c>
      <c r="AC27" s="41">
        <f t="array" ref="AC27">IF(ISBLANK(FRI_Weit!$A$2),0,IF(ISBLANK(A27),0,IF((OR(EXACT(A27,FRI_Weit!$C$2:$C$150))),VLOOKUP(A27,FRI_Weit!$C$2:$I$150,4,FALSE()))))</f>
        <v>0</v>
      </c>
      <c r="AD27" s="38">
        <f t="shared" si="43"/>
        <v>51</v>
      </c>
      <c r="AE27" s="30">
        <f>VLOOKUP(AD27,[1]Punktezuordnung!$A$2:$B$52,2,FALSE())</f>
        <v>0</v>
      </c>
      <c r="AF27" s="42">
        <f t="array" ref="AF27">IF(ISBLANK(LAT_Stab!$A$2),0,IF(ISBLANK(A27),0,IF((OR(EXACT(A27,LAT_Stab!$C$2:$C$154))),VLOOKUP(A27,LAT_Stab!$C$2:$I$154,4,FALSE()))))</f>
        <v>0</v>
      </c>
      <c r="AG27" s="38">
        <f t="shared" si="44"/>
        <v>51</v>
      </c>
      <c r="AH27" s="30">
        <f>VLOOKUP(AG27,[1]Punktezuordnung!$A$2:$B$52,2,FALSE())</f>
        <v>0</v>
      </c>
      <c r="AI27" s="43">
        <f t="array" ref="AI27">IF(ISBLANK(LAT_Stoß!$A$2),0,IF(ISBLANK(A27),0,IF((OR(EXACT(A27,LAT_Stoß!$C$2:$C$154))),VLOOKUP(A27,LAT_Stoß!$C$2:$I$154,4,FALSE()))))</f>
        <v>0</v>
      </c>
      <c r="AJ27" s="38">
        <f t="shared" si="45"/>
        <v>51</v>
      </c>
      <c r="AK27" s="30">
        <f>VLOOKUP(AJ27,[1]Punktezuordnung!$A$2:$B$52,2,FALSE())</f>
        <v>0</v>
      </c>
      <c r="AL27" s="67">
        <v>1000</v>
      </c>
      <c r="AM27" s="38">
        <f t="shared" si="46"/>
        <v>51</v>
      </c>
      <c r="AN27" s="45">
        <f>VLOOKUP(AM27,[1]Punktezuordnung!$A$2:$B$52,2,FALSE())</f>
        <v>0</v>
      </c>
      <c r="AO27" s="46">
        <f t="array" ref="AO27">IF(ISBLANK(NIA_Weit!$A$2),0,IF(ISBLANK(A27),0,IF((OR(EXACT(A27,NIA_Weit!$C$2:$C$150))),VLOOKUP(A27,NIA_Weit!$C$2:$I$150,4,FALSE()))))</f>
        <v>0</v>
      </c>
      <c r="AP27" s="38">
        <f t="shared" si="47"/>
        <v>51</v>
      </c>
      <c r="AQ27" s="30">
        <f>VLOOKUP(AP27,[1]Punktezuordnung!$A$2:$B$52,2,FALSE())</f>
        <v>0</v>
      </c>
      <c r="AR27" s="42">
        <f t="array" ref="AR27">IF(ISBLANK(STO_Weit!$A$2),0,IF(ISBLANK(A27),0,IF((OR(EXACT(A27,STO_Weit!$C$2:$C$149))),VLOOKUP(A27,STO_Weit!$C$2:$I$149,4,FALSE()))))</f>
        <v>0</v>
      </c>
      <c r="AS27" s="38">
        <f t="shared" si="48"/>
        <v>51</v>
      </c>
      <c r="AT27" s="45">
        <f>VLOOKUP(AS27,[1]Punktezuordnung!$A$2:$B$52,2,FALSE())</f>
        <v>0</v>
      </c>
      <c r="AU27" s="40">
        <f t="array" ref="AU27">IF(ISBLANK(STO_Schlagwurf!$A$2),0,IF(ISBLANK(A27),0,IF((OR(EXACT(A27,STO_Schlagwurf!$C$2:$C$148))),VLOOKUP(A27,STO_Schlagwurf!$C$2:$I$148,4,FALSE()))))</f>
        <v>0</v>
      </c>
      <c r="AV27" s="38">
        <f t="shared" si="49"/>
        <v>51</v>
      </c>
      <c r="AW27" s="45">
        <f>VLOOKUP(AV27,[1]Punktezuordnung!$A$2:$B$52,2,FALSE())</f>
        <v>0</v>
      </c>
      <c r="AX27" s="42">
        <f t="array" ref="AX27">IF(ISBLANK(ANG_Hindernissprint!$A$2),100,IF(ISBLANK(A27),100,IF((OR(EXACT(A27,ANG_Hindernissprint!$C$2:$C$200))),VLOOKUP(A27,ANG_Hindernissprint!$C$2:$I$200,4,FALSE()))))</f>
        <v>100</v>
      </c>
      <c r="AY27" s="47">
        <f t="shared" si="50"/>
        <v>51</v>
      </c>
      <c r="AZ27" s="45">
        <f>VLOOKUP(AY27,[1]Punktezuordnung!$A$2:$B$52,2,FALSE())</f>
        <v>0</v>
      </c>
      <c r="BA27" s="48">
        <f t="array" ref="BA27">IF(ISBLANK(ANG_Hoch!$A$2),0,IF(ISBLANK(A27),0,IF((OR(EXACT(A27,ANG_Hoch!$C$2:$C$155))),VLOOKUP(A27,ANG_Hoch!$C$2:$I$155,4,FALSE()))))</f>
        <v>0</v>
      </c>
      <c r="BB27" s="38">
        <f t="shared" si="51"/>
        <v>51</v>
      </c>
      <c r="BC27" s="49">
        <f>VLOOKUP(BB27,[1]Punktezuordnung!$A$2:$B$52,2,FALSE())</f>
        <v>0</v>
      </c>
    </row>
    <row r="28" spans="1:55" x14ac:dyDescent="0.3">
      <c r="A28" s="28"/>
      <c r="B28" s="28"/>
      <c r="C28" s="28"/>
      <c r="D28" s="28"/>
      <c r="E28" s="38" t="str">
        <f t="shared" si="26"/>
        <v/>
      </c>
      <c r="F28" s="30">
        <f>SUM(LARGE(H28:S28,{1;2;3;4;5;6;7;8;9}))</f>
        <v>0</v>
      </c>
      <c r="G28" s="50">
        <f t="shared" si="27"/>
        <v>0</v>
      </c>
      <c r="H28" s="51">
        <f t="shared" si="28"/>
        <v>0</v>
      </c>
      <c r="I28" s="45">
        <f t="shared" si="29"/>
        <v>0</v>
      </c>
      <c r="J28" s="51">
        <f t="shared" si="30"/>
        <v>0</v>
      </c>
      <c r="K28" s="45">
        <f t="shared" si="31"/>
        <v>0</v>
      </c>
      <c r="L28" s="33">
        <f t="shared" si="32"/>
        <v>0</v>
      </c>
      <c r="M28" s="34">
        <f t="shared" si="33"/>
        <v>0</v>
      </c>
      <c r="N28" s="52">
        <f t="shared" si="34"/>
        <v>0</v>
      </c>
      <c r="O28" s="36">
        <f t="shared" si="35"/>
        <v>0</v>
      </c>
      <c r="P28" s="51">
        <f t="shared" si="36"/>
        <v>0</v>
      </c>
      <c r="Q28" s="45">
        <f t="shared" si="37"/>
        <v>0</v>
      </c>
      <c r="R28" s="51">
        <f t="shared" si="38"/>
        <v>0</v>
      </c>
      <c r="S28" s="45">
        <f t="shared" si="39"/>
        <v>0</v>
      </c>
      <c r="T28" s="37">
        <f t="array" ref="T28">IF(ISBLANK(ALS_Sprint!$A$2),100,IF(ISBLANK(A28),100,IF((OR(EXACT(A28,ALS_Sprint!$C$2:$C$200))),VLOOKUP(A28,ALS_Sprint!$C$2:$I$200,4,FALSE()))))</f>
        <v>100</v>
      </c>
      <c r="U28" s="38">
        <f t="shared" si="40"/>
        <v>51</v>
      </c>
      <c r="V28" s="30">
        <f>VLOOKUP(U28,[1]Punktezuordnung!$A$2:$B$52,2,FALSE())</f>
        <v>0</v>
      </c>
      <c r="W28" s="39">
        <f t="array" ref="W28">IF(ISBLANK(ALS_Wurf!$A$2),0,IF(ISBLANK(A28),0,IF((OR(EXACT(A28,ALS_Wurf!$C$2:$C$145))),VLOOKUP(A28,ALS_Wurf!$C$2:$I$145,4,FALSE()))))</f>
        <v>0</v>
      </c>
      <c r="X28" s="38">
        <f t="shared" si="41"/>
        <v>51</v>
      </c>
      <c r="Y28" s="30">
        <f>VLOOKUP(X28,[1]Punktezuordnung!$A$2:$B$52,2,FALSE())</f>
        <v>0</v>
      </c>
      <c r="Z28" s="40">
        <f t="array" ref="Z28">IF(ISBLANK(FRI_Sprint!$A$2),100,IF(ISBLANK(A28),100,IF((OR(EXACT(A28,FRI_Sprint!$C$2:$C$200))),VLOOKUP(A28,FRI_Sprint!$C$2:$I$200,4,FALSE()))))</f>
        <v>100</v>
      </c>
      <c r="AA28" s="38">
        <f t="shared" si="42"/>
        <v>51</v>
      </c>
      <c r="AB28" s="30">
        <f>VLOOKUP(AA28,[1]Punktezuordnung!$A$2:$B$52,2,FALSE())</f>
        <v>0</v>
      </c>
      <c r="AC28" s="41">
        <f t="array" ref="AC28">IF(ISBLANK(FRI_Weit!$A$2),0,IF(ISBLANK(A28),0,IF((OR(EXACT(A28,FRI_Weit!$C$2:$C$150))),VLOOKUP(A28,FRI_Weit!$C$2:$I$150,4,FALSE()))))</f>
        <v>0</v>
      </c>
      <c r="AD28" s="38">
        <f t="shared" si="43"/>
        <v>51</v>
      </c>
      <c r="AE28" s="30">
        <f>VLOOKUP(AD28,[1]Punktezuordnung!$A$2:$B$52,2,FALSE())</f>
        <v>0</v>
      </c>
      <c r="AF28" s="42">
        <f t="array" ref="AF28">IF(ISBLANK(LAT_Stab!$A$2),0,IF(ISBLANK(A28),0,IF((OR(EXACT(A28,LAT_Stab!$C$2:$C$154))),VLOOKUP(A28,LAT_Stab!$C$2:$I$154,4,FALSE()))))</f>
        <v>0</v>
      </c>
      <c r="AG28" s="38">
        <f t="shared" si="44"/>
        <v>51</v>
      </c>
      <c r="AH28" s="30">
        <f>VLOOKUP(AG28,[1]Punktezuordnung!$A$2:$B$52,2,FALSE())</f>
        <v>0</v>
      </c>
      <c r="AI28" s="43">
        <f t="array" ref="AI28">IF(ISBLANK(LAT_Stoß!$A$2),0,IF(ISBLANK(A28),0,IF((OR(EXACT(A28,LAT_Stoß!$C$2:$C$154))),VLOOKUP(A28,LAT_Stoß!$C$2:$I$154,4,FALSE()))))</f>
        <v>0</v>
      </c>
      <c r="AJ28" s="38">
        <f t="shared" si="45"/>
        <v>51</v>
      </c>
      <c r="AK28" s="30">
        <f>VLOOKUP(AJ28,[1]Punktezuordnung!$A$2:$B$52,2,FALSE())</f>
        <v>0</v>
      </c>
      <c r="AL28" s="67">
        <v>1000</v>
      </c>
      <c r="AM28" s="38">
        <f t="shared" si="46"/>
        <v>51</v>
      </c>
      <c r="AN28" s="45">
        <f>VLOOKUP(AM28,[1]Punktezuordnung!$A$2:$B$52,2,FALSE())</f>
        <v>0</v>
      </c>
      <c r="AO28" s="46">
        <f t="array" ref="AO28">IF(ISBLANK(NIA_Weit!$A$2),0,IF(ISBLANK(A28),0,IF((OR(EXACT(A28,NIA_Weit!$C$2:$C$150))),VLOOKUP(A28,NIA_Weit!$C$2:$I$150,4,FALSE()))))</f>
        <v>0</v>
      </c>
      <c r="AP28" s="38">
        <f t="shared" si="47"/>
        <v>51</v>
      </c>
      <c r="AQ28" s="30">
        <f>VLOOKUP(AP28,[1]Punktezuordnung!$A$2:$B$52,2,FALSE())</f>
        <v>0</v>
      </c>
      <c r="AR28" s="42">
        <f t="array" ref="AR28">IF(ISBLANK(STO_Weit!$A$2),0,IF(ISBLANK(A28),0,IF((OR(EXACT(A28,STO_Weit!$C$2:$C$149))),VLOOKUP(A28,STO_Weit!$C$2:$I$149,4,FALSE()))))</f>
        <v>0</v>
      </c>
      <c r="AS28" s="38">
        <f t="shared" si="48"/>
        <v>51</v>
      </c>
      <c r="AT28" s="45">
        <f>VLOOKUP(AS28,[1]Punktezuordnung!$A$2:$B$52,2,FALSE())</f>
        <v>0</v>
      </c>
      <c r="AU28" s="40">
        <f t="array" ref="AU28">IF(ISBLANK(STO_Schlagwurf!$A$2),0,IF(ISBLANK(A28),0,IF((OR(EXACT(A28,STO_Schlagwurf!$C$2:$C$148))),VLOOKUP(A28,STO_Schlagwurf!$C$2:$I$148,4,FALSE()))))</f>
        <v>0</v>
      </c>
      <c r="AV28" s="38">
        <f t="shared" si="49"/>
        <v>51</v>
      </c>
      <c r="AW28" s="45">
        <f>VLOOKUP(AV28,[1]Punktezuordnung!$A$2:$B$52,2,FALSE())</f>
        <v>0</v>
      </c>
      <c r="AX28" s="42">
        <f t="array" ref="AX28">IF(ISBLANK(ANG_Hindernissprint!$A$2),100,IF(ISBLANK(A28),100,IF((OR(EXACT(A28,ANG_Hindernissprint!$C$2:$C$200))),VLOOKUP(A28,ANG_Hindernissprint!$C$2:$I$200,4,FALSE()))))</f>
        <v>100</v>
      </c>
      <c r="AY28" s="47">
        <f t="shared" si="50"/>
        <v>51</v>
      </c>
      <c r="AZ28" s="45">
        <f>VLOOKUP(AY28,[1]Punktezuordnung!$A$2:$B$52,2,FALSE())</f>
        <v>0</v>
      </c>
      <c r="BA28" s="48">
        <f t="array" ref="BA28">IF(ISBLANK(ANG_Hoch!$A$2),0,IF(ISBLANK(A28),0,IF((OR(EXACT(A28,ANG_Hoch!$C$2:$C$155))),VLOOKUP(A28,ANG_Hoch!$C$2:$I$155,4,FALSE()))))</f>
        <v>0</v>
      </c>
      <c r="BB28" s="38">
        <f t="shared" si="51"/>
        <v>51</v>
      </c>
      <c r="BC28" s="49">
        <f>VLOOKUP(BB28,[1]Punktezuordnung!$A$2:$B$52,2,FALSE())</f>
        <v>0</v>
      </c>
    </row>
    <row r="29" spans="1:55" x14ac:dyDescent="0.3">
      <c r="A29" s="28"/>
      <c r="B29" s="28"/>
      <c r="C29" s="28"/>
      <c r="D29" s="28"/>
      <c r="E29" s="38" t="str">
        <f t="shared" si="26"/>
        <v/>
      </c>
      <c r="F29" s="30">
        <f>SUM(LARGE(H29:S29,{1;2;3;4;5;6;7;8;9}))</f>
        <v>0</v>
      </c>
      <c r="G29" s="50">
        <f t="shared" si="27"/>
        <v>0</v>
      </c>
      <c r="H29" s="51">
        <f t="shared" si="28"/>
        <v>0</v>
      </c>
      <c r="I29" s="45">
        <f t="shared" si="29"/>
        <v>0</v>
      </c>
      <c r="J29" s="51">
        <f t="shared" si="30"/>
        <v>0</v>
      </c>
      <c r="K29" s="45">
        <f t="shared" si="31"/>
        <v>0</v>
      </c>
      <c r="L29" s="33">
        <f t="shared" si="32"/>
        <v>0</v>
      </c>
      <c r="M29" s="34">
        <f t="shared" si="33"/>
        <v>0</v>
      </c>
      <c r="N29" s="52">
        <f t="shared" si="34"/>
        <v>0</v>
      </c>
      <c r="O29" s="36">
        <f t="shared" si="35"/>
        <v>0</v>
      </c>
      <c r="P29" s="51">
        <f t="shared" si="36"/>
        <v>0</v>
      </c>
      <c r="Q29" s="45">
        <f t="shared" si="37"/>
        <v>0</v>
      </c>
      <c r="R29" s="51">
        <f t="shared" si="38"/>
        <v>0</v>
      </c>
      <c r="S29" s="45">
        <f t="shared" si="39"/>
        <v>0</v>
      </c>
      <c r="T29" s="37">
        <f t="array" ref="T29">IF(ISBLANK(ALS_Sprint!$A$2),100,IF(ISBLANK(A29),100,IF((OR(EXACT(A29,ALS_Sprint!$C$2:$C$200))),VLOOKUP(A29,ALS_Sprint!$C$2:$I$200,4,FALSE()))))</f>
        <v>100</v>
      </c>
      <c r="U29" s="38">
        <f t="shared" si="40"/>
        <v>51</v>
      </c>
      <c r="V29" s="30">
        <f>VLOOKUP(U29,[1]Punktezuordnung!$A$2:$B$52,2,FALSE())</f>
        <v>0</v>
      </c>
      <c r="W29" s="39">
        <f t="array" ref="W29">IF(ISBLANK(ALS_Wurf!$A$2),0,IF(ISBLANK(A29),0,IF((OR(EXACT(A29,ALS_Wurf!$C$2:$C$145))),VLOOKUP(A29,ALS_Wurf!$C$2:$I$145,4,FALSE()))))</f>
        <v>0</v>
      </c>
      <c r="X29" s="38">
        <f t="shared" si="41"/>
        <v>51</v>
      </c>
      <c r="Y29" s="30">
        <f>VLOOKUP(X29,[1]Punktezuordnung!$A$2:$B$52,2,FALSE())</f>
        <v>0</v>
      </c>
      <c r="Z29" s="40">
        <f t="array" ref="Z29">IF(ISBLANK(FRI_Sprint!$A$2),100,IF(ISBLANK(A29),100,IF((OR(EXACT(A29,FRI_Sprint!$C$2:$C$200))),VLOOKUP(A29,FRI_Sprint!$C$2:$I$200,4,FALSE()))))</f>
        <v>100</v>
      </c>
      <c r="AA29" s="38">
        <f t="shared" si="42"/>
        <v>51</v>
      </c>
      <c r="AB29" s="30">
        <f>VLOOKUP(AA29,[1]Punktezuordnung!$A$2:$B$52,2,FALSE())</f>
        <v>0</v>
      </c>
      <c r="AC29" s="41">
        <f t="array" ref="AC29">IF(ISBLANK(FRI_Weit!$A$2),0,IF(ISBLANK(A29),0,IF((OR(EXACT(A29,FRI_Weit!$C$2:$C$150))),VLOOKUP(A29,FRI_Weit!$C$2:$I$150,4,FALSE()))))</f>
        <v>0</v>
      </c>
      <c r="AD29" s="38">
        <f t="shared" si="43"/>
        <v>51</v>
      </c>
      <c r="AE29" s="30">
        <f>VLOOKUP(AD29,[1]Punktezuordnung!$A$2:$B$52,2,FALSE())</f>
        <v>0</v>
      </c>
      <c r="AF29" s="42">
        <f t="array" ref="AF29">IF(ISBLANK(LAT_Stab!$A$2),0,IF(ISBLANK(A29),0,IF((OR(EXACT(A29,LAT_Stab!$C$2:$C$154))),VLOOKUP(A29,LAT_Stab!$C$2:$I$154,4,FALSE()))))</f>
        <v>0</v>
      </c>
      <c r="AG29" s="38">
        <f t="shared" si="44"/>
        <v>51</v>
      </c>
      <c r="AH29" s="30">
        <f>VLOOKUP(AG29,[1]Punktezuordnung!$A$2:$B$52,2,FALSE())</f>
        <v>0</v>
      </c>
      <c r="AI29" s="43">
        <f t="array" ref="AI29">IF(ISBLANK(LAT_Stoß!$A$2),0,IF(ISBLANK(A29),0,IF((OR(EXACT(A29,LAT_Stoß!$C$2:$C$154))),VLOOKUP(A29,LAT_Stoß!$C$2:$I$154,4,FALSE()))))</f>
        <v>0</v>
      </c>
      <c r="AJ29" s="38">
        <f t="shared" si="45"/>
        <v>51</v>
      </c>
      <c r="AK29" s="30">
        <f>VLOOKUP(AJ29,[1]Punktezuordnung!$A$2:$B$52,2,FALSE())</f>
        <v>0</v>
      </c>
      <c r="AL29" s="67">
        <v>1000</v>
      </c>
      <c r="AM29" s="38">
        <f t="shared" si="46"/>
        <v>51</v>
      </c>
      <c r="AN29" s="45">
        <f>VLOOKUP(AM29,[1]Punktezuordnung!$A$2:$B$52,2,FALSE())</f>
        <v>0</v>
      </c>
      <c r="AO29" s="46">
        <f t="array" ref="AO29">IF(ISBLANK(NIA_Weit!$A$2),0,IF(ISBLANK(A29),0,IF((OR(EXACT(A29,NIA_Weit!$C$2:$C$150))),VLOOKUP(A29,NIA_Weit!$C$2:$I$150,4,FALSE()))))</f>
        <v>0</v>
      </c>
      <c r="AP29" s="38">
        <f t="shared" si="47"/>
        <v>51</v>
      </c>
      <c r="AQ29" s="30">
        <f>VLOOKUP(AP29,[1]Punktezuordnung!$A$2:$B$52,2,FALSE())</f>
        <v>0</v>
      </c>
      <c r="AR29" s="42">
        <f t="array" ref="AR29">IF(ISBLANK(STO_Weit!$A$2),0,IF(ISBLANK(A29),0,IF((OR(EXACT(A29,STO_Weit!$C$2:$C$149))),VLOOKUP(A29,STO_Weit!$C$2:$I$149,4,FALSE()))))</f>
        <v>0</v>
      </c>
      <c r="AS29" s="38">
        <f t="shared" si="48"/>
        <v>51</v>
      </c>
      <c r="AT29" s="45">
        <f>VLOOKUP(AS29,[1]Punktezuordnung!$A$2:$B$52,2,FALSE())</f>
        <v>0</v>
      </c>
      <c r="AU29" s="40">
        <f t="array" ref="AU29">IF(ISBLANK(STO_Schlagwurf!$A$2),0,IF(ISBLANK(A29),0,IF((OR(EXACT(A29,STO_Schlagwurf!$C$2:$C$148))),VLOOKUP(A29,STO_Schlagwurf!$C$2:$I$148,4,FALSE()))))</f>
        <v>0</v>
      </c>
      <c r="AV29" s="38">
        <f t="shared" si="49"/>
        <v>51</v>
      </c>
      <c r="AW29" s="45">
        <f>VLOOKUP(AV29,[1]Punktezuordnung!$A$2:$B$52,2,FALSE())</f>
        <v>0</v>
      </c>
      <c r="AX29" s="42">
        <f t="array" ref="AX29">IF(ISBLANK(ANG_Hindernissprint!$A$2),100,IF(ISBLANK(A29),100,IF((OR(EXACT(A29,ANG_Hindernissprint!$C$2:$C$200))),VLOOKUP(A29,ANG_Hindernissprint!$C$2:$I$200,4,FALSE()))))</f>
        <v>100</v>
      </c>
      <c r="AY29" s="47">
        <f t="shared" si="50"/>
        <v>51</v>
      </c>
      <c r="AZ29" s="45">
        <f>VLOOKUP(AY29,[1]Punktezuordnung!$A$2:$B$52,2,FALSE())</f>
        <v>0</v>
      </c>
      <c r="BA29" s="48">
        <f t="array" ref="BA29">IF(ISBLANK(ANG_Hoch!$A$2),0,IF(ISBLANK(A29),0,IF((OR(EXACT(A29,ANG_Hoch!$C$2:$C$155))),VLOOKUP(A29,ANG_Hoch!$C$2:$I$155,4,FALSE()))))</f>
        <v>0</v>
      </c>
      <c r="BB29" s="38">
        <f t="shared" si="51"/>
        <v>51</v>
      </c>
      <c r="BC29" s="49">
        <f>VLOOKUP(BB29,[1]Punktezuordnung!$A$2:$B$52,2,FALSE())</f>
        <v>0</v>
      </c>
    </row>
    <row r="30" spans="1:55" x14ac:dyDescent="0.3">
      <c r="A30" s="28"/>
      <c r="B30" s="28"/>
      <c r="C30" s="28"/>
      <c r="D30" s="28"/>
      <c r="E30" s="38" t="str">
        <f t="shared" si="26"/>
        <v/>
      </c>
      <c r="F30" s="30">
        <f>SUM(LARGE(H30:S30,{1;2;3;4;5;6;7;8;9}))</f>
        <v>0</v>
      </c>
      <c r="G30" s="50">
        <f t="shared" si="27"/>
        <v>0</v>
      </c>
      <c r="H30" s="51">
        <f t="shared" si="28"/>
        <v>0</v>
      </c>
      <c r="I30" s="45">
        <f t="shared" si="29"/>
        <v>0</v>
      </c>
      <c r="J30" s="51">
        <f t="shared" si="30"/>
        <v>0</v>
      </c>
      <c r="K30" s="45">
        <f t="shared" si="31"/>
        <v>0</v>
      </c>
      <c r="L30" s="33">
        <f t="shared" si="32"/>
        <v>0</v>
      </c>
      <c r="M30" s="34">
        <f t="shared" si="33"/>
        <v>0</v>
      </c>
      <c r="N30" s="52">
        <f t="shared" si="34"/>
        <v>0</v>
      </c>
      <c r="O30" s="36">
        <f t="shared" si="35"/>
        <v>0</v>
      </c>
      <c r="P30" s="51">
        <f t="shared" si="36"/>
        <v>0</v>
      </c>
      <c r="Q30" s="45">
        <f t="shared" si="37"/>
        <v>0</v>
      </c>
      <c r="R30" s="51">
        <f t="shared" si="38"/>
        <v>0</v>
      </c>
      <c r="S30" s="45">
        <f t="shared" si="39"/>
        <v>0</v>
      </c>
      <c r="T30" s="37">
        <f t="array" ref="T30">IF(ISBLANK(ALS_Sprint!$A$2),100,IF(ISBLANK(A30),100,IF((OR(EXACT(A30,ALS_Sprint!$C$2:$C$200))),VLOOKUP(A30,ALS_Sprint!$C$2:$I$200,4,FALSE()))))</f>
        <v>100</v>
      </c>
      <c r="U30" s="38">
        <f t="shared" si="40"/>
        <v>51</v>
      </c>
      <c r="V30" s="30">
        <f>VLOOKUP(U30,[1]Punktezuordnung!$A$2:$B$52,2,FALSE())</f>
        <v>0</v>
      </c>
      <c r="W30" s="39">
        <f t="array" ref="W30">IF(ISBLANK(ALS_Wurf!$A$2),0,IF(ISBLANK(A30),0,IF((OR(EXACT(A30,ALS_Wurf!$C$2:$C$145))),VLOOKUP(A30,ALS_Wurf!$C$2:$I$145,4,FALSE()))))</f>
        <v>0</v>
      </c>
      <c r="X30" s="38">
        <f t="shared" si="41"/>
        <v>51</v>
      </c>
      <c r="Y30" s="30">
        <f>VLOOKUP(X30,[1]Punktezuordnung!$A$2:$B$52,2,FALSE())</f>
        <v>0</v>
      </c>
      <c r="Z30" s="40">
        <f t="array" ref="Z30">IF(ISBLANK(FRI_Sprint!$A$2),100,IF(ISBLANK(A30),100,IF((OR(EXACT(A30,FRI_Sprint!$C$2:$C$200))),VLOOKUP(A30,FRI_Sprint!$C$2:$I$200,4,FALSE()))))</f>
        <v>100</v>
      </c>
      <c r="AA30" s="38">
        <f t="shared" si="42"/>
        <v>51</v>
      </c>
      <c r="AB30" s="30">
        <f>VLOOKUP(AA30,[1]Punktezuordnung!$A$2:$B$52,2,FALSE())</f>
        <v>0</v>
      </c>
      <c r="AC30" s="41">
        <f t="array" ref="AC30">IF(ISBLANK(FRI_Weit!$A$2),0,IF(ISBLANK(A30),0,IF((OR(EXACT(A30,FRI_Weit!$C$2:$C$150))),VLOOKUP(A30,FRI_Weit!$C$2:$I$150,4,FALSE()))))</f>
        <v>0</v>
      </c>
      <c r="AD30" s="38">
        <f t="shared" si="43"/>
        <v>51</v>
      </c>
      <c r="AE30" s="30">
        <f>VLOOKUP(AD30,[1]Punktezuordnung!$A$2:$B$52,2,FALSE())</f>
        <v>0</v>
      </c>
      <c r="AF30" s="42">
        <f t="array" ref="AF30">IF(ISBLANK(LAT_Stab!$A$2),0,IF(ISBLANK(A30),0,IF((OR(EXACT(A30,LAT_Stab!$C$2:$C$154))),VLOOKUP(A30,LAT_Stab!$C$2:$I$154,4,FALSE()))))</f>
        <v>0</v>
      </c>
      <c r="AG30" s="38">
        <f t="shared" si="44"/>
        <v>51</v>
      </c>
      <c r="AH30" s="30">
        <f>VLOOKUP(AG30,[1]Punktezuordnung!$A$2:$B$52,2,FALSE())</f>
        <v>0</v>
      </c>
      <c r="AI30" s="43">
        <f t="array" ref="AI30">IF(ISBLANK(LAT_Stoß!$A$2),0,IF(ISBLANK(A30),0,IF((OR(EXACT(A30,LAT_Stoß!$C$2:$C$154))),VLOOKUP(A30,LAT_Stoß!$C$2:$I$154,4,FALSE()))))</f>
        <v>0</v>
      </c>
      <c r="AJ30" s="38">
        <f t="shared" si="45"/>
        <v>51</v>
      </c>
      <c r="AK30" s="30">
        <f>VLOOKUP(AJ30,[1]Punktezuordnung!$A$2:$B$52,2,FALSE())</f>
        <v>0</v>
      </c>
      <c r="AL30" s="67">
        <v>1000</v>
      </c>
      <c r="AM30" s="38">
        <f t="shared" si="46"/>
        <v>51</v>
      </c>
      <c r="AN30" s="45">
        <f>VLOOKUP(AM30,[1]Punktezuordnung!$A$2:$B$52,2,FALSE())</f>
        <v>0</v>
      </c>
      <c r="AO30" s="46">
        <f t="array" ref="AO30">IF(ISBLANK(NIA_Weit!$A$2),0,IF(ISBLANK(A30),0,IF((OR(EXACT(A30,NIA_Weit!$C$2:$C$150))),VLOOKUP(A30,NIA_Weit!$C$2:$I$150,4,FALSE()))))</f>
        <v>0</v>
      </c>
      <c r="AP30" s="38">
        <f t="shared" si="47"/>
        <v>51</v>
      </c>
      <c r="AQ30" s="30">
        <f>VLOOKUP(AP30,[1]Punktezuordnung!$A$2:$B$52,2,FALSE())</f>
        <v>0</v>
      </c>
      <c r="AR30" s="42">
        <f t="array" ref="AR30">IF(ISBLANK(STO_Weit!$A$2),0,IF(ISBLANK(A30),0,IF((OR(EXACT(A30,STO_Weit!$C$2:$C$149))),VLOOKUP(A30,STO_Weit!$C$2:$I$149,4,FALSE()))))</f>
        <v>0</v>
      </c>
      <c r="AS30" s="38">
        <f t="shared" si="48"/>
        <v>51</v>
      </c>
      <c r="AT30" s="45">
        <f>VLOOKUP(AS30,[1]Punktezuordnung!$A$2:$B$52,2,FALSE())</f>
        <v>0</v>
      </c>
      <c r="AU30" s="40">
        <f t="array" ref="AU30">IF(ISBLANK(STO_Schlagwurf!$A$2),0,IF(ISBLANK(A30),0,IF((OR(EXACT(A30,STO_Schlagwurf!$C$2:$C$148))),VLOOKUP(A30,STO_Schlagwurf!$C$2:$I$148,4,FALSE()))))</f>
        <v>0</v>
      </c>
      <c r="AV30" s="38">
        <f t="shared" si="49"/>
        <v>51</v>
      </c>
      <c r="AW30" s="45">
        <f>VLOOKUP(AV30,[1]Punktezuordnung!$A$2:$B$52,2,FALSE())</f>
        <v>0</v>
      </c>
      <c r="AX30" s="42">
        <f t="array" ref="AX30">IF(ISBLANK(ANG_Hindernissprint!$A$2),100,IF(ISBLANK(A30),100,IF((OR(EXACT(A30,ANG_Hindernissprint!$C$2:$C$200))),VLOOKUP(A30,ANG_Hindernissprint!$C$2:$I$200,4,FALSE()))))</f>
        <v>100</v>
      </c>
      <c r="AY30" s="47">
        <f t="shared" si="50"/>
        <v>51</v>
      </c>
      <c r="AZ30" s="45">
        <f>VLOOKUP(AY30,[1]Punktezuordnung!$A$2:$B$52,2,FALSE())</f>
        <v>0</v>
      </c>
      <c r="BA30" s="48">
        <f t="array" ref="BA30">IF(ISBLANK(ANG_Hoch!$A$2),0,IF(ISBLANK(A30),0,IF((OR(EXACT(A30,ANG_Hoch!$C$2:$C$155))),VLOOKUP(A30,ANG_Hoch!$C$2:$I$155,4,FALSE()))))</f>
        <v>0</v>
      </c>
      <c r="BB30" s="38">
        <f t="shared" si="51"/>
        <v>51</v>
      </c>
      <c r="BC30" s="49">
        <f>VLOOKUP(BB30,[1]Punktezuordnung!$A$2:$B$52,2,FALSE())</f>
        <v>0</v>
      </c>
    </row>
    <row r="31" spans="1:55" x14ac:dyDescent="0.3">
      <c r="A31" s="28"/>
      <c r="B31" s="28"/>
      <c r="C31" s="28"/>
      <c r="D31" s="28"/>
      <c r="E31" s="38" t="str">
        <f t="shared" si="26"/>
        <v/>
      </c>
      <c r="F31" s="30">
        <f>SUM(LARGE(H31:S31,{1;2;3;4;5;6;7;8;9}))</f>
        <v>0</v>
      </c>
      <c r="G31" s="50">
        <f t="shared" si="27"/>
        <v>0</v>
      </c>
      <c r="H31" s="51">
        <f t="shared" si="28"/>
        <v>0</v>
      </c>
      <c r="I31" s="45">
        <f t="shared" si="29"/>
        <v>0</v>
      </c>
      <c r="J31" s="51">
        <f t="shared" si="30"/>
        <v>0</v>
      </c>
      <c r="K31" s="45">
        <f t="shared" si="31"/>
        <v>0</v>
      </c>
      <c r="L31" s="33">
        <f t="shared" si="32"/>
        <v>0</v>
      </c>
      <c r="M31" s="34">
        <f t="shared" si="33"/>
        <v>0</v>
      </c>
      <c r="N31" s="52">
        <f t="shared" si="34"/>
        <v>0</v>
      </c>
      <c r="O31" s="36">
        <f t="shared" si="35"/>
        <v>0</v>
      </c>
      <c r="P31" s="51">
        <f t="shared" si="36"/>
        <v>0</v>
      </c>
      <c r="Q31" s="45">
        <f t="shared" si="37"/>
        <v>0</v>
      </c>
      <c r="R31" s="51">
        <f t="shared" si="38"/>
        <v>0</v>
      </c>
      <c r="S31" s="45">
        <f t="shared" si="39"/>
        <v>0</v>
      </c>
      <c r="T31" s="37">
        <f t="array" ref="T31">IF(ISBLANK(ALS_Sprint!$A$2),100,IF(ISBLANK(A31),100,IF((OR(EXACT(A31,ALS_Sprint!$C$2:$C$200))),VLOOKUP(A31,ALS_Sprint!$C$2:$I$200,4,FALSE()))))</f>
        <v>100</v>
      </c>
      <c r="U31" s="38">
        <f t="shared" si="40"/>
        <v>51</v>
      </c>
      <c r="V31" s="30">
        <f>VLOOKUP(U31,[1]Punktezuordnung!$A$2:$B$52,2,FALSE())</f>
        <v>0</v>
      </c>
      <c r="W31" s="39">
        <f t="array" ref="W31">IF(ISBLANK(ALS_Wurf!$A$2),0,IF(ISBLANK(A31),0,IF((OR(EXACT(A31,ALS_Wurf!$C$2:$C$145))),VLOOKUP(A31,ALS_Wurf!$C$2:$I$145,4,FALSE()))))</f>
        <v>0</v>
      </c>
      <c r="X31" s="38">
        <f t="shared" si="41"/>
        <v>51</v>
      </c>
      <c r="Y31" s="30">
        <f>VLOOKUP(X31,[1]Punktezuordnung!$A$2:$B$52,2,FALSE())</f>
        <v>0</v>
      </c>
      <c r="Z31" s="40">
        <f t="array" ref="Z31">IF(ISBLANK(FRI_Sprint!$A$2),100,IF(ISBLANK(A31),100,IF((OR(EXACT(A31,FRI_Sprint!$C$2:$C$200))),VLOOKUP(A31,FRI_Sprint!$C$2:$I$200,4,FALSE()))))</f>
        <v>100</v>
      </c>
      <c r="AA31" s="38">
        <f t="shared" si="42"/>
        <v>51</v>
      </c>
      <c r="AB31" s="30">
        <f>VLOOKUP(AA31,[1]Punktezuordnung!$A$2:$B$52,2,FALSE())</f>
        <v>0</v>
      </c>
      <c r="AC31" s="41">
        <f t="array" ref="AC31">IF(ISBLANK(FRI_Weit!$A$2),0,IF(ISBLANK(A31),0,IF((OR(EXACT(A31,FRI_Weit!$C$2:$C$150))),VLOOKUP(A31,FRI_Weit!$C$2:$I$150,4,FALSE()))))</f>
        <v>0</v>
      </c>
      <c r="AD31" s="38">
        <f t="shared" si="43"/>
        <v>51</v>
      </c>
      <c r="AE31" s="30">
        <f>VLOOKUP(AD31,[1]Punktezuordnung!$A$2:$B$52,2,FALSE())</f>
        <v>0</v>
      </c>
      <c r="AF31" s="42">
        <f t="array" ref="AF31">IF(ISBLANK(LAT_Stab!$A$2),0,IF(ISBLANK(A31),0,IF((OR(EXACT(A31,LAT_Stab!$C$2:$C$154))),VLOOKUP(A31,LAT_Stab!$C$2:$I$154,4,FALSE()))))</f>
        <v>0</v>
      </c>
      <c r="AG31" s="38">
        <f t="shared" si="44"/>
        <v>51</v>
      </c>
      <c r="AH31" s="30">
        <f>VLOOKUP(AG31,[1]Punktezuordnung!$A$2:$B$52,2,FALSE())</f>
        <v>0</v>
      </c>
      <c r="AI31" s="43">
        <f t="array" ref="AI31">IF(ISBLANK(LAT_Stoß!$A$2),0,IF(ISBLANK(A31),0,IF((OR(EXACT(A31,LAT_Stoß!$C$2:$C$154))),VLOOKUP(A31,LAT_Stoß!$C$2:$I$154,4,FALSE()))))</f>
        <v>0</v>
      </c>
      <c r="AJ31" s="38">
        <f t="shared" si="45"/>
        <v>51</v>
      </c>
      <c r="AK31" s="30">
        <f>VLOOKUP(AJ31,[1]Punktezuordnung!$A$2:$B$52,2,FALSE())</f>
        <v>0</v>
      </c>
      <c r="AL31" s="67">
        <v>1000</v>
      </c>
      <c r="AM31" s="38">
        <f t="shared" si="46"/>
        <v>51</v>
      </c>
      <c r="AN31" s="45">
        <f>VLOOKUP(AM31,[1]Punktezuordnung!$A$2:$B$52,2,FALSE())</f>
        <v>0</v>
      </c>
      <c r="AO31" s="46">
        <f t="array" ref="AO31">IF(ISBLANK(NIA_Weit!$A$2),0,IF(ISBLANK(A31),0,IF((OR(EXACT(A31,NIA_Weit!$C$2:$C$150))),VLOOKUP(A31,NIA_Weit!$C$2:$I$150,4,FALSE()))))</f>
        <v>0</v>
      </c>
      <c r="AP31" s="38">
        <f t="shared" si="47"/>
        <v>51</v>
      </c>
      <c r="AQ31" s="30">
        <f>VLOOKUP(AP31,[1]Punktezuordnung!$A$2:$B$52,2,FALSE())</f>
        <v>0</v>
      </c>
      <c r="AR31" s="42">
        <f t="array" ref="AR31">IF(ISBLANK(STO_Weit!$A$2),0,IF(ISBLANK(A31),0,IF((OR(EXACT(A31,STO_Weit!$C$2:$C$149))),VLOOKUP(A31,STO_Weit!$C$2:$I$149,4,FALSE()))))</f>
        <v>0</v>
      </c>
      <c r="AS31" s="38">
        <f t="shared" si="48"/>
        <v>51</v>
      </c>
      <c r="AT31" s="45">
        <f>VLOOKUP(AS31,[1]Punktezuordnung!$A$2:$B$52,2,FALSE())</f>
        <v>0</v>
      </c>
      <c r="AU31" s="40">
        <f t="array" ref="AU31">IF(ISBLANK(STO_Schlagwurf!$A$2),0,IF(ISBLANK(A31),0,IF((OR(EXACT(A31,STO_Schlagwurf!$C$2:$C$148))),VLOOKUP(A31,STO_Schlagwurf!$C$2:$I$148,4,FALSE()))))</f>
        <v>0</v>
      </c>
      <c r="AV31" s="38">
        <f t="shared" si="49"/>
        <v>51</v>
      </c>
      <c r="AW31" s="45">
        <f>VLOOKUP(AV31,[1]Punktezuordnung!$A$2:$B$52,2,FALSE())</f>
        <v>0</v>
      </c>
      <c r="AX31" s="42">
        <f t="array" ref="AX31">IF(ISBLANK(ANG_Hindernissprint!$A$2),100,IF(ISBLANK(A31),100,IF((OR(EXACT(A31,ANG_Hindernissprint!$C$2:$C$200))),VLOOKUP(A31,ANG_Hindernissprint!$C$2:$I$200,4,FALSE()))))</f>
        <v>100</v>
      </c>
      <c r="AY31" s="47">
        <f t="shared" si="50"/>
        <v>51</v>
      </c>
      <c r="AZ31" s="45">
        <f>VLOOKUP(AY31,[1]Punktezuordnung!$A$2:$B$52,2,FALSE())</f>
        <v>0</v>
      </c>
      <c r="BA31" s="48">
        <f t="array" ref="BA31">IF(ISBLANK(ANG_Hoch!$A$2),0,IF(ISBLANK(A31),0,IF((OR(EXACT(A31,ANG_Hoch!$C$2:$C$155))),VLOOKUP(A31,ANG_Hoch!$C$2:$I$155,4,FALSE()))))</f>
        <v>0</v>
      </c>
      <c r="BB31" s="38">
        <f t="shared" si="51"/>
        <v>51</v>
      </c>
      <c r="BC31" s="49">
        <f>VLOOKUP(BB31,[1]Punktezuordnung!$A$2:$B$52,2,FALSE())</f>
        <v>0</v>
      </c>
    </row>
    <row r="32" spans="1:55" x14ac:dyDescent="0.3">
      <c r="A32" s="28"/>
      <c r="B32" s="28"/>
      <c r="C32" s="28"/>
      <c r="D32" s="28"/>
      <c r="E32" s="38" t="str">
        <f t="shared" si="26"/>
        <v/>
      </c>
      <c r="F32" s="30">
        <f>SUM(LARGE(H32:S32,{1;2;3;4;5;6;7;8;9}))</f>
        <v>0</v>
      </c>
      <c r="G32" s="50">
        <f t="shared" si="27"/>
        <v>0</v>
      </c>
      <c r="H32" s="51">
        <f t="shared" si="28"/>
        <v>0</v>
      </c>
      <c r="I32" s="45">
        <f t="shared" si="29"/>
        <v>0</v>
      </c>
      <c r="J32" s="51">
        <f t="shared" si="30"/>
        <v>0</v>
      </c>
      <c r="K32" s="45">
        <f t="shared" si="31"/>
        <v>0</v>
      </c>
      <c r="L32" s="33">
        <f t="shared" si="32"/>
        <v>0</v>
      </c>
      <c r="M32" s="34">
        <f t="shared" si="33"/>
        <v>0</v>
      </c>
      <c r="N32" s="52">
        <f t="shared" si="34"/>
        <v>0</v>
      </c>
      <c r="O32" s="36">
        <f t="shared" si="35"/>
        <v>0</v>
      </c>
      <c r="P32" s="51">
        <f t="shared" si="36"/>
        <v>0</v>
      </c>
      <c r="Q32" s="45">
        <f t="shared" si="37"/>
        <v>0</v>
      </c>
      <c r="R32" s="51">
        <f t="shared" si="38"/>
        <v>0</v>
      </c>
      <c r="S32" s="45">
        <f t="shared" si="39"/>
        <v>0</v>
      </c>
      <c r="T32" s="37">
        <f t="array" ref="T32">IF(ISBLANK(ALS_Sprint!$A$2),100,IF(ISBLANK(A32),100,IF((OR(EXACT(A32,ALS_Sprint!$C$2:$C$200))),VLOOKUP(A32,ALS_Sprint!$C$2:$I$200,4,FALSE()))))</f>
        <v>100</v>
      </c>
      <c r="U32" s="38">
        <f t="shared" si="40"/>
        <v>51</v>
      </c>
      <c r="V32" s="30">
        <f>VLOOKUP(U32,[1]Punktezuordnung!$A$2:$B$52,2,FALSE())</f>
        <v>0</v>
      </c>
      <c r="W32" s="39">
        <f t="array" ref="W32">IF(ISBLANK(ALS_Wurf!$A$2),0,IF(ISBLANK(A32),0,IF((OR(EXACT(A32,ALS_Wurf!$C$2:$C$145))),VLOOKUP(A32,ALS_Wurf!$C$2:$I$145,4,FALSE()))))</f>
        <v>0</v>
      </c>
      <c r="X32" s="38">
        <f t="shared" si="41"/>
        <v>51</v>
      </c>
      <c r="Y32" s="30">
        <f>VLOOKUP(X32,[1]Punktezuordnung!$A$2:$B$52,2,FALSE())</f>
        <v>0</v>
      </c>
      <c r="Z32" s="40">
        <f t="array" ref="Z32">IF(ISBLANK(FRI_Sprint!$A$2),100,IF(ISBLANK(A32),100,IF((OR(EXACT(A32,FRI_Sprint!$C$2:$C$200))),VLOOKUP(A32,FRI_Sprint!$C$2:$I$200,4,FALSE()))))</f>
        <v>100</v>
      </c>
      <c r="AA32" s="38">
        <f t="shared" si="42"/>
        <v>51</v>
      </c>
      <c r="AB32" s="30">
        <f>VLOOKUP(AA32,[1]Punktezuordnung!$A$2:$B$52,2,FALSE())</f>
        <v>0</v>
      </c>
      <c r="AC32" s="41">
        <f t="array" ref="AC32">IF(ISBLANK(FRI_Weit!$A$2),0,IF(ISBLANK(A32),0,IF((OR(EXACT(A32,FRI_Weit!$C$2:$C$150))),VLOOKUP(A32,FRI_Weit!$C$2:$I$150,4,FALSE()))))</f>
        <v>0</v>
      </c>
      <c r="AD32" s="38">
        <f t="shared" si="43"/>
        <v>51</v>
      </c>
      <c r="AE32" s="30">
        <f>VLOOKUP(AD32,[1]Punktezuordnung!$A$2:$B$52,2,FALSE())</f>
        <v>0</v>
      </c>
      <c r="AF32" s="42">
        <f t="array" ref="AF32">IF(ISBLANK(LAT_Stab!$A$2),0,IF(ISBLANK(A32),0,IF((OR(EXACT(A32,LAT_Stab!$C$2:$C$154))),VLOOKUP(A32,LAT_Stab!$C$2:$I$154,4,FALSE()))))</f>
        <v>0</v>
      </c>
      <c r="AG32" s="38">
        <f t="shared" si="44"/>
        <v>51</v>
      </c>
      <c r="AH32" s="30">
        <f>VLOOKUP(AG32,[1]Punktezuordnung!$A$2:$B$52,2,FALSE())</f>
        <v>0</v>
      </c>
      <c r="AI32" s="43">
        <f t="array" ref="AI32">IF(ISBLANK(LAT_Stoß!$A$2),0,IF(ISBLANK(A32),0,IF((OR(EXACT(A32,LAT_Stoß!$C$2:$C$154))),VLOOKUP(A32,LAT_Stoß!$C$2:$I$154,4,FALSE()))))</f>
        <v>0</v>
      </c>
      <c r="AJ32" s="38">
        <f t="shared" si="45"/>
        <v>51</v>
      </c>
      <c r="AK32" s="30">
        <f>VLOOKUP(AJ32,[1]Punktezuordnung!$A$2:$B$52,2,FALSE())</f>
        <v>0</v>
      </c>
      <c r="AL32" s="67">
        <v>1000</v>
      </c>
      <c r="AM32" s="38">
        <f t="shared" si="46"/>
        <v>51</v>
      </c>
      <c r="AN32" s="45">
        <f>VLOOKUP(AM32,[1]Punktezuordnung!$A$2:$B$52,2,FALSE())</f>
        <v>0</v>
      </c>
      <c r="AO32" s="46">
        <f t="array" ref="AO32">IF(ISBLANK(NIA_Weit!$A$2),0,IF(ISBLANK(A32),0,IF((OR(EXACT(A32,NIA_Weit!$C$2:$C$150))),VLOOKUP(A32,NIA_Weit!$C$2:$I$150,4,FALSE()))))</f>
        <v>0</v>
      </c>
      <c r="AP32" s="38">
        <f t="shared" si="47"/>
        <v>51</v>
      </c>
      <c r="AQ32" s="30">
        <f>VLOOKUP(AP32,[1]Punktezuordnung!$A$2:$B$52,2,FALSE())</f>
        <v>0</v>
      </c>
      <c r="AR32" s="42">
        <f t="array" ref="AR32">IF(ISBLANK(STO_Weit!$A$2),0,IF(ISBLANK(A32),0,IF((OR(EXACT(A32,STO_Weit!$C$2:$C$149))),VLOOKUP(A32,STO_Weit!$C$2:$I$149,4,FALSE()))))</f>
        <v>0</v>
      </c>
      <c r="AS32" s="38">
        <f t="shared" si="48"/>
        <v>51</v>
      </c>
      <c r="AT32" s="45">
        <f>VLOOKUP(AS32,[1]Punktezuordnung!$A$2:$B$52,2,FALSE())</f>
        <v>0</v>
      </c>
      <c r="AU32" s="40">
        <f t="array" ref="AU32">IF(ISBLANK(STO_Schlagwurf!$A$2),0,IF(ISBLANK(A32),0,IF((OR(EXACT(A32,STO_Schlagwurf!$C$2:$C$148))),VLOOKUP(A32,STO_Schlagwurf!$C$2:$I$148,4,FALSE()))))</f>
        <v>0</v>
      </c>
      <c r="AV32" s="38">
        <f t="shared" si="49"/>
        <v>51</v>
      </c>
      <c r="AW32" s="45">
        <f>VLOOKUP(AV32,[1]Punktezuordnung!$A$2:$B$52,2,FALSE())</f>
        <v>0</v>
      </c>
      <c r="AX32" s="42">
        <f t="array" ref="AX32">IF(ISBLANK(ANG_Hindernissprint!$A$2),100,IF(ISBLANK(A32),100,IF((OR(EXACT(A32,ANG_Hindernissprint!$C$2:$C$200))),VLOOKUP(A32,ANG_Hindernissprint!$C$2:$I$200,4,FALSE()))))</f>
        <v>100</v>
      </c>
      <c r="AY32" s="47">
        <f t="shared" si="50"/>
        <v>51</v>
      </c>
      <c r="AZ32" s="45">
        <f>VLOOKUP(AY32,[1]Punktezuordnung!$A$2:$B$52,2,FALSE())</f>
        <v>0</v>
      </c>
      <c r="BA32" s="48">
        <f t="array" ref="BA32">IF(ISBLANK(ANG_Hoch!$A$2),0,IF(ISBLANK(A32),0,IF((OR(EXACT(A32,ANG_Hoch!$C$2:$C$155))),VLOOKUP(A32,ANG_Hoch!$C$2:$I$155,4,FALSE()))))</f>
        <v>0</v>
      </c>
      <c r="BB32" s="38">
        <f t="shared" si="51"/>
        <v>51</v>
      </c>
      <c r="BC32" s="49">
        <f>VLOOKUP(BB32,[1]Punktezuordnung!$A$2:$B$52,2,FALSE())</f>
        <v>0</v>
      </c>
    </row>
    <row r="33" spans="1:55" x14ac:dyDescent="0.3">
      <c r="A33" s="57"/>
      <c r="B33" s="57"/>
      <c r="C33" s="57"/>
      <c r="D33" s="57"/>
      <c r="E33" s="38" t="str">
        <f t="shared" si="26"/>
        <v/>
      </c>
      <c r="F33" s="30">
        <f>SUM(LARGE(H33:S33,{1;2;3;4;5;6;7;8;9}))</f>
        <v>0</v>
      </c>
      <c r="G33" s="50">
        <f t="shared" si="27"/>
        <v>0</v>
      </c>
      <c r="H33" s="51">
        <f t="shared" si="28"/>
        <v>0</v>
      </c>
      <c r="I33" s="45">
        <f t="shared" si="29"/>
        <v>0</v>
      </c>
      <c r="J33" s="51">
        <f t="shared" si="30"/>
        <v>0</v>
      </c>
      <c r="K33" s="45">
        <f t="shared" si="31"/>
        <v>0</v>
      </c>
      <c r="L33" s="33">
        <f t="shared" si="32"/>
        <v>0</v>
      </c>
      <c r="M33" s="34">
        <f t="shared" si="33"/>
        <v>0</v>
      </c>
      <c r="N33" s="52">
        <f t="shared" si="34"/>
        <v>0</v>
      </c>
      <c r="O33" s="36">
        <f t="shared" si="35"/>
        <v>0</v>
      </c>
      <c r="P33" s="51">
        <f t="shared" si="36"/>
        <v>0</v>
      </c>
      <c r="Q33" s="45">
        <f t="shared" si="37"/>
        <v>0</v>
      </c>
      <c r="R33" s="51">
        <f t="shared" si="38"/>
        <v>0</v>
      </c>
      <c r="S33" s="45">
        <f t="shared" si="39"/>
        <v>0</v>
      </c>
      <c r="T33" s="37">
        <f t="array" ref="T33">IF(ISBLANK(ALS_Sprint!$A$2),100,IF(ISBLANK(A33),100,IF((OR(EXACT(A33,ALS_Sprint!$C$2:$C$200))),VLOOKUP(A33,ALS_Sprint!$C$2:$I$200,4,FALSE()))))</f>
        <v>100</v>
      </c>
      <c r="U33" s="38">
        <f t="shared" si="40"/>
        <v>51</v>
      </c>
      <c r="V33" s="30">
        <f>VLOOKUP(U33,[1]Punktezuordnung!$A$2:$B$52,2,FALSE())</f>
        <v>0</v>
      </c>
      <c r="W33" s="39">
        <f t="array" ref="W33">IF(ISBLANK(ALS_Wurf!$A$2),0,IF(ISBLANK(A33),0,IF((OR(EXACT(A33,ALS_Wurf!$C$2:$C$145))),VLOOKUP(A33,ALS_Wurf!$C$2:$I$145,4,FALSE()))))</f>
        <v>0</v>
      </c>
      <c r="X33" s="38">
        <f t="shared" si="41"/>
        <v>51</v>
      </c>
      <c r="Y33" s="30">
        <f>VLOOKUP(X33,[1]Punktezuordnung!$A$2:$B$52,2,FALSE())</f>
        <v>0</v>
      </c>
      <c r="Z33" s="40">
        <f t="array" ref="Z33">IF(ISBLANK(FRI_Sprint!$A$2),100,IF(ISBLANK(A33),100,IF((OR(EXACT(A33,FRI_Sprint!$C$2:$C$200))),VLOOKUP(A33,FRI_Sprint!$C$2:$I$200,4,FALSE()))))</f>
        <v>100</v>
      </c>
      <c r="AA33" s="38">
        <f t="shared" si="42"/>
        <v>51</v>
      </c>
      <c r="AB33" s="30">
        <f>VLOOKUP(AA33,[1]Punktezuordnung!$A$2:$B$52,2,FALSE())</f>
        <v>0</v>
      </c>
      <c r="AC33" s="41">
        <f t="array" ref="AC33">IF(ISBLANK(FRI_Weit!$A$2),0,IF(ISBLANK(A33),0,IF((OR(EXACT(A33,FRI_Weit!$C$2:$C$150))),VLOOKUP(A33,FRI_Weit!$C$2:$I$150,4,FALSE()))))</f>
        <v>0</v>
      </c>
      <c r="AD33" s="38">
        <f t="shared" si="43"/>
        <v>51</v>
      </c>
      <c r="AE33" s="30">
        <f>VLOOKUP(AD33,[1]Punktezuordnung!$A$2:$B$52,2,FALSE())</f>
        <v>0</v>
      </c>
      <c r="AF33" s="42">
        <f t="array" ref="AF33">IF(ISBLANK(LAT_Stab!$A$2),0,IF(ISBLANK(A33),0,IF((OR(EXACT(A33,LAT_Stab!$C$2:$C$154))),VLOOKUP(A33,LAT_Stab!$C$2:$I$154,4,FALSE()))))</f>
        <v>0</v>
      </c>
      <c r="AG33" s="38">
        <f t="shared" si="44"/>
        <v>51</v>
      </c>
      <c r="AH33" s="30">
        <f>VLOOKUP(AG33,[1]Punktezuordnung!$A$2:$B$52,2,FALSE())</f>
        <v>0</v>
      </c>
      <c r="AI33" s="43">
        <f t="array" ref="AI33">IF(ISBLANK(LAT_Stoß!$A$2),0,IF(ISBLANK(A33),0,IF((OR(EXACT(A33,LAT_Stoß!$C$2:$C$154))),VLOOKUP(A33,LAT_Stoß!$C$2:$I$154,4,FALSE()))))</f>
        <v>0</v>
      </c>
      <c r="AJ33" s="38">
        <f t="shared" si="45"/>
        <v>51</v>
      </c>
      <c r="AK33" s="30">
        <f>VLOOKUP(AJ33,[1]Punktezuordnung!$A$2:$B$52,2,FALSE())</f>
        <v>0</v>
      </c>
      <c r="AL33" s="67">
        <v>1000</v>
      </c>
      <c r="AM33" s="38">
        <f t="shared" si="46"/>
        <v>51</v>
      </c>
      <c r="AN33" s="45">
        <f>VLOOKUP(AM33,[1]Punktezuordnung!$A$2:$B$52,2,FALSE())</f>
        <v>0</v>
      </c>
      <c r="AO33" s="46">
        <f t="array" ref="AO33">IF(ISBLANK(NIA_Weit!$A$2),0,IF(ISBLANK(A33),0,IF((OR(EXACT(A33,NIA_Weit!$C$2:$C$150))),VLOOKUP(A33,NIA_Weit!$C$2:$I$150,4,FALSE()))))</f>
        <v>0</v>
      </c>
      <c r="AP33" s="38">
        <f t="shared" si="47"/>
        <v>51</v>
      </c>
      <c r="AQ33" s="30">
        <f>VLOOKUP(AP33,[1]Punktezuordnung!$A$2:$B$52,2,FALSE())</f>
        <v>0</v>
      </c>
      <c r="AR33" s="42">
        <f t="array" ref="AR33">IF(ISBLANK(STO_Weit!$A$2),0,IF(ISBLANK(A33),0,IF((OR(EXACT(A33,STO_Weit!$C$2:$C$149))),VLOOKUP(A33,STO_Weit!$C$2:$I$149,4,FALSE()))))</f>
        <v>0</v>
      </c>
      <c r="AS33" s="38">
        <f t="shared" si="48"/>
        <v>51</v>
      </c>
      <c r="AT33" s="45">
        <f>VLOOKUP(AS33,[1]Punktezuordnung!$A$2:$B$52,2,FALSE())</f>
        <v>0</v>
      </c>
      <c r="AU33" s="40">
        <f t="array" ref="AU33">IF(ISBLANK(STO_Schlagwurf!$A$2),0,IF(ISBLANK(A33),0,IF((OR(EXACT(A33,STO_Schlagwurf!$C$2:$C$148))),VLOOKUP(A33,STO_Schlagwurf!$C$2:$I$148,4,FALSE()))))</f>
        <v>0</v>
      </c>
      <c r="AV33" s="38">
        <f t="shared" si="49"/>
        <v>51</v>
      </c>
      <c r="AW33" s="45">
        <f>VLOOKUP(AV33,[1]Punktezuordnung!$A$2:$B$52,2,FALSE())</f>
        <v>0</v>
      </c>
      <c r="AX33" s="42">
        <f t="array" ref="AX33">IF(ISBLANK(ANG_Hindernissprint!$A$2),100,IF(ISBLANK(A33),100,IF((OR(EXACT(A33,ANG_Hindernissprint!$C$2:$C$200))),VLOOKUP(A33,ANG_Hindernissprint!$C$2:$I$200,4,FALSE()))))</f>
        <v>100</v>
      </c>
      <c r="AY33" s="47">
        <f t="shared" si="50"/>
        <v>51</v>
      </c>
      <c r="AZ33" s="45">
        <f>VLOOKUP(AY33,[1]Punktezuordnung!$A$2:$B$52,2,FALSE())</f>
        <v>0</v>
      </c>
      <c r="BA33" s="48">
        <f t="array" ref="BA33">IF(ISBLANK(ANG_Hoch!$A$2),0,IF(ISBLANK(A33),0,IF((OR(EXACT(A33,ANG_Hoch!$C$2:$C$155))),VLOOKUP(A33,ANG_Hoch!$C$2:$I$155,4,FALSE()))))</f>
        <v>0</v>
      </c>
      <c r="BB33" s="38">
        <f t="shared" si="51"/>
        <v>51</v>
      </c>
      <c r="BC33" s="49">
        <f>VLOOKUP(BB33,[1]Punktezuordnung!$A$2:$B$52,2,FALSE())</f>
        <v>0</v>
      </c>
    </row>
    <row r="34" spans="1:55" x14ac:dyDescent="0.3">
      <c r="A34" s="57"/>
      <c r="B34" s="57"/>
      <c r="C34" s="57"/>
      <c r="D34" s="57"/>
      <c r="E34" s="38" t="str">
        <f t="shared" si="26"/>
        <v/>
      </c>
      <c r="F34" s="30">
        <f>SUM(LARGE(H34:S34,{1;2;3;4;5;6;7;8;9}))</f>
        <v>0</v>
      </c>
      <c r="G34" s="50">
        <f t="shared" si="27"/>
        <v>0</v>
      </c>
      <c r="H34" s="51">
        <f t="shared" si="28"/>
        <v>0</v>
      </c>
      <c r="I34" s="45">
        <f t="shared" si="29"/>
        <v>0</v>
      </c>
      <c r="J34" s="51">
        <f t="shared" si="30"/>
        <v>0</v>
      </c>
      <c r="K34" s="45">
        <f t="shared" si="31"/>
        <v>0</v>
      </c>
      <c r="L34" s="33">
        <f t="shared" si="32"/>
        <v>0</v>
      </c>
      <c r="M34" s="34">
        <f t="shared" si="33"/>
        <v>0</v>
      </c>
      <c r="N34" s="52">
        <f t="shared" si="34"/>
        <v>0</v>
      </c>
      <c r="O34" s="36">
        <f t="shared" si="35"/>
        <v>0</v>
      </c>
      <c r="P34" s="51">
        <f t="shared" si="36"/>
        <v>0</v>
      </c>
      <c r="Q34" s="45">
        <f t="shared" si="37"/>
        <v>0</v>
      </c>
      <c r="R34" s="51">
        <f t="shared" si="38"/>
        <v>0</v>
      </c>
      <c r="S34" s="45">
        <f t="shared" si="39"/>
        <v>0</v>
      </c>
      <c r="T34" s="37">
        <f t="array" ref="T34">IF(ISBLANK(ALS_Sprint!$A$2),100,IF(ISBLANK(A34),100,IF((OR(EXACT(A34,ALS_Sprint!$C$2:$C$200))),VLOOKUP(A34,ALS_Sprint!$C$2:$I$200,4,FALSE()))))</f>
        <v>100</v>
      </c>
      <c r="U34" s="38">
        <f t="shared" si="40"/>
        <v>51</v>
      </c>
      <c r="V34" s="30">
        <f>VLOOKUP(U34,[1]Punktezuordnung!$A$2:$B$52,2,FALSE())</f>
        <v>0</v>
      </c>
      <c r="W34" s="39">
        <f t="array" ref="W34">IF(ISBLANK(ALS_Wurf!$A$2),0,IF(ISBLANK(A34),0,IF((OR(EXACT(A34,ALS_Wurf!$C$2:$C$145))),VLOOKUP(A34,ALS_Wurf!$C$2:$I$145,4,FALSE()))))</f>
        <v>0</v>
      </c>
      <c r="X34" s="38">
        <f t="shared" si="41"/>
        <v>51</v>
      </c>
      <c r="Y34" s="30">
        <f>VLOOKUP(X34,[1]Punktezuordnung!$A$2:$B$52,2,FALSE())</f>
        <v>0</v>
      </c>
      <c r="Z34" s="40">
        <f t="array" ref="Z34">IF(ISBLANK(FRI_Sprint!$A$2),100,IF(ISBLANK(A34),100,IF((OR(EXACT(A34,FRI_Sprint!$C$2:$C$200))),VLOOKUP(A34,FRI_Sprint!$C$2:$I$200,4,FALSE()))))</f>
        <v>100</v>
      </c>
      <c r="AA34" s="38">
        <f t="shared" si="42"/>
        <v>51</v>
      </c>
      <c r="AB34" s="30">
        <f>VLOOKUP(AA34,[1]Punktezuordnung!$A$2:$B$52,2,FALSE())</f>
        <v>0</v>
      </c>
      <c r="AC34" s="41">
        <f t="array" ref="AC34">IF(ISBLANK(FRI_Weit!$A$2),0,IF(ISBLANK(A34),0,IF((OR(EXACT(A34,FRI_Weit!$C$2:$C$150))),VLOOKUP(A34,FRI_Weit!$C$2:$I$150,4,FALSE()))))</f>
        <v>0</v>
      </c>
      <c r="AD34" s="38">
        <f t="shared" si="43"/>
        <v>51</v>
      </c>
      <c r="AE34" s="30">
        <f>VLOOKUP(AD34,[1]Punktezuordnung!$A$2:$B$52,2,FALSE())</f>
        <v>0</v>
      </c>
      <c r="AF34" s="42">
        <f t="array" ref="AF34">IF(ISBLANK(LAT_Stab!$A$2),0,IF(ISBLANK(A34),0,IF((OR(EXACT(A34,LAT_Stab!$C$2:$C$154))),VLOOKUP(A34,LAT_Stab!$C$2:$I$154,4,FALSE()))))</f>
        <v>0</v>
      </c>
      <c r="AG34" s="38">
        <f t="shared" si="44"/>
        <v>51</v>
      </c>
      <c r="AH34" s="30">
        <f>VLOOKUP(AG34,[1]Punktezuordnung!$A$2:$B$52,2,FALSE())</f>
        <v>0</v>
      </c>
      <c r="AI34" s="43">
        <f t="array" ref="AI34">IF(ISBLANK(LAT_Stoß!$A$2),0,IF(ISBLANK(A34),0,IF((OR(EXACT(A34,LAT_Stoß!$C$2:$C$154))),VLOOKUP(A34,LAT_Stoß!$C$2:$I$154,4,FALSE()))))</f>
        <v>0</v>
      </c>
      <c r="AJ34" s="38">
        <f t="shared" si="45"/>
        <v>51</v>
      </c>
      <c r="AK34" s="30">
        <f>VLOOKUP(AJ34,[1]Punktezuordnung!$A$2:$B$52,2,FALSE())</f>
        <v>0</v>
      </c>
      <c r="AL34" s="67">
        <v>1000</v>
      </c>
      <c r="AM34" s="38">
        <f t="shared" si="46"/>
        <v>51</v>
      </c>
      <c r="AN34" s="45">
        <f>VLOOKUP(AM34,[1]Punktezuordnung!$A$2:$B$52,2,FALSE())</f>
        <v>0</v>
      </c>
      <c r="AO34" s="46">
        <f t="array" ref="AO34">IF(ISBLANK(NIA_Weit!$A$2),0,IF(ISBLANK(A34),0,IF((OR(EXACT(A34,NIA_Weit!$C$2:$C$150))),VLOOKUP(A34,NIA_Weit!$C$2:$I$150,4,FALSE()))))</f>
        <v>0</v>
      </c>
      <c r="AP34" s="38">
        <f t="shared" si="47"/>
        <v>51</v>
      </c>
      <c r="AQ34" s="30">
        <f>VLOOKUP(AP34,[1]Punktezuordnung!$A$2:$B$52,2,FALSE())</f>
        <v>0</v>
      </c>
      <c r="AR34" s="42">
        <f t="array" ref="AR34">IF(ISBLANK(STO_Weit!$A$2),0,IF(ISBLANK(A34),0,IF((OR(EXACT(A34,STO_Weit!$C$2:$C$149))),VLOOKUP(A34,STO_Weit!$C$2:$I$149,4,FALSE()))))</f>
        <v>0</v>
      </c>
      <c r="AS34" s="38">
        <f t="shared" si="48"/>
        <v>51</v>
      </c>
      <c r="AT34" s="45">
        <f>VLOOKUP(AS34,[1]Punktezuordnung!$A$2:$B$52,2,FALSE())</f>
        <v>0</v>
      </c>
      <c r="AU34" s="40">
        <f t="array" ref="AU34">IF(ISBLANK(STO_Schlagwurf!$A$2),0,IF(ISBLANK(A34),0,IF((OR(EXACT(A34,STO_Schlagwurf!$C$2:$C$148))),VLOOKUP(A34,STO_Schlagwurf!$C$2:$I$148,4,FALSE()))))</f>
        <v>0</v>
      </c>
      <c r="AV34" s="38">
        <f t="shared" si="49"/>
        <v>51</v>
      </c>
      <c r="AW34" s="45">
        <f>VLOOKUP(AV34,[1]Punktezuordnung!$A$2:$B$52,2,FALSE())</f>
        <v>0</v>
      </c>
      <c r="AX34" s="42">
        <f t="array" ref="AX34">IF(ISBLANK(ANG_Hindernissprint!$A$2),100,IF(ISBLANK(A34),100,IF((OR(EXACT(A34,ANG_Hindernissprint!$C$2:$C$200))),VLOOKUP(A34,ANG_Hindernissprint!$C$2:$I$200,4,FALSE()))))</f>
        <v>100</v>
      </c>
      <c r="AY34" s="47">
        <f t="shared" si="50"/>
        <v>51</v>
      </c>
      <c r="AZ34" s="45">
        <f>VLOOKUP(AY34,[1]Punktezuordnung!$A$2:$B$52,2,FALSE())</f>
        <v>0</v>
      </c>
      <c r="BA34" s="48">
        <f t="array" ref="BA34">IF(ISBLANK(ANG_Hoch!$A$2),0,IF(ISBLANK(A34),0,IF((OR(EXACT(A34,ANG_Hoch!$C$2:$C$155))),VLOOKUP(A34,ANG_Hoch!$C$2:$I$155,4,FALSE()))))</f>
        <v>0</v>
      </c>
      <c r="BB34" s="38">
        <f t="shared" si="51"/>
        <v>51</v>
      </c>
      <c r="BC34" s="49">
        <f>VLOOKUP(BB34,[1]Punktezuordnung!$A$2:$B$52,2,FALSE())</f>
        <v>0</v>
      </c>
    </row>
    <row r="35" spans="1:55" x14ac:dyDescent="0.3">
      <c r="A35" s="57"/>
      <c r="B35" s="57"/>
      <c r="C35" s="57"/>
      <c r="D35" s="57"/>
      <c r="E35" s="38" t="str">
        <f t="shared" si="26"/>
        <v/>
      </c>
      <c r="F35" s="30">
        <f>SUM(LARGE(H35:S35,{1;2;3;4;5;6;7;8;9}))</f>
        <v>0</v>
      </c>
      <c r="G35" s="50">
        <f t="shared" si="27"/>
        <v>0</v>
      </c>
      <c r="H35" s="51">
        <f t="shared" si="28"/>
        <v>0</v>
      </c>
      <c r="I35" s="45">
        <f t="shared" si="29"/>
        <v>0</v>
      </c>
      <c r="J35" s="51">
        <f t="shared" si="30"/>
        <v>0</v>
      </c>
      <c r="K35" s="45">
        <f t="shared" si="31"/>
        <v>0</v>
      </c>
      <c r="L35" s="33">
        <f t="shared" si="32"/>
        <v>0</v>
      </c>
      <c r="M35" s="34">
        <f t="shared" si="33"/>
        <v>0</v>
      </c>
      <c r="N35" s="52">
        <f t="shared" si="34"/>
        <v>0</v>
      </c>
      <c r="O35" s="36">
        <f t="shared" si="35"/>
        <v>0</v>
      </c>
      <c r="P35" s="51">
        <f t="shared" si="36"/>
        <v>0</v>
      </c>
      <c r="Q35" s="45">
        <f t="shared" si="37"/>
        <v>0</v>
      </c>
      <c r="R35" s="51">
        <f t="shared" si="38"/>
        <v>0</v>
      </c>
      <c r="S35" s="45">
        <f t="shared" si="39"/>
        <v>0</v>
      </c>
      <c r="T35" s="37">
        <f t="array" ref="T35">IF(ISBLANK(ALS_Sprint!$A$2),100,IF(ISBLANK(A35),100,IF((OR(EXACT(A35,ALS_Sprint!$C$2:$C$200))),VLOOKUP(A35,ALS_Sprint!$C$2:$I$200,4,FALSE()))))</f>
        <v>100</v>
      </c>
      <c r="U35" s="38">
        <f t="shared" si="40"/>
        <v>51</v>
      </c>
      <c r="V35" s="30">
        <f>VLOOKUP(U35,[1]Punktezuordnung!$A$2:$B$52,2,FALSE())</f>
        <v>0</v>
      </c>
      <c r="W35" s="39">
        <f t="array" ref="W35">IF(ISBLANK(ALS_Wurf!$A$2),0,IF(ISBLANK(A35),0,IF((OR(EXACT(A35,ALS_Wurf!$C$2:$C$145))),VLOOKUP(A35,ALS_Wurf!$C$2:$I$145,4,FALSE()))))</f>
        <v>0</v>
      </c>
      <c r="X35" s="38">
        <f t="shared" si="41"/>
        <v>51</v>
      </c>
      <c r="Y35" s="30">
        <f>VLOOKUP(X35,[1]Punktezuordnung!$A$2:$B$52,2,FALSE())</f>
        <v>0</v>
      </c>
      <c r="Z35" s="40">
        <f t="array" ref="Z35">IF(ISBLANK(FRI_Sprint!$A$2),100,IF(ISBLANK(A35),100,IF((OR(EXACT(A35,FRI_Sprint!$C$2:$C$200))),VLOOKUP(A35,FRI_Sprint!$C$2:$I$200,4,FALSE()))))</f>
        <v>100</v>
      </c>
      <c r="AA35" s="38">
        <f t="shared" si="42"/>
        <v>51</v>
      </c>
      <c r="AB35" s="30">
        <f>VLOOKUP(AA35,[1]Punktezuordnung!$A$2:$B$52,2,FALSE())</f>
        <v>0</v>
      </c>
      <c r="AC35" s="41">
        <f t="array" ref="AC35">IF(ISBLANK(FRI_Weit!$A$2),0,IF(ISBLANK(A35),0,IF((OR(EXACT(A35,FRI_Weit!$C$2:$C$150))),VLOOKUP(A35,FRI_Weit!$C$2:$I$150,4,FALSE()))))</f>
        <v>0</v>
      </c>
      <c r="AD35" s="38">
        <f t="shared" si="43"/>
        <v>51</v>
      </c>
      <c r="AE35" s="30">
        <f>VLOOKUP(AD35,[1]Punktezuordnung!$A$2:$B$52,2,FALSE())</f>
        <v>0</v>
      </c>
      <c r="AF35" s="42">
        <f t="array" ref="AF35">IF(ISBLANK(LAT_Stab!$A$2),0,IF(ISBLANK(A35),0,IF((OR(EXACT(A35,LAT_Stab!$C$2:$C$154))),VLOOKUP(A35,LAT_Stab!$C$2:$I$154,4,FALSE()))))</f>
        <v>0</v>
      </c>
      <c r="AG35" s="38">
        <f t="shared" si="44"/>
        <v>51</v>
      </c>
      <c r="AH35" s="30">
        <f>VLOOKUP(AG35,[1]Punktezuordnung!$A$2:$B$52,2,FALSE())</f>
        <v>0</v>
      </c>
      <c r="AI35" s="43">
        <f t="array" ref="AI35">IF(ISBLANK(LAT_Stoß!$A$2),0,IF(ISBLANK(A35),0,IF((OR(EXACT(A35,LAT_Stoß!$C$2:$C$154))),VLOOKUP(A35,LAT_Stoß!$C$2:$I$154,4,FALSE()))))</f>
        <v>0</v>
      </c>
      <c r="AJ35" s="38">
        <f t="shared" si="45"/>
        <v>51</v>
      </c>
      <c r="AK35" s="30">
        <f>VLOOKUP(AJ35,[1]Punktezuordnung!$A$2:$B$52,2,FALSE())</f>
        <v>0</v>
      </c>
      <c r="AL35" s="67">
        <v>1000</v>
      </c>
      <c r="AM35" s="38">
        <f t="shared" si="46"/>
        <v>51</v>
      </c>
      <c r="AN35" s="45">
        <f>VLOOKUP(AM35,[1]Punktezuordnung!$A$2:$B$52,2,FALSE())</f>
        <v>0</v>
      </c>
      <c r="AO35" s="46">
        <f t="array" ref="AO35">IF(ISBLANK(NIA_Weit!$A$2),0,IF(ISBLANK(A35),0,IF((OR(EXACT(A35,NIA_Weit!$C$2:$C$150))),VLOOKUP(A35,NIA_Weit!$C$2:$I$150,4,FALSE()))))</f>
        <v>0</v>
      </c>
      <c r="AP35" s="38">
        <f t="shared" si="47"/>
        <v>51</v>
      </c>
      <c r="AQ35" s="30">
        <f>VLOOKUP(AP35,[1]Punktezuordnung!$A$2:$B$52,2,FALSE())</f>
        <v>0</v>
      </c>
      <c r="AR35" s="42">
        <f t="array" ref="AR35">IF(ISBLANK(STO_Weit!$A$2),0,IF(ISBLANK(A35),0,IF((OR(EXACT(A35,STO_Weit!$C$2:$C$149))),VLOOKUP(A35,STO_Weit!$C$2:$I$149,4,FALSE()))))</f>
        <v>0</v>
      </c>
      <c r="AS35" s="38">
        <f t="shared" si="48"/>
        <v>51</v>
      </c>
      <c r="AT35" s="45">
        <f>VLOOKUP(AS35,[1]Punktezuordnung!$A$2:$B$52,2,FALSE())</f>
        <v>0</v>
      </c>
      <c r="AU35" s="40">
        <f t="array" ref="AU35">IF(ISBLANK(STO_Schlagwurf!$A$2),0,IF(ISBLANK(A35),0,IF((OR(EXACT(A35,STO_Schlagwurf!$C$2:$C$148))),VLOOKUP(A35,STO_Schlagwurf!$C$2:$I$148,4,FALSE()))))</f>
        <v>0</v>
      </c>
      <c r="AV35" s="38">
        <f t="shared" si="49"/>
        <v>51</v>
      </c>
      <c r="AW35" s="45">
        <f>VLOOKUP(AV35,[1]Punktezuordnung!$A$2:$B$52,2,FALSE())</f>
        <v>0</v>
      </c>
      <c r="AX35" s="42">
        <f t="array" ref="AX35">IF(ISBLANK(ANG_Hindernissprint!$A$2),100,IF(ISBLANK(A35),100,IF((OR(EXACT(A35,ANG_Hindernissprint!$C$2:$C$200))),VLOOKUP(A35,ANG_Hindernissprint!$C$2:$I$200,4,FALSE()))))</f>
        <v>100</v>
      </c>
      <c r="AY35" s="47">
        <f t="shared" si="50"/>
        <v>51</v>
      </c>
      <c r="AZ35" s="45">
        <f>VLOOKUP(AY35,[1]Punktezuordnung!$A$2:$B$52,2,FALSE())</f>
        <v>0</v>
      </c>
      <c r="BA35" s="48">
        <f t="array" ref="BA35">IF(ISBLANK(ANG_Hoch!$A$2),0,IF(ISBLANK(A35),0,IF((OR(EXACT(A35,ANG_Hoch!$C$2:$C$155))),VLOOKUP(A35,ANG_Hoch!$C$2:$I$155,4,FALSE()))))</f>
        <v>0</v>
      </c>
      <c r="BB35" s="38">
        <f t="shared" si="51"/>
        <v>51</v>
      </c>
      <c r="BC35" s="49">
        <f>VLOOKUP(BB35,[1]Punktezuordnung!$A$2:$B$52,2,FALSE())</f>
        <v>0</v>
      </c>
    </row>
    <row r="36" spans="1:55" x14ac:dyDescent="0.3">
      <c r="A36" s="57"/>
      <c r="B36" s="57"/>
      <c r="C36" s="57"/>
      <c r="D36" s="57"/>
      <c r="E36" s="38" t="str">
        <f t="shared" ref="E36:E60" si="52">IF(F36=0,"",RANK(F36,$F$4:$F$60,0))</f>
        <v/>
      </c>
      <c r="F36" s="30">
        <f>SUM(LARGE(H36:S36,{1;2;3;4;5;6;7;8;9}))</f>
        <v>0</v>
      </c>
      <c r="G36" s="50">
        <f t="shared" ref="G36:G60" si="53">COUNTIF(H36:S36,"&gt;0")</f>
        <v>0</v>
      </c>
      <c r="H36" s="51">
        <f t="shared" ref="H36:H60" si="54">V36</f>
        <v>0</v>
      </c>
      <c r="I36" s="45">
        <f t="shared" ref="I36:I60" si="55">Y36</f>
        <v>0</v>
      </c>
      <c r="J36" s="51">
        <f t="shared" ref="J36:J60" si="56">AB36</f>
        <v>0</v>
      </c>
      <c r="K36" s="45">
        <f t="shared" ref="K36:K60" si="57">AE36</f>
        <v>0</v>
      </c>
      <c r="L36" s="33">
        <f t="shared" ref="L36:L60" si="58">AH36</f>
        <v>0</v>
      </c>
      <c r="M36" s="34">
        <f t="shared" ref="M36:M60" si="59">AK36</f>
        <v>0</v>
      </c>
      <c r="N36" s="52">
        <f t="shared" ref="N36:N60" si="60">AN36</f>
        <v>0</v>
      </c>
      <c r="O36" s="36">
        <f t="shared" ref="O36:O60" si="61">AQ36</f>
        <v>0</v>
      </c>
      <c r="P36" s="51">
        <f t="shared" ref="P36:P60" si="62">AT36</f>
        <v>0</v>
      </c>
      <c r="Q36" s="45">
        <f t="shared" ref="Q36:Q60" si="63">AW36</f>
        <v>0</v>
      </c>
      <c r="R36" s="51">
        <f t="shared" ref="R36:R60" si="64">AZ36</f>
        <v>0</v>
      </c>
      <c r="S36" s="45">
        <f t="shared" ref="S36:S60" si="65">BC36</f>
        <v>0</v>
      </c>
      <c r="T36" s="37">
        <f t="array" ref="T36">IF(ISBLANK(ALS_Sprint!$A$2),100,IF(ISBLANK(A36),100,IF((OR(EXACT(A36,ALS_Sprint!$C$2:$C$200))),VLOOKUP(A36,ALS_Sprint!$C$2:$I$200,4,FALSE()))))</f>
        <v>100</v>
      </c>
      <c r="U36" s="38">
        <f t="shared" si="40"/>
        <v>51</v>
      </c>
      <c r="V36" s="30">
        <f>VLOOKUP(U36,[1]Punktezuordnung!$A$2:$B$52,2,FALSE())</f>
        <v>0</v>
      </c>
      <c r="W36" s="39">
        <f t="array" ref="W36">IF(ISBLANK(ALS_Wurf!$A$2),0,IF(ISBLANK(A36),0,IF((OR(EXACT(A36,ALS_Wurf!$C$2:$C$145))),VLOOKUP(A36,ALS_Wurf!$C$2:$I$145,4,FALSE()))))</f>
        <v>0</v>
      </c>
      <c r="X36" s="38">
        <f t="shared" si="41"/>
        <v>51</v>
      </c>
      <c r="Y36" s="30">
        <f>VLOOKUP(X36,[1]Punktezuordnung!$A$2:$B$52,2,FALSE())</f>
        <v>0</v>
      </c>
      <c r="Z36" s="40">
        <f t="array" ref="Z36">IF(ISBLANK(FRI_Sprint!$A$2),100,IF(ISBLANK(A36),100,IF((OR(EXACT(A36,FRI_Sprint!$C$2:$C$200))),VLOOKUP(A36,FRI_Sprint!$C$2:$I$200,4,FALSE()))))</f>
        <v>100</v>
      </c>
      <c r="AA36" s="38">
        <f t="shared" si="42"/>
        <v>51</v>
      </c>
      <c r="AB36" s="30">
        <f>VLOOKUP(AA36,[1]Punktezuordnung!$A$2:$B$52,2,FALSE())</f>
        <v>0</v>
      </c>
      <c r="AC36" s="41">
        <f t="array" ref="AC36">IF(ISBLANK(FRI_Weit!$A$2),0,IF(ISBLANK(A36),0,IF((OR(EXACT(A36,FRI_Weit!$C$2:$C$150))),VLOOKUP(A36,FRI_Weit!$C$2:$I$150,4,FALSE()))))</f>
        <v>0</v>
      </c>
      <c r="AD36" s="38">
        <f t="shared" si="43"/>
        <v>51</v>
      </c>
      <c r="AE36" s="30">
        <f>VLOOKUP(AD36,[1]Punktezuordnung!$A$2:$B$52,2,FALSE())</f>
        <v>0</v>
      </c>
      <c r="AF36" s="42">
        <f t="array" ref="AF36">IF(ISBLANK(LAT_Stab!$A$2),0,IF(ISBLANK(A36),0,IF((OR(EXACT(A36,LAT_Stab!$C$2:$C$154))),VLOOKUP(A36,LAT_Stab!$C$2:$I$154,4,FALSE()))))</f>
        <v>0</v>
      </c>
      <c r="AG36" s="38">
        <f t="shared" si="44"/>
        <v>51</v>
      </c>
      <c r="AH36" s="30">
        <f>VLOOKUP(AG36,[1]Punktezuordnung!$A$2:$B$52,2,FALSE())</f>
        <v>0</v>
      </c>
      <c r="AI36" s="43">
        <f t="array" ref="AI36">IF(ISBLANK(LAT_Stoß!$A$2),0,IF(ISBLANK(A36),0,IF((OR(EXACT(A36,LAT_Stoß!$C$2:$C$154))),VLOOKUP(A36,LAT_Stoß!$C$2:$I$154,4,FALSE()))))</f>
        <v>0</v>
      </c>
      <c r="AJ36" s="38">
        <f t="shared" si="45"/>
        <v>51</v>
      </c>
      <c r="AK36" s="30">
        <f>VLOOKUP(AJ36,[1]Punktezuordnung!$A$2:$B$52,2,FALSE())</f>
        <v>0</v>
      </c>
      <c r="AL36" s="67">
        <v>1000</v>
      </c>
      <c r="AM36" s="38">
        <f t="shared" si="46"/>
        <v>51</v>
      </c>
      <c r="AN36" s="45">
        <f>VLOOKUP(AM36,[1]Punktezuordnung!$A$2:$B$52,2,FALSE())</f>
        <v>0</v>
      </c>
      <c r="AO36" s="46">
        <f t="array" ref="AO36">IF(ISBLANK(NIA_Weit!$A$2),0,IF(ISBLANK(A36),0,IF((OR(EXACT(A36,NIA_Weit!$C$2:$C$150))),VLOOKUP(A36,NIA_Weit!$C$2:$I$150,4,FALSE()))))</f>
        <v>0</v>
      </c>
      <c r="AP36" s="38">
        <f t="shared" si="47"/>
        <v>51</v>
      </c>
      <c r="AQ36" s="30">
        <f>VLOOKUP(AP36,[1]Punktezuordnung!$A$2:$B$52,2,FALSE())</f>
        <v>0</v>
      </c>
      <c r="AR36" s="42">
        <f t="array" ref="AR36">IF(ISBLANK(STO_Weit!$A$2),0,IF(ISBLANK(A36),0,IF((OR(EXACT(A36,STO_Weit!$C$2:$C$149))),VLOOKUP(A36,STO_Weit!$C$2:$I$149,4,FALSE()))))</f>
        <v>0</v>
      </c>
      <c r="AS36" s="38">
        <f t="shared" si="48"/>
        <v>51</v>
      </c>
      <c r="AT36" s="45">
        <f>VLOOKUP(AS36,[1]Punktezuordnung!$A$2:$B$52,2,FALSE())</f>
        <v>0</v>
      </c>
      <c r="AU36" s="40">
        <f t="array" ref="AU36">IF(ISBLANK(STO_Schlagwurf!$A$2),0,IF(ISBLANK(A36),0,IF((OR(EXACT(A36,STO_Schlagwurf!$C$2:$C$148))),VLOOKUP(A36,STO_Schlagwurf!$C$2:$I$148,4,FALSE()))))</f>
        <v>0</v>
      </c>
      <c r="AV36" s="38">
        <f t="shared" si="49"/>
        <v>51</v>
      </c>
      <c r="AW36" s="45">
        <f>VLOOKUP(AV36,[1]Punktezuordnung!$A$2:$B$52,2,FALSE())</f>
        <v>0</v>
      </c>
      <c r="AX36" s="42">
        <f t="array" ref="AX36">IF(ISBLANK(ANG_Hindernissprint!$A$2),100,IF(ISBLANK(A36),100,IF((OR(EXACT(A36,ANG_Hindernissprint!$C$2:$C$200))),VLOOKUP(A36,ANG_Hindernissprint!$C$2:$I$200,4,FALSE()))))</f>
        <v>100</v>
      </c>
      <c r="AY36" s="47">
        <f t="shared" si="50"/>
        <v>51</v>
      </c>
      <c r="AZ36" s="45">
        <f>VLOOKUP(AY36,[1]Punktezuordnung!$A$2:$B$52,2,FALSE())</f>
        <v>0</v>
      </c>
      <c r="BA36" s="48">
        <f t="array" ref="BA36">IF(ISBLANK(ANG_Hoch!$A$2),0,IF(ISBLANK(A36),0,IF((OR(EXACT(A36,ANG_Hoch!$C$2:$C$155))),VLOOKUP(A36,ANG_Hoch!$C$2:$I$155,4,FALSE()))))</f>
        <v>0</v>
      </c>
      <c r="BB36" s="38">
        <f t="shared" si="51"/>
        <v>51</v>
      </c>
      <c r="BC36" s="49">
        <f>VLOOKUP(BB36,[1]Punktezuordnung!$A$2:$B$52,2,FALSE())</f>
        <v>0</v>
      </c>
    </row>
    <row r="37" spans="1:55" x14ac:dyDescent="0.3">
      <c r="A37" s="57"/>
      <c r="B37" s="57"/>
      <c r="C37" s="57"/>
      <c r="D37" s="57"/>
      <c r="E37" s="38" t="str">
        <f t="shared" si="52"/>
        <v/>
      </c>
      <c r="F37" s="30">
        <f>SUM(LARGE(H37:S37,{1;2;3;4;5;6;7;8;9}))</f>
        <v>0</v>
      </c>
      <c r="G37" s="50">
        <f t="shared" si="53"/>
        <v>0</v>
      </c>
      <c r="H37" s="51">
        <f t="shared" si="54"/>
        <v>0</v>
      </c>
      <c r="I37" s="45">
        <f t="shared" si="55"/>
        <v>0</v>
      </c>
      <c r="J37" s="51">
        <f t="shared" si="56"/>
        <v>0</v>
      </c>
      <c r="K37" s="45">
        <f t="shared" si="57"/>
        <v>0</v>
      </c>
      <c r="L37" s="33">
        <f t="shared" si="58"/>
        <v>0</v>
      </c>
      <c r="M37" s="34">
        <f t="shared" si="59"/>
        <v>0</v>
      </c>
      <c r="N37" s="52">
        <f t="shared" si="60"/>
        <v>0</v>
      </c>
      <c r="O37" s="36">
        <f t="shared" si="61"/>
        <v>0</v>
      </c>
      <c r="P37" s="51">
        <f t="shared" si="62"/>
        <v>0</v>
      </c>
      <c r="Q37" s="45">
        <f t="shared" si="63"/>
        <v>0</v>
      </c>
      <c r="R37" s="51">
        <f t="shared" si="64"/>
        <v>0</v>
      </c>
      <c r="S37" s="45">
        <f t="shared" si="65"/>
        <v>0</v>
      </c>
      <c r="T37" s="37">
        <f t="array" ref="T37">IF(ISBLANK(ALS_Sprint!$A$2),100,IF(ISBLANK(A37),100,IF((OR(EXACT(A37,ALS_Sprint!$C$2:$C$200))),VLOOKUP(A37,ALS_Sprint!$C$2:$I$200,4,FALSE()))))</f>
        <v>100</v>
      </c>
      <c r="U37" s="38">
        <f t="shared" si="40"/>
        <v>51</v>
      </c>
      <c r="V37" s="30">
        <f>VLOOKUP(U37,[1]Punktezuordnung!$A$2:$B$52,2,FALSE())</f>
        <v>0</v>
      </c>
      <c r="W37" s="39">
        <f t="array" ref="W37">IF(ISBLANK(ALS_Wurf!$A$2),0,IF(ISBLANK(A37),0,IF((OR(EXACT(A37,ALS_Wurf!$C$2:$C$145))),VLOOKUP(A37,ALS_Wurf!$C$2:$I$145,4,FALSE()))))</f>
        <v>0</v>
      </c>
      <c r="X37" s="38">
        <f t="shared" si="41"/>
        <v>51</v>
      </c>
      <c r="Y37" s="30">
        <f>VLOOKUP(X37,[1]Punktezuordnung!$A$2:$B$52,2,FALSE())</f>
        <v>0</v>
      </c>
      <c r="Z37" s="40">
        <f t="array" ref="Z37">IF(ISBLANK(FRI_Sprint!$A$2),100,IF(ISBLANK(A37),100,IF((OR(EXACT(A37,FRI_Sprint!$C$2:$C$200))),VLOOKUP(A37,FRI_Sprint!$C$2:$I$200,4,FALSE()))))</f>
        <v>100</v>
      </c>
      <c r="AA37" s="38">
        <f t="shared" si="42"/>
        <v>51</v>
      </c>
      <c r="AB37" s="30">
        <f>VLOOKUP(AA37,[1]Punktezuordnung!$A$2:$B$52,2,FALSE())</f>
        <v>0</v>
      </c>
      <c r="AC37" s="41">
        <f t="array" ref="AC37">IF(ISBLANK(FRI_Weit!$A$2),0,IF(ISBLANK(A37),0,IF((OR(EXACT(A37,FRI_Weit!$C$2:$C$150))),VLOOKUP(A37,FRI_Weit!$C$2:$I$150,4,FALSE()))))</f>
        <v>0</v>
      </c>
      <c r="AD37" s="38">
        <f t="shared" si="43"/>
        <v>51</v>
      </c>
      <c r="AE37" s="30">
        <f>VLOOKUP(AD37,[1]Punktezuordnung!$A$2:$B$52,2,FALSE())</f>
        <v>0</v>
      </c>
      <c r="AF37" s="42">
        <f t="array" ref="AF37">IF(ISBLANK(LAT_Stab!$A$2),0,IF(ISBLANK(A37),0,IF((OR(EXACT(A37,LAT_Stab!$C$2:$C$154))),VLOOKUP(A37,LAT_Stab!$C$2:$I$154,4,FALSE()))))</f>
        <v>0</v>
      </c>
      <c r="AG37" s="38">
        <f t="shared" si="44"/>
        <v>51</v>
      </c>
      <c r="AH37" s="30">
        <f>VLOOKUP(AG37,[1]Punktezuordnung!$A$2:$B$52,2,FALSE())</f>
        <v>0</v>
      </c>
      <c r="AI37" s="43">
        <f t="array" ref="AI37">IF(ISBLANK(LAT_Stoß!$A$2),0,IF(ISBLANK(A37),0,IF((OR(EXACT(A37,LAT_Stoß!$C$2:$C$154))),VLOOKUP(A37,LAT_Stoß!$C$2:$I$154,4,FALSE()))))</f>
        <v>0</v>
      </c>
      <c r="AJ37" s="38">
        <f t="shared" si="45"/>
        <v>51</v>
      </c>
      <c r="AK37" s="30">
        <f>VLOOKUP(AJ37,[1]Punktezuordnung!$A$2:$B$52,2,FALSE())</f>
        <v>0</v>
      </c>
      <c r="AL37" s="67">
        <v>1000</v>
      </c>
      <c r="AM37" s="38">
        <f t="shared" si="46"/>
        <v>51</v>
      </c>
      <c r="AN37" s="45">
        <f>VLOOKUP(AM37,[1]Punktezuordnung!$A$2:$B$52,2,FALSE())</f>
        <v>0</v>
      </c>
      <c r="AO37" s="46">
        <f t="array" ref="AO37">IF(ISBLANK(NIA_Weit!$A$2),0,IF(ISBLANK(A37),0,IF((OR(EXACT(A37,NIA_Weit!$C$2:$C$150))),VLOOKUP(A37,NIA_Weit!$C$2:$I$150,4,FALSE()))))</f>
        <v>0</v>
      </c>
      <c r="AP37" s="38">
        <f t="shared" si="47"/>
        <v>51</v>
      </c>
      <c r="AQ37" s="30">
        <f>VLOOKUP(AP37,[1]Punktezuordnung!$A$2:$B$52,2,FALSE())</f>
        <v>0</v>
      </c>
      <c r="AR37" s="42">
        <f t="array" ref="AR37">IF(ISBLANK(STO_Weit!$A$2),0,IF(ISBLANK(A37),0,IF((OR(EXACT(A37,STO_Weit!$C$2:$C$149))),VLOOKUP(A37,STO_Weit!$C$2:$I$149,4,FALSE()))))</f>
        <v>0</v>
      </c>
      <c r="AS37" s="38">
        <f t="shared" si="48"/>
        <v>51</v>
      </c>
      <c r="AT37" s="45">
        <f>VLOOKUP(AS37,[1]Punktezuordnung!$A$2:$B$52,2,FALSE())</f>
        <v>0</v>
      </c>
      <c r="AU37" s="40">
        <f t="array" ref="AU37">IF(ISBLANK(STO_Schlagwurf!$A$2),0,IF(ISBLANK(A37),0,IF((OR(EXACT(A37,STO_Schlagwurf!$C$2:$C$148))),VLOOKUP(A37,STO_Schlagwurf!$C$2:$I$148,4,FALSE()))))</f>
        <v>0</v>
      </c>
      <c r="AV37" s="38">
        <f t="shared" si="49"/>
        <v>51</v>
      </c>
      <c r="AW37" s="45">
        <f>VLOOKUP(AV37,[1]Punktezuordnung!$A$2:$B$52,2,FALSE())</f>
        <v>0</v>
      </c>
      <c r="AX37" s="42">
        <f t="array" ref="AX37">IF(ISBLANK(ANG_Hindernissprint!$A$2),100,IF(ISBLANK(A37),100,IF((OR(EXACT(A37,ANG_Hindernissprint!$C$2:$C$200))),VLOOKUP(A37,ANG_Hindernissprint!$C$2:$I$200,4,FALSE()))))</f>
        <v>100</v>
      </c>
      <c r="AY37" s="47">
        <f t="shared" si="50"/>
        <v>51</v>
      </c>
      <c r="AZ37" s="45">
        <f>VLOOKUP(AY37,[1]Punktezuordnung!$A$2:$B$52,2,FALSE())</f>
        <v>0</v>
      </c>
      <c r="BA37" s="48">
        <f t="array" ref="BA37">IF(ISBLANK(ANG_Hoch!$A$2),0,IF(ISBLANK(A37),0,IF((OR(EXACT(A37,ANG_Hoch!$C$2:$C$155))),VLOOKUP(A37,ANG_Hoch!$C$2:$I$155,4,FALSE()))))</f>
        <v>0</v>
      </c>
      <c r="BB37" s="38">
        <f t="shared" si="51"/>
        <v>51</v>
      </c>
      <c r="BC37" s="49">
        <f>VLOOKUP(BB37,[1]Punktezuordnung!$A$2:$B$52,2,FALSE())</f>
        <v>0</v>
      </c>
    </row>
    <row r="38" spans="1:55" x14ac:dyDescent="0.3">
      <c r="A38" s="57"/>
      <c r="B38" s="57"/>
      <c r="C38" s="57"/>
      <c r="D38" s="57"/>
      <c r="E38" s="38" t="str">
        <f t="shared" si="52"/>
        <v/>
      </c>
      <c r="F38" s="30">
        <f>SUM(LARGE(H38:S38,{1;2;3;4;5;6;7;8;9}))</f>
        <v>0</v>
      </c>
      <c r="G38" s="50">
        <f t="shared" si="53"/>
        <v>0</v>
      </c>
      <c r="H38" s="51">
        <f t="shared" si="54"/>
        <v>0</v>
      </c>
      <c r="I38" s="45">
        <f t="shared" si="55"/>
        <v>0</v>
      </c>
      <c r="J38" s="51">
        <f t="shared" si="56"/>
        <v>0</v>
      </c>
      <c r="K38" s="45">
        <f t="shared" si="57"/>
        <v>0</v>
      </c>
      <c r="L38" s="33">
        <f t="shared" si="58"/>
        <v>0</v>
      </c>
      <c r="M38" s="34">
        <f t="shared" si="59"/>
        <v>0</v>
      </c>
      <c r="N38" s="52">
        <f t="shared" si="60"/>
        <v>0</v>
      </c>
      <c r="O38" s="36">
        <f t="shared" si="61"/>
        <v>0</v>
      </c>
      <c r="P38" s="51">
        <f t="shared" si="62"/>
        <v>0</v>
      </c>
      <c r="Q38" s="45">
        <f t="shared" si="63"/>
        <v>0</v>
      </c>
      <c r="R38" s="51">
        <f t="shared" si="64"/>
        <v>0</v>
      </c>
      <c r="S38" s="45">
        <f t="shared" si="65"/>
        <v>0</v>
      </c>
      <c r="T38" s="37">
        <f t="array" ref="T38">IF(ISBLANK(ALS_Sprint!$A$2),100,IF(ISBLANK(A38),100,IF((OR(EXACT(A38,ALS_Sprint!$C$2:$C$200))),VLOOKUP(A38,ALS_Sprint!$C$2:$I$200,4,FALSE()))))</f>
        <v>100</v>
      </c>
      <c r="U38" s="38">
        <f t="shared" si="40"/>
        <v>51</v>
      </c>
      <c r="V38" s="30">
        <f>VLOOKUP(U38,[1]Punktezuordnung!$A$2:$B$52,2,FALSE())</f>
        <v>0</v>
      </c>
      <c r="W38" s="39">
        <f t="array" ref="W38">IF(ISBLANK(ALS_Wurf!$A$2),0,IF(ISBLANK(A38),0,IF((OR(EXACT(A38,ALS_Wurf!$C$2:$C$145))),VLOOKUP(A38,ALS_Wurf!$C$2:$I$145,4,FALSE()))))</f>
        <v>0</v>
      </c>
      <c r="X38" s="38">
        <f t="shared" si="41"/>
        <v>51</v>
      </c>
      <c r="Y38" s="30">
        <f>VLOOKUP(X38,[1]Punktezuordnung!$A$2:$B$52,2,FALSE())</f>
        <v>0</v>
      </c>
      <c r="Z38" s="40">
        <f t="array" ref="Z38">IF(ISBLANK(FRI_Sprint!$A$2),100,IF(ISBLANK(A38),100,IF((OR(EXACT(A38,FRI_Sprint!$C$2:$C$200))),VLOOKUP(A38,FRI_Sprint!$C$2:$I$200,4,FALSE()))))</f>
        <v>100</v>
      </c>
      <c r="AA38" s="38">
        <f t="shared" si="42"/>
        <v>51</v>
      </c>
      <c r="AB38" s="30">
        <f>VLOOKUP(AA38,[1]Punktezuordnung!$A$2:$B$52,2,FALSE())</f>
        <v>0</v>
      </c>
      <c r="AC38" s="41">
        <f t="array" ref="AC38">IF(ISBLANK(FRI_Weit!$A$2),0,IF(ISBLANK(A38),0,IF((OR(EXACT(A38,FRI_Weit!$C$2:$C$150))),VLOOKUP(A38,FRI_Weit!$C$2:$I$150,4,FALSE()))))</f>
        <v>0</v>
      </c>
      <c r="AD38" s="38">
        <f t="shared" si="43"/>
        <v>51</v>
      </c>
      <c r="AE38" s="30">
        <f>VLOOKUP(AD38,[1]Punktezuordnung!$A$2:$B$52,2,FALSE())</f>
        <v>0</v>
      </c>
      <c r="AF38" s="42">
        <f t="array" ref="AF38">IF(ISBLANK(LAT_Stab!$A$2),0,IF(ISBLANK(A38),0,IF((OR(EXACT(A38,LAT_Stab!$C$2:$C$154))),VLOOKUP(A38,LAT_Stab!$C$2:$I$154,4,FALSE()))))</f>
        <v>0</v>
      </c>
      <c r="AG38" s="38">
        <f t="shared" si="44"/>
        <v>51</v>
      </c>
      <c r="AH38" s="30">
        <f>VLOOKUP(AG38,[1]Punktezuordnung!$A$2:$B$52,2,FALSE())</f>
        <v>0</v>
      </c>
      <c r="AI38" s="43">
        <f t="array" ref="AI38">IF(ISBLANK(LAT_Stoß!$A$2),0,IF(ISBLANK(A38),0,IF((OR(EXACT(A38,LAT_Stoß!$C$2:$C$154))),VLOOKUP(A38,LAT_Stoß!$C$2:$I$154,4,FALSE()))))</f>
        <v>0</v>
      </c>
      <c r="AJ38" s="38">
        <f t="shared" si="45"/>
        <v>51</v>
      </c>
      <c r="AK38" s="30">
        <f>VLOOKUP(AJ38,[1]Punktezuordnung!$A$2:$B$52,2,FALSE())</f>
        <v>0</v>
      </c>
      <c r="AL38" s="67">
        <v>1000</v>
      </c>
      <c r="AM38" s="38">
        <f t="shared" si="46"/>
        <v>51</v>
      </c>
      <c r="AN38" s="45">
        <f>VLOOKUP(AM38,[1]Punktezuordnung!$A$2:$B$52,2,FALSE())</f>
        <v>0</v>
      </c>
      <c r="AO38" s="46">
        <f t="array" ref="AO38">IF(ISBLANK(NIA_Weit!$A$2),0,IF(ISBLANK(A38),0,IF((OR(EXACT(A38,NIA_Weit!$C$2:$C$150))),VLOOKUP(A38,NIA_Weit!$C$2:$I$150,4,FALSE()))))</f>
        <v>0</v>
      </c>
      <c r="AP38" s="38">
        <f t="shared" si="47"/>
        <v>51</v>
      </c>
      <c r="AQ38" s="30">
        <f>VLOOKUP(AP38,[1]Punktezuordnung!$A$2:$B$52,2,FALSE())</f>
        <v>0</v>
      </c>
      <c r="AR38" s="42">
        <f t="array" ref="AR38">IF(ISBLANK(STO_Weit!$A$2),0,IF(ISBLANK(A38),0,IF((OR(EXACT(A38,STO_Weit!$C$2:$C$149))),VLOOKUP(A38,STO_Weit!$C$2:$I$149,4,FALSE()))))</f>
        <v>0</v>
      </c>
      <c r="AS38" s="38">
        <f t="shared" si="48"/>
        <v>51</v>
      </c>
      <c r="AT38" s="45">
        <f>VLOOKUP(AS38,[1]Punktezuordnung!$A$2:$B$52,2,FALSE())</f>
        <v>0</v>
      </c>
      <c r="AU38" s="40">
        <f t="array" ref="AU38">IF(ISBLANK(STO_Schlagwurf!$A$2),0,IF(ISBLANK(A38),0,IF((OR(EXACT(A38,STO_Schlagwurf!$C$2:$C$148))),VLOOKUP(A38,STO_Schlagwurf!$C$2:$I$148,4,FALSE()))))</f>
        <v>0</v>
      </c>
      <c r="AV38" s="38">
        <f t="shared" si="49"/>
        <v>51</v>
      </c>
      <c r="AW38" s="45">
        <f>VLOOKUP(AV38,[1]Punktezuordnung!$A$2:$B$52,2,FALSE())</f>
        <v>0</v>
      </c>
      <c r="AX38" s="42">
        <f t="array" ref="AX38">IF(ISBLANK(ANG_Hindernissprint!$A$2),100,IF(ISBLANK(A38),100,IF((OR(EXACT(A38,ANG_Hindernissprint!$C$2:$C$200))),VLOOKUP(A38,ANG_Hindernissprint!$C$2:$I$200,4,FALSE()))))</f>
        <v>100</v>
      </c>
      <c r="AY38" s="47">
        <f t="shared" si="50"/>
        <v>51</v>
      </c>
      <c r="AZ38" s="45">
        <f>VLOOKUP(AY38,[1]Punktezuordnung!$A$2:$B$52,2,FALSE())</f>
        <v>0</v>
      </c>
      <c r="BA38" s="48">
        <f t="array" ref="BA38">IF(ISBLANK(ANG_Hoch!$A$2),0,IF(ISBLANK(A38),0,IF((OR(EXACT(A38,ANG_Hoch!$C$2:$C$155))),VLOOKUP(A38,ANG_Hoch!$C$2:$I$155,4,FALSE()))))</f>
        <v>0</v>
      </c>
      <c r="BB38" s="38">
        <f t="shared" si="51"/>
        <v>51</v>
      </c>
      <c r="BC38" s="49">
        <f>VLOOKUP(BB38,[1]Punktezuordnung!$A$2:$B$52,2,FALSE())</f>
        <v>0</v>
      </c>
    </row>
    <row r="39" spans="1:55" x14ac:dyDescent="0.3">
      <c r="A39" s="57"/>
      <c r="B39" s="57"/>
      <c r="C39" s="57"/>
      <c r="D39" s="57"/>
      <c r="E39" s="38" t="str">
        <f t="shared" si="52"/>
        <v/>
      </c>
      <c r="F39" s="30">
        <f>SUM(LARGE(H39:S39,{1;2;3;4;5;6;7;8;9}))</f>
        <v>0</v>
      </c>
      <c r="G39" s="50">
        <f t="shared" si="53"/>
        <v>0</v>
      </c>
      <c r="H39" s="51">
        <f t="shared" si="54"/>
        <v>0</v>
      </c>
      <c r="I39" s="45">
        <f t="shared" si="55"/>
        <v>0</v>
      </c>
      <c r="J39" s="51">
        <f t="shared" si="56"/>
        <v>0</v>
      </c>
      <c r="K39" s="45">
        <f t="shared" si="57"/>
        <v>0</v>
      </c>
      <c r="L39" s="33">
        <f t="shared" si="58"/>
        <v>0</v>
      </c>
      <c r="M39" s="34">
        <f t="shared" si="59"/>
        <v>0</v>
      </c>
      <c r="N39" s="52">
        <f t="shared" si="60"/>
        <v>0</v>
      </c>
      <c r="O39" s="36">
        <f t="shared" si="61"/>
        <v>0</v>
      </c>
      <c r="P39" s="51">
        <f t="shared" si="62"/>
        <v>0</v>
      </c>
      <c r="Q39" s="45">
        <f t="shared" si="63"/>
        <v>0</v>
      </c>
      <c r="R39" s="51">
        <f t="shared" si="64"/>
        <v>0</v>
      </c>
      <c r="S39" s="45">
        <f t="shared" si="65"/>
        <v>0</v>
      </c>
      <c r="T39" s="37">
        <f t="array" ref="T39">IF(ISBLANK(ALS_Sprint!$A$2),100,IF(ISBLANK(A39),100,IF((OR(EXACT(A39,ALS_Sprint!$C$2:$C$200))),VLOOKUP(A39,ALS_Sprint!$C$2:$I$200,4,FALSE()))))</f>
        <v>100</v>
      </c>
      <c r="U39" s="38">
        <f t="shared" si="40"/>
        <v>51</v>
      </c>
      <c r="V39" s="30">
        <f>VLOOKUP(U39,[1]Punktezuordnung!$A$2:$B$52,2,FALSE())</f>
        <v>0</v>
      </c>
      <c r="W39" s="39">
        <f t="array" ref="W39">IF(ISBLANK(ALS_Wurf!$A$2),0,IF(ISBLANK(A39),0,IF((OR(EXACT(A39,ALS_Wurf!$C$2:$C$145))),VLOOKUP(A39,ALS_Wurf!$C$2:$I$145,4,FALSE()))))</f>
        <v>0</v>
      </c>
      <c r="X39" s="38">
        <f t="shared" si="41"/>
        <v>51</v>
      </c>
      <c r="Y39" s="30">
        <f>VLOOKUP(X39,[1]Punktezuordnung!$A$2:$B$52,2,FALSE())</f>
        <v>0</v>
      </c>
      <c r="Z39" s="40">
        <f t="array" ref="Z39">IF(ISBLANK(FRI_Sprint!$A$2),100,IF(ISBLANK(A39),100,IF((OR(EXACT(A39,FRI_Sprint!$C$2:$C$200))),VLOOKUP(A39,FRI_Sprint!$C$2:$I$200,4,FALSE()))))</f>
        <v>100</v>
      </c>
      <c r="AA39" s="38">
        <f t="shared" si="42"/>
        <v>51</v>
      </c>
      <c r="AB39" s="30">
        <f>VLOOKUP(AA39,[1]Punktezuordnung!$A$2:$B$52,2,FALSE())</f>
        <v>0</v>
      </c>
      <c r="AC39" s="41">
        <f t="array" ref="AC39">IF(ISBLANK(FRI_Weit!$A$2),0,IF(ISBLANK(A39),0,IF((OR(EXACT(A39,FRI_Weit!$C$2:$C$150))),VLOOKUP(A39,FRI_Weit!$C$2:$I$150,4,FALSE()))))</f>
        <v>0</v>
      </c>
      <c r="AD39" s="38">
        <f t="shared" si="43"/>
        <v>51</v>
      </c>
      <c r="AE39" s="30">
        <f>VLOOKUP(AD39,[1]Punktezuordnung!$A$2:$B$52,2,FALSE())</f>
        <v>0</v>
      </c>
      <c r="AF39" s="42">
        <f t="array" ref="AF39">IF(ISBLANK(LAT_Stab!$A$2),0,IF(ISBLANK(A39),0,IF((OR(EXACT(A39,LAT_Stab!$C$2:$C$154))),VLOOKUP(A39,LAT_Stab!$C$2:$I$154,4,FALSE()))))</f>
        <v>0</v>
      </c>
      <c r="AG39" s="38">
        <f t="shared" si="44"/>
        <v>51</v>
      </c>
      <c r="AH39" s="30">
        <f>VLOOKUP(AG39,[1]Punktezuordnung!$A$2:$B$52,2,FALSE())</f>
        <v>0</v>
      </c>
      <c r="AI39" s="43">
        <f t="array" ref="AI39">IF(ISBLANK(LAT_Stoß!$A$2),0,IF(ISBLANK(A39),0,IF((OR(EXACT(A39,LAT_Stoß!$C$2:$C$154))),VLOOKUP(A39,LAT_Stoß!$C$2:$I$154,4,FALSE()))))</f>
        <v>0</v>
      </c>
      <c r="AJ39" s="38">
        <f t="shared" si="45"/>
        <v>51</v>
      </c>
      <c r="AK39" s="30">
        <f>VLOOKUP(AJ39,[1]Punktezuordnung!$A$2:$B$52,2,FALSE())</f>
        <v>0</v>
      </c>
      <c r="AL39" s="67">
        <v>1000</v>
      </c>
      <c r="AM39" s="38">
        <f t="shared" si="46"/>
        <v>51</v>
      </c>
      <c r="AN39" s="45">
        <f>VLOOKUP(AM39,[1]Punktezuordnung!$A$2:$B$52,2,FALSE())</f>
        <v>0</v>
      </c>
      <c r="AO39" s="46">
        <f t="array" ref="AO39">IF(ISBLANK(NIA_Weit!$A$2),0,IF(ISBLANK(A39),0,IF((OR(EXACT(A39,NIA_Weit!$C$2:$C$150))),VLOOKUP(A39,NIA_Weit!$C$2:$I$150,4,FALSE()))))</f>
        <v>0</v>
      </c>
      <c r="AP39" s="38">
        <f t="shared" si="47"/>
        <v>51</v>
      </c>
      <c r="AQ39" s="30">
        <f>VLOOKUP(AP39,[1]Punktezuordnung!$A$2:$B$52,2,FALSE())</f>
        <v>0</v>
      </c>
      <c r="AR39" s="42">
        <f t="array" ref="AR39">IF(ISBLANK(STO_Weit!$A$2),0,IF(ISBLANK(A39),0,IF((OR(EXACT(A39,STO_Weit!$C$2:$C$149))),VLOOKUP(A39,STO_Weit!$C$2:$I$149,4,FALSE()))))</f>
        <v>0</v>
      </c>
      <c r="AS39" s="38">
        <f t="shared" si="48"/>
        <v>51</v>
      </c>
      <c r="AT39" s="45">
        <f>VLOOKUP(AS39,[1]Punktezuordnung!$A$2:$B$52,2,FALSE())</f>
        <v>0</v>
      </c>
      <c r="AU39" s="40">
        <f t="array" ref="AU39">IF(ISBLANK(STO_Schlagwurf!$A$2),0,IF(ISBLANK(A39),0,IF((OR(EXACT(A39,STO_Schlagwurf!$C$2:$C$148))),VLOOKUP(A39,STO_Schlagwurf!$C$2:$I$148,4,FALSE()))))</f>
        <v>0</v>
      </c>
      <c r="AV39" s="38">
        <f t="shared" si="49"/>
        <v>51</v>
      </c>
      <c r="AW39" s="45">
        <f>VLOOKUP(AV39,[1]Punktezuordnung!$A$2:$B$52,2,FALSE())</f>
        <v>0</v>
      </c>
      <c r="AX39" s="42">
        <f t="array" ref="AX39">IF(ISBLANK(ANG_Hindernissprint!$A$2),100,IF(ISBLANK(A39),100,IF((OR(EXACT(A39,ANG_Hindernissprint!$C$2:$C$200))),VLOOKUP(A39,ANG_Hindernissprint!$C$2:$I$200,4,FALSE()))))</f>
        <v>100</v>
      </c>
      <c r="AY39" s="47">
        <f t="shared" si="50"/>
        <v>51</v>
      </c>
      <c r="AZ39" s="45">
        <f>VLOOKUP(AY39,[1]Punktezuordnung!$A$2:$B$52,2,FALSE())</f>
        <v>0</v>
      </c>
      <c r="BA39" s="48">
        <f t="array" ref="BA39">IF(ISBLANK(ANG_Hoch!$A$2),0,IF(ISBLANK(A39),0,IF((OR(EXACT(A39,ANG_Hoch!$C$2:$C$155))),VLOOKUP(A39,ANG_Hoch!$C$2:$I$155,4,FALSE()))))</f>
        <v>0</v>
      </c>
      <c r="BB39" s="38">
        <f t="shared" si="51"/>
        <v>51</v>
      </c>
      <c r="BC39" s="49">
        <f>VLOOKUP(BB39,[1]Punktezuordnung!$A$2:$B$52,2,FALSE())</f>
        <v>0</v>
      </c>
    </row>
    <row r="40" spans="1:55" x14ac:dyDescent="0.3">
      <c r="A40" s="57"/>
      <c r="B40" s="57"/>
      <c r="C40" s="57"/>
      <c r="D40" s="57"/>
      <c r="E40" s="38" t="str">
        <f t="shared" si="52"/>
        <v/>
      </c>
      <c r="F40" s="30">
        <f>SUM(LARGE(H40:S40,{1;2;3;4;5;6;7;8;9}))</f>
        <v>0</v>
      </c>
      <c r="G40" s="50">
        <f t="shared" si="53"/>
        <v>0</v>
      </c>
      <c r="H40" s="51">
        <f t="shared" si="54"/>
        <v>0</v>
      </c>
      <c r="I40" s="45">
        <f t="shared" si="55"/>
        <v>0</v>
      </c>
      <c r="J40" s="51">
        <f t="shared" si="56"/>
        <v>0</v>
      </c>
      <c r="K40" s="45">
        <f t="shared" si="57"/>
        <v>0</v>
      </c>
      <c r="L40" s="33">
        <f t="shared" si="58"/>
        <v>0</v>
      </c>
      <c r="M40" s="34">
        <f t="shared" si="59"/>
        <v>0</v>
      </c>
      <c r="N40" s="52">
        <f t="shared" si="60"/>
        <v>0</v>
      </c>
      <c r="O40" s="36">
        <f t="shared" si="61"/>
        <v>0</v>
      </c>
      <c r="P40" s="51">
        <f t="shared" si="62"/>
        <v>0</v>
      </c>
      <c r="Q40" s="45">
        <f t="shared" si="63"/>
        <v>0</v>
      </c>
      <c r="R40" s="51">
        <f t="shared" si="64"/>
        <v>0</v>
      </c>
      <c r="S40" s="45">
        <f t="shared" si="65"/>
        <v>0</v>
      </c>
      <c r="T40" s="37">
        <f t="array" ref="T40">IF(ISBLANK(ALS_Sprint!$A$2),100,IF(ISBLANK(A40),100,IF((OR(EXACT(A40,ALS_Sprint!$C$2:$C$200))),VLOOKUP(A40,ALS_Sprint!$C$2:$I$200,4,FALSE()))))</f>
        <v>100</v>
      </c>
      <c r="U40" s="38">
        <f t="shared" si="40"/>
        <v>51</v>
      </c>
      <c r="V40" s="30">
        <f>VLOOKUP(U40,[1]Punktezuordnung!$A$2:$B$52,2,FALSE())</f>
        <v>0</v>
      </c>
      <c r="W40" s="39">
        <f t="array" ref="W40">IF(ISBLANK(ALS_Wurf!$A$2),0,IF(ISBLANK(A40),0,IF((OR(EXACT(A40,ALS_Wurf!$C$2:$C$145))),VLOOKUP(A40,ALS_Wurf!$C$2:$I$145,4,FALSE()))))</f>
        <v>0</v>
      </c>
      <c r="X40" s="38">
        <f t="shared" si="41"/>
        <v>51</v>
      </c>
      <c r="Y40" s="30">
        <f>VLOOKUP(X40,[1]Punktezuordnung!$A$2:$B$52,2,FALSE())</f>
        <v>0</v>
      </c>
      <c r="Z40" s="40">
        <f t="array" ref="Z40">IF(ISBLANK(FRI_Sprint!$A$2),100,IF(ISBLANK(A40),100,IF((OR(EXACT(A40,FRI_Sprint!$C$2:$C$200))),VLOOKUP(A40,FRI_Sprint!$C$2:$I$200,4,FALSE()))))</f>
        <v>100</v>
      </c>
      <c r="AA40" s="38">
        <f t="shared" si="42"/>
        <v>51</v>
      </c>
      <c r="AB40" s="30">
        <f>VLOOKUP(AA40,[1]Punktezuordnung!$A$2:$B$52,2,FALSE())</f>
        <v>0</v>
      </c>
      <c r="AC40" s="41">
        <f t="array" ref="AC40">IF(ISBLANK(FRI_Weit!$A$2),0,IF(ISBLANK(A40),0,IF((OR(EXACT(A40,FRI_Weit!$C$2:$C$150))),VLOOKUP(A40,FRI_Weit!$C$2:$I$150,4,FALSE()))))</f>
        <v>0</v>
      </c>
      <c r="AD40" s="38">
        <f t="shared" si="43"/>
        <v>51</v>
      </c>
      <c r="AE40" s="30">
        <f>VLOOKUP(AD40,[1]Punktezuordnung!$A$2:$B$52,2,FALSE())</f>
        <v>0</v>
      </c>
      <c r="AF40" s="42">
        <f t="array" ref="AF40">IF(ISBLANK(LAT_Stab!$A$2),0,IF(ISBLANK(A40),0,IF((OR(EXACT(A40,LAT_Stab!$C$2:$C$154))),VLOOKUP(A40,LAT_Stab!$C$2:$I$154,4,FALSE()))))</f>
        <v>0</v>
      </c>
      <c r="AG40" s="38">
        <f t="shared" si="44"/>
        <v>51</v>
      </c>
      <c r="AH40" s="30">
        <f>VLOOKUP(AG40,[1]Punktezuordnung!$A$2:$B$52,2,FALSE())</f>
        <v>0</v>
      </c>
      <c r="AI40" s="43">
        <f t="array" ref="AI40">IF(ISBLANK(LAT_Stoß!$A$2),0,IF(ISBLANK(A40),0,IF((OR(EXACT(A40,LAT_Stoß!$C$2:$C$154))),VLOOKUP(A40,LAT_Stoß!$C$2:$I$154,4,FALSE()))))</f>
        <v>0</v>
      </c>
      <c r="AJ40" s="38">
        <f t="shared" si="45"/>
        <v>51</v>
      </c>
      <c r="AK40" s="30">
        <f>VLOOKUP(AJ40,[1]Punktezuordnung!$A$2:$B$52,2,FALSE())</f>
        <v>0</v>
      </c>
      <c r="AL40" s="67">
        <v>1000</v>
      </c>
      <c r="AM40" s="38">
        <f t="shared" si="46"/>
        <v>51</v>
      </c>
      <c r="AN40" s="45">
        <f>VLOOKUP(AM40,[1]Punktezuordnung!$A$2:$B$52,2,FALSE())</f>
        <v>0</v>
      </c>
      <c r="AO40" s="46">
        <f t="array" ref="AO40">IF(ISBLANK(NIA_Weit!$A$2),0,IF(ISBLANK(A40),0,IF((OR(EXACT(A40,NIA_Weit!$C$2:$C$150))),VLOOKUP(A40,NIA_Weit!$C$2:$I$150,4,FALSE()))))</f>
        <v>0</v>
      </c>
      <c r="AP40" s="38">
        <f t="shared" si="47"/>
        <v>51</v>
      </c>
      <c r="AQ40" s="30">
        <f>VLOOKUP(AP40,[1]Punktezuordnung!$A$2:$B$52,2,FALSE())</f>
        <v>0</v>
      </c>
      <c r="AR40" s="42">
        <f t="array" ref="AR40">IF(ISBLANK(STO_Weit!$A$2),0,IF(ISBLANK(A40),0,IF((OR(EXACT(A40,STO_Weit!$C$2:$C$149))),VLOOKUP(A40,STO_Weit!$C$2:$I$149,4,FALSE()))))</f>
        <v>0</v>
      </c>
      <c r="AS40" s="38">
        <f t="shared" si="48"/>
        <v>51</v>
      </c>
      <c r="AT40" s="45">
        <f>VLOOKUP(AS40,[1]Punktezuordnung!$A$2:$B$52,2,FALSE())</f>
        <v>0</v>
      </c>
      <c r="AU40" s="40">
        <f t="array" ref="AU40">IF(ISBLANK(STO_Schlagwurf!$A$2),0,IF(ISBLANK(A40),0,IF((OR(EXACT(A40,STO_Schlagwurf!$C$2:$C$148))),VLOOKUP(A40,STO_Schlagwurf!$C$2:$I$148,4,FALSE()))))</f>
        <v>0</v>
      </c>
      <c r="AV40" s="38">
        <f t="shared" si="49"/>
        <v>51</v>
      </c>
      <c r="AW40" s="45">
        <f>VLOOKUP(AV40,[1]Punktezuordnung!$A$2:$B$52,2,FALSE())</f>
        <v>0</v>
      </c>
      <c r="AX40" s="42">
        <f t="array" ref="AX40">IF(ISBLANK(ANG_Hindernissprint!$A$2),100,IF(ISBLANK(A40),100,IF((OR(EXACT(A40,ANG_Hindernissprint!$C$2:$C$200))),VLOOKUP(A40,ANG_Hindernissprint!$C$2:$I$200,4,FALSE()))))</f>
        <v>100</v>
      </c>
      <c r="AY40" s="47">
        <f t="shared" si="50"/>
        <v>51</v>
      </c>
      <c r="AZ40" s="45">
        <f>VLOOKUP(AY40,[1]Punktezuordnung!$A$2:$B$52,2,FALSE())</f>
        <v>0</v>
      </c>
      <c r="BA40" s="48">
        <f t="array" ref="BA40">IF(ISBLANK(ANG_Hoch!$A$2),0,IF(ISBLANK(A40),0,IF((OR(EXACT(A40,ANG_Hoch!$C$2:$C$155))),VLOOKUP(A40,ANG_Hoch!$C$2:$I$155,4,FALSE()))))</f>
        <v>0</v>
      </c>
      <c r="BB40" s="38">
        <f t="shared" si="51"/>
        <v>51</v>
      </c>
      <c r="BC40" s="49">
        <f>VLOOKUP(BB40,[1]Punktezuordnung!$A$2:$B$52,2,FALSE())</f>
        <v>0</v>
      </c>
    </row>
    <row r="41" spans="1:55" x14ac:dyDescent="0.3">
      <c r="A41" s="57"/>
      <c r="B41" s="57"/>
      <c r="C41" s="57"/>
      <c r="D41" s="57"/>
      <c r="E41" s="38" t="str">
        <f t="shared" si="52"/>
        <v/>
      </c>
      <c r="F41" s="30">
        <f>SUM(LARGE(H41:S41,{1;2;3;4;5;6;7;8;9}))</f>
        <v>0</v>
      </c>
      <c r="G41" s="50">
        <f t="shared" si="53"/>
        <v>0</v>
      </c>
      <c r="H41" s="51">
        <f t="shared" si="54"/>
        <v>0</v>
      </c>
      <c r="I41" s="45">
        <f t="shared" si="55"/>
        <v>0</v>
      </c>
      <c r="J41" s="51">
        <f t="shared" si="56"/>
        <v>0</v>
      </c>
      <c r="K41" s="45">
        <f t="shared" si="57"/>
        <v>0</v>
      </c>
      <c r="L41" s="33">
        <f t="shared" si="58"/>
        <v>0</v>
      </c>
      <c r="M41" s="34">
        <f t="shared" si="59"/>
        <v>0</v>
      </c>
      <c r="N41" s="52">
        <f t="shared" si="60"/>
        <v>0</v>
      </c>
      <c r="O41" s="36">
        <f t="shared" si="61"/>
        <v>0</v>
      </c>
      <c r="P41" s="51">
        <f t="shared" si="62"/>
        <v>0</v>
      </c>
      <c r="Q41" s="45">
        <f t="shared" si="63"/>
        <v>0</v>
      </c>
      <c r="R41" s="51">
        <f t="shared" si="64"/>
        <v>0</v>
      </c>
      <c r="S41" s="45">
        <f t="shared" si="65"/>
        <v>0</v>
      </c>
      <c r="T41" s="37">
        <f t="array" ref="T41">IF(ISBLANK(ALS_Sprint!$A$2),100,IF(ISBLANK(A41),100,IF((OR(EXACT(A41,ALS_Sprint!$C$2:$C$200))),VLOOKUP(A41,ALS_Sprint!$C$2:$I$200,4,FALSE()))))</f>
        <v>100</v>
      </c>
      <c r="U41" s="38">
        <f t="shared" si="40"/>
        <v>51</v>
      </c>
      <c r="V41" s="30">
        <f>VLOOKUP(U41,[1]Punktezuordnung!$A$2:$B$52,2,FALSE())</f>
        <v>0</v>
      </c>
      <c r="W41" s="39">
        <f t="array" ref="W41">IF(ISBLANK(ALS_Wurf!$A$2),0,IF(ISBLANK(A41),0,IF((OR(EXACT(A41,ALS_Wurf!$C$2:$C$145))),VLOOKUP(A41,ALS_Wurf!$C$2:$I$145,4,FALSE()))))</f>
        <v>0</v>
      </c>
      <c r="X41" s="38">
        <f t="shared" si="41"/>
        <v>51</v>
      </c>
      <c r="Y41" s="30">
        <f>VLOOKUP(X41,[1]Punktezuordnung!$A$2:$B$52,2,FALSE())</f>
        <v>0</v>
      </c>
      <c r="Z41" s="40">
        <f t="array" ref="Z41">IF(ISBLANK(FRI_Sprint!$A$2),100,IF(ISBLANK(A41),100,IF((OR(EXACT(A41,FRI_Sprint!$C$2:$C$200))),VLOOKUP(A41,FRI_Sprint!$C$2:$I$200,4,FALSE()))))</f>
        <v>100</v>
      </c>
      <c r="AA41" s="38">
        <f t="shared" si="42"/>
        <v>51</v>
      </c>
      <c r="AB41" s="30">
        <f>VLOOKUP(AA41,[1]Punktezuordnung!$A$2:$B$52,2,FALSE())</f>
        <v>0</v>
      </c>
      <c r="AC41" s="41">
        <f t="array" ref="AC41">IF(ISBLANK(FRI_Weit!$A$2),0,IF(ISBLANK(A41),0,IF((OR(EXACT(A41,FRI_Weit!$C$2:$C$150))),VLOOKUP(A41,FRI_Weit!$C$2:$I$150,4,FALSE()))))</f>
        <v>0</v>
      </c>
      <c r="AD41" s="38">
        <f t="shared" si="43"/>
        <v>51</v>
      </c>
      <c r="AE41" s="30">
        <f>VLOOKUP(AD41,[1]Punktezuordnung!$A$2:$B$52,2,FALSE())</f>
        <v>0</v>
      </c>
      <c r="AF41" s="42">
        <f t="array" ref="AF41">IF(ISBLANK(LAT_Stab!$A$2),0,IF(ISBLANK(A41),0,IF((OR(EXACT(A41,LAT_Stab!$C$2:$C$154))),VLOOKUP(A41,LAT_Stab!$C$2:$I$154,4,FALSE()))))</f>
        <v>0</v>
      </c>
      <c r="AG41" s="38">
        <f t="shared" si="44"/>
        <v>51</v>
      </c>
      <c r="AH41" s="30">
        <f>VLOOKUP(AG41,[1]Punktezuordnung!$A$2:$B$52,2,FALSE())</f>
        <v>0</v>
      </c>
      <c r="AI41" s="43">
        <f t="array" ref="AI41">IF(ISBLANK(LAT_Stoß!$A$2),0,IF(ISBLANK(A41),0,IF((OR(EXACT(A41,LAT_Stoß!$C$2:$C$154))),VLOOKUP(A41,LAT_Stoß!$C$2:$I$154,4,FALSE()))))</f>
        <v>0</v>
      </c>
      <c r="AJ41" s="38">
        <f t="shared" si="45"/>
        <v>51</v>
      </c>
      <c r="AK41" s="30">
        <f>VLOOKUP(AJ41,[1]Punktezuordnung!$A$2:$B$52,2,FALSE())</f>
        <v>0</v>
      </c>
      <c r="AL41" s="67">
        <v>1000</v>
      </c>
      <c r="AM41" s="38">
        <f t="shared" si="46"/>
        <v>51</v>
      </c>
      <c r="AN41" s="45">
        <f>VLOOKUP(AM41,[1]Punktezuordnung!$A$2:$B$52,2,FALSE())</f>
        <v>0</v>
      </c>
      <c r="AO41" s="46">
        <f t="array" ref="AO41">IF(ISBLANK(NIA_Weit!$A$2),0,IF(ISBLANK(A41),0,IF((OR(EXACT(A41,NIA_Weit!$C$2:$C$150))),VLOOKUP(A41,NIA_Weit!$C$2:$I$150,4,FALSE()))))</f>
        <v>0</v>
      </c>
      <c r="AP41" s="38">
        <f t="shared" si="47"/>
        <v>51</v>
      </c>
      <c r="AQ41" s="30">
        <f>VLOOKUP(AP41,[1]Punktezuordnung!$A$2:$B$52,2,FALSE())</f>
        <v>0</v>
      </c>
      <c r="AR41" s="42">
        <f t="array" ref="AR41">IF(ISBLANK(STO_Weit!$A$2),0,IF(ISBLANK(A41),0,IF((OR(EXACT(A41,STO_Weit!$C$2:$C$149))),VLOOKUP(A41,STO_Weit!$C$2:$I$149,4,FALSE()))))</f>
        <v>0</v>
      </c>
      <c r="AS41" s="38">
        <f t="shared" si="48"/>
        <v>51</v>
      </c>
      <c r="AT41" s="45">
        <f>VLOOKUP(AS41,[1]Punktezuordnung!$A$2:$B$52,2,FALSE())</f>
        <v>0</v>
      </c>
      <c r="AU41" s="40">
        <f t="array" ref="AU41">IF(ISBLANK(STO_Schlagwurf!$A$2),0,IF(ISBLANK(A41),0,IF((OR(EXACT(A41,STO_Schlagwurf!$C$2:$C$148))),VLOOKUP(A41,STO_Schlagwurf!$C$2:$I$148,4,FALSE()))))</f>
        <v>0</v>
      </c>
      <c r="AV41" s="38">
        <f t="shared" si="49"/>
        <v>51</v>
      </c>
      <c r="AW41" s="45">
        <f>VLOOKUP(AV41,[1]Punktezuordnung!$A$2:$B$52,2,FALSE())</f>
        <v>0</v>
      </c>
      <c r="AX41" s="42">
        <f t="array" ref="AX41">IF(ISBLANK(ANG_Hindernissprint!$A$2),100,IF(ISBLANK(A41),100,IF((OR(EXACT(A41,ANG_Hindernissprint!$C$2:$C$200))),VLOOKUP(A41,ANG_Hindernissprint!$C$2:$I$200,4,FALSE()))))</f>
        <v>100</v>
      </c>
      <c r="AY41" s="47">
        <f t="shared" si="50"/>
        <v>51</v>
      </c>
      <c r="AZ41" s="45">
        <f>VLOOKUP(AY41,[1]Punktezuordnung!$A$2:$B$52,2,FALSE())</f>
        <v>0</v>
      </c>
      <c r="BA41" s="48">
        <f t="array" ref="BA41">IF(ISBLANK(ANG_Hoch!$A$2),0,IF(ISBLANK(A41),0,IF((OR(EXACT(A41,ANG_Hoch!$C$2:$C$155))),VLOOKUP(A41,ANG_Hoch!$C$2:$I$155,4,FALSE()))))</f>
        <v>0</v>
      </c>
      <c r="BB41" s="38">
        <f t="shared" si="51"/>
        <v>51</v>
      </c>
      <c r="BC41" s="49">
        <f>VLOOKUP(BB41,[1]Punktezuordnung!$A$2:$B$52,2,FALSE())</f>
        <v>0</v>
      </c>
    </row>
    <row r="42" spans="1:55" x14ac:dyDescent="0.3">
      <c r="A42" s="57"/>
      <c r="B42" s="57"/>
      <c r="C42" s="57"/>
      <c r="D42" s="57"/>
      <c r="E42" s="38" t="str">
        <f t="shared" si="52"/>
        <v/>
      </c>
      <c r="F42" s="30">
        <f>SUM(LARGE(H42:S42,{1;2;3;4;5;6;7;8;9}))</f>
        <v>0</v>
      </c>
      <c r="G42" s="50">
        <f t="shared" si="53"/>
        <v>0</v>
      </c>
      <c r="H42" s="51">
        <f t="shared" si="54"/>
        <v>0</v>
      </c>
      <c r="I42" s="45">
        <f t="shared" si="55"/>
        <v>0</v>
      </c>
      <c r="J42" s="51">
        <f t="shared" si="56"/>
        <v>0</v>
      </c>
      <c r="K42" s="45">
        <f t="shared" si="57"/>
        <v>0</v>
      </c>
      <c r="L42" s="33">
        <f t="shared" si="58"/>
        <v>0</v>
      </c>
      <c r="M42" s="34">
        <f t="shared" si="59"/>
        <v>0</v>
      </c>
      <c r="N42" s="52">
        <f t="shared" si="60"/>
        <v>0</v>
      </c>
      <c r="O42" s="36">
        <f t="shared" si="61"/>
        <v>0</v>
      </c>
      <c r="P42" s="51">
        <f t="shared" si="62"/>
        <v>0</v>
      </c>
      <c r="Q42" s="45">
        <f t="shared" si="63"/>
        <v>0</v>
      </c>
      <c r="R42" s="51">
        <f t="shared" si="64"/>
        <v>0</v>
      </c>
      <c r="S42" s="45">
        <f t="shared" si="65"/>
        <v>0</v>
      </c>
      <c r="T42" s="37">
        <f t="array" ref="T42">IF(ISBLANK(ALS_Sprint!$A$2),100,IF(ISBLANK(A42),100,IF((OR(EXACT(A42,ALS_Sprint!$C$2:$C$200))),VLOOKUP(A42,ALS_Sprint!$C$2:$I$200,4,FALSE()))))</f>
        <v>100</v>
      </c>
      <c r="U42" s="38">
        <f t="shared" si="40"/>
        <v>51</v>
      </c>
      <c r="V42" s="30">
        <f>VLOOKUP(U42,[1]Punktezuordnung!$A$2:$B$52,2,FALSE())</f>
        <v>0</v>
      </c>
      <c r="W42" s="39">
        <f t="array" ref="W42">IF(ISBLANK(ALS_Wurf!$A$2),0,IF(ISBLANK(A42),0,IF((OR(EXACT(A42,ALS_Wurf!$C$2:$C$145))),VLOOKUP(A42,ALS_Wurf!$C$2:$I$145,4,FALSE()))))</f>
        <v>0</v>
      </c>
      <c r="X42" s="38">
        <f t="shared" si="41"/>
        <v>51</v>
      </c>
      <c r="Y42" s="30">
        <f>VLOOKUP(X42,[1]Punktezuordnung!$A$2:$B$52,2,FALSE())</f>
        <v>0</v>
      </c>
      <c r="Z42" s="40">
        <f t="array" ref="Z42">IF(ISBLANK(FRI_Sprint!$A$2),100,IF(ISBLANK(A42),100,IF((OR(EXACT(A42,FRI_Sprint!$C$2:$C$200))),VLOOKUP(A42,FRI_Sprint!$C$2:$I$200,4,FALSE()))))</f>
        <v>100</v>
      </c>
      <c r="AA42" s="38">
        <f t="shared" si="42"/>
        <v>51</v>
      </c>
      <c r="AB42" s="30">
        <f>VLOOKUP(AA42,[1]Punktezuordnung!$A$2:$B$52,2,FALSE())</f>
        <v>0</v>
      </c>
      <c r="AC42" s="41">
        <f t="array" ref="AC42">IF(ISBLANK(FRI_Weit!$A$2),0,IF(ISBLANK(A42),0,IF((OR(EXACT(A42,FRI_Weit!$C$2:$C$150))),VLOOKUP(A42,FRI_Weit!$C$2:$I$150,4,FALSE()))))</f>
        <v>0</v>
      </c>
      <c r="AD42" s="38">
        <f t="shared" si="43"/>
        <v>51</v>
      </c>
      <c r="AE42" s="30">
        <f>VLOOKUP(AD42,[1]Punktezuordnung!$A$2:$B$52,2,FALSE())</f>
        <v>0</v>
      </c>
      <c r="AF42" s="42">
        <f t="array" ref="AF42">IF(ISBLANK(LAT_Stab!$A$2),0,IF(ISBLANK(A42),0,IF((OR(EXACT(A42,LAT_Stab!$C$2:$C$154))),VLOOKUP(A42,LAT_Stab!$C$2:$I$154,4,FALSE()))))</f>
        <v>0</v>
      </c>
      <c r="AG42" s="38">
        <f t="shared" si="44"/>
        <v>51</v>
      </c>
      <c r="AH42" s="30">
        <f>VLOOKUP(AG42,[1]Punktezuordnung!$A$2:$B$52,2,FALSE())</f>
        <v>0</v>
      </c>
      <c r="AI42" s="43">
        <f t="array" ref="AI42">IF(ISBLANK(LAT_Stoß!$A$2),0,IF(ISBLANK(A42),0,IF((OR(EXACT(A42,LAT_Stoß!$C$2:$C$154))),VLOOKUP(A42,LAT_Stoß!$C$2:$I$154,4,FALSE()))))</f>
        <v>0</v>
      </c>
      <c r="AJ42" s="38">
        <f t="shared" si="45"/>
        <v>51</v>
      </c>
      <c r="AK42" s="30">
        <f>VLOOKUP(AJ42,[1]Punktezuordnung!$A$2:$B$52,2,FALSE())</f>
        <v>0</v>
      </c>
      <c r="AL42" s="67">
        <v>1000</v>
      </c>
      <c r="AM42" s="38">
        <f t="shared" si="46"/>
        <v>51</v>
      </c>
      <c r="AN42" s="45">
        <f>VLOOKUP(AM42,[1]Punktezuordnung!$A$2:$B$52,2,FALSE())</f>
        <v>0</v>
      </c>
      <c r="AO42" s="46">
        <f t="array" ref="AO42">IF(ISBLANK(NIA_Weit!$A$2),0,IF(ISBLANK(A42),0,IF((OR(EXACT(A42,NIA_Weit!$C$2:$C$150))),VLOOKUP(A42,NIA_Weit!$C$2:$I$150,4,FALSE()))))</f>
        <v>0</v>
      </c>
      <c r="AP42" s="38">
        <f t="shared" si="47"/>
        <v>51</v>
      </c>
      <c r="AQ42" s="30">
        <f>VLOOKUP(AP42,[1]Punktezuordnung!$A$2:$B$52,2,FALSE())</f>
        <v>0</v>
      </c>
      <c r="AR42" s="42">
        <f t="array" ref="AR42">IF(ISBLANK(STO_Weit!$A$2),0,IF(ISBLANK(A42),0,IF((OR(EXACT(A42,STO_Weit!$C$2:$C$149))),VLOOKUP(A42,STO_Weit!$C$2:$I$149,4,FALSE()))))</f>
        <v>0</v>
      </c>
      <c r="AS42" s="38">
        <f t="shared" si="48"/>
        <v>51</v>
      </c>
      <c r="AT42" s="45">
        <f>VLOOKUP(AS42,[1]Punktezuordnung!$A$2:$B$52,2,FALSE())</f>
        <v>0</v>
      </c>
      <c r="AU42" s="40">
        <f t="array" ref="AU42">IF(ISBLANK(STO_Schlagwurf!$A$2),0,IF(ISBLANK(A42),0,IF((OR(EXACT(A42,STO_Schlagwurf!$C$2:$C$148))),VLOOKUP(A42,STO_Schlagwurf!$C$2:$I$148,4,FALSE()))))</f>
        <v>0</v>
      </c>
      <c r="AV42" s="38">
        <f t="shared" si="49"/>
        <v>51</v>
      </c>
      <c r="AW42" s="45">
        <f>VLOOKUP(AV42,[1]Punktezuordnung!$A$2:$B$52,2,FALSE())</f>
        <v>0</v>
      </c>
      <c r="AX42" s="42">
        <f t="array" ref="AX42">IF(ISBLANK(ANG_Hindernissprint!$A$2),100,IF(ISBLANK(A42),100,IF((OR(EXACT(A42,ANG_Hindernissprint!$C$2:$C$200))),VLOOKUP(A42,ANG_Hindernissprint!$C$2:$I$200,4,FALSE()))))</f>
        <v>100</v>
      </c>
      <c r="AY42" s="47">
        <f t="shared" si="50"/>
        <v>51</v>
      </c>
      <c r="AZ42" s="45">
        <f>VLOOKUP(AY42,[1]Punktezuordnung!$A$2:$B$52,2,FALSE())</f>
        <v>0</v>
      </c>
      <c r="BA42" s="48">
        <f t="array" ref="BA42">IF(ISBLANK(ANG_Hoch!$A$2),0,IF(ISBLANK(A42),0,IF((OR(EXACT(A42,ANG_Hoch!$C$2:$C$155))),VLOOKUP(A42,ANG_Hoch!$C$2:$I$155,4,FALSE()))))</f>
        <v>0</v>
      </c>
      <c r="BB42" s="38">
        <f t="shared" si="51"/>
        <v>51</v>
      </c>
      <c r="BC42" s="49">
        <f>VLOOKUP(BB42,[1]Punktezuordnung!$A$2:$B$52,2,FALSE())</f>
        <v>0</v>
      </c>
    </row>
    <row r="43" spans="1:55" x14ac:dyDescent="0.3">
      <c r="A43" s="57"/>
      <c r="B43" s="57"/>
      <c r="C43" s="57"/>
      <c r="D43" s="57"/>
      <c r="E43" s="38" t="str">
        <f t="shared" si="52"/>
        <v/>
      </c>
      <c r="F43" s="30">
        <f>SUM(LARGE(H43:S43,{1;2;3;4;5;6;7;8;9}))</f>
        <v>0</v>
      </c>
      <c r="G43" s="50">
        <f t="shared" si="53"/>
        <v>0</v>
      </c>
      <c r="H43" s="51">
        <f t="shared" si="54"/>
        <v>0</v>
      </c>
      <c r="I43" s="45">
        <f t="shared" si="55"/>
        <v>0</v>
      </c>
      <c r="J43" s="51">
        <f t="shared" si="56"/>
        <v>0</v>
      </c>
      <c r="K43" s="45">
        <f t="shared" si="57"/>
        <v>0</v>
      </c>
      <c r="L43" s="33">
        <f t="shared" si="58"/>
        <v>0</v>
      </c>
      <c r="M43" s="34">
        <f t="shared" si="59"/>
        <v>0</v>
      </c>
      <c r="N43" s="52">
        <f t="shared" si="60"/>
        <v>0</v>
      </c>
      <c r="O43" s="36">
        <f t="shared" si="61"/>
        <v>0</v>
      </c>
      <c r="P43" s="51">
        <f t="shared" si="62"/>
        <v>0</v>
      </c>
      <c r="Q43" s="45">
        <f t="shared" si="63"/>
        <v>0</v>
      </c>
      <c r="R43" s="51">
        <f t="shared" si="64"/>
        <v>0</v>
      </c>
      <c r="S43" s="45">
        <f t="shared" si="65"/>
        <v>0</v>
      </c>
      <c r="T43" s="37">
        <f t="array" ref="T43">IF(ISBLANK(ALS_Sprint!$A$2),100,IF(ISBLANK(A43),100,IF((OR(EXACT(A43,ALS_Sprint!$C$2:$C$200))),VLOOKUP(A43,ALS_Sprint!$C$2:$I$200,4,FALSE()))))</f>
        <v>100</v>
      </c>
      <c r="U43" s="38">
        <f t="shared" si="40"/>
        <v>51</v>
      </c>
      <c r="V43" s="30">
        <f>VLOOKUP(U43,[1]Punktezuordnung!$A$2:$B$52,2,FALSE())</f>
        <v>0</v>
      </c>
      <c r="W43" s="39">
        <f t="array" ref="W43">IF(ISBLANK(ALS_Wurf!$A$2),0,IF(ISBLANK(A43),0,IF((OR(EXACT(A43,ALS_Wurf!$C$2:$C$145))),VLOOKUP(A43,ALS_Wurf!$C$2:$I$145,4,FALSE()))))</f>
        <v>0</v>
      </c>
      <c r="X43" s="38">
        <f t="shared" si="41"/>
        <v>51</v>
      </c>
      <c r="Y43" s="30">
        <f>VLOOKUP(X43,[1]Punktezuordnung!$A$2:$B$52,2,FALSE())</f>
        <v>0</v>
      </c>
      <c r="Z43" s="40">
        <f t="array" ref="Z43">IF(ISBLANK(FRI_Sprint!$A$2),100,IF(ISBLANK(A43),100,IF((OR(EXACT(A43,FRI_Sprint!$C$2:$C$200))),VLOOKUP(A43,FRI_Sprint!$C$2:$I$200,4,FALSE()))))</f>
        <v>100</v>
      </c>
      <c r="AA43" s="38">
        <f t="shared" si="42"/>
        <v>51</v>
      </c>
      <c r="AB43" s="30">
        <f>VLOOKUP(AA43,[1]Punktezuordnung!$A$2:$B$52,2,FALSE())</f>
        <v>0</v>
      </c>
      <c r="AC43" s="41">
        <f t="array" ref="AC43">IF(ISBLANK(FRI_Weit!$A$2),0,IF(ISBLANK(A43),0,IF((OR(EXACT(A43,FRI_Weit!$C$2:$C$150))),VLOOKUP(A43,FRI_Weit!$C$2:$I$150,4,FALSE()))))</f>
        <v>0</v>
      </c>
      <c r="AD43" s="38">
        <f t="shared" si="43"/>
        <v>51</v>
      </c>
      <c r="AE43" s="30">
        <f>VLOOKUP(AD43,[1]Punktezuordnung!$A$2:$B$52,2,FALSE())</f>
        <v>0</v>
      </c>
      <c r="AF43" s="42">
        <f t="array" ref="AF43">IF(ISBLANK(LAT_Stab!$A$2),0,IF(ISBLANK(A43),0,IF((OR(EXACT(A43,LAT_Stab!$C$2:$C$154))),VLOOKUP(A43,LAT_Stab!$C$2:$I$154,4,FALSE()))))</f>
        <v>0</v>
      </c>
      <c r="AG43" s="38">
        <f t="shared" si="44"/>
        <v>51</v>
      </c>
      <c r="AH43" s="30">
        <f>VLOOKUP(AG43,[1]Punktezuordnung!$A$2:$B$52,2,FALSE())</f>
        <v>0</v>
      </c>
      <c r="AI43" s="43">
        <f t="array" ref="AI43">IF(ISBLANK(LAT_Stoß!$A$2),0,IF(ISBLANK(A43),0,IF((OR(EXACT(A43,LAT_Stoß!$C$2:$C$154))),VLOOKUP(A43,LAT_Stoß!$C$2:$I$154,4,FALSE()))))</f>
        <v>0</v>
      </c>
      <c r="AJ43" s="38">
        <f t="shared" si="45"/>
        <v>51</v>
      </c>
      <c r="AK43" s="30">
        <f>VLOOKUP(AJ43,[1]Punktezuordnung!$A$2:$B$52,2,FALSE())</f>
        <v>0</v>
      </c>
      <c r="AL43" s="67">
        <v>1000</v>
      </c>
      <c r="AM43" s="38">
        <f t="shared" si="46"/>
        <v>51</v>
      </c>
      <c r="AN43" s="45">
        <f>VLOOKUP(AM43,[1]Punktezuordnung!$A$2:$B$52,2,FALSE())</f>
        <v>0</v>
      </c>
      <c r="AO43" s="46">
        <f t="array" ref="AO43">IF(ISBLANK(NIA_Weit!$A$2),0,IF(ISBLANK(A43),0,IF((OR(EXACT(A43,NIA_Weit!$C$2:$C$150))),VLOOKUP(A43,NIA_Weit!$C$2:$I$150,4,FALSE()))))</f>
        <v>0</v>
      </c>
      <c r="AP43" s="38">
        <f t="shared" si="47"/>
        <v>51</v>
      </c>
      <c r="AQ43" s="30">
        <f>VLOOKUP(AP43,[1]Punktezuordnung!$A$2:$B$52,2,FALSE())</f>
        <v>0</v>
      </c>
      <c r="AR43" s="42">
        <f t="array" ref="AR43">IF(ISBLANK(STO_Weit!$A$2),0,IF(ISBLANK(A43),0,IF((OR(EXACT(A43,STO_Weit!$C$2:$C$149))),VLOOKUP(A43,STO_Weit!$C$2:$I$149,4,FALSE()))))</f>
        <v>0</v>
      </c>
      <c r="AS43" s="38">
        <f t="shared" si="48"/>
        <v>51</v>
      </c>
      <c r="AT43" s="45">
        <f>VLOOKUP(AS43,[1]Punktezuordnung!$A$2:$B$52,2,FALSE())</f>
        <v>0</v>
      </c>
      <c r="AU43" s="40">
        <f t="array" ref="AU43">IF(ISBLANK(STO_Schlagwurf!$A$2),0,IF(ISBLANK(A43),0,IF((OR(EXACT(A43,STO_Schlagwurf!$C$2:$C$148))),VLOOKUP(A43,STO_Schlagwurf!$C$2:$I$148,4,FALSE()))))</f>
        <v>0</v>
      </c>
      <c r="AV43" s="38">
        <f t="shared" si="49"/>
        <v>51</v>
      </c>
      <c r="AW43" s="45">
        <f>VLOOKUP(AV43,[1]Punktezuordnung!$A$2:$B$52,2,FALSE())</f>
        <v>0</v>
      </c>
      <c r="AX43" s="42">
        <f t="array" ref="AX43">IF(ISBLANK(ANG_Hindernissprint!$A$2),100,IF(ISBLANK(A43),100,IF((OR(EXACT(A43,ANG_Hindernissprint!$C$2:$C$200))),VLOOKUP(A43,ANG_Hindernissprint!$C$2:$I$200,4,FALSE()))))</f>
        <v>100</v>
      </c>
      <c r="AY43" s="47">
        <f t="shared" si="50"/>
        <v>51</v>
      </c>
      <c r="AZ43" s="45">
        <f>VLOOKUP(AY43,[1]Punktezuordnung!$A$2:$B$52,2,FALSE())</f>
        <v>0</v>
      </c>
      <c r="BA43" s="48">
        <f t="array" ref="BA43">IF(ISBLANK(ANG_Hoch!$A$2),0,IF(ISBLANK(A43),0,IF((OR(EXACT(A43,ANG_Hoch!$C$2:$C$155))),VLOOKUP(A43,ANG_Hoch!$C$2:$I$155,4,FALSE()))))</f>
        <v>0</v>
      </c>
      <c r="BB43" s="38">
        <f t="shared" si="51"/>
        <v>51</v>
      </c>
      <c r="BC43" s="49">
        <f>VLOOKUP(BB43,[1]Punktezuordnung!$A$2:$B$52,2,FALSE())</f>
        <v>0</v>
      </c>
    </row>
    <row r="44" spans="1:55" x14ac:dyDescent="0.3">
      <c r="A44" s="57"/>
      <c r="B44" s="57"/>
      <c r="C44" s="57"/>
      <c r="D44" s="57"/>
      <c r="E44" s="38" t="str">
        <f t="shared" si="52"/>
        <v/>
      </c>
      <c r="F44" s="30">
        <f>SUM(LARGE(H44:S44,{1;2;3;4;5;6;7;8;9}))</f>
        <v>0</v>
      </c>
      <c r="G44" s="50">
        <f t="shared" si="53"/>
        <v>0</v>
      </c>
      <c r="H44" s="51">
        <f t="shared" si="54"/>
        <v>0</v>
      </c>
      <c r="I44" s="45">
        <f t="shared" si="55"/>
        <v>0</v>
      </c>
      <c r="J44" s="51">
        <f t="shared" si="56"/>
        <v>0</v>
      </c>
      <c r="K44" s="45">
        <f t="shared" si="57"/>
        <v>0</v>
      </c>
      <c r="L44" s="33">
        <f t="shared" si="58"/>
        <v>0</v>
      </c>
      <c r="M44" s="34">
        <f t="shared" si="59"/>
        <v>0</v>
      </c>
      <c r="N44" s="52">
        <f t="shared" si="60"/>
        <v>0</v>
      </c>
      <c r="O44" s="36">
        <f t="shared" si="61"/>
        <v>0</v>
      </c>
      <c r="P44" s="51">
        <f t="shared" si="62"/>
        <v>0</v>
      </c>
      <c r="Q44" s="45">
        <f t="shared" si="63"/>
        <v>0</v>
      </c>
      <c r="R44" s="51">
        <f t="shared" si="64"/>
        <v>0</v>
      </c>
      <c r="S44" s="45">
        <f t="shared" si="65"/>
        <v>0</v>
      </c>
      <c r="T44" s="37">
        <f t="array" ref="T44">IF(ISBLANK(ALS_Sprint!$A$2),100,IF(ISBLANK(A44),100,IF((OR(EXACT(A44,ALS_Sprint!$C$2:$C$200))),VLOOKUP(A44,ALS_Sprint!$C$2:$I$200,4,FALSE()))))</f>
        <v>100</v>
      </c>
      <c r="U44" s="38">
        <f t="shared" si="40"/>
        <v>51</v>
      </c>
      <c r="V44" s="30">
        <f>VLOOKUP(U44,[1]Punktezuordnung!$A$2:$B$52,2,FALSE())</f>
        <v>0</v>
      </c>
      <c r="W44" s="39">
        <f t="array" ref="W44">IF(ISBLANK(ALS_Wurf!$A$2),0,IF(ISBLANK(A44),0,IF((OR(EXACT(A44,ALS_Wurf!$C$2:$C$145))),VLOOKUP(A44,ALS_Wurf!$C$2:$I$145,4,FALSE()))))</f>
        <v>0</v>
      </c>
      <c r="X44" s="38">
        <f t="shared" si="41"/>
        <v>51</v>
      </c>
      <c r="Y44" s="30">
        <f>VLOOKUP(X44,[1]Punktezuordnung!$A$2:$B$52,2,FALSE())</f>
        <v>0</v>
      </c>
      <c r="Z44" s="40">
        <f t="array" ref="Z44">IF(ISBLANK(FRI_Sprint!$A$2),100,IF(ISBLANK(A44),100,IF((OR(EXACT(A44,FRI_Sprint!$C$2:$C$200))),VLOOKUP(A44,FRI_Sprint!$C$2:$I$200,4,FALSE()))))</f>
        <v>100</v>
      </c>
      <c r="AA44" s="38">
        <f t="shared" si="42"/>
        <v>51</v>
      </c>
      <c r="AB44" s="30">
        <f>VLOOKUP(AA44,[1]Punktezuordnung!$A$2:$B$52,2,FALSE())</f>
        <v>0</v>
      </c>
      <c r="AC44" s="41">
        <f t="array" ref="AC44">IF(ISBLANK(FRI_Weit!$A$2),0,IF(ISBLANK(A44),0,IF((OR(EXACT(A44,FRI_Weit!$C$2:$C$150))),VLOOKUP(A44,FRI_Weit!$C$2:$I$150,4,FALSE()))))</f>
        <v>0</v>
      </c>
      <c r="AD44" s="38">
        <f t="shared" si="43"/>
        <v>51</v>
      </c>
      <c r="AE44" s="30">
        <f>VLOOKUP(AD44,[1]Punktezuordnung!$A$2:$B$52,2,FALSE())</f>
        <v>0</v>
      </c>
      <c r="AF44" s="42">
        <f t="array" ref="AF44">IF(ISBLANK(LAT_Stab!$A$2),0,IF(ISBLANK(A44),0,IF((OR(EXACT(A44,LAT_Stab!$C$2:$C$154))),VLOOKUP(A44,LAT_Stab!$C$2:$I$154,4,FALSE()))))</f>
        <v>0</v>
      </c>
      <c r="AG44" s="38">
        <f t="shared" si="44"/>
        <v>51</v>
      </c>
      <c r="AH44" s="30">
        <f>VLOOKUP(AG44,[1]Punktezuordnung!$A$2:$B$52,2,FALSE())</f>
        <v>0</v>
      </c>
      <c r="AI44" s="43">
        <f t="array" ref="AI44">IF(ISBLANK(LAT_Stoß!$A$2),0,IF(ISBLANK(A44),0,IF((OR(EXACT(A44,LAT_Stoß!$C$2:$C$154))),VLOOKUP(A44,LAT_Stoß!$C$2:$I$154,4,FALSE()))))</f>
        <v>0</v>
      </c>
      <c r="AJ44" s="38">
        <f t="shared" si="45"/>
        <v>51</v>
      </c>
      <c r="AK44" s="30">
        <f>VLOOKUP(AJ44,[1]Punktezuordnung!$A$2:$B$52,2,FALSE())</f>
        <v>0</v>
      </c>
      <c r="AL44" s="67">
        <v>1000</v>
      </c>
      <c r="AM44" s="38">
        <f t="shared" si="46"/>
        <v>51</v>
      </c>
      <c r="AN44" s="45">
        <f>VLOOKUP(AM44,[1]Punktezuordnung!$A$2:$B$52,2,FALSE())</f>
        <v>0</v>
      </c>
      <c r="AO44" s="46">
        <f t="array" ref="AO44">IF(ISBLANK(NIA_Weit!$A$2),0,IF(ISBLANK(A44),0,IF((OR(EXACT(A44,NIA_Weit!$C$2:$C$150))),VLOOKUP(A44,NIA_Weit!$C$2:$I$150,4,FALSE()))))</f>
        <v>0</v>
      </c>
      <c r="AP44" s="38">
        <f t="shared" si="47"/>
        <v>51</v>
      </c>
      <c r="AQ44" s="30">
        <f>VLOOKUP(AP44,[1]Punktezuordnung!$A$2:$B$52,2,FALSE())</f>
        <v>0</v>
      </c>
      <c r="AR44" s="42">
        <f t="array" ref="AR44">IF(ISBLANK(STO_Weit!$A$2),0,IF(ISBLANK(A44),0,IF((OR(EXACT(A44,STO_Weit!$C$2:$C$149))),VLOOKUP(A44,STO_Weit!$C$2:$I$149,4,FALSE()))))</f>
        <v>0</v>
      </c>
      <c r="AS44" s="38">
        <f t="shared" si="48"/>
        <v>51</v>
      </c>
      <c r="AT44" s="45">
        <f>VLOOKUP(AS44,[1]Punktezuordnung!$A$2:$B$52,2,FALSE())</f>
        <v>0</v>
      </c>
      <c r="AU44" s="40">
        <f t="array" ref="AU44">IF(ISBLANK(STO_Schlagwurf!$A$2),0,IF(ISBLANK(A44),0,IF((OR(EXACT(A44,STO_Schlagwurf!$C$2:$C$148))),VLOOKUP(A44,STO_Schlagwurf!$C$2:$I$148,4,FALSE()))))</f>
        <v>0</v>
      </c>
      <c r="AV44" s="38">
        <f t="shared" si="49"/>
        <v>51</v>
      </c>
      <c r="AW44" s="45">
        <f>VLOOKUP(AV44,[1]Punktezuordnung!$A$2:$B$52,2,FALSE())</f>
        <v>0</v>
      </c>
      <c r="AX44" s="42">
        <f t="array" ref="AX44">IF(ISBLANK(ANG_Hindernissprint!$A$2),100,IF(ISBLANK(A44),100,IF((OR(EXACT(A44,ANG_Hindernissprint!$C$2:$C$200))),VLOOKUP(A44,ANG_Hindernissprint!$C$2:$I$200,4,FALSE()))))</f>
        <v>100</v>
      </c>
      <c r="AY44" s="47">
        <f t="shared" si="50"/>
        <v>51</v>
      </c>
      <c r="AZ44" s="45">
        <f>VLOOKUP(AY44,[1]Punktezuordnung!$A$2:$B$52,2,FALSE())</f>
        <v>0</v>
      </c>
      <c r="BA44" s="48">
        <f t="array" ref="BA44">IF(ISBLANK(ANG_Hoch!$A$2),0,IF(ISBLANK(A44),0,IF((OR(EXACT(A44,ANG_Hoch!$C$2:$C$155))),VLOOKUP(A44,ANG_Hoch!$C$2:$I$155,4,FALSE()))))</f>
        <v>0</v>
      </c>
      <c r="BB44" s="38">
        <f t="shared" si="51"/>
        <v>51</v>
      </c>
      <c r="BC44" s="49">
        <f>VLOOKUP(BB44,[1]Punktezuordnung!$A$2:$B$52,2,FALSE())</f>
        <v>0</v>
      </c>
    </row>
    <row r="45" spans="1:55" x14ac:dyDescent="0.3">
      <c r="A45" s="57"/>
      <c r="B45" s="57"/>
      <c r="C45" s="57"/>
      <c r="D45" s="57"/>
      <c r="E45" s="38" t="str">
        <f t="shared" si="52"/>
        <v/>
      </c>
      <c r="F45" s="30">
        <f>SUM(LARGE(H45:S45,{1;2;3;4;5;6;7;8;9}))</f>
        <v>0</v>
      </c>
      <c r="G45" s="50">
        <f t="shared" si="53"/>
        <v>0</v>
      </c>
      <c r="H45" s="51">
        <f t="shared" si="54"/>
        <v>0</v>
      </c>
      <c r="I45" s="45">
        <f t="shared" si="55"/>
        <v>0</v>
      </c>
      <c r="J45" s="51">
        <f t="shared" si="56"/>
        <v>0</v>
      </c>
      <c r="K45" s="45">
        <f t="shared" si="57"/>
        <v>0</v>
      </c>
      <c r="L45" s="33">
        <f t="shared" si="58"/>
        <v>0</v>
      </c>
      <c r="M45" s="34">
        <f t="shared" si="59"/>
        <v>0</v>
      </c>
      <c r="N45" s="52">
        <f t="shared" si="60"/>
        <v>0</v>
      </c>
      <c r="O45" s="36">
        <f t="shared" si="61"/>
        <v>0</v>
      </c>
      <c r="P45" s="51">
        <f t="shared" si="62"/>
        <v>0</v>
      </c>
      <c r="Q45" s="45">
        <f t="shared" si="63"/>
        <v>0</v>
      </c>
      <c r="R45" s="51">
        <f t="shared" si="64"/>
        <v>0</v>
      </c>
      <c r="S45" s="45">
        <f t="shared" si="65"/>
        <v>0</v>
      </c>
      <c r="T45" s="37">
        <f t="array" ref="T45">IF(ISBLANK(ALS_Sprint!$A$2),100,IF(ISBLANK(A45),100,IF((OR(EXACT(A45,ALS_Sprint!$C$2:$C$200))),VLOOKUP(A45,ALS_Sprint!$C$2:$I$200,4,FALSE()))))</f>
        <v>100</v>
      </c>
      <c r="U45" s="38">
        <f t="shared" si="40"/>
        <v>51</v>
      </c>
      <c r="V45" s="30">
        <f>VLOOKUP(U45,[1]Punktezuordnung!$A$2:$B$52,2,FALSE())</f>
        <v>0</v>
      </c>
      <c r="W45" s="39">
        <f t="array" ref="W45">IF(ISBLANK(ALS_Wurf!$A$2),0,IF(ISBLANK(A45),0,IF((OR(EXACT(A45,ALS_Wurf!$C$2:$C$145))),VLOOKUP(A45,ALS_Wurf!$C$2:$I$145,4,FALSE()))))</f>
        <v>0</v>
      </c>
      <c r="X45" s="38">
        <f t="shared" si="41"/>
        <v>51</v>
      </c>
      <c r="Y45" s="30">
        <f>VLOOKUP(X45,[1]Punktezuordnung!$A$2:$B$52,2,FALSE())</f>
        <v>0</v>
      </c>
      <c r="Z45" s="40">
        <f t="array" ref="Z45">IF(ISBLANK(FRI_Sprint!$A$2),100,IF(ISBLANK(A45),100,IF((OR(EXACT(A45,FRI_Sprint!$C$2:$C$200))),VLOOKUP(A45,FRI_Sprint!$C$2:$I$200,4,FALSE()))))</f>
        <v>100</v>
      </c>
      <c r="AA45" s="38">
        <f t="shared" si="42"/>
        <v>51</v>
      </c>
      <c r="AB45" s="30">
        <f>VLOOKUP(AA45,[1]Punktezuordnung!$A$2:$B$52,2,FALSE())</f>
        <v>0</v>
      </c>
      <c r="AC45" s="41">
        <f t="array" ref="AC45">IF(ISBLANK(FRI_Weit!$A$2),0,IF(ISBLANK(A45),0,IF((OR(EXACT(A45,FRI_Weit!$C$2:$C$150))),VLOOKUP(A45,FRI_Weit!$C$2:$I$150,4,FALSE()))))</f>
        <v>0</v>
      </c>
      <c r="AD45" s="38">
        <f t="shared" si="43"/>
        <v>51</v>
      </c>
      <c r="AE45" s="30">
        <f>VLOOKUP(AD45,[1]Punktezuordnung!$A$2:$B$52,2,FALSE())</f>
        <v>0</v>
      </c>
      <c r="AF45" s="42">
        <f t="array" ref="AF45">IF(ISBLANK(LAT_Stab!$A$2),0,IF(ISBLANK(A45),0,IF((OR(EXACT(A45,LAT_Stab!$C$2:$C$154))),VLOOKUP(A45,LAT_Stab!$C$2:$I$154,4,FALSE()))))</f>
        <v>0</v>
      </c>
      <c r="AG45" s="38">
        <f t="shared" si="44"/>
        <v>51</v>
      </c>
      <c r="AH45" s="30">
        <f>VLOOKUP(AG45,[1]Punktezuordnung!$A$2:$B$52,2,FALSE())</f>
        <v>0</v>
      </c>
      <c r="AI45" s="43">
        <f t="array" ref="AI45">IF(ISBLANK(LAT_Stoß!$A$2),0,IF(ISBLANK(A45),0,IF((OR(EXACT(A45,LAT_Stoß!$C$2:$C$154))),VLOOKUP(A45,LAT_Stoß!$C$2:$I$154,4,FALSE()))))</f>
        <v>0</v>
      </c>
      <c r="AJ45" s="38">
        <f t="shared" si="45"/>
        <v>51</v>
      </c>
      <c r="AK45" s="30">
        <f>VLOOKUP(AJ45,[1]Punktezuordnung!$A$2:$B$52,2,FALSE())</f>
        <v>0</v>
      </c>
      <c r="AL45" s="67">
        <v>1000</v>
      </c>
      <c r="AM45" s="38">
        <f t="shared" si="46"/>
        <v>51</v>
      </c>
      <c r="AN45" s="45">
        <f>VLOOKUP(AM45,[1]Punktezuordnung!$A$2:$B$52,2,FALSE())</f>
        <v>0</v>
      </c>
      <c r="AO45" s="46">
        <f t="array" ref="AO45">IF(ISBLANK(NIA_Weit!$A$2),0,IF(ISBLANK(A45),0,IF((OR(EXACT(A45,NIA_Weit!$C$2:$C$150))),VLOOKUP(A45,NIA_Weit!$C$2:$I$150,4,FALSE()))))</f>
        <v>0</v>
      </c>
      <c r="AP45" s="38">
        <f t="shared" si="47"/>
        <v>51</v>
      </c>
      <c r="AQ45" s="30">
        <f>VLOOKUP(AP45,[1]Punktezuordnung!$A$2:$B$52,2,FALSE())</f>
        <v>0</v>
      </c>
      <c r="AR45" s="42">
        <f t="array" ref="AR45">IF(ISBLANK(STO_Weit!$A$2),0,IF(ISBLANK(A45),0,IF((OR(EXACT(A45,STO_Weit!$C$2:$C$149))),VLOOKUP(A45,STO_Weit!$C$2:$I$149,4,FALSE()))))</f>
        <v>0</v>
      </c>
      <c r="AS45" s="38">
        <f t="shared" si="48"/>
        <v>51</v>
      </c>
      <c r="AT45" s="45">
        <f>VLOOKUP(AS45,[1]Punktezuordnung!$A$2:$B$52,2,FALSE())</f>
        <v>0</v>
      </c>
      <c r="AU45" s="40">
        <f t="array" ref="AU45">IF(ISBLANK(STO_Schlagwurf!$A$2),0,IF(ISBLANK(A45),0,IF((OR(EXACT(A45,STO_Schlagwurf!$C$2:$C$148))),VLOOKUP(A45,STO_Schlagwurf!$C$2:$I$148,4,FALSE()))))</f>
        <v>0</v>
      </c>
      <c r="AV45" s="38">
        <f t="shared" si="49"/>
        <v>51</v>
      </c>
      <c r="AW45" s="45">
        <f>VLOOKUP(AV45,[1]Punktezuordnung!$A$2:$B$52,2,FALSE())</f>
        <v>0</v>
      </c>
      <c r="AX45" s="42">
        <f t="array" ref="AX45">IF(ISBLANK(ANG_Hindernissprint!$A$2),100,IF(ISBLANK(A45),100,IF((OR(EXACT(A45,ANG_Hindernissprint!$C$2:$C$200))),VLOOKUP(A45,ANG_Hindernissprint!$C$2:$I$200,4,FALSE()))))</f>
        <v>100</v>
      </c>
      <c r="AY45" s="47">
        <f t="shared" si="50"/>
        <v>51</v>
      </c>
      <c r="AZ45" s="45">
        <f>VLOOKUP(AY45,[1]Punktezuordnung!$A$2:$B$52,2,FALSE())</f>
        <v>0</v>
      </c>
      <c r="BA45" s="48">
        <f t="array" ref="BA45">IF(ISBLANK(ANG_Hoch!$A$2),0,IF(ISBLANK(A45),0,IF((OR(EXACT(A45,ANG_Hoch!$C$2:$C$155))),VLOOKUP(A45,ANG_Hoch!$C$2:$I$155,4,FALSE()))))</f>
        <v>0</v>
      </c>
      <c r="BB45" s="38">
        <f t="shared" si="51"/>
        <v>51</v>
      </c>
      <c r="BC45" s="49">
        <f>VLOOKUP(BB45,[1]Punktezuordnung!$A$2:$B$52,2,FALSE())</f>
        <v>0</v>
      </c>
    </row>
    <row r="46" spans="1:55" x14ac:dyDescent="0.3">
      <c r="A46" s="57"/>
      <c r="B46" s="57"/>
      <c r="C46" s="57"/>
      <c r="D46" s="57"/>
      <c r="E46" s="38" t="str">
        <f t="shared" si="52"/>
        <v/>
      </c>
      <c r="F46" s="30">
        <f>SUM(LARGE(H46:S46,{1;2;3;4;5;6;7;8;9}))</f>
        <v>0</v>
      </c>
      <c r="G46" s="50">
        <f t="shared" si="53"/>
        <v>0</v>
      </c>
      <c r="H46" s="51">
        <f t="shared" si="54"/>
        <v>0</v>
      </c>
      <c r="I46" s="45">
        <f t="shared" si="55"/>
        <v>0</v>
      </c>
      <c r="J46" s="51">
        <f t="shared" si="56"/>
        <v>0</v>
      </c>
      <c r="K46" s="45">
        <f t="shared" si="57"/>
        <v>0</v>
      </c>
      <c r="L46" s="33">
        <f t="shared" si="58"/>
        <v>0</v>
      </c>
      <c r="M46" s="34">
        <f t="shared" si="59"/>
        <v>0</v>
      </c>
      <c r="N46" s="52">
        <f t="shared" si="60"/>
        <v>0</v>
      </c>
      <c r="O46" s="36">
        <f t="shared" si="61"/>
        <v>0</v>
      </c>
      <c r="P46" s="51">
        <f t="shared" si="62"/>
        <v>0</v>
      </c>
      <c r="Q46" s="45">
        <f t="shared" si="63"/>
        <v>0</v>
      </c>
      <c r="R46" s="51">
        <f t="shared" si="64"/>
        <v>0</v>
      </c>
      <c r="S46" s="45">
        <f t="shared" si="65"/>
        <v>0</v>
      </c>
      <c r="T46" s="37">
        <f t="array" ref="T46">IF(ISBLANK(ALS_Sprint!$A$2),100,IF(ISBLANK(A46),100,IF((OR(EXACT(A46,ALS_Sprint!$C$2:$C$200))),VLOOKUP(A46,ALS_Sprint!$C$2:$I$200,4,FALSE()))))</f>
        <v>100</v>
      </c>
      <c r="U46" s="38">
        <f t="shared" si="40"/>
        <v>51</v>
      </c>
      <c r="V46" s="30">
        <f>VLOOKUP(U46,[1]Punktezuordnung!$A$2:$B$52,2,FALSE())</f>
        <v>0</v>
      </c>
      <c r="W46" s="39">
        <f t="array" ref="W46">IF(ISBLANK(ALS_Wurf!$A$2),0,IF(ISBLANK(A46),0,IF((OR(EXACT(A46,ALS_Wurf!$C$2:$C$145))),VLOOKUP(A46,ALS_Wurf!$C$2:$I$145,4,FALSE()))))</f>
        <v>0</v>
      </c>
      <c r="X46" s="38">
        <f t="shared" si="41"/>
        <v>51</v>
      </c>
      <c r="Y46" s="30">
        <f>VLOOKUP(X46,[1]Punktezuordnung!$A$2:$B$52,2,FALSE())</f>
        <v>0</v>
      </c>
      <c r="Z46" s="40">
        <f t="array" ref="Z46">IF(ISBLANK(FRI_Sprint!$A$2),100,IF(ISBLANK(A46),100,IF((OR(EXACT(A46,FRI_Sprint!$C$2:$C$200))),VLOOKUP(A46,FRI_Sprint!$C$2:$I$200,4,FALSE()))))</f>
        <v>100</v>
      </c>
      <c r="AA46" s="38">
        <f t="shared" si="42"/>
        <v>51</v>
      </c>
      <c r="AB46" s="30">
        <f>VLOOKUP(AA46,[1]Punktezuordnung!$A$2:$B$52,2,FALSE())</f>
        <v>0</v>
      </c>
      <c r="AC46" s="41">
        <f t="array" ref="AC46">IF(ISBLANK(FRI_Weit!$A$2),0,IF(ISBLANK(A46),0,IF((OR(EXACT(A46,FRI_Weit!$C$2:$C$150))),VLOOKUP(A46,FRI_Weit!$C$2:$I$150,4,FALSE()))))</f>
        <v>0</v>
      </c>
      <c r="AD46" s="38">
        <f t="shared" si="43"/>
        <v>51</v>
      </c>
      <c r="AE46" s="30">
        <f>VLOOKUP(AD46,[1]Punktezuordnung!$A$2:$B$52,2,FALSE())</f>
        <v>0</v>
      </c>
      <c r="AF46" s="42">
        <f t="array" ref="AF46">IF(ISBLANK(LAT_Stab!$A$2),0,IF(ISBLANK(A46),0,IF((OR(EXACT(A46,LAT_Stab!$C$2:$C$154))),VLOOKUP(A46,LAT_Stab!$C$2:$I$154,4,FALSE()))))</f>
        <v>0</v>
      </c>
      <c r="AG46" s="38">
        <f t="shared" si="44"/>
        <v>51</v>
      </c>
      <c r="AH46" s="30">
        <f>VLOOKUP(AG46,[1]Punktezuordnung!$A$2:$B$52,2,FALSE())</f>
        <v>0</v>
      </c>
      <c r="AI46" s="43">
        <f t="array" ref="AI46">IF(ISBLANK(LAT_Stoß!$A$2),0,IF(ISBLANK(A46),0,IF((OR(EXACT(A46,LAT_Stoß!$C$2:$C$154))),VLOOKUP(A46,LAT_Stoß!$C$2:$I$154,4,FALSE()))))</f>
        <v>0</v>
      </c>
      <c r="AJ46" s="38">
        <f t="shared" si="45"/>
        <v>51</v>
      </c>
      <c r="AK46" s="30">
        <f>VLOOKUP(AJ46,[1]Punktezuordnung!$A$2:$B$52,2,FALSE())</f>
        <v>0</v>
      </c>
      <c r="AL46" s="67">
        <v>1000</v>
      </c>
      <c r="AM46" s="38">
        <f t="shared" si="46"/>
        <v>51</v>
      </c>
      <c r="AN46" s="45">
        <f>VLOOKUP(AM46,[1]Punktezuordnung!$A$2:$B$52,2,FALSE())</f>
        <v>0</v>
      </c>
      <c r="AO46" s="46">
        <f t="array" ref="AO46">IF(ISBLANK(NIA_Weit!$A$2),0,IF(ISBLANK(A46),0,IF((OR(EXACT(A46,NIA_Weit!$C$2:$C$150))),VLOOKUP(A46,NIA_Weit!$C$2:$I$150,4,FALSE()))))</f>
        <v>0</v>
      </c>
      <c r="AP46" s="38">
        <f t="shared" si="47"/>
        <v>51</v>
      </c>
      <c r="AQ46" s="30">
        <f>VLOOKUP(AP46,[1]Punktezuordnung!$A$2:$B$52,2,FALSE())</f>
        <v>0</v>
      </c>
      <c r="AR46" s="42">
        <f t="array" ref="AR46">IF(ISBLANK(STO_Weit!$A$2),0,IF(ISBLANK(A46),0,IF((OR(EXACT(A46,STO_Weit!$C$2:$C$149))),VLOOKUP(A46,STO_Weit!$C$2:$I$149,4,FALSE()))))</f>
        <v>0</v>
      </c>
      <c r="AS46" s="38">
        <f t="shared" si="48"/>
        <v>51</v>
      </c>
      <c r="AT46" s="45">
        <f>VLOOKUP(AS46,[1]Punktezuordnung!$A$2:$B$52,2,FALSE())</f>
        <v>0</v>
      </c>
      <c r="AU46" s="40">
        <f t="array" ref="AU46">IF(ISBLANK(STO_Schlagwurf!$A$2),0,IF(ISBLANK(A46),0,IF((OR(EXACT(A46,STO_Schlagwurf!$C$2:$C$148))),VLOOKUP(A46,STO_Schlagwurf!$C$2:$I$148,4,FALSE()))))</f>
        <v>0</v>
      </c>
      <c r="AV46" s="38">
        <f t="shared" si="49"/>
        <v>51</v>
      </c>
      <c r="AW46" s="45">
        <f>VLOOKUP(AV46,[1]Punktezuordnung!$A$2:$B$52,2,FALSE())</f>
        <v>0</v>
      </c>
      <c r="AX46" s="42">
        <f t="array" ref="AX46">IF(ISBLANK(ANG_Hindernissprint!$A$2),100,IF(ISBLANK(A46),100,IF((OR(EXACT(A46,ANG_Hindernissprint!$C$2:$C$200))),VLOOKUP(A46,ANG_Hindernissprint!$C$2:$I$200,4,FALSE()))))</f>
        <v>100</v>
      </c>
      <c r="AY46" s="47">
        <f t="shared" si="50"/>
        <v>51</v>
      </c>
      <c r="AZ46" s="45">
        <f>VLOOKUP(AY46,[1]Punktezuordnung!$A$2:$B$52,2,FALSE())</f>
        <v>0</v>
      </c>
      <c r="BA46" s="48">
        <f t="array" ref="BA46">IF(ISBLANK(ANG_Hoch!$A$2),0,IF(ISBLANK(A46),0,IF((OR(EXACT(A46,ANG_Hoch!$C$2:$C$155))),VLOOKUP(A46,ANG_Hoch!$C$2:$I$155,4,FALSE()))))</f>
        <v>0</v>
      </c>
      <c r="BB46" s="38">
        <f t="shared" si="51"/>
        <v>51</v>
      </c>
      <c r="BC46" s="49">
        <f>VLOOKUP(BB46,[1]Punktezuordnung!$A$2:$B$52,2,FALSE())</f>
        <v>0</v>
      </c>
    </row>
    <row r="47" spans="1:55" x14ac:dyDescent="0.3">
      <c r="A47" s="57"/>
      <c r="B47" s="57"/>
      <c r="C47" s="57"/>
      <c r="D47" s="57"/>
      <c r="E47" s="38" t="str">
        <f t="shared" si="52"/>
        <v/>
      </c>
      <c r="F47" s="30">
        <f>SUM(LARGE(H47:S47,{1;2;3;4;5;6;7;8;9}))</f>
        <v>0</v>
      </c>
      <c r="G47" s="50">
        <f t="shared" si="53"/>
        <v>0</v>
      </c>
      <c r="H47" s="51">
        <f t="shared" si="54"/>
        <v>0</v>
      </c>
      <c r="I47" s="45">
        <f t="shared" si="55"/>
        <v>0</v>
      </c>
      <c r="J47" s="51">
        <f t="shared" si="56"/>
        <v>0</v>
      </c>
      <c r="K47" s="45">
        <f t="shared" si="57"/>
        <v>0</v>
      </c>
      <c r="L47" s="33">
        <f t="shared" si="58"/>
        <v>0</v>
      </c>
      <c r="M47" s="34">
        <f t="shared" si="59"/>
        <v>0</v>
      </c>
      <c r="N47" s="52">
        <f t="shared" si="60"/>
        <v>0</v>
      </c>
      <c r="O47" s="36">
        <f t="shared" si="61"/>
        <v>0</v>
      </c>
      <c r="P47" s="51">
        <f t="shared" si="62"/>
        <v>0</v>
      </c>
      <c r="Q47" s="45">
        <f t="shared" si="63"/>
        <v>0</v>
      </c>
      <c r="R47" s="51">
        <f t="shared" si="64"/>
        <v>0</v>
      </c>
      <c r="S47" s="45">
        <f t="shared" si="65"/>
        <v>0</v>
      </c>
      <c r="T47" s="37">
        <f t="array" ref="T47">IF(ISBLANK(ALS_Sprint!$A$2),100,IF(ISBLANK(A47),100,IF((OR(EXACT(A47,ALS_Sprint!$C$2:$C$200))),VLOOKUP(A47,ALS_Sprint!$C$2:$I$200,4,FALSE()))))</f>
        <v>100</v>
      </c>
      <c r="U47" s="38">
        <f t="shared" si="40"/>
        <v>51</v>
      </c>
      <c r="V47" s="30">
        <f>VLOOKUP(U47,[1]Punktezuordnung!$A$2:$B$52,2,FALSE())</f>
        <v>0</v>
      </c>
      <c r="W47" s="39">
        <f t="array" ref="W47">IF(ISBLANK(ALS_Wurf!$A$2),0,IF(ISBLANK(A47),0,IF((OR(EXACT(A47,ALS_Wurf!$C$2:$C$145))),VLOOKUP(A47,ALS_Wurf!$C$2:$I$145,4,FALSE()))))</f>
        <v>0</v>
      </c>
      <c r="X47" s="38">
        <f t="shared" si="41"/>
        <v>51</v>
      </c>
      <c r="Y47" s="30">
        <f>VLOOKUP(X47,[1]Punktezuordnung!$A$2:$B$52,2,FALSE())</f>
        <v>0</v>
      </c>
      <c r="Z47" s="40">
        <f t="array" ref="Z47">IF(ISBLANK(FRI_Sprint!$A$2),100,IF(ISBLANK(A47),100,IF((OR(EXACT(A47,FRI_Sprint!$C$2:$C$200))),VLOOKUP(A47,FRI_Sprint!$C$2:$I$200,4,FALSE()))))</f>
        <v>100</v>
      </c>
      <c r="AA47" s="38">
        <f t="shared" si="42"/>
        <v>51</v>
      </c>
      <c r="AB47" s="30">
        <f>VLOOKUP(AA47,[1]Punktezuordnung!$A$2:$B$52,2,FALSE())</f>
        <v>0</v>
      </c>
      <c r="AC47" s="41">
        <f t="array" ref="AC47">IF(ISBLANK(FRI_Weit!$A$2),0,IF(ISBLANK(A47),0,IF((OR(EXACT(A47,FRI_Weit!$C$2:$C$150))),VLOOKUP(A47,FRI_Weit!$C$2:$I$150,4,FALSE()))))</f>
        <v>0</v>
      </c>
      <c r="AD47" s="38">
        <f t="shared" si="43"/>
        <v>51</v>
      </c>
      <c r="AE47" s="30">
        <f>VLOOKUP(AD47,[1]Punktezuordnung!$A$2:$B$52,2,FALSE())</f>
        <v>0</v>
      </c>
      <c r="AF47" s="42">
        <f t="array" ref="AF47">IF(ISBLANK(LAT_Stab!$A$2),0,IF(ISBLANK(A47),0,IF((OR(EXACT(A47,LAT_Stab!$C$2:$C$154))),VLOOKUP(A47,LAT_Stab!$C$2:$I$154,4,FALSE()))))</f>
        <v>0</v>
      </c>
      <c r="AG47" s="38">
        <f t="shared" si="44"/>
        <v>51</v>
      </c>
      <c r="AH47" s="30">
        <f>VLOOKUP(AG47,[1]Punktezuordnung!$A$2:$B$52,2,FALSE())</f>
        <v>0</v>
      </c>
      <c r="AI47" s="43">
        <f t="array" ref="AI47">IF(ISBLANK(LAT_Stoß!$A$2),0,IF(ISBLANK(A47),0,IF((OR(EXACT(A47,LAT_Stoß!$C$2:$C$154))),VLOOKUP(A47,LAT_Stoß!$C$2:$I$154,4,FALSE()))))</f>
        <v>0</v>
      </c>
      <c r="AJ47" s="38">
        <f t="shared" si="45"/>
        <v>51</v>
      </c>
      <c r="AK47" s="30">
        <f>VLOOKUP(AJ47,[1]Punktezuordnung!$A$2:$B$52,2,FALSE())</f>
        <v>0</v>
      </c>
      <c r="AL47" s="67">
        <v>1000</v>
      </c>
      <c r="AM47" s="38">
        <f t="shared" si="46"/>
        <v>51</v>
      </c>
      <c r="AN47" s="45">
        <f>VLOOKUP(AM47,[1]Punktezuordnung!$A$2:$B$52,2,FALSE())</f>
        <v>0</v>
      </c>
      <c r="AO47" s="46">
        <f t="array" ref="AO47">IF(ISBLANK(NIA_Weit!$A$2),0,IF(ISBLANK(A47),0,IF((OR(EXACT(A47,NIA_Weit!$C$2:$C$150))),VLOOKUP(A47,NIA_Weit!$C$2:$I$150,4,FALSE()))))</f>
        <v>0</v>
      </c>
      <c r="AP47" s="38">
        <f t="shared" si="47"/>
        <v>51</v>
      </c>
      <c r="AQ47" s="30">
        <f>VLOOKUP(AP47,[1]Punktezuordnung!$A$2:$B$52,2,FALSE())</f>
        <v>0</v>
      </c>
      <c r="AR47" s="42">
        <f t="array" ref="AR47">IF(ISBLANK(STO_Weit!$A$2),0,IF(ISBLANK(A47),0,IF((OR(EXACT(A47,STO_Weit!$C$2:$C$149))),VLOOKUP(A47,STO_Weit!$C$2:$I$149,4,FALSE()))))</f>
        <v>0</v>
      </c>
      <c r="AS47" s="38">
        <f t="shared" si="48"/>
        <v>51</v>
      </c>
      <c r="AT47" s="45">
        <f>VLOOKUP(AS47,[1]Punktezuordnung!$A$2:$B$52,2,FALSE())</f>
        <v>0</v>
      </c>
      <c r="AU47" s="40">
        <f t="array" ref="AU47">IF(ISBLANK(STO_Schlagwurf!$A$2),0,IF(ISBLANK(A47),0,IF((OR(EXACT(A47,STO_Schlagwurf!$C$2:$C$148))),VLOOKUP(A47,STO_Schlagwurf!$C$2:$I$148,4,FALSE()))))</f>
        <v>0</v>
      </c>
      <c r="AV47" s="38">
        <f t="shared" si="49"/>
        <v>51</v>
      </c>
      <c r="AW47" s="45">
        <f>VLOOKUP(AV47,[1]Punktezuordnung!$A$2:$B$52,2,FALSE())</f>
        <v>0</v>
      </c>
      <c r="AX47" s="42">
        <f t="array" ref="AX47">IF(ISBLANK(ANG_Hindernissprint!$A$2),100,IF(ISBLANK(A47),100,IF((OR(EXACT(A47,ANG_Hindernissprint!$C$2:$C$200))),VLOOKUP(A47,ANG_Hindernissprint!$C$2:$I$200,4,FALSE()))))</f>
        <v>100</v>
      </c>
      <c r="AY47" s="47">
        <f t="shared" si="50"/>
        <v>51</v>
      </c>
      <c r="AZ47" s="45">
        <f>VLOOKUP(AY47,[1]Punktezuordnung!$A$2:$B$52,2,FALSE())</f>
        <v>0</v>
      </c>
      <c r="BA47" s="48">
        <f t="array" ref="BA47">IF(ISBLANK(ANG_Hoch!$A$2),0,IF(ISBLANK(A47),0,IF((OR(EXACT(A47,ANG_Hoch!$C$2:$C$155))),VLOOKUP(A47,ANG_Hoch!$C$2:$I$155,4,FALSE()))))</f>
        <v>0</v>
      </c>
      <c r="BB47" s="38">
        <f t="shared" si="51"/>
        <v>51</v>
      </c>
      <c r="BC47" s="49">
        <f>VLOOKUP(BB47,[1]Punktezuordnung!$A$2:$B$52,2,FALSE())</f>
        <v>0</v>
      </c>
    </row>
    <row r="48" spans="1:55" x14ac:dyDescent="0.3">
      <c r="A48" s="57"/>
      <c r="B48" s="57"/>
      <c r="C48" s="57"/>
      <c r="D48" s="57"/>
      <c r="E48" s="38" t="str">
        <f t="shared" si="52"/>
        <v/>
      </c>
      <c r="F48" s="30">
        <f>SUM(LARGE(H48:S48,{1;2;3;4;5;6;7;8;9}))</f>
        <v>0</v>
      </c>
      <c r="G48" s="50">
        <f t="shared" si="53"/>
        <v>0</v>
      </c>
      <c r="H48" s="51">
        <f t="shared" si="54"/>
        <v>0</v>
      </c>
      <c r="I48" s="45">
        <f t="shared" si="55"/>
        <v>0</v>
      </c>
      <c r="J48" s="51">
        <f t="shared" si="56"/>
        <v>0</v>
      </c>
      <c r="K48" s="45">
        <f t="shared" si="57"/>
        <v>0</v>
      </c>
      <c r="L48" s="33">
        <f t="shared" si="58"/>
        <v>0</v>
      </c>
      <c r="M48" s="34">
        <f t="shared" si="59"/>
        <v>0</v>
      </c>
      <c r="N48" s="52">
        <f t="shared" si="60"/>
        <v>0</v>
      </c>
      <c r="O48" s="36">
        <f t="shared" si="61"/>
        <v>0</v>
      </c>
      <c r="P48" s="51">
        <f t="shared" si="62"/>
        <v>0</v>
      </c>
      <c r="Q48" s="45">
        <f t="shared" si="63"/>
        <v>0</v>
      </c>
      <c r="R48" s="51">
        <f t="shared" si="64"/>
        <v>0</v>
      </c>
      <c r="S48" s="45">
        <f t="shared" si="65"/>
        <v>0</v>
      </c>
      <c r="T48" s="37">
        <f t="array" ref="T48">IF(ISBLANK(ALS_Sprint!$A$2),100,IF(ISBLANK(A48),100,IF((OR(EXACT(A48,ALS_Sprint!$C$2:$C$200))),VLOOKUP(A48,ALS_Sprint!$C$2:$I$200,4,FALSE()))))</f>
        <v>100</v>
      </c>
      <c r="U48" s="38">
        <f t="shared" si="40"/>
        <v>51</v>
      </c>
      <c r="V48" s="30">
        <f>VLOOKUP(U48,[1]Punktezuordnung!$A$2:$B$52,2,FALSE())</f>
        <v>0</v>
      </c>
      <c r="W48" s="39">
        <f t="array" ref="W48">IF(ISBLANK(ALS_Wurf!$A$2),0,IF(ISBLANK(A48),0,IF((OR(EXACT(A48,ALS_Wurf!$C$2:$C$145))),VLOOKUP(A48,ALS_Wurf!$C$2:$I$145,4,FALSE()))))</f>
        <v>0</v>
      </c>
      <c r="X48" s="38">
        <f t="shared" si="41"/>
        <v>51</v>
      </c>
      <c r="Y48" s="30">
        <f>VLOOKUP(X48,[1]Punktezuordnung!$A$2:$B$52,2,FALSE())</f>
        <v>0</v>
      </c>
      <c r="Z48" s="40">
        <f t="array" ref="Z48">IF(ISBLANK(FRI_Sprint!$A$2),100,IF(ISBLANK(A48),100,IF((OR(EXACT(A48,FRI_Sprint!$C$2:$C$200))),VLOOKUP(A48,FRI_Sprint!$C$2:$I$200,4,FALSE()))))</f>
        <v>100</v>
      </c>
      <c r="AA48" s="38">
        <f t="shared" si="42"/>
        <v>51</v>
      </c>
      <c r="AB48" s="30">
        <f>VLOOKUP(AA48,[1]Punktezuordnung!$A$2:$B$52,2,FALSE())</f>
        <v>0</v>
      </c>
      <c r="AC48" s="41">
        <f t="array" ref="AC48">IF(ISBLANK(FRI_Weit!$A$2),0,IF(ISBLANK(A48),0,IF((OR(EXACT(A48,FRI_Weit!$C$2:$C$150))),VLOOKUP(A48,FRI_Weit!$C$2:$I$150,4,FALSE()))))</f>
        <v>0</v>
      </c>
      <c r="AD48" s="38">
        <f t="shared" si="43"/>
        <v>51</v>
      </c>
      <c r="AE48" s="30">
        <f>VLOOKUP(AD48,[1]Punktezuordnung!$A$2:$B$52,2,FALSE())</f>
        <v>0</v>
      </c>
      <c r="AF48" s="42">
        <f t="array" ref="AF48">IF(ISBLANK(LAT_Stab!$A$2),0,IF(ISBLANK(A48),0,IF((OR(EXACT(A48,LAT_Stab!$C$2:$C$154))),VLOOKUP(A48,LAT_Stab!$C$2:$I$154,4,FALSE()))))</f>
        <v>0</v>
      </c>
      <c r="AG48" s="38">
        <f t="shared" si="44"/>
        <v>51</v>
      </c>
      <c r="AH48" s="30">
        <f>VLOOKUP(AG48,[1]Punktezuordnung!$A$2:$B$52,2,FALSE())</f>
        <v>0</v>
      </c>
      <c r="AI48" s="43">
        <f t="array" ref="AI48">IF(ISBLANK(LAT_Stoß!$A$2),0,IF(ISBLANK(A48),0,IF((OR(EXACT(A48,LAT_Stoß!$C$2:$C$154))),VLOOKUP(A48,LAT_Stoß!$C$2:$I$154,4,FALSE()))))</f>
        <v>0</v>
      </c>
      <c r="AJ48" s="38">
        <f t="shared" si="45"/>
        <v>51</v>
      </c>
      <c r="AK48" s="30">
        <f>VLOOKUP(AJ48,[1]Punktezuordnung!$A$2:$B$52,2,FALSE())</f>
        <v>0</v>
      </c>
      <c r="AL48" s="67">
        <v>1000</v>
      </c>
      <c r="AM48" s="38">
        <f t="shared" si="46"/>
        <v>51</v>
      </c>
      <c r="AN48" s="45">
        <f>VLOOKUP(AM48,[1]Punktezuordnung!$A$2:$B$52,2,FALSE())</f>
        <v>0</v>
      </c>
      <c r="AO48" s="46">
        <f t="array" ref="AO48">IF(ISBLANK(NIA_Weit!$A$2),0,IF(ISBLANK(A48),0,IF((OR(EXACT(A48,NIA_Weit!$C$2:$C$150))),VLOOKUP(A48,NIA_Weit!$C$2:$I$150,4,FALSE()))))</f>
        <v>0</v>
      </c>
      <c r="AP48" s="38">
        <f t="shared" si="47"/>
        <v>51</v>
      </c>
      <c r="AQ48" s="30">
        <f>VLOOKUP(AP48,[1]Punktezuordnung!$A$2:$B$52,2,FALSE())</f>
        <v>0</v>
      </c>
      <c r="AR48" s="42">
        <f t="array" ref="AR48">IF(ISBLANK(STO_Weit!$A$2),0,IF(ISBLANK(A48),0,IF((OR(EXACT(A48,STO_Weit!$C$2:$C$149))),VLOOKUP(A48,STO_Weit!$C$2:$I$149,4,FALSE()))))</f>
        <v>0</v>
      </c>
      <c r="AS48" s="38">
        <f t="shared" si="48"/>
        <v>51</v>
      </c>
      <c r="AT48" s="45">
        <f>VLOOKUP(AS48,[1]Punktezuordnung!$A$2:$B$52,2,FALSE())</f>
        <v>0</v>
      </c>
      <c r="AU48" s="40">
        <f t="array" ref="AU48">IF(ISBLANK(STO_Schlagwurf!$A$2),0,IF(ISBLANK(A48),0,IF((OR(EXACT(A48,STO_Schlagwurf!$C$2:$C$148))),VLOOKUP(A48,STO_Schlagwurf!$C$2:$I$148,4,FALSE()))))</f>
        <v>0</v>
      </c>
      <c r="AV48" s="38">
        <f t="shared" si="49"/>
        <v>51</v>
      </c>
      <c r="AW48" s="45">
        <f>VLOOKUP(AV48,[1]Punktezuordnung!$A$2:$B$52,2,FALSE())</f>
        <v>0</v>
      </c>
      <c r="AX48" s="42">
        <f t="array" ref="AX48">IF(ISBLANK(ANG_Hindernissprint!$A$2),100,IF(ISBLANK(A48),100,IF((OR(EXACT(A48,ANG_Hindernissprint!$C$2:$C$200))),VLOOKUP(A48,ANG_Hindernissprint!$C$2:$I$200,4,FALSE()))))</f>
        <v>100</v>
      </c>
      <c r="AY48" s="47">
        <f t="shared" si="50"/>
        <v>51</v>
      </c>
      <c r="AZ48" s="45">
        <f>VLOOKUP(AY48,[1]Punktezuordnung!$A$2:$B$52,2,FALSE())</f>
        <v>0</v>
      </c>
      <c r="BA48" s="48">
        <f t="array" ref="BA48">IF(ISBLANK(ANG_Hoch!$A$2),0,IF(ISBLANK(A48),0,IF((OR(EXACT(A48,ANG_Hoch!$C$2:$C$155))),VLOOKUP(A48,ANG_Hoch!$C$2:$I$155,4,FALSE()))))</f>
        <v>0</v>
      </c>
      <c r="BB48" s="38">
        <f t="shared" si="51"/>
        <v>51</v>
      </c>
      <c r="BC48" s="49">
        <f>VLOOKUP(BB48,[1]Punktezuordnung!$A$2:$B$52,2,FALSE())</f>
        <v>0</v>
      </c>
    </row>
    <row r="49" spans="1:55" x14ac:dyDescent="0.3">
      <c r="A49" s="57"/>
      <c r="B49" s="57"/>
      <c r="C49" s="57"/>
      <c r="D49" s="57"/>
      <c r="E49" s="38" t="str">
        <f t="shared" si="52"/>
        <v/>
      </c>
      <c r="F49" s="30">
        <f>SUM(LARGE(H49:S49,{1;2;3;4;5;6;7;8;9}))</f>
        <v>0</v>
      </c>
      <c r="G49" s="50">
        <f t="shared" si="53"/>
        <v>0</v>
      </c>
      <c r="H49" s="51">
        <f t="shared" si="54"/>
        <v>0</v>
      </c>
      <c r="I49" s="45">
        <f t="shared" si="55"/>
        <v>0</v>
      </c>
      <c r="J49" s="51">
        <f t="shared" si="56"/>
        <v>0</v>
      </c>
      <c r="K49" s="45">
        <f t="shared" si="57"/>
        <v>0</v>
      </c>
      <c r="L49" s="33">
        <f t="shared" si="58"/>
        <v>0</v>
      </c>
      <c r="M49" s="34">
        <f t="shared" si="59"/>
        <v>0</v>
      </c>
      <c r="N49" s="52">
        <f t="shared" si="60"/>
        <v>0</v>
      </c>
      <c r="O49" s="36">
        <f t="shared" si="61"/>
        <v>0</v>
      </c>
      <c r="P49" s="51">
        <f t="shared" si="62"/>
        <v>0</v>
      </c>
      <c r="Q49" s="45">
        <f t="shared" si="63"/>
        <v>0</v>
      </c>
      <c r="R49" s="51">
        <f t="shared" si="64"/>
        <v>0</v>
      </c>
      <c r="S49" s="45">
        <f t="shared" si="65"/>
        <v>0</v>
      </c>
      <c r="T49" s="37">
        <f t="array" ref="T49">IF(ISBLANK(ALS_Sprint!$A$2),100,IF(ISBLANK(A49),100,IF((OR(EXACT(A49,ALS_Sprint!$C$2:$C$200))),VLOOKUP(A49,ALS_Sprint!$C$2:$I$200,4,FALSE()))))</f>
        <v>100</v>
      </c>
      <c r="U49" s="38">
        <f t="shared" si="40"/>
        <v>51</v>
      </c>
      <c r="V49" s="30">
        <f>VLOOKUP(U49,[1]Punktezuordnung!$A$2:$B$52,2,FALSE())</f>
        <v>0</v>
      </c>
      <c r="W49" s="39">
        <f t="array" ref="W49">IF(ISBLANK(ALS_Wurf!$A$2),0,IF(ISBLANK(A49),0,IF((OR(EXACT(A49,ALS_Wurf!$C$2:$C$145))),VLOOKUP(A49,ALS_Wurf!$C$2:$I$145,4,FALSE()))))</f>
        <v>0</v>
      </c>
      <c r="X49" s="38">
        <f t="shared" si="41"/>
        <v>51</v>
      </c>
      <c r="Y49" s="30">
        <f>VLOOKUP(X49,[1]Punktezuordnung!$A$2:$B$52,2,FALSE())</f>
        <v>0</v>
      </c>
      <c r="Z49" s="40">
        <f t="array" ref="Z49">IF(ISBLANK(FRI_Sprint!$A$2),100,IF(ISBLANK(A49),100,IF((OR(EXACT(A49,FRI_Sprint!$C$2:$C$200))),VLOOKUP(A49,FRI_Sprint!$C$2:$I$200,4,FALSE()))))</f>
        <v>100</v>
      </c>
      <c r="AA49" s="38">
        <f t="shared" si="42"/>
        <v>51</v>
      </c>
      <c r="AB49" s="30">
        <f>VLOOKUP(AA49,[1]Punktezuordnung!$A$2:$B$52,2,FALSE())</f>
        <v>0</v>
      </c>
      <c r="AC49" s="41">
        <f t="array" ref="AC49">IF(ISBLANK(FRI_Weit!$A$2),0,IF(ISBLANK(A49),0,IF((OR(EXACT(A49,FRI_Weit!$C$2:$C$150))),VLOOKUP(A49,FRI_Weit!$C$2:$I$150,4,FALSE()))))</f>
        <v>0</v>
      </c>
      <c r="AD49" s="38">
        <f t="shared" si="43"/>
        <v>51</v>
      </c>
      <c r="AE49" s="30">
        <f>VLOOKUP(AD49,[1]Punktezuordnung!$A$2:$B$52,2,FALSE())</f>
        <v>0</v>
      </c>
      <c r="AF49" s="42">
        <f t="array" ref="AF49">IF(ISBLANK(LAT_Stab!$A$2),0,IF(ISBLANK(A49),0,IF((OR(EXACT(A49,LAT_Stab!$C$2:$C$154))),VLOOKUP(A49,LAT_Stab!$C$2:$I$154,4,FALSE()))))</f>
        <v>0</v>
      </c>
      <c r="AG49" s="38">
        <f t="shared" si="44"/>
        <v>51</v>
      </c>
      <c r="AH49" s="30">
        <f>VLOOKUP(AG49,[1]Punktezuordnung!$A$2:$B$52,2,FALSE())</f>
        <v>0</v>
      </c>
      <c r="AI49" s="43">
        <f t="array" ref="AI49">IF(ISBLANK(LAT_Stoß!$A$2),0,IF(ISBLANK(A49),0,IF((OR(EXACT(A49,LAT_Stoß!$C$2:$C$154))),VLOOKUP(A49,LAT_Stoß!$C$2:$I$154,4,FALSE()))))</f>
        <v>0</v>
      </c>
      <c r="AJ49" s="38">
        <f t="shared" si="45"/>
        <v>51</v>
      </c>
      <c r="AK49" s="30">
        <f>VLOOKUP(AJ49,[1]Punktezuordnung!$A$2:$B$52,2,FALSE())</f>
        <v>0</v>
      </c>
      <c r="AL49" s="67">
        <v>1000</v>
      </c>
      <c r="AM49" s="38">
        <f t="shared" si="46"/>
        <v>51</v>
      </c>
      <c r="AN49" s="45">
        <f>VLOOKUP(AM49,[1]Punktezuordnung!$A$2:$B$52,2,FALSE())</f>
        <v>0</v>
      </c>
      <c r="AO49" s="46">
        <f t="array" ref="AO49">IF(ISBLANK(NIA_Weit!$A$2),0,IF(ISBLANK(A49),0,IF((OR(EXACT(A49,NIA_Weit!$C$2:$C$150))),VLOOKUP(A49,NIA_Weit!$C$2:$I$150,4,FALSE()))))</f>
        <v>0</v>
      </c>
      <c r="AP49" s="38">
        <f t="shared" si="47"/>
        <v>51</v>
      </c>
      <c r="AQ49" s="30">
        <f>VLOOKUP(AP49,[1]Punktezuordnung!$A$2:$B$52,2,FALSE())</f>
        <v>0</v>
      </c>
      <c r="AR49" s="42">
        <f t="array" ref="AR49">IF(ISBLANK(STO_Weit!$A$2),0,IF(ISBLANK(A49),0,IF((OR(EXACT(A49,STO_Weit!$C$2:$C$149))),VLOOKUP(A49,STO_Weit!$C$2:$I$149,4,FALSE()))))</f>
        <v>0</v>
      </c>
      <c r="AS49" s="38">
        <f t="shared" si="48"/>
        <v>51</v>
      </c>
      <c r="AT49" s="45">
        <f>VLOOKUP(AS49,[1]Punktezuordnung!$A$2:$B$52,2,FALSE())</f>
        <v>0</v>
      </c>
      <c r="AU49" s="40">
        <f t="array" ref="AU49">IF(ISBLANK(STO_Schlagwurf!$A$2),0,IF(ISBLANK(A49),0,IF((OR(EXACT(A49,STO_Schlagwurf!$C$2:$C$148))),VLOOKUP(A49,STO_Schlagwurf!$C$2:$I$148,4,FALSE()))))</f>
        <v>0</v>
      </c>
      <c r="AV49" s="38">
        <f t="shared" si="49"/>
        <v>51</v>
      </c>
      <c r="AW49" s="45">
        <f>VLOOKUP(AV49,[1]Punktezuordnung!$A$2:$B$52,2,FALSE())</f>
        <v>0</v>
      </c>
      <c r="AX49" s="42">
        <f t="array" ref="AX49">IF(ISBLANK(ANG_Hindernissprint!$A$2),100,IF(ISBLANK(A49),100,IF((OR(EXACT(A49,ANG_Hindernissprint!$C$2:$C$200))),VLOOKUP(A49,ANG_Hindernissprint!$C$2:$I$200,4,FALSE()))))</f>
        <v>100</v>
      </c>
      <c r="AY49" s="47">
        <f t="shared" si="50"/>
        <v>51</v>
      </c>
      <c r="AZ49" s="45">
        <f>VLOOKUP(AY49,[1]Punktezuordnung!$A$2:$B$52,2,FALSE())</f>
        <v>0</v>
      </c>
      <c r="BA49" s="48">
        <f t="array" ref="BA49">IF(ISBLANK(ANG_Hoch!$A$2),0,IF(ISBLANK(A49),0,IF((OR(EXACT(A49,ANG_Hoch!$C$2:$C$155))),VLOOKUP(A49,ANG_Hoch!$C$2:$I$155,4,FALSE()))))</f>
        <v>0</v>
      </c>
      <c r="BB49" s="38">
        <f t="shared" si="51"/>
        <v>51</v>
      </c>
      <c r="BC49" s="49">
        <f>VLOOKUP(BB49,[1]Punktezuordnung!$A$2:$B$52,2,FALSE())</f>
        <v>0</v>
      </c>
    </row>
    <row r="50" spans="1:55" x14ac:dyDescent="0.3">
      <c r="A50" s="57"/>
      <c r="B50" s="57"/>
      <c r="C50" s="57"/>
      <c r="D50" s="57"/>
      <c r="E50" s="38" t="str">
        <f t="shared" si="52"/>
        <v/>
      </c>
      <c r="F50" s="30">
        <f>SUM(LARGE(H50:S50,{1;2;3;4;5;6;7;8;9}))</f>
        <v>0</v>
      </c>
      <c r="G50" s="50">
        <f t="shared" si="53"/>
        <v>0</v>
      </c>
      <c r="H50" s="51">
        <f t="shared" si="54"/>
        <v>0</v>
      </c>
      <c r="I50" s="45">
        <f t="shared" si="55"/>
        <v>0</v>
      </c>
      <c r="J50" s="51">
        <f t="shared" si="56"/>
        <v>0</v>
      </c>
      <c r="K50" s="45">
        <f t="shared" si="57"/>
        <v>0</v>
      </c>
      <c r="L50" s="33">
        <f t="shared" si="58"/>
        <v>0</v>
      </c>
      <c r="M50" s="34">
        <f t="shared" si="59"/>
        <v>0</v>
      </c>
      <c r="N50" s="52">
        <f t="shared" si="60"/>
        <v>0</v>
      </c>
      <c r="O50" s="36">
        <f t="shared" si="61"/>
        <v>0</v>
      </c>
      <c r="P50" s="51">
        <f t="shared" si="62"/>
        <v>0</v>
      </c>
      <c r="Q50" s="45">
        <f t="shared" si="63"/>
        <v>0</v>
      </c>
      <c r="R50" s="51">
        <f t="shared" si="64"/>
        <v>0</v>
      </c>
      <c r="S50" s="45">
        <f t="shared" si="65"/>
        <v>0</v>
      </c>
      <c r="T50" s="37">
        <f t="array" ref="T50">IF(ISBLANK(ALS_Sprint!$A$2),100,IF(ISBLANK(A50),100,IF((OR(EXACT(A50,ALS_Sprint!$C$2:$C$200))),VLOOKUP(A50,ALS_Sprint!$C$2:$I$200,4,FALSE()))))</f>
        <v>100</v>
      </c>
      <c r="U50" s="38">
        <f t="shared" si="40"/>
        <v>51</v>
      </c>
      <c r="V50" s="30">
        <f>VLOOKUP(U50,[1]Punktezuordnung!$A$2:$B$52,2,FALSE())</f>
        <v>0</v>
      </c>
      <c r="W50" s="39">
        <f t="array" ref="W50">IF(ISBLANK(ALS_Wurf!$A$2),0,IF(ISBLANK(A50),0,IF((OR(EXACT(A50,ALS_Wurf!$C$2:$C$145))),VLOOKUP(A50,ALS_Wurf!$C$2:$I$145,4,FALSE()))))</f>
        <v>0</v>
      </c>
      <c r="X50" s="38">
        <f t="shared" si="41"/>
        <v>51</v>
      </c>
      <c r="Y50" s="30">
        <f>VLOOKUP(X50,[1]Punktezuordnung!$A$2:$B$52,2,FALSE())</f>
        <v>0</v>
      </c>
      <c r="Z50" s="40">
        <f t="array" ref="Z50">IF(ISBLANK(FRI_Sprint!$A$2),100,IF(ISBLANK(A50),100,IF((OR(EXACT(A50,FRI_Sprint!$C$2:$C$200))),VLOOKUP(A50,FRI_Sprint!$C$2:$I$200,4,FALSE()))))</f>
        <v>100</v>
      </c>
      <c r="AA50" s="38">
        <f t="shared" si="42"/>
        <v>51</v>
      </c>
      <c r="AB50" s="30">
        <f>VLOOKUP(AA50,[1]Punktezuordnung!$A$2:$B$52,2,FALSE())</f>
        <v>0</v>
      </c>
      <c r="AC50" s="41">
        <f t="array" ref="AC50">IF(ISBLANK(FRI_Weit!$A$2),0,IF(ISBLANK(A50),0,IF((OR(EXACT(A50,FRI_Weit!$C$2:$C$150))),VLOOKUP(A50,FRI_Weit!$C$2:$I$150,4,FALSE()))))</f>
        <v>0</v>
      </c>
      <c r="AD50" s="38">
        <f t="shared" si="43"/>
        <v>51</v>
      </c>
      <c r="AE50" s="30">
        <f>VLOOKUP(AD50,[1]Punktezuordnung!$A$2:$B$52,2,FALSE())</f>
        <v>0</v>
      </c>
      <c r="AF50" s="42">
        <f t="array" ref="AF50">IF(ISBLANK(LAT_Stab!$A$2),0,IF(ISBLANK(A50),0,IF((OR(EXACT(A50,LAT_Stab!$C$2:$C$154))),VLOOKUP(A50,LAT_Stab!$C$2:$I$154,4,FALSE()))))</f>
        <v>0</v>
      </c>
      <c r="AG50" s="38">
        <f t="shared" si="44"/>
        <v>51</v>
      </c>
      <c r="AH50" s="30">
        <f>VLOOKUP(AG50,[1]Punktezuordnung!$A$2:$B$52,2,FALSE())</f>
        <v>0</v>
      </c>
      <c r="AI50" s="43">
        <f t="array" ref="AI50">IF(ISBLANK(LAT_Stoß!$A$2),0,IF(ISBLANK(A50),0,IF((OR(EXACT(A50,LAT_Stoß!$C$2:$C$154))),VLOOKUP(A50,LAT_Stoß!$C$2:$I$154,4,FALSE()))))</f>
        <v>0</v>
      </c>
      <c r="AJ50" s="38">
        <f t="shared" si="45"/>
        <v>51</v>
      </c>
      <c r="AK50" s="30">
        <f>VLOOKUP(AJ50,[1]Punktezuordnung!$A$2:$B$52,2,FALSE())</f>
        <v>0</v>
      </c>
      <c r="AL50" s="67">
        <v>1000</v>
      </c>
      <c r="AM50" s="38">
        <f t="shared" si="46"/>
        <v>51</v>
      </c>
      <c r="AN50" s="45">
        <f>VLOOKUP(AM50,[1]Punktezuordnung!$A$2:$B$52,2,FALSE())</f>
        <v>0</v>
      </c>
      <c r="AO50" s="46">
        <f t="array" ref="AO50">IF(ISBLANK(NIA_Weit!$A$2),0,IF(ISBLANK(A50),0,IF((OR(EXACT(A50,NIA_Weit!$C$2:$C$150))),VLOOKUP(A50,NIA_Weit!$C$2:$I$150,4,FALSE()))))</f>
        <v>0</v>
      </c>
      <c r="AP50" s="38">
        <f t="shared" si="47"/>
        <v>51</v>
      </c>
      <c r="AQ50" s="30">
        <f>VLOOKUP(AP50,[1]Punktezuordnung!$A$2:$B$52,2,FALSE())</f>
        <v>0</v>
      </c>
      <c r="AR50" s="42">
        <f t="array" ref="AR50">IF(ISBLANK(STO_Weit!$A$2),0,IF(ISBLANK(A50),0,IF((OR(EXACT(A50,STO_Weit!$C$2:$C$149))),VLOOKUP(A50,STO_Weit!$C$2:$I$149,4,FALSE()))))</f>
        <v>0</v>
      </c>
      <c r="AS50" s="38">
        <f t="shared" si="48"/>
        <v>51</v>
      </c>
      <c r="AT50" s="45">
        <f>VLOOKUP(AS50,[1]Punktezuordnung!$A$2:$B$52,2,FALSE())</f>
        <v>0</v>
      </c>
      <c r="AU50" s="40">
        <f t="array" ref="AU50">IF(ISBLANK(STO_Schlagwurf!$A$2),0,IF(ISBLANK(A50),0,IF((OR(EXACT(A50,STO_Schlagwurf!$C$2:$C$148))),VLOOKUP(A50,STO_Schlagwurf!$C$2:$I$148,4,FALSE()))))</f>
        <v>0</v>
      </c>
      <c r="AV50" s="38">
        <f t="shared" si="49"/>
        <v>51</v>
      </c>
      <c r="AW50" s="45">
        <f>VLOOKUP(AV50,[1]Punktezuordnung!$A$2:$B$52,2,FALSE())</f>
        <v>0</v>
      </c>
      <c r="AX50" s="42">
        <f t="array" ref="AX50">IF(ISBLANK(ANG_Hindernissprint!$A$2),100,IF(ISBLANK(A50),100,IF((OR(EXACT(A50,ANG_Hindernissprint!$C$2:$C$200))),VLOOKUP(A50,ANG_Hindernissprint!$C$2:$I$200,4,FALSE()))))</f>
        <v>100</v>
      </c>
      <c r="AY50" s="47">
        <f t="shared" si="50"/>
        <v>51</v>
      </c>
      <c r="AZ50" s="45">
        <f>VLOOKUP(AY50,[1]Punktezuordnung!$A$2:$B$52,2,FALSE())</f>
        <v>0</v>
      </c>
      <c r="BA50" s="48">
        <f t="array" ref="BA50">IF(ISBLANK(ANG_Hoch!$A$2),0,IF(ISBLANK(A50),0,IF((OR(EXACT(A50,ANG_Hoch!$C$2:$C$155))),VLOOKUP(A50,ANG_Hoch!$C$2:$I$155,4,FALSE()))))</f>
        <v>0</v>
      </c>
      <c r="BB50" s="38">
        <f t="shared" si="51"/>
        <v>51</v>
      </c>
      <c r="BC50" s="49">
        <f>VLOOKUP(BB50,[1]Punktezuordnung!$A$2:$B$52,2,FALSE())</f>
        <v>0</v>
      </c>
    </row>
    <row r="51" spans="1:55" x14ac:dyDescent="0.3">
      <c r="A51" s="57"/>
      <c r="B51" s="57"/>
      <c r="C51" s="57"/>
      <c r="D51" s="57"/>
      <c r="E51" s="38" t="str">
        <f t="shared" si="52"/>
        <v/>
      </c>
      <c r="F51" s="30">
        <f>SUM(LARGE(H51:S51,{1;2;3;4;5;6;7;8;9}))</f>
        <v>0</v>
      </c>
      <c r="G51" s="50">
        <f t="shared" si="53"/>
        <v>0</v>
      </c>
      <c r="H51" s="51">
        <f t="shared" si="54"/>
        <v>0</v>
      </c>
      <c r="I51" s="45">
        <f t="shared" si="55"/>
        <v>0</v>
      </c>
      <c r="J51" s="51">
        <f t="shared" si="56"/>
        <v>0</v>
      </c>
      <c r="K51" s="45">
        <f t="shared" si="57"/>
        <v>0</v>
      </c>
      <c r="L51" s="33">
        <f t="shared" si="58"/>
        <v>0</v>
      </c>
      <c r="M51" s="34">
        <f t="shared" si="59"/>
        <v>0</v>
      </c>
      <c r="N51" s="52">
        <f t="shared" si="60"/>
        <v>0</v>
      </c>
      <c r="O51" s="36">
        <f t="shared" si="61"/>
        <v>0</v>
      </c>
      <c r="P51" s="51">
        <f t="shared" si="62"/>
        <v>0</v>
      </c>
      <c r="Q51" s="45">
        <f t="shared" si="63"/>
        <v>0</v>
      </c>
      <c r="R51" s="51">
        <f t="shared" si="64"/>
        <v>0</v>
      </c>
      <c r="S51" s="45">
        <f t="shared" si="65"/>
        <v>0</v>
      </c>
      <c r="T51" s="37">
        <f t="array" ref="T51">IF(ISBLANK(ALS_Sprint!$A$2),100,IF(ISBLANK(A51),100,IF((OR(EXACT(A51,ALS_Sprint!$C$2:$C$200))),VLOOKUP(A51,ALS_Sprint!$C$2:$I$200,4,FALSE()))))</f>
        <v>100</v>
      </c>
      <c r="U51" s="38">
        <f t="shared" si="40"/>
        <v>51</v>
      </c>
      <c r="V51" s="30">
        <f>VLOOKUP(U51,[1]Punktezuordnung!$A$2:$B$52,2,FALSE())</f>
        <v>0</v>
      </c>
      <c r="W51" s="39">
        <f t="array" ref="W51">IF(ISBLANK(ALS_Wurf!$A$2),0,IF(ISBLANK(A51),0,IF((OR(EXACT(A51,ALS_Wurf!$C$2:$C$145))),VLOOKUP(A51,ALS_Wurf!$C$2:$I$145,4,FALSE()))))</f>
        <v>0</v>
      </c>
      <c r="X51" s="38">
        <f t="shared" si="41"/>
        <v>51</v>
      </c>
      <c r="Y51" s="30">
        <f>VLOOKUP(X51,[1]Punktezuordnung!$A$2:$B$52,2,FALSE())</f>
        <v>0</v>
      </c>
      <c r="Z51" s="40">
        <f t="array" ref="Z51">IF(ISBLANK(FRI_Sprint!$A$2),100,IF(ISBLANK(A51),100,IF((OR(EXACT(A51,FRI_Sprint!$C$2:$C$200))),VLOOKUP(A51,FRI_Sprint!$C$2:$I$200,4,FALSE()))))</f>
        <v>100</v>
      </c>
      <c r="AA51" s="38">
        <f t="shared" si="42"/>
        <v>51</v>
      </c>
      <c r="AB51" s="30">
        <f>VLOOKUP(AA51,[1]Punktezuordnung!$A$2:$B$52,2,FALSE())</f>
        <v>0</v>
      </c>
      <c r="AC51" s="41">
        <f t="array" ref="AC51">IF(ISBLANK(FRI_Weit!$A$2),0,IF(ISBLANK(A51),0,IF((OR(EXACT(A51,FRI_Weit!$C$2:$C$150))),VLOOKUP(A51,FRI_Weit!$C$2:$I$150,4,FALSE()))))</f>
        <v>0</v>
      </c>
      <c r="AD51" s="38">
        <f t="shared" si="43"/>
        <v>51</v>
      </c>
      <c r="AE51" s="30">
        <f>VLOOKUP(AD51,[1]Punktezuordnung!$A$2:$B$52,2,FALSE())</f>
        <v>0</v>
      </c>
      <c r="AF51" s="42">
        <f t="array" ref="AF51">IF(ISBLANK(LAT_Stab!$A$2),0,IF(ISBLANK(A51),0,IF((OR(EXACT(A51,LAT_Stab!$C$2:$C$154))),VLOOKUP(A51,LAT_Stab!$C$2:$I$154,4,FALSE()))))</f>
        <v>0</v>
      </c>
      <c r="AG51" s="38">
        <f t="shared" si="44"/>
        <v>51</v>
      </c>
      <c r="AH51" s="30">
        <f>VLOOKUP(AG51,[1]Punktezuordnung!$A$2:$B$52,2,FALSE())</f>
        <v>0</v>
      </c>
      <c r="AI51" s="43">
        <f t="array" ref="AI51">IF(ISBLANK(LAT_Stoß!$A$2),0,IF(ISBLANK(A51),0,IF((OR(EXACT(A51,LAT_Stoß!$C$2:$C$154))),VLOOKUP(A51,LAT_Stoß!$C$2:$I$154,4,FALSE()))))</f>
        <v>0</v>
      </c>
      <c r="AJ51" s="38">
        <f t="shared" si="45"/>
        <v>51</v>
      </c>
      <c r="AK51" s="30">
        <f>VLOOKUP(AJ51,[1]Punktezuordnung!$A$2:$B$52,2,FALSE())</f>
        <v>0</v>
      </c>
      <c r="AL51" s="67">
        <v>1000</v>
      </c>
      <c r="AM51" s="38">
        <f t="shared" si="46"/>
        <v>51</v>
      </c>
      <c r="AN51" s="45">
        <f>VLOOKUP(AM51,[1]Punktezuordnung!$A$2:$B$52,2,FALSE())</f>
        <v>0</v>
      </c>
      <c r="AO51" s="46">
        <f t="array" ref="AO51">IF(ISBLANK(NIA_Weit!$A$2),0,IF(ISBLANK(A51),0,IF((OR(EXACT(A51,NIA_Weit!$C$2:$C$150))),VLOOKUP(A51,NIA_Weit!$C$2:$I$150,4,FALSE()))))</f>
        <v>0</v>
      </c>
      <c r="AP51" s="38">
        <f t="shared" si="47"/>
        <v>51</v>
      </c>
      <c r="AQ51" s="30">
        <f>VLOOKUP(AP51,[1]Punktezuordnung!$A$2:$B$52,2,FALSE())</f>
        <v>0</v>
      </c>
      <c r="AR51" s="42">
        <f t="array" ref="AR51">IF(ISBLANK(STO_Weit!$A$2),0,IF(ISBLANK(A51),0,IF((OR(EXACT(A51,STO_Weit!$C$2:$C$149))),VLOOKUP(A51,STO_Weit!$C$2:$I$149,4,FALSE()))))</f>
        <v>0</v>
      </c>
      <c r="AS51" s="38">
        <f t="shared" si="48"/>
        <v>51</v>
      </c>
      <c r="AT51" s="45">
        <f>VLOOKUP(AS51,[1]Punktezuordnung!$A$2:$B$52,2,FALSE())</f>
        <v>0</v>
      </c>
      <c r="AU51" s="40">
        <f t="array" ref="AU51">IF(ISBLANK(STO_Schlagwurf!$A$2),0,IF(ISBLANK(A51),0,IF((OR(EXACT(A51,STO_Schlagwurf!$C$2:$C$148))),VLOOKUP(A51,STO_Schlagwurf!$C$2:$I$148,4,FALSE()))))</f>
        <v>0</v>
      </c>
      <c r="AV51" s="38">
        <f t="shared" si="49"/>
        <v>51</v>
      </c>
      <c r="AW51" s="45">
        <f>VLOOKUP(AV51,[1]Punktezuordnung!$A$2:$B$52,2,FALSE())</f>
        <v>0</v>
      </c>
      <c r="AX51" s="42">
        <f t="array" ref="AX51">IF(ISBLANK(ANG_Hindernissprint!$A$2),100,IF(ISBLANK(A51),100,IF((OR(EXACT(A51,ANG_Hindernissprint!$C$2:$C$200))),VLOOKUP(A51,ANG_Hindernissprint!$C$2:$I$200,4,FALSE()))))</f>
        <v>100</v>
      </c>
      <c r="AY51" s="47">
        <f t="shared" si="50"/>
        <v>51</v>
      </c>
      <c r="AZ51" s="45">
        <f>VLOOKUP(AY51,[1]Punktezuordnung!$A$2:$B$52,2,FALSE())</f>
        <v>0</v>
      </c>
      <c r="BA51" s="48">
        <f t="array" ref="BA51">IF(ISBLANK(ANG_Hoch!$A$2),0,IF(ISBLANK(A51),0,IF((OR(EXACT(A51,ANG_Hoch!$C$2:$C$155))),VLOOKUP(A51,ANG_Hoch!$C$2:$I$155,4,FALSE()))))</f>
        <v>0</v>
      </c>
      <c r="BB51" s="38">
        <f t="shared" si="51"/>
        <v>51</v>
      </c>
      <c r="BC51" s="49">
        <f>VLOOKUP(BB51,[1]Punktezuordnung!$A$2:$B$52,2,FALSE())</f>
        <v>0</v>
      </c>
    </row>
    <row r="52" spans="1:55" x14ac:dyDescent="0.3">
      <c r="A52" s="57"/>
      <c r="B52" s="57"/>
      <c r="C52" s="57"/>
      <c r="D52" s="57"/>
      <c r="E52" s="38" t="str">
        <f t="shared" si="52"/>
        <v/>
      </c>
      <c r="F52" s="30">
        <f>SUM(LARGE(H52:S52,{1;2;3;4;5;6;7;8;9}))</f>
        <v>0</v>
      </c>
      <c r="G52" s="50">
        <f t="shared" si="53"/>
        <v>0</v>
      </c>
      <c r="H52" s="51">
        <f t="shared" si="54"/>
        <v>0</v>
      </c>
      <c r="I52" s="45">
        <f t="shared" si="55"/>
        <v>0</v>
      </c>
      <c r="J52" s="51">
        <f t="shared" si="56"/>
        <v>0</v>
      </c>
      <c r="K52" s="45">
        <f t="shared" si="57"/>
        <v>0</v>
      </c>
      <c r="L52" s="33">
        <f t="shared" si="58"/>
        <v>0</v>
      </c>
      <c r="M52" s="34">
        <f t="shared" si="59"/>
        <v>0</v>
      </c>
      <c r="N52" s="52">
        <f t="shared" si="60"/>
        <v>0</v>
      </c>
      <c r="O52" s="36">
        <f t="shared" si="61"/>
        <v>0</v>
      </c>
      <c r="P52" s="51">
        <f t="shared" si="62"/>
        <v>0</v>
      </c>
      <c r="Q52" s="45">
        <f t="shared" si="63"/>
        <v>0</v>
      </c>
      <c r="R52" s="51">
        <f t="shared" si="64"/>
        <v>0</v>
      </c>
      <c r="S52" s="45">
        <f t="shared" si="65"/>
        <v>0</v>
      </c>
      <c r="T52" s="37">
        <f t="array" ref="T52">IF(ISBLANK(ALS_Sprint!$A$2),100,IF(ISBLANK(A52),100,IF((OR(EXACT(A52,ALS_Sprint!$C$2:$C$200))),VLOOKUP(A52,ALS_Sprint!$C$2:$I$200,4,FALSE()))))</f>
        <v>100</v>
      </c>
      <c r="U52" s="38">
        <f t="shared" si="40"/>
        <v>51</v>
      </c>
      <c r="V52" s="30">
        <f>VLOOKUP(U52,[1]Punktezuordnung!$A$2:$B$52,2,FALSE())</f>
        <v>0</v>
      </c>
      <c r="W52" s="39">
        <f t="array" ref="W52">IF(ISBLANK(ALS_Wurf!$A$2),0,IF(ISBLANK(A52),0,IF((OR(EXACT(A52,ALS_Wurf!$C$2:$C$145))),VLOOKUP(A52,ALS_Wurf!$C$2:$I$145,4,FALSE()))))</f>
        <v>0</v>
      </c>
      <c r="X52" s="38">
        <f t="shared" si="41"/>
        <v>51</v>
      </c>
      <c r="Y52" s="30">
        <f>VLOOKUP(X52,[1]Punktezuordnung!$A$2:$B$52,2,FALSE())</f>
        <v>0</v>
      </c>
      <c r="Z52" s="40">
        <f t="array" ref="Z52">IF(ISBLANK(FRI_Sprint!$A$2),100,IF(ISBLANK(A52),100,IF((OR(EXACT(A52,FRI_Sprint!$C$2:$C$200))),VLOOKUP(A52,FRI_Sprint!$C$2:$I$200,4,FALSE()))))</f>
        <v>100</v>
      </c>
      <c r="AA52" s="38">
        <f t="shared" si="42"/>
        <v>51</v>
      </c>
      <c r="AB52" s="30">
        <f>VLOOKUP(AA52,[1]Punktezuordnung!$A$2:$B$52,2,FALSE())</f>
        <v>0</v>
      </c>
      <c r="AC52" s="41">
        <f t="array" ref="AC52">IF(ISBLANK(FRI_Weit!$A$2),0,IF(ISBLANK(A52),0,IF((OR(EXACT(A52,FRI_Weit!$C$2:$C$150))),VLOOKUP(A52,FRI_Weit!$C$2:$I$150,4,FALSE()))))</f>
        <v>0</v>
      </c>
      <c r="AD52" s="38">
        <f t="shared" si="43"/>
        <v>51</v>
      </c>
      <c r="AE52" s="30">
        <f>VLOOKUP(AD52,[1]Punktezuordnung!$A$2:$B$52,2,FALSE())</f>
        <v>0</v>
      </c>
      <c r="AF52" s="42">
        <f t="array" ref="AF52">IF(ISBLANK(LAT_Stab!$A$2),0,IF(ISBLANK(A52),0,IF((OR(EXACT(A52,LAT_Stab!$C$2:$C$154))),VLOOKUP(A52,LAT_Stab!$C$2:$I$154,4,FALSE()))))</f>
        <v>0</v>
      </c>
      <c r="AG52" s="38">
        <f t="shared" si="44"/>
        <v>51</v>
      </c>
      <c r="AH52" s="30">
        <f>VLOOKUP(AG52,[1]Punktezuordnung!$A$2:$B$52,2,FALSE())</f>
        <v>0</v>
      </c>
      <c r="AI52" s="43">
        <f t="array" ref="AI52">IF(ISBLANK(LAT_Stoß!$A$2),0,IF(ISBLANK(A52),0,IF((OR(EXACT(A52,LAT_Stoß!$C$2:$C$154))),VLOOKUP(A52,LAT_Stoß!$C$2:$I$154,4,FALSE()))))</f>
        <v>0</v>
      </c>
      <c r="AJ52" s="38">
        <f t="shared" si="45"/>
        <v>51</v>
      </c>
      <c r="AK52" s="30">
        <f>VLOOKUP(AJ52,[1]Punktezuordnung!$A$2:$B$52,2,FALSE())</f>
        <v>0</v>
      </c>
      <c r="AL52" s="67">
        <v>1000</v>
      </c>
      <c r="AM52" s="38">
        <f t="shared" si="46"/>
        <v>51</v>
      </c>
      <c r="AN52" s="45">
        <f>VLOOKUP(AM52,[1]Punktezuordnung!$A$2:$B$52,2,FALSE())</f>
        <v>0</v>
      </c>
      <c r="AO52" s="46">
        <f t="array" ref="AO52">IF(ISBLANK(NIA_Weit!$A$2),0,IF(ISBLANK(A52),0,IF((OR(EXACT(A52,NIA_Weit!$C$2:$C$150))),VLOOKUP(A52,NIA_Weit!$C$2:$I$150,4,FALSE()))))</f>
        <v>0</v>
      </c>
      <c r="AP52" s="38">
        <f t="shared" si="47"/>
        <v>51</v>
      </c>
      <c r="AQ52" s="30">
        <f>VLOOKUP(AP52,[1]Punktezuordnung!$A$2:$B$52,2,FALSE())</f>
        <v>0</v>
      </c>
      <c r="AR52" s="42">
        <f t="array" ref="AR52">IF(ISBLANK(STO_Weit!$A$2),0,IF(ISBLANK(A52),0,IF((OR(EXACT(A52,STO_Weit!$C$2:$C$149))),VLOOKUP(A52,STO_Weit!$C$2:$I$149,4,FALSE()))))</f>
        <v>0</v>
      </c>
      <c r="AS52" s="38">
        <f t="shared" si="48"/>
        <v>51</v>
      </c>
      <c r="AT52" s="45">
        <f>VLOOKUP(AS52,[1]Punktezuordnung!$A$2:$B$52,2,FALSE())</f>
        <v>0</v>
      </c>
      <c r="AU52" s="40">
        <f t="array" ref="AU52">IF(ISBLANK(STO_Schlagwurf!$A$2),0,IF(ISBLANK(A52),0,IF((OR(EXACT(A52,STO_Schlagwurf!$C$2:$C$148))),VLOOKUP(A52,STO_Schlagwurf!$C$2:$I$148,4,FALSE()))))</f>
        <v>0</v>
      </c>
      <c r="AV52" s="38">
        <f t="shared" si="49"/>
        <v>51</v>
      </c>
      <c r="AW52" s="45">
        <f>VLOOKUP(AV52,[1]Punktezuordnung!$A$2:$B$52,2,FALSE())</f>
        <v>0</v>
      </c>
      <c r="AX52" s="42">
        <f t="array" ref="AX52">IF(ISBLANK(ANG_Hindernissprint!$A$2),100,IF(ISBLANK(A52),100,IF((OR(EXACT(A52,ANG_Hindernissprint!$C$2:$C$200))),VLOOKUP(A52,ANG_Hindernissprint!$C$2:$I$200,4,FALSE()))))</f>
        <v>100</v>
      </c>
      <c r="AY52" s="47">
        <f t="shared" si="50"/>
        <v>51</v>
      </c>
      <c r="AZ52" s="45">
        <f>VLOOKUP(AY52,[1]Punktezuordnung!$A$2:$B$52,2,FALSE())</f>
        <v>0</v>
      </c>
      <c r="BA52" s="48">
        <f t="array" ref="BA52">IF(ISBLANK(ANG_Hoch!$A$2),0,IF(ISBLANK(A52),0,IF((OR(EXACT(A52,ANG_Hoch!$C$2:$C$155))),VLOOKUP(A52,ANG_Hoch!$C$2:$I$155,4,FALSE()))))</f>
        <v>0</v>
      </c>
      <c r="BB52" s="38">
        <f t="shared" si="51"/>
        <v>51</v>
      </c>
      <c r="BC52" s="49">
        <f>VLOOKUP(BB52,[1]Punktezuordnung!$A$2:$B$52,2,FALSE())</f>
        <v>0</v>
      </c>
    </row>
    <row r="53" spans="1:55" x14ac:dyDescent="0.3">
      <c r="A53" s="57"/>
      <c r="B53" s="57"/>
      <c r="C53" s="57"/>
      <c r="D53" s="57"/>
      <c r="E53" s="38" t="str">
        <f t="shared" si="52"/>
        <v/>
      </c>
      <c r="F53" s="30">
        <f>SUM(LARGE(H53:S53,{1;2;3;4;5;6;7;8;9}))</f>
        <v>0</v>
      </c>
      <c r="G53" s="50">
        <f t="shared" si="53"/>
        <v>0</v>
      </c>
      <c r="H53" s="51">
        <f t="shared" si="54"/>
        <v>0</v>
      </c>
      <c r="I53" s="45">
        <f t="shared" si="55"/>
        <v>0</v>
      </c>
      <c r="J53" s="51">
        <f t="shared" si="56"/>
        <v>0</v>
      </c>
      <c r="K53" s="45">
        <f t="shared" si="57"/>
        <v>0</v>
      </c>
      <c r="L53" s="33">
        <f t="shared" si="58"/>
        <v>0</v>
      </c>
      <c r="M53" s="34">
        <f t="shared" si="59"/>
        <v>0</v>
      </c>
      <c r="N53" s="52">
        <f t="shared" si="60"/>
        <v>0</v>
      </c>
      <c r="O53" s="36">
        <f t="shared" si="61"/>
        <v>0</v>
      </c>
      <c r="P53" s="51">
        <f t="shared" si="62"/>
        <v>0</v>
      </c>
      <c r="Q53" s="45">
        <f t="shared" si="63"/>
        <v>0</v>
      </c>
      <c r="R53" s="51">
        <f t="shared" si="64"/>
        <v>0</v>
      </c>
      <c r="S53" s="45">
        <f t="shared" si="65"/>
        <v>0</v>
      </c>
      <c r="T53" s="37">
        <f t="array" ref="T53">IF(ISBLANK(ALS_Sprint!$A$2),100,IF(ISBLANK(A53),100,IF((OR(EXACT(A53,ALS_Sprint!$C$2:$C$200))),VLOOKUP(A53,ALS_Sprint!$C$2:$I$200,4,FALSE()))))</f>
        <v>100</v>
      </c>
      <c r="U53" s="38">
        <f t="shared" si="40"/>
        <v>51</v>
      </c>
      <c r="V53" s="30">
        <f>VLOOKUP(U53,[1]Punktezuordnung!$A$2:$B$52,2,FALSE())</f>
        <v>0</v>
      </c>
      <c r="W53" s="39">
        <f t="array" ref="W53">IF(ISBLANK(ALS_Wurf!$A$2),0,IF(ISBLANK(A53),0,IF((OR(EXACT(A53,ALS_Wurf!$C$2:$C$145))),VLOOKUP(A53,ALS_Wurf!$C$2:$I$145,4,FALSE()))))</f>
        <v>0</v>
      </c>
      <c r="X53" s="38">
        <f t="shared" si="41"/>
        <v>51</v>
      </c>
      <c r="Y53" s="30">
        <f>VLOOKUP(X53,[1]Punktezuordnung!$A$2:$B$52,2,FALSE())</f>
        <v>0</v>
      </c>
      <c r="Z53" s="40">
        <f t="array" ref="Z53">IF(ISBLANK(FRI_Sprint!$A$2),100,IF(ISBLANK(A53),100,IF((OR(EXACT(A53,FRI_Sprint!$C$2:$C$200))),VLOOKUP(A53,FRI_Sprint!$C$2:$I$200,4,FALSE()))))</f>
        <v>100</v>
      </c>
      <c r="AA53" s="38">
        <f t="shared" si="42"/>
        <v>51</v>
      </c>
      <c r="AB53" s="30">
        <f>VLOOKUP(AA53,[1]Punktezuordnung!$A$2:$B$52,2,FALSE())</f>
        <v>0</v>
      </c>
      <c r="AC53" s="41">
        <f t="array" ref="AC53">IF(ISBLANK(FRI_Weit!$A$2),0,IF(ISBLANK(A53),0,IF((OR(EXACT(A53,FRI_Weit!$C$2:$C$150))),VLOOKUP(A53,FRI_Weit!$C$2:$I$150,4,FALSE()))))</f>
        <v>0</v>
      </c>
      <c r="AD53" s="38">
        <f t="shared" si="43"/>
        <v>51</v>
      </c>
      <c r="AE53" s="30">
        <f>VLOOKUP(AD53,[1]Punktezuordnung!$A$2:$B$52,2,FALSE())</f>
        <v>0</v>
      </c>
      <c r="AF53" s="42">
        <f t="array" ref="AF53">IF(ISBLANK(LAT_Stab!$A$2),0,IF(ISBLANK(A53),0,IF((OR(EXACT(A53,LAT_Stab!$C$2:$C$154))),VLOOKUP(A53,LAT_Stab!$C$2:$I$154,4,FALSE()))))</f>
        <v>0</v>
      </c>
      <c r="AG53" s="38">
        <f t="shared" si="44"/>
        <v>51</v>
      </c>
      <c r="AH53" s="30">
        <f>VLOOKUP(AG53,[1]Punktezuordnung!$A$2:$B$52,2,FALSE())</f>
        <v>0</v>
      </c>
      <c r="AI53" s="43">
        <f t="array" ref="AI53">IF(ISBLANK(LAT_Stoß!$A$2),0,IF(ISBLANK(A53),0,IF((OR(EXACT(A53,LAT_Stoß!$C$2:$C$154))),VLOOKUP(A53,LAT_Stoß!$C$2:$I$154,4,FALSE()))))</f>
        <v>0</v>
      </c>
      <c r="AJ53" s="38">
        <f t="shared" si="45"/>
        <v>51</v>
      </c>
      <c r="AK53" s="30">
        <f>VLOOKUP(AJ53,[1]Punktezuordnung!$A$2:$B$52,2,FALSE())</f>
        <v>0</v>
      </c>
      <c r="AL53" s="67">
        <v>1000</v>
      </c>
      <c r="AM53" s="38">
        <f t="shared" si="46"/>
        <v>51</v>
      </c>
      <c r="AN53" s="45">
        <f>VLOOKUP(AM53,[1]Punktezuordnung!$A$2:$B$52,2,FALSE())</f>
        <v>0</v>
      </c>
      <c r="AO53" s="46">
        <f t="array" ref="AO53">IF(ISBLANK(NIA_Weit!$A$2),0,IF(ISBLANK(A53),0,IF((OR(EXACT(A53,NIA_Weit!$C$2:$C$150))),VLOOKUP(A53,NIA_Weit!$C$2:$I$150,4,FALSE()))))</f>
        <v>0</v>
      </c>
      <c r="AP53" s="38">
        <f t="shared" si="47"/>
        <v>51</v>
      </c>
      <c r="AQ53" s="30">
        <f>VLOOKUP(AP53,[1]Punktezuordnung!$A$2:$B$52,2,FALSE())</f>
        <v>0</v>
      </c>
      <c r="AR53" s="42">
        <f t="array" ref="AR53">IF(ISBLANK(STO_Weit!$A$2),0,IF(ISBLANK(A53),0,IF((OR(EXACT(A53,STO_Weit!$C$2:$C$149))),VLOOKUP(A53,STO_Weit!$C$2:$I$149,4,FALSE()))))</f>
        <v>0</v>
      </c>
      <c r="AS53" s="38">
        <f t="shared" si="48"/>
        <v>51</v>
      </c>
      <c r="AT53" s="45">
        <f>VLOOKUP(AS53,[1]Punktezuordnung!$A$2:$B$52,2,FALSE())</f>
        <v>0</v>
      </c>
      <c r="AU53" s="40">
        <f t="array" ref="AU53">IF(ISBLANK(STO_Schlagwurf!$A$2),0,IF(ISBLANK(A53),0,IF((OR(EXACT(A53,STO_Schlagwurf!$C$2:$C$148))),VLOOKUP(A53,STO_Schlagwurf!$C$2:$I$148,4,FALSE()))))</f>
        <v>0</v>
      </c>
      <c r="AV53" s="38">
        <f t="shared" si="49"/>
        <v>51</v>
      </c>
      <c r="AW53" s="45">
        <f>VLOOKUP(AV53,[1]Punktezuordnung!$A$2:$B$52,2,FALSE())</f>
        <v>0</v>
      </c>
      <c r="AX53" s="42">
        <f t="array" ref="AX53">IF(ISBLANK(ANG_Hindernissprint!$A$2),100,IF(ISBLANK(A53),100,IF((OR(EXACT(A53,ANG_Hindernissprint!$C$2:$C$200))),VLOOKUP(A53,ANG_Hindernissprint!$C$2:$I$200,4,FALSE()))))</f>
        <v>100</v>
      </c>
      <c r="AY53" s="47">
        <f t="shared" si="50"/>
        <v>51</v>
      </c>
      <c r="AZ53" s="45">
        <f>VLOOKUP(AY53,[1]Punktezuordnung!$A$2:$B$52,2,FALSE())</f>
        <v>0</v>
      </c>
      <c r="BA53" s="48">
        <f t="array" ref="BA53">IF(ISBLANK(ANG_Hoch!$A$2),0,IF(ISBLANK(A53),0,IF((OR(EXACT(A53,ANG_Hoch!$C$2:$C$155))),VLOOKUP(A53,ANG_Hoch!$C$2:$I$155,4,FALSE()))))</f>
        <v>0</v>
      </c>
      <c r="BB53" s="38">
        <f t="shared" si="51"/>
        <v>51</v>
      </c>
      <c r="BC53" s="49">
        <f>VLOOKUP(BB53,[1]Punktezuordnung!$A$2:$B$52,2,FALSE())</f>
        <v>0</v>
      </c>
    </row>
    <row r="54" spans="1:55" x14ac:dyDescent="0.3">
      <c r="A54" s="57"/>
      <c r="B54" s="57"/>
      <c r="C54" s="57"/>
      <c r="D54" s="57"/>
      <c r="E54" s="38" t="str">
        <f t="shared" si="52"/>
        <v/>
      </c>
      <c r="F54" s="30">
        <f>SUM(LARGE(H54:S54,{1;2;3;4;5;6;7;8;9}))</f>
        <v>0</v>
      </c>
      <c r="G54" s="50">
        <f t="shared" si="53"/>
        <v>0</v>
      </c>
      <c r="H54" s="51">
        <f t="shared" si="54"/>
        <v>0</v>
      </c>
      <c r="I54" s="45">
        <f t="shared" si="55"/>
        <v>0</v>
      </c>
      <c r="J54" s="51">
        <f t="shared" si="56"/>
        <v>0</v>
      </c>
      <c r="K54" s="45">
        <f t="shared" si="57"/>
        <v>0</v>
      </c>
      <c r="L54" s="33">
        <f t="shared" si="58"/>
        <v>0</v>
      </c>
      <c r="M54" s="34">
        <f t="shared" si="59"/>
        <v>0</v>
      </c>
      <c r="N54" s="52">
        <f t="shared" si="60"/>
        <v>0</v>
      </c>
      <c r="O54" s="36">
        <f t="shared" si="61"/>
        <v>0</v>
      </c>
      <c r="P54" s="51">
        <f t="shared" si="62"/>
        <v>0</v>
      </c>
      <c r="Q54" s="45">
        <f t="shared" si="63"/>
        <v>0</v>
      </c>
      <c r="R54" s="51">
        <f t="shared" si="64"/>
        <v>0</v>
      </c>
      <c r="S54" s="45">
        <f t="shared" si="65"/>
        <v>0</v>
      </c>
      <c r="T54" s="37">
        <f t="array" ref="T54">IF(ISBLANK(ALS_Sprint!$A$2),100,IF(ISBLANK(A54),100,IF((OR(EXACT(A54,ALS_Sprint!$C$2:$C$200))),VLOOKUP(A54,ALS_Sprint!$C$2:$I$200,4,FALSE()))))</f>
        <v>100</v>
      </c>
      <c r="U54" s="38">
        <f t="shared" si="40"/>
        <v>51</v>
      </c>
      <c r="V54" s="30">
        <f>VLOOKUP(U54,[1]Punktezuordnung!$A$2:$B$52,2,FALSE())</f>
        <v>0</v>
      </c>
      <c r="W54" s="39">
        <f t="array" ref="W54">IF(ISBLANK(ALS_Wurf!$A$2),0,IF(ISBLANK(A54),0,IF((OR(EXACT(A54,ALS_Wurf!$C$2:$C$145))),VLOOKUP(A54,ALS_Wurf!$C$2:$I$145,4,FALSE()))))</f>
        <v>0</v>
      </c>
      <c r="X54" s="38">
        <f t="shared" si="41"/>
        <v>51</v>
      </c>
      <c r="Y54" s="30">
        <f>VLOOKUP(X54,[1]Punktezuordnung!$A$2:$B$52,2,FALSE())</f>
        <v>0</v>
      </c>
      <c r="Z54" s="40">
        <f t="array" ref="Z54">IF(ISBLANK(FRI_Sprint!$A$2),100,IF(ISBLANK(A54),100,IF((OR(EXACT(A54,FRI_Sprint!$C$2:$C$200))),VLOOKUP(A54,FRI_Sprint!$C$2:$I$200,4,FALSE()))))</f>
        <v>100</v>
      </c>
      <c r="AA54" s="38">
        <f t="shared" si="42"/>
        <v>51</v>
      </c>
      <c r="AB54" s="30">
        <f>VLOOKUP(AA54,[1]Punktezuordnung!$A$2:$B$52,2,FALSE())</f>
        <v>0</v>
      </c>
      <c r="AC54" s="41">
        <f t="array" ref="AC54">IF(ISBLANK(FRI_Weit!$A$2),0,IF(ISBLANK(A54),0,IF((OR(EXACT(A54,FRI_Weit!$C$2:$C$150))),VLOOKUP(A54,FRI_Weit!$C$2:$I$150,4,FALSE()))))</f>
        <v>0</v>
      </c>
      <c r="AD54" s="38">
        <f t="shared" si="43"/>
        <v>51</v>
      </c>
      <c r="AE54" s="30">
        <f>VLOOKUP(AD54,[1]Punktezuordnung!$A$2:$B$52,2,FALSE())</f>
        <v>0</v>
      </c>
      <c r="AF54" s="42">
        <f t="array" ref="AF54">IF(ISBLANK(LAT_Stab!$A$2),0,IF(ISBLANK(A54),0,IF((OR(EXACT(A54,LAT_Stab!$C$2:$C$154))),VLOOKUP(A54,LAT_Stab!$C$2:$I$154,4,FALSE()))))</f>
        <v>0</v>
      </c>
      <c r="AG54" s="38">
        <f t="shared" si="44"/>
        <v>51</v>
      </c>
      <c r="AH54" s="30">
        <f>VLOOKUP(AG54,[1]Punktezuordnung!$A$2:$B$52,2,FALSE())</f>
        <v>0</v>
      </c>
      <c r="AI54" s="43">
        <f t="array" ref="AI54">IF(ISBLANK(LAT_Stoß!$A$2),0,IF(ISBLANK(A54),0,IF((OR(EXACT(A54,LAT_Stoß!$C$2:$C$154))),VLOOKUP(A54,LAT_Stoß!$C$2:$I$154,4,FALSE()))))</f>
        <v>0</v>
      </c>
      <c r="AJ54" s="38">
        <f t="shared" si="45"/>
        <v>51</v>
      </c>
      <c r="AK54" s="30">
        <f>VLOOKUP(AJ54,[1]Punktezuordnung!$A$2:$B$52,2,FALSE())</f>
        <v>0</v>
      </c>
      <c r="AL54" s="67">
        <v>1000</v>
      </c>
      <c r="AM54" s="38">
        <f t="shared" si="46"/>
        <v>51</v>
      </c>
      <c r="AN54" s="45">
        <f>VLOOKUP(AM54,[1]Punktezuordnung!$A$2:$B$52,2,FALSE())</f>
        <v>0</v>
      </c>
      <c r="AO54" s="46">
        <f t="array" ref="AO54">IF(ISBLANK(NIA_Weit!$A$2),0,IF(ISBLANK(A54),0,IF((OR(EXACT(A54,NIA_Weit!$C$2:$C$150))),VLOOKUP(A54,NIA_Weit!$C$2:$I$150,4,FALSE()))))</f>
        <v>0</v>
      </c>
      <c r="AP54" s="38">
        <f t="shared" si="47"/>
        <v>51</v>
      </c>
      <c r="AQ54" s="30">
        <f>VLOOKUP(AP54,[1]Punktezuordnung!$A$2:$B$52,2,FALSE())</f>
        <v>0</v>
      </c>
      <c r="AR54" s="42">
        <f t="array" ref="AR54">IF(ISBLANK(STO_Weit!$A$2),0,IF(ISBLANK(A54),0,IF((OR(EXACT(A54,STO_Weit!$C$2:$C$149))),VLOOKUP(A54,STO_Weit!$C$2:$I$149,4,FALSE()))))</f>
        <v>0</v>
      </c>
      <c r="AS54" s="38">
        <f t="shared" si="48"/>
        <v>51</v>
      </c>
      <c r="AT54" s="45">
        <f>VLOOKUP(AS54,[1]Punktezuordnung!$A$2:$B$52,2,FALSE())</f>
        <v>0</v>
      </c>
      <c r="AU54" s="40">
        <f t="array" ref="AU54">IF(ISBLANK(STO_Schlagwurf!$A$2),0,IF(ISBLANK(A54),0,IF((OR(EXACT(A54,STO_Schlagwurf!$C$2:$C$148))),VLOOKUP(A54,STO_Schlagwurf!$C$2:$I$148,4,FALSE()))))</f>
        <v>0</v>
      </c>
      <c r="AV54" s="38">
        <f t="shared" si="49"/>
        <v>51</v>
      </c>
      <c r="AW54" s="45">
        <f>VLOOKUP(AV54,[1]Punktezuordnung!$A$2:$B$52,2,FALSE())</f>
        <v>0</v>
      </c>
      <c r="AX54" s="42">
        <f t="array" ref="AX54">IF(ISBLANK(ANG_Hindernissprint!$A$2),100,IF(ISBLANK(A54),100,IF((OR(EXACT(A54,ANG_Hindernissprint!$C$2:$C$200))),VLOOKUP(A54,ANG_Hindernissprint!$C$2:$I$200,4,FALSE()))))</f>
        <v>100</v>
      </c>
      <c r="AY54" s="47">
        <f t="shared" si="50"/>
        <v>51</v>
      </c>
      <c r="AZ54" s="45">
        <f>VLOOKUP(AY54,[1]Punktezuordnung!$A$2:$B$52,2,FALSE())</f>
        <v>0</v>
      </c>
      <c r="BA54" s="48">
        <f t="array" ref="BA54">IF(ISBLANK(ANG_Hoch!$A$2),0,IF(ISBLANK(A54),0,IF((OR(EXACT(A54,ANG_Hoch!$C$2:$C$155))),VLOOKUP(A54,ANG_Hoch!$C$2:$I$155,4,FALSE()))))</f>
        <v>0</v>
      </c>
      <c r="BB54" s="38">
        <f t="shared" si="51"/>
        <v>51</v>
      </c>
      <c r="BC54" s="49">
        <f>VLOOKUP(BB54,[1]Punktezuordnung!$A$2:$B$52,2,FALSE())</f>
        <v>0</v>
      </c>
    </row>
    <row r="55" spans="1:55" x14ac:dyDescent="0.3">
      <c r="A55" s="57"/>
      <c r="B55" s="57"/>
      <c r="C55" s="57"/>
      <c r="D55" s="57"/>
      <c r="E55" s="38" t="str">
        <f t="shared" si="52"/>
        <v/>
      </c>
      <c r="F55" s="30">
        <f>SUM(LARGE(H55:S55,{1;2;3;4;5;6;7;8;9}))</f>
        <v>0</v>
      </c>
      <c r="G55" s="50">
        <f t="shared" si="53"/>
        <v>0</v>
      </c>
      <c r="H55" s="51">
        <f t="shared" si="54"/>
        <v>0</v>
      </c>
      <c r="I55" s="45">
        <f t="shared" si="55"/>
        <v>0</v>
      </c>
      <c r="J55" s="51">
        <f t="shared" si="56"/>
        <v>0</v>
      </c>
      <c r="K55" s="45">
        <f t="shared" si="57"/>
        <v>0</v>
      </c>
      <c r="L55" s="33">
        <f t="shared" si="58"/>
        <v>0</v>
      </c>
      <c r="M55" s="34">
        <f t="shared" si="59"/>
        <v>0</v>
      </c>
      <c r="N55" s="52">
        <f t="shared" si="60"/>
        <v>0</v>
      </c>
      <c r="O55" s="36">
        <f t="shared" si="61"/>
        <v>0</v>
      </c>
      <c r="P55" s="51">
        <f t="shared" si="62"/>
        <v>0</v>
      </c>
      <c r="Q55" s="45">
        <f t="shared" si="63"/>
        <v>0</v>
      </c>
      <c r="R55" s="51">
        <f t="shared" si="64"/>
        <v>0</v>
      </c>
      <c r="S55" s="45">
        <f t="shared" si="65"/>
        <v>0</v>
      </c>
      <c r="T55" s="37">
        <f t="array" ref="T55">IF(ISBLANK(ALS_Sprint!$A$2),100,IF(ISBLANK(A55),100,IF((OR(EXACT(A55,ALS_Sprint!$C$2:$C$200))),VLOOKUP(A55,ALS_Sprint!$C$2:$I$200,4,FALSE()))))</f>
        <v>100</v>
      </c>
      <c r="U55" s="38">
        <f t="shared" si="40"/>
        <v>51</v>
      </c>
      <c r="V55" s="30">
        <f>VLOOKUP(U55,[1]Punktezuordnung!$A$2:$B$52,2,FALSE())</f>
        <v>0</v>
      </c>
      <c r="W55" s="39">
        <f t="array" ref="W55">IF(ISBLANK(ALS_Wurf!$A$2),0,IF(ISBLANK(A55),0,IF((OR(EXACT(A55,ALS_Wurf!$C$2:$C$145))),VLOOKUP(A55,ALS_Wurf!$C$2:$I$145,4,FALSE()))))</f>
        <v>0</v>
      </c>
      <c r="X55" s="38">
        <f t="shared" si="41"/>
        <v>51</v>
      </c>
      <c r="Y55" s="30">
        <f>VLOOKUP(X55,[1]Punktezuordnung!$A$2:$B$52,2,FALSE())</f>
        <v>0</v>
      </c>
      <c r="Z55" s="40">
        <f t="array" ref="Z55">IF(ISBLANK(FRI_Sprint!$A$2),100,IF(ISBLANK(A55),100,IF((OR(EXACT(A55,FRI_Sprint!$C$2:$C$200))),VLOOKUP(A55,FRI_Sprint!$C$2:$I$200,4,FALSE()))))</f>
        <v>100</v>
      </c>
      <c r="AA55" s="38">
        <f t="shared" si="42"/>
        <v>51</v>
      </c>
      <c r="AB55" s="30">
        <f>VLOOKUP(AA55,[1]Punktezuordnung!$A$2:$B$52,2,FALSE())</f>
        <v>0</v>
      </c>
      <c r="AC55" s="41">
        <f t="array" ref="AC55">IF(ISBLANK(FRI_Weit!$A$2),0,IF(ISBLANK(A55),0,IF((OR(EXACT(A55,FRI_Weit!$C$2:$C$150))),VLOOKUP(A55,FRI_Weit!$C$2:$I$150,4,FALSE()))))</f>
        <v>0</v>
      </c>
      <c r="AD55" s="38">
        <f t="shared" si="43"/>
        <v>51</v>
      </c>
      <c r="AE55" s="30">
        <f>VLOOKUP(AD55,[1]Punktezuordnung!$A$2:$B$52,2,FALSE())</f>
        <v>0</v>
      </c>
      <c r="AF55" s="42">
        <f t="array" ref="AF55">IF(ISBLANK(LAT_Stab!$A$2),0,IF(ISBLANK(A55),0,IF((OR(EXACT(A55,LAT_Stab!$C$2:$C$154))),VLOOKUP(A55,LAT_Stab!$C$2:$I$154,4,FALSE()))))</f>
        <v>0</v>
      </c>
      <c r="AG55" s="38">
        <f t="shared" si="44"/>
        <v>51</v>
      </c>
      <c r="AH55" s="30">
        <f>VLOOKUP(AG55,[1]Punktezuordnung!$A$2:$B$52,2,FALSE())</f>
        <v>0</v>
      </c>
      <c r="AI55" s="43">
        <f t="array" ref="AI55">IF(ISBLANK(LAT_Stoß!$A$2),0,IF(ISBLANK(A55),0,IF((OR(EXACT(A55,LAT_Stoß!$C$2:$C$154))),VLOOKUP(A55,LAT_Stoß!$C$2:$I$154,4,FALSE()))))</f>
        <v>0</v>
      </c>
      <c r="AJ55" s="38">
        <f t="shared" si="45"/>
        <v>51</v>
      </c>
      <c r="AK55" s="30">
        <f>VLOOKUP(AJ55,[1]Punktezuordnung!$A$2:$B$52,2,FALSE())</f>
        <v>0</v>
      </c>
      <c r="AL55" s="67">
        <v>1000</v>
      </c>
      <c r="AM55" s="38">
        <f t="shared" si="46"/>
        <v>51</v>
      </c>
      <c r="AN55" s="45">
        <f>VLOOKUP(AM55,[1]Punktezuordnung!$A$2:$B$52,2,FALSE())</f>
        <v>0</v>
      </c>
      <c r="AO55" s="46">
        <f t="array" ref="AO55">IF(ISBLANK(NIA_Weit!$A$2),0,IF(ISBLANK(A55),0,IF((OR(EXACT(A55,NIA_Weit!$C$2:$C$150))),VLOOKUP(A55,NIA_Weit!$C$2:$I$150,4,FALSE()))))</f>
        <v>0</v>
      </c>
      <c r="AP55" s="38">
        <f t="shared" si="47"/>
        <v>51</v>
      </c>
      <c r="AQ55" s="30">
        <f>VLOOKUP(AP55,[1]Punktezuordnung!$A$2:$B$52,2,FALSE())</f>
        <v>0</v>
      </c>
      <c r="AR55" s="42">
        <f t="array" ref="AR55">IF(ISBLANK(STO_Weit!$A$2),0,IF(ISBLANK(A55),0,IF((OR(EXACT(A55,STO_Weit!$C$2:$C$149))),VLOOKUP(A55,STO_Weit!$C$2:$I$149,4,FALSE()))))</f>
        <v>0</v>
      </c>
      <c r="AS55" s="38">
        <f t="shared" si="48"/>
        <v>51</v>
      </c>
      <c r="AT55" s="45">
        <f>VLOOKUP(AS55,[1]Punktezuordnung!$A$2:$B$52,2,FALSE())</f>
        <v>0</v>
      </c>
      <c r="AU55" s="40">
        <f t="array" ref="AU55">IF(ISBLANK(STO_Schlagwurf!$A$2),0,IF(ISBLANK(A55),0,IF((OR(EXACT(A55,STO_Schlagwurf!$C$2:$C$148))),VLOOKUP(A55,STO_Schlagwurf!$C$2:$I$148,4,FALSE()))))</f>
        <v>0</v>
      </c>
      <c r="AV55" s="38">
        <f t="shared" si="49"/>
        <v>51</v>
      </c>
      <c r="AW55" s="45">
        <f>VLOOKUP(AV55,[1]Punktezuordnung!$A$2:$B$52,2,FALSE())</f>
        <v>0</v>
      </c>
      <c r="AX55" s="42">
        <f t="array" ref="AX55">IF(ISBLANK(ANG_Hindernissprint!$A$2),100,IF(ISBLANK(A55),100,IF((OR(EXACT(A55,ANG_Hindernissprint!$C$2:$C$200))),VLOOKUP(A55,ANG_Hindernissprint!$C$2:$I$200,4,FALSE()))))</f>
        <v>100</v>
      </c>
      <c r="AY55" s="47">
        <f t="shared" si="50"/>
        <v>51</v>
      </c>
      <c r="AZ55" s="45">
        <f>VLOOKUP(AY55,[1]Punktezuordnung!$A$2:$B$52,2,FALSE())</f>
        <v>0</v>
      </c>
      <c r="BA55" s="48">
        <f t="array" ref="BA55">IF(ISBLANK(ANG_Hoch!$A$2),0,IF(ISBLANK(A55),0,IF((OR(EXACT(A55,ANG_Hoch!$C$2:$C$155))),VLOOKUP(A55,ANG_Hoch!$C$2:$I$155,4,FALSE()))))</f>
        <v>0</v>
      </c>
      <c r="BB55" s="38">
        <f t="shared" si="51"/>
        <v>51</v>
      </c>
      <c r="BC55" s="49">
        <f>VLOOKUP(BB55,[1]Punktezuordnung!$A$2:$B$52,2,FALSE())</f>
        <v>0</v>
      </c>
    </row>
    <row r="56" spans="1:55" x14ac:dyDescent="0.3">
      <c r="A56" s="57"/>
      <c r="B56" s="57"/>
      <c r="C56" s="57"/>
      <c r="D56" s="57"/>
      <c r="E56" s="38" t="str">
        <f t="shared" si="52"/>
        <v/>
      </c>
      <c r="F56" s="30">
        <f>SUM(LARGE(H56:S56,{1;2;3;4;5;6;7;8;9}))</f>
        <v>0</v>
      </c>
      <c r="G56" s="50">
        <f t="shared" si="53"/>
        <v>0</v>
      </c>
      <c r="H56" s="51">
        <f t="shared" si="54"/>
        <v>0</v>
      </c>
      <c r="I56" s="45">
        <f t="shared" si="55"/>
        <v>0</v>
      </c>
      <c r="J56" s="51">
        <f t="shared" si="56"/>
        <v>0</v>
      </c>
      <c r="K56" s="45">
        <f t="shared" si="57"/>
        <v>0</v>
      </c>
      <c r="L56" s="33">
        <f t="shared" si="58"/>
        <v>0</v>
      </c>
      <c r="M56" s="34">
        <f t="shared" si="59"/>
        <v>0</v>
      </c>
      <c r="N56" s="52">
        <f t="shared" si="60"/>
        <v>0</v>
      </c>
      <c r="O56" s="36">
        <f t="shared" si="61"/>
        <v>0</v>
      </c>
      <c r="P56" s="51">
        <f t="shared" si="62"/>
        <v>0</v>
      </c>
      <c r="Q56" s="45">
        <f t="shared" si="63"/>
        <v>0</v>
      </c>
      <c r="R56" s="51">
        <f t="shared" si="64"/>
        <v>0</v>
      </c>
      <c r="S56" s="45">
        <f t="shared" si="65"/>
        <v>0</v>
      </c>
      <c r="T56" s="37">
        <f t="array" ref="T56">IF(ISBLANK(ALS_Sprint!$A$2),100,IF(ISBLANK(A56),100,IF((OR(EXACT(A56,ALS_Sprint!$C$2:$C$200))),VLOOKUP(A56,ALS_Sprint!$C$2:$I$200,4,FALSE()))))</f>
        <v>100</v>
      </c>
      <c r="U56" s="38">
        <f t="shared" si="40"/>
        <v>51</v>
      </c>
      <c r="V56" s="30">
        <f>VLOOKUP(U56,[1]Punktezuordnung!$A$2:$B$52,2,FALSE())</f>
        <v>0</v>
      </c>
      <c r="W56" s="39">
        <f t="array" ref="W56">IF(ISBLANK(ALS_Wurf!$A$2),0,IF(ISBLANK(A56),0,IF((OR(EXACT(A56,ALS_Wurf!$C$2:$C$145))),VLOOKUP(A56,ALS_Wurf!$C$2:$I$145,4,FALSE()))))</f>
        <v>0</v>
      </c>
      <c r="X56" s="38">
        <f t="shared" si="41"/>
        <v>51</v>
      </c>
      <c r="Y56" s="30">
        <f>VLOOKUP(X56,[1]Punktezuordnung!$A$2:$B$52,2,FALSE())</f>
        <v>0</v>
      </c>
      <c r="Z56" s="40">
        <f t="array" ref="Z56">IF(ISBLANK(FRI_Sprint!$A$2),100,IF(ISBLANK(A56),100,IF((OR(EXACT(A56,FRI_Sprint!$C$2:$C$200))),VLOOKUP(A56,FRI_Sprint!$C$2:$I$200,4,FALSE()))))</f>
        <v>100</v>
      </c>
      <c r="AA56" s="38">
        <f t="shared" si="42"/>
        <v>51</v>
      </c>
      <c r="AB56" s="30">
        <f>VLOOKUP(AA56,[1]Punktezuordnung!$A$2:$B$52,2,FALSE())</f>
        <v>0</v>
      </c>
      <c r="AC56" s="41">
        <f t="array" ref="AC56">IF(ISBLANK(FRI_Weit!$A$2),0,IF(ISBLANK(A56),0,IF((OR(EXACT(A56,FRI_Weit!$C$2:$C$150))),VLOOKUP(A56,FRI_Weit!$C$2:$I$150,4,FALSE()))))</f>
        <v>0</v>
      </c>
      <c r="AD56" s="38">
        <f t="shared" si="43"/>
        <v>51</v>
      </c>
      <c r="AE56" s="30">
        <f>VLOOKUP(AD56,[1]Punktezuordnung!$A$2:$B$52,2,FALSE())</f>
        <v>0</v>
      </c>
      <c r="AF56" s="42">
        <f t="array" ref="AF56">IF(ISBLANK(LAT_Stab!$A$2),0,IF(ISBLANK(A56),0,IF((OR(EXACT(A56,LAT_Stab!$C$2:$C$154))),VLOOKUP(A56,LAT_Stab!$C$2:$I$154,4,FALSE()))))</f>
        <v>0</v>
      </c>
      <c r="AG56" s="38">
        <f t="shared" si="44"/>
        <v>51</v>
      </c>
      <c r="AH56" s="30">
        <f>VLOOKUP(AG56,[1]Punktezuordnung!$A$2:$B$52,2,FALSE())</f>
        <v>0</v>
      </c>
      <c r="AI56" s="43">
        <f t="array" ref="AI56">IF(ISBLANK(LAT_Stoß!$A$2),0,IF(ISBLANK(A56),0,IF((OR(EXACT(A56,LAT_Stoß!$C$2:$C$154))),VLOOKUP(A56,LAT_Stoß!$C$2:$I$154,4,FALSE()))))</f>
        <v>0</v>
      </c>
      <c r="AJ56" s="38">
        <f t="shared" si="45"/>
        <v>51</v>
      </c>
      <c r="AK56" s="30">
        <f>VLOOKUP(AJ56,[1]Punktezuordnung!$A$2:$B$52,2,FALSE())</f>
        <v>0</v>
      </c>
      <c r="AL56" s="67">
        <v>1000</v>
      </c>
      <c r="AM56" s="38">
        <f t="shared" si="46"/>
        <v>51</v>
      </c>
      <c r="AN56" s="45">
        <f>VLOOKUP(AM56,[1]Punktezuordnung!$A$2:$B$52,2,FALSE())</f>
        <v>0</v>
      </c>
      <c r="AO56" s="46">
        <f t="array" ref="AO56">IF(ISBLANK(NIA_Weit!$A$2),0,IF(ISBLANK(A56),0,IF((OR(EXACT(A56,NIA_Weit!$C$2:$C$150))),VLOOKUP(A56,NIA_Weit!$C$2:$I$150,4,FALSE()))))</f>
        <v>0</v>
      </c>
      <c r="AP56" s="38">
        <f t="shared" si="47"/>
        <v>51</v>
      </c>
      <c r="AQ56" s="30">
        <f>VLOOKUP(AP56,[1]Punktezuordnung!$A$2:$B$52,2,FALSE())</f>
        <v>0</v>
      </c>
      <c r="AR56" s="42">
        <f t="array" ref="AR56">IF(ISBLANK(STO_Weit!$A$2),0,IF(ISBLANK(A56),0,IF((OR(EXACT(A56,STO_Weit!$C$2:$C$149))),VLOOKUP(A56,STO_Weit!$C$2:$I$149,4,FALSE()))))</f>
        <v>0</v>
      </c>
      <c r="AS56" s="38">
        <f t="shared" si="48"/>
        <v>51</v>
      </c>
      <c r="AT56" s="45">
        <f>VLOOKUP(AS56,[1]Punktezuordnung!$A$2:$B$52,2,FALSE())</f>
        <v>0</v>
      </c>
      <c r="AU56" s="40">
        <f t="array" ref="AU56">IF(ISBLANK(STO_Schlagwurf!$A$2),0,IF(ISBLANK(A56),0,IF((OR(EXACT(A56,STO_Schlagwurf!$C$2:$C$148))),VLOOKUP(A56,STO_Schlagwurf!$C$2:$I$148,4,FALSE()))))</f>
        <v>0</v>
      </c>
      <c r="AV56" s="38">
        <f t="shared" si="49"/>
        <v>51</v>
      </c>
      <c r="AW56" s="45">
        <f>VLOOKUP(AV56,[1]Punktezuordnung!$A$2:$B$52,2,FALSE())</f>
        <v>0</v>
      </c>
      <c r="AX56" s="42">
        <f t="array" ref="AX56">IF(ISBLANK(ANG_Hindernissprint!$A$2),100,IF(ISBLANK(A56),100,IF((OR(EXACT(A56,ANG_Hindernissprint!$C$2:$C$200))),VLOOKUP(A56,ANG_Hindernissprint!$C$2:$I$200,4,FALSE()))))</f>
        <v>100</v>
      </c>
      <c r="AY56" s="47">
        <f t="shared" si="50"/>
        <v>51</v>
      </c>
      <c r="AZ56" s="45">
        <f>VLOOKUP(AY56,[1]Punktezuordnung!$A$2:$B$52,2,FALSE())</f>
        <v>0</v>
      </c>
      <c r="BA56" s="48">
        <f t="array" ref="BA56">IF(ISBLANK(ANG_Hoch!$A$2),0,IF(ISBLANK(A56),0,IF((OR(EXACT(A56,ANG_Hoch!$C$2:$C$155))),VLOOKUP(A56,ANG_Hoch!$C$2:$I$155,4,FALSE()))))</f>
        <v>0</v>
      </c>
      <c r="BB56" s="38">
        <f t="shared" si="51"/>
        <v>51</v>
      </c>
      <c r="BC56" s="49">
        <f>VLOOKUP(BB56,[1]Punktezuordnung!$A$2:$B$52,2,FALSE())</f>
        <v>0</v>
      </c>
    </row>
    <row r="57" spans="1:55" x14ac:dyDescent="0.3">
      <c r="A57" s="57"/>
      <c r="B57" s="57"/>
      <c r="C57" s="57"/>
      <c r="D57" s="57"/>
      <c r="E57" s="38" t="str">
        <f t="shared" si="52"/>
        <v/>
      </c>
      <c r="F57" s="30">
        <f>SUM(LARGE(H57:S57,{1;2;3;4;5;6;7;8;9}))</f>
        <v>0</v>
      </c>
      <c r="G57" s="50">
        <f t="shared" si="53"/>
        <v>0</v>
      </c>
      <c r="H57" s="51">
        <f t="shared" si="54"/>
        <v>0</v>
      </c>
      <c r="I57" s="45">
        <f t="shared" si="55"/>
        <v>0</v>
      </c>
      <c r="J57" s="51">
        <f t="shared" si="56"/>
        <v>0</v>
      </c>
      <c r="K57" s="45">
        <f t="shared" si="57"/>
        <v>0</v>
      </c>
      <c r="L57" s="33">
        <f t="shared" si="58"/>
        <v>0</v>
      </c>
      <c r="M57" s="34">
        <f t="shared" si="59"/>
        <v>0</v>
      </c>
      <c r="N57" s="52">
        <f t="shared" si="60"/>
        <v>0</v>
      </c>
      <c r="O57" s="36">
        <f t="shared" si="61"/>
        <v>0</v>
      </c>
      <c r="P57" s="51">
        <f t="shared" si="62"/>
        <v>0</v>
      </c>
      <c r="Q57" s="45">
        <f t="shared" si="63"/>
        <v>0</v>
      </c>
      <c r="R57" s="51">
        <f t="shared" si="64"/>
        <v>0</v>
      </c>
      <c r="S57" s="45">
        <f t="shared" si="65"/>
        <v>0</v>
      </c>
      <c r="T57" s="37">
        <f t="array" ref="T57">IF(ISBLANK(ALS_Sprint!$A$2),100,IF(ISBLANK(A57),100,IF((OR(EXACT(A57,ALS_Sprint!$C$2:$C$200))),VLOOKUP(A57,ALS_Sprint!$C$2:$I$200,4,FALSE()))))</f>
        <v>100</v>
      </c>
      <c r="U57" s="38">
        <f t="shared" si="40"/>
        <v>51</v>
      </c>
      <c r="V57" s="30">
        <f>VLOOKUP(U57,[1]Punktezuordnung!$A$2:$B$52,2,FALSE())</f>
        <v>0</v>
      </c>
      <c r="W57" s="39">
        <f t="array" ref="W57">IF(ISBLANK(ALS_Wurf!$A$2),0,IF(ISBLANK(A57),0,IF((OR(EXACT(A57,ALS_Wurf!$C$2:$C$145))),VLOOKUP(A57,ALS_Wurf!$C$2:$I$145,4,FALSE()))))</f>
        <v>0</v>
      </c>
      <c r="X57" s="38">
        <f t="shared" si="41"/>
        <v>51</v>
      </c>
      <c r="Y57" s="30">
        <f>VLOOKUP(X57,[1]Punktezuordnung!$A$2:$B$52,2,FALSE())</f>
        <v>0</v>
      </c>
      <c r="Z57" s="40">
        <f t="array" ref="Z57">IF(ISBLANK(FRI_Sprint!$A$2),100,IF(ISBLANK(A57),100,IF((OR(EXACT(A57,FRI_Sprint!$C$2:$C$200))),VLOOKUP(A57,FRI_Sprint!$C$2:$I$200,4,FALSE()))))</f>
        <v>100</v>
      </c>
      <c r="AA57" s="38">
        <f t="shared" si="42"/>
        <v>51</v>
      </c>
      <c r="AB57" s="30">
        <f>VLOOKUP(AA57,[1]Punktezuordnung!$A$2:$B$52,2,FALSE())</f>
        <v>0</v>
      </c>
      <c r="AC57" s="41">
        <f t="array" ref="AC57">IF(ISBLANK(FRI_Weit!$A$2),0,IF(ISBLANK(A57),0,IF((OR(EXACT(A57,FRI_Weit!$C$2:$C$150))),VLOOKUP(A57,FRI_Weit!$C$2:$I$150,4,FALSE()))))</f>
        <v>0</v>
      </c>
      <c r="AD57" s="38">
        <f t="shared" si="43"/>
        <v>51</v>
      </c>
      <c r="AE57" s="30">
        <f>VLOOKUP(AD57,[1]Punktezuordnung!$A$2:$B$52,2,FALSE())</f>
        <v>0</v>
      </c>
      <c r="AF57" s="42">
        <f t="array" ref="AF57">IF(ISBLANK(LAT_Stab!$A$2),0,IF(ISBLANK(A57),0,IF((OR(EXACT(A57,LAT_Stab!$C$2:$C$154))),VLOOKUP(A57,LAT_Stab!$C$2:$I$154,4,FALSE()))))</f>
        <v>0</v>
      </c>
      <c r="AG57" s="38">
        <f t="shared" si="44"/>
        <v>51</v>
      </c>
      <c r="AH57" s="30">
        <f>VLOOKUP(AG57,[1]Punktezuordnung!$A$2:$B$52,2,FALSE())</f>
        <v>0</v>
      </c>
      <c r="AI57" s="43">
        <f t="array" ref="AI57">IF(ISBLANK(LAT_Stoß!$A$2),0,IF(ISBLANK(A57),0,IF((OR(EXACT(A57,LAT_Stoß!$C$2:$C$154))),VLOOKUP(A57,LAT_Stoß!$C$2:$I$154,4,FALSE()))))</f>
        <v>0</v>
      </c>
      <c r="AJ57" s="38">
        <f t="shared" si="45"/>
        <v>51</v>
      </c>
      <c r="AK57" s="30">
        <f>VLOOKUP(AJ57,[1]Punktezuordnung!$A$2:$B$52,2,FALSE())</f>
        <v>0</v>
      </c>
      <c r="AL57" s="67">
        <v>1000</v>
      </c>
      <c r="AM57" s="38">
        <f t="shared" si="46"/>
        <v>51</v>
      </c>
      <c r="AN57" s="45">
        <f>VLOOKUP(AM57,[1]Punktezuordnung!$A$2:$B$52,2,FALSE())</f>
        <v>0</v>
      </c>
      <c r="AO57" s="46">
        <f t="array" ref="AO57">IF(ISBLANK(NIA_Weit!$A$2),0,IF(ISBLANK(A57),0,IF((OR(EXACT(A57,NIA_Weit!$C$2:$C$150))),VLOOKUP(A57,NIA_Weit!$C$2:$I$150,4,FALSE()))))</f>
        <v>0</v>
      </c>
      <c r="AP57" s="38">
        <f t="shared" si="47"/>
        <v>51</v>
      </c>
      <c r="AQ57" s="30">
        <f>VLOOKUP(AP57,[1]Punktezuordnung!$A$2:$B$52,2,FALSE())</f>
        <v>0</v>
      </c>
      <c r="AR57" s="42">
        <f t="array" ref="AR57">IF(ISBLANK(STO_Weit!$A$2),0,IF(ISBLANK(A57),0,IF((OR(EXACT(A57,STO_Weit!$C$2:$C$149))),VLOOKUP(A57,STO_Weit!$C$2:$I$149,4,FALSE()))))</f>
        <v>0</v>
      </c>
      <c r="AS57" s="38">
        <f t="shared" si="48"/>
        <v>51</v>
      </c>
      <c r="AT57" s="45">
        <f>VLOOKUP(AS57,[1]Punktezuordnung!$A$2:$B$52,2,FALSE())</f>
        <v>0</v>
      </c>
      <c r="AU57" s="40">
        <f t="array" ref="AU57">IF(ISBLANK(STO_Schlagwurf!$A$2),0,IF(ISBLANK(A57),0,IF((OR(EXACT(A57,STO_Schlagwurf!$C$2:$C$148))),VLOOKUP(A57,STO_Schlagwurf!$C$2:$I$148,4,FALSE()))))</f>
        <v>0</v>
      </c>
      <c r="AV57" s="38">
        <f t="shared" si="49"/>
        <v>51</v>
      </c>
      <c r="AW57" s="45">
        <f>VLOOKUP(AV57,[1]Punktezuordnung!$A$2:$B$52,2,FALSE())</f>
        <v>0</v>
      </c>
      <c r="AX57" s="42">
        <f t="array" ref="AX57">IF(ISBLANK(ANG_Hindernissprint!$A$2),100,IF(ISBLANK(A57),100,IF((OR(EXACT(A57,ANG_Hindernissprint!$C$2:$C$200))),VLOOKUP(A57,ANG_Hindernissprint!$C$2:$I$200,4,FALSE()))))</f>
        <v>100</v>
      </c>
      <c r="AY57" s="47">
        <f t="shared" si="50"/>
        <v>51</v>
      </c>
      <c r="AZ57" s="45">
        <f>VLOOKUP(AY57,[1]Punktezuordnung!$A$2:$B$52,2,FALSE())</f>
        <v>0</v>
      </c>
      <c r="BA57" s="48">
        <f t="array" ref="BA57">IF(ISBLANK(ANG_Hoch!$A$2),0,IF(ISBLANK(A57),0,IF((OR(EXACT(A57,ANG_Hoch!$C$2:$C$155))),VLOOKUP(A57,ANG_Hoch!$C$2:$I$155,4,FALSE()))))</f>
        <v>0</v>
      </c>
      <c r="BB57" s="38">
        <f t="shared" si="51"/>
        <v>51</v>
      </c>
      <c r="BC57" s="49">
        <f>VLOOKUP(BB57,[1]Punktezuordnung!$A$2:$B$52,2,FALSE())</f>
        <v>0</v>
      </c>
    </row>
    <row r="58" spans="1:55" x14ac:dyDescent="0.3">
      <c r="A58" s="57"/>
      <c r="B58" s="57"/>
      <c r="C58" s="57"/>
      <c r="D58" s="57"/>
      <c r="E58" s="38" t="str">
        <f t="shared" si="52"/>
        <v/>
      </c>
      <c r="F58" s="30">
        <f>SUM(LARGE(H58:S58,{1;2;3;4;5;6;7;8;9}))</f>
        <v>0</v>
      </c>
      <c r="G58" s="50">
        <f t="shared" si="53"/>
        <v>0</v>
      </c>
      <c r="H58" s="51">
        <f t="shared" si="54"/>
        <v>0</v>
      </c>
      <c r="I58" s="45">
        <f t="shared" si="55"/>
        <v>0</v>
      </c>
      <c r="J58" s="51">
        <f t="shared" si="56"/>
        <v>0</v>
      </c>
      <c r="K58" s="45">
        <f t="shared" si="57"/>
        <v>0</v>
      </c>
      <c r="L58" s="33">
        <f t="shared" si="58"/>
        <v>0</v>
      </c>
      <c r="M58" s="34">
        <f t="shared" si="59"/>
        <v>0</v>
      </c>
      <c r="N58" s="52">
        <f t="shared" si="60"/>
        <v>0</v>
      </c>
      <c r="O58" s="36">
        <f t="shared" si="61"/>
        <v>0</v>
      </c>
      <c r="P58" s="51">
        <f t="shared" si="62"/>
        <v>0</v>
      </c>
      <c r="Q58" s="45">
        <f t="shared" si="63"/>
        <v>0</v>
      </c>
      <c r="R58" s="51">
        <f t="shared" si="64"/>
        <v>0</v>
      </c>
      <c r="S58" s="45">
        <f t="shared" si="65"/>
        <v>0</v>
      </c>
      <c r="T58" s="37">
        <f t="array" ref="T58">IF(ISBLANK(ALS_Sprint!$A$2),100,IF(ISBLANK(A58),100,IF((OR(EXACT(A58,ALS_Sprint!$C$2:$C$200))),VLOOKUP(A58,ALS_Sprint!$C$2:$I$200,4,FALSE()))))</f>
        <v>100</v>
      </c>
      <c r="U58" s="38">
        <f t="shared" si="40"/>
        <v>51</v>
      </c>
      <c r="V58" s="30">
        <f>VLOOKUP(U58,[1]Punktezuordnung!$A$2:$B$52,2,FALSE())</f>
        <v>0</v>
      </c>
      <c r="W58" s="39">
        <f t="array" ref="W58">IF(ISBLANK(ALS_Wurf!$A$2),0,IF(ISBLANK(A58),0,IF((OR(EXACT(A58,ALS_Wurf!$C$2:$C$145))),VLOOKUP(A58,ALS_Wurf!$C$2:$I$145,4,FALSE()))))</f>
        <v>0</v>
      </c>
      <c r="X58" s="38">
        <f t="shared" si="41"/>
        <v>51</v>
      </c>
      <c r="Y58" s="30">
        <f>VLOOKUP(X58,[1]Punktezuordnung!$A$2:$B$52,2,FALSE())</f>
        <v>0</v>
      </c>
      <c r="Z58" s="40">
        <f t="array" ref="Z58">IF(ISBLANK(FRI_Sprint!$A$2),100,IF(ISBLANK(A58),100,IF((OR(EXACT(A58,FRI_Sprint!$C$2:$C$200))),VLOOKUP(A58,FRI_Sprint!$C$2:$I$200,4,FALSE()))))</f>
        <v>100</v>
      </c>
      <c r="AA58" s="38">
        <f t="shared" si="42"/>
        <v>51</v>
      </c>
      <c r="AB58" s="30">
        <f>VLOOKUP(AA58,[1]Punktezuordnung!$A$2:$B$52,2,FALSE())</f>
        <v>0</v>
      </c>
      <c r="AC58" s="41">
        <f t="array" ref="AC58">IF(ISBLANK(FRI_Weit!$A$2),0,IF(ISBLANK(A58),0,IF((OR(EXACT(A58,FRI_Weit!$C$2:$C$150))),VLOOKUP(A58,FRI_Weit!$C$2:$I$150,4,FALSE()))))</f>
        <v>0</v>
      </c>
      <c r="AD58" s="38">
        <f t="shared" si="43"/>
        <v>51</v>
      </c>
      <c r="AE58" s="30">
        <f>VLOOKUP(AD58,[1]Punktezuordnung!$A$2:$B$52,2,FALSE())</f>
        <v>0</v>
      </c>
      <c r="AF58" s="42">
        <f t="array" ref="AF58">IF(ISBLANK(LAT_Stab!$A$2),0,IF(ISBLANK(A58),0,IF((OR(EXACT(A58,LAT_Stab!$C$2:$C$154))),VLOOKUP(A58,LAT_Stab!$C$2:$I$154,4,FALSE()))))</f>
        <v>0</v>
      </c>
      <c r="AG58" s="38">
        <f t="shared" si="44"/>
        <v>51</v>
      </c>
      <c r="AH58" s="30">
        <f>VLOOKUP(AG58,[1]Punktezuordnung!$A$2:$B$52,2,FALSE())</f>
        <v>0</v>
      </c>
      <c r="AI58" s="43">
        <f t="array" ref="AI58">IF(ISBLANK(LAT_Stoß!$A$2),0,IF(ISBLANK(A58),0,IF((OR(EXACT(A58,LAT_Stoß!$C$2:$C$154))),VLOOKUP(A58,LAT_Stoß!$C$2:$I$154,4,FALSE()))))</f>
        <v>0</v>
      </c>
      <c r="AJ58" s="38">
        <f t="shared" si="45"/>
        <v>51</v>
      </c>
      <c r="AK58" s="30">
        <f>VLOOKUP(AJ58,[1]Punktezuordnung!$A$2:$B$52,2,FALSE())</f>
        <v>0</v>
      </c>
      <c r="AL58" s="67">
        <v>1000</v>
      </c>
      <c r="AM58" s="38">
        <f t="shared" si="46"/>
        <v>51</v>
      </c>
      <c r="AN58" s="45">
        <f>VLOOKUP(AM58,[1]Punktezuordnung!$A$2:$B$52,2,FALSE())</f>
        <v>0</v>
      </c>
      <c r="AO58" s="46">
        <f t="array" ref="AO58">IF(ISBLANK(NIA_Weit!$A$2),0,IF(ISBLANK(A58),0,IF((OR(EXACT(A58,NIA_Weit!$C$2:$C$150))),VLOOKUP(A58,NIA_Weit!$C$2:$I$150,4,FALSE()))))</f>
        <v>0</v>
      </c>
      <c r="AP58" s="38">
        <f t="shared" si="47"/>
        <v>51</v>
      </c>
      <c r="AQ58" s="30">
        <f>VLOOKUP(AP58,[1]Punktezuordnung!$A$2:$B$52,2,FALSE())</f>
        <v>0</v>
      </c>
      <c r="AR58" s="42">
        <f t="array" ref="AR58">IF(ISBLANK(STO_Weit!$A$2),0,IF(ISBLANK(A58),0,IF((OR(EXACT(A58,STO_Weit!$C$2:$C$149))),VLOOKUP(A58,STO_Weit!$C$2:$I$149,4,FALSE()))))</f>
        <v>0</v>
      </c>
      <c r="AS58" s="38">
        <f t="shared" si="48"/>
        <v>51</v>
      </c>
      <c r="AT58" s="45">
        <f>VLOOKUP(AS58,[1]Punktezuordnung!$A$2:$B$52,2,FALSE())</f>
        <v>0</v>
      </c>
      <c r="AU58" s="40">
        <f t="array" ref="AU58">IF(ISBLANK(STO_Schlagwurf!$A$2),0,IF(ISBLANK(A58),0,IF((OR(EXACT(A58,STO_Schlagwurf!$C$2:$C$148))),VLOOKUP(A58,STO_Schlagwurf!$C$2:$I$148,4,FALSE()))))</f>
        <v>0</v>
      </c>
      <c r="AV58" s="38">
        <f t="shared" si="49"/>
        <v>51</v>
      </c>
      <c r="AW58" s="45">
        <f>VLOOKUP(AV58,[1]Punktezuordnung!$A$2:$B$52,2,FALSE())</f>
        <v>0</v>
      </c>
      <c r="AX58" s="42">
        <f t="array" ref="AX58">IF(ISBLANK(ANG_Hindernissprint!$A$2),100,IF(ISBLANK(A58),100,IF((OR(EXACT(A58,ANG_Hindernissprint!$C$2:$C$200))),VLOOKUP(A58,ANG_Hindernissprint!$C$2:$I$200,4,FALSE()))))</f>
        <v>100</v>
      </c>
      <c r="AY58" s="47">
        <f t="shared" si="50"/>
        <v>51</v>
      </c>
      <c r="AZ58" s="45">
        <f>VLOOKUP(AY58,[1]Punktezuordnung!$A$2:$B$52,2,FALSE())</f>
        <v>0</v>
      </c>
      <c r="BA58" s="48">
        <f t="array" ref="BA58">IF(ISBLANK(ANG_Hoch!$A$2),0,IF(ISBLANK(A58),0,IF((OR(EXACT(A58,ANG_Hoch!$C$2:$C$155))),VLOOKUP(A58,ANG_Hoch!$C$2:$I$155,4,FALSE()))))</f>
        <v>0</v>
      </c>
      <c r="BB58" s="38">
        <f t="shared" si="51"/>
        <v>51</v>
      </c>
      <c r="BC58" s="49">
        <f>VLOOKUP(BB58,[1]Punktezuordnung!$A$2:$B$52,2,FALSE())</f>
        <v>0</v>
      </c>
    </row>
    <row r="59" spans="1:55" x14ac:dyDescent="0.3">
      <c r="A59" s="57"/>
      <c r="B59" s="57"/>
      <c r="C59" s="57"/>
      <c r="D59" s="57"/>
      <c r="E59" s="38" t="str">
        <f t="shared" si="52"/>
        <v/>
      </c>
      <c r="F59" s="30">
        <f>SUM(LARGE(H59:S59,{1;2;3;4;5;6;7;8;9}))</f>
        <v>0</v>
      </c>
      <c r="G59" s="50">
        <f t="shared" si="53"/>
        <v>0</v>
      </c>
      <c r="H59" s="51">
        <f t="shared" si="54"/>
        <v>0</v>
      </c>
      <c r="I59" s="45">
        <f t="shared" si="55"/>
        <v>0</v>
      </c>
      <c r="J59" s="51">
        <f t="shared" si="56"/>
        <v>0</v>
      </c>
      <c r="K59" s="45">
        <f t="shared" si="57"/>
        <v>0</v>
      </c>
      <c r="L59" s="33">
        <f t="shared" si="58"/>
        <v>0</v>
      </c>
      <c r="M59" s="34">
        <f t="shared" si="59"/>
        <v>0</v>
      </c>
      <c r="N59" s="52">
        <f t="shared" si="60"/>
        <v>0</v>
      </c>
      <c r="O59" s="36">
        <f t="shared" si="61"/>
        <v>0</v>
      </c>
      <c r="P59" s="51">
        <f t="shared" si="62"/>
        <v>0</v>
      </c>
      <c r="Q59" s="45">
        <f t="shared" si="63"/>
        <v>0</v>
      </c>
      <c r="R59" s="51">
        <f t="shared" si="64"/>
        <v>0</v>
      </c>
      <c r="S59" s="45">
        <f t="shared" si="65"/>
        <v>0</v>
      </c>
      <c r="T59" s="37">
        <f t="array" ref="T59">IF(ISBLANK(ALS_Sprint!$A$2),100,IF(ISBLANK(A59),100,IF((OR(EXACT(A59,ALS_Sprint!$C$2:$C$200))),VLOOKUP(A59,ALS_Sprint!$C$2:$I$200,4,FALSE()))))</f>
        <v>100</v>
      </c>
      <c r="U59" s="38">
        <f t="shared" si="40"/>
        <v>51</v>
      </c>
      <c r="V59" s="30">
        <f>VLOOKUP(U59,[1]Punktezuordnung!$A$2:$B$52,2,FALSE())</f>
        <v>0</v>
      </c>
      <c r="W59" s="39">
        <f t="array" ref="W59">IF(ISBLANK(ALS_Wurf!$A$2),0,IF(ISBLANK(A59),0,IF((OR(EXACT(A59,ALS_Wurf!$C$2:$C$145))),VLOOKUP(A59,ALS_Wurf!$C$2:$I$145,4,FALSE()))))</f>
        <v>0</v>
      </c>
      <c r="X59" s="38">
        <f t="shared" si="41"/>
        <v>51</v>
      </c>
      <c r="Y59" s="30">
        <f>VLOOKUP(X59,[1]Punktezuordnung!$A$2:$B$52,2,FALSE())</f>
        <v>0</v>
      </c>
      <c r="Z59" s="40">
        <f t="array" ref="Z59">IF(ISBLANK(FRI_Sprint!$A$2),100,IF(ISBLANK(A59),100,IF((OR(EXACT(A59,FRI_Sprint!$C$2:$C$200))),VLOOKUP(A59,FRI_Sprint!$C$2:$I$200,4,FALSE()))))</f>
        <v>100</v>
      </c>
      <c r="AA59" s="38">
        <f t="shared" si="42"/>
        <v>51</v>
      </c>
      <c r="AB59" s="30">
        <f>VLOOKUP(AA59,[1]Punktezuordnung!$A$2:$B$52,2,FALSE())</f>
        <v>0</v>
      </c>
      <c r="AC59" s="41">
        <f t="array" ref="AC59">IF(ISBLANK(FRI_Weit!$A$2),0,IF(ISBLANK(A59),0,IF((OR(EXACT(A59,FRI_Weit!$C$2:$C$150))),VLOOKUP(A59,FRI_Weit!$C$2:$I$150,4,FALSE()))))</f>
        <v>0</v>
      </c>
      <c r="AD59" s="38">
        <f t="shared" si="43"/>
        <v>51</v>
      </c>
      <c r="AE59" s="30">
        <f>VLOOKUP(AD59,[1]Punktezuordnung!$A$2:$B$52,2,FALSE())</f>
        <v>0</v>
      </c>
      <c r="AF59" s="42">
        <f t="array" ref="AF59">IF(ISBLANK(LAT_Stab!$A$2),0,IF(ISBLANK(A59),0,IF((OR(EXACT(A59,LAT_Stab!$C$2:$C$154))),VLOOKUP(A59,LAT_Stab!$C$2:$I$154,4,FALSE()))))</f>
        <v>0</v>
      </c>
      <c r="AG59" s="38">
        <f t="shared" si="44"/>
        <v>51</v>
      </c>
      <c r="AH59" s="30">
        <f>VLOOKUP(AG59,[1]Punktezuordnung!$A$2:$B$52,2,FALSE())</f>
        <v>0</v>
      </c>
      <c r="AI59" s="43">
        <f t="array" ref="AI59">IF(ISBLANK(LAT_Stoß!$A$2),0,IF(ISBLANK(A59),0,IF((OR(EXACT(A59,LAT_Stoß!$C$2:$C$154))),VLOOKUP(A59,LAT_Stoß!$C$2:$I$154,4,FALSE()))))</f>
        <v>0</v>
      </c>
      <c r="AJ59" s="38">
        <f t="shared" si="45"/>
        <v>51</v>
      </c>
      <c r="AK59" s="30">
        <f>VLOOKUP(AJ59,[1]Punktezuordnung!$A$2:$B$52,2,FALSE())</f>
        <v>0</v>
      </c>
      <c r="AL59" s="67">
        <v>1000</v>
      </c>
      <c r="AM59" s="38">
        <f t="shared" si="46"/>
        <v>51</v>
      </c>
      <c r="AN59" s="45">
        <f>VLOOKUP(AM59,[1]Punktezuordnung!$A$2:$B$52,2,FALSE())</f>
        <v>0</v>
      </c>
      <c r="AO59" s="46">
        <f t="array" ref="AO59">IF(ISBLANK(NIA_Weit!$A$2),0,IF(ISBLANK(A59),0,IF((OR(EXACT(A59,NIA_Weit!$C$2:$C$150))),VLOOKUP(A59,NIA_Weit!$C$2:$I$150,4,FALSE()))))</f>
        <v>0</v>
      </c>
      <c r="AP59" s="38">
        <f t="shared" si="47"/>
        <v>51</v>
      </c>
      <c r="AQ59" s="30">
        <f>VLOOKUP(AP59,[1]Punktezuordnung!$A$2:$B$52,2,FALSE())</f>
        <v>0</v>
      </c>
      <c r="AR59" s="42">
        <f t="array" ref="AR59">IF(ISBLANK(STO_Weit!$A$2),0,IF(ISBLANK(A59),0,IF((OR(EXACT(A59,STO_Weit!$C$2:$C$149))),VLOOKUP(A59,STO_Weit!$C$2:$I$149,4,FALSE()))))</f>
        <v>0</v>
      </c>
      <c r="AS59" s="38">
        <f t="shared" si="48"/>
        <v>51</v>
      </c>
      <c r="AT59" s="45">
        <f>VLOOKUP(AS59,[1]Punktezuordnung!$A$2:$B$52,2,FALSE())</f>
        <v>0</v>
      </c>
      <c r="AU59" s="40">
        <f t="array" ref="AU59">IF(ISBLANK(STO_Schlagwurf!$A$2),0,IF(ISBLANK(A59),0,IF((OR(EXACT(A59,STO_Schlagwurf!$C$2:$C$148))),VLOOKUP(A59,STO_Schlagwurf!$C$2:$I$148,4,FALSE()))))</f>
        <v>0</v>
      </c>
      <c r="AV59" s="38">
        <f t="shared" si="49"/>
        <v>51</v>
      </c>
      <c r="AW59" s="45">
        <f>VLOOKUP(AV59,[1]Punktezuordnung!$A$2:$B$52,2,FALSE())</f>
        <v>0</v>
      </c>
      <c r="AX59" s="42">
        <f t="array" ref="AX59">IF(ISBLANK(ANG_Hindernissprint!$A$2),100,IF(ISBLANK(A59),100,IF((OR(EXACT(A59,ANG_Hindernissprint!$C$2:$C$200))),VLOOKUP(A59,ANG_Hindernissprint!$C$2:$I$200,4,FALSE()))))</f>
        <v>100</v>
      </c>
      <c r="AY59" s="47">
        <f t="shared" si="50"/>
        <v>51</v>
      </c>
      <c r="AZ59" s="45">
        <f>VLOOKUP(AY59,[1]Punktezuordnung!$A$2:$B$52,2,FALSE())</f>
        <v>0</v>
      </c>
      <c r="BA59" s="48">
        <f t="array" ref="BA59">IF(ISBLANK(ANG_Hoch!$A$2),0,IF(ISBLANK(A59),0,IF((OR(EXACT(A59,ANG_Hoch!$C$2:$C$155))),VLOOKUP(A59,ANG_Hoch!$C$2:$I$155,4,FALSE()))))</f>
        <v>0</v>
      </c>
      <c r="BB59" s="38">
        <f t="shared" si="51"/>
        <v>51</v>
      </c>
      <c r="BC59" s="49">
        <f>VLOOKUP(BB59,[1]Punktezuordnung!$A$2:$B$52,2,FALSE())</f>
        <v>0</v>
      </c>
    </row>
    <row r="60" spans="1:55" x14ac:dyDescent="0.3">
      <c r="A60" s="57"/>
      <c r="B60" s="57"/>
      <c r="C60" s="57"/>
      <c r="D60" s="57"/>
      <c r="E60" s="38" t="str">
        <f t="shared" si="52"/>
        <v/>
      </c>
      <c r="F60" s="30">
        <f>SUM(LARGE(H60:S60,{1;2;3;4;5;6;7;8;9}))</f>
        <v>0</v>
      </c>
      <c r="G60" s="50">
        <f t="shared" si="53"/>
        <v>0</v>
      </c>
      <c r="H60" s="51">
        <f t="shared" si="54"/>
        <v>0</v>
      </c>
      <c r="I60" s="45">
        <f t="shared" si="55"/>
        <v>0</v>
      </c>
      <c r="J60" s="51">
        <f t="shared" si="56"/>
        <v>0</v>
      </c>
      <c r="K60" s="45">
        <f t="shared" si="57"/>
        <v>0</v>
      </c>
      <c r="L60" s="33">
        <f t="shared" si="58"/>
        <v>0</v>
      </c>
      <c r="M60" s="34">
        <f t="shared" si="59"/>
        <v>0</v>
      </c>
      <c r="N60" s="52">
        <f t="shared" si="60"/>
        <v>0</v>
      </c>
      <c r="O60" s="36">
        <f t="shared" si="61"/>
        <v>0</v>
      </c>
      <c r="P60" s="51">
        <f t="shared" si="62"/>
        <v>0</v>
      </c>
      <c r="Q60" s="45">
        <f t="shared" si="63"/>
        <v>0</v>
      </c>
      <c r="R60" s="51">
        <f t="shared" si="64"/>
        <v>0</v>
      </c>
      <c r="S60" s="45">
        <f t="shared" si="65"/>
        <v>0</v>
      </c>
      <c r="T60" s="37">
        <f t="array" ref="T60">IF(ISBLANK(ALS_Sprint!$A$2),100,IF(ISBLANK(A60),100,IF((OR(EXACT(A60,ALS_Sprint!$C$2:$C$200))),VLOOKUP(A60,ALS_Sprint!$C$2:$I$200,4,FALSE()))))</f>
        <v>100</v>
      </c>
      <c r="U60" s="38">
        <f t="shared" si="40"/>
        <v>51</v>
      </c>
      <c r="V60" s="30">
        <f>VLOOKUP(U60,[1]Punktezuordnung!$A$2:$B$52,2,FALSE())</f>
        <v>0</v>
      </c>
      <c r="W60" s="39">
        <f t="array" ref="W60">IF(ISBLANK(ALS_Wurf!$A$2),0,IF(ISBLANK(A60),0,IF((OR(EXACT(A60,ALS_Wurf!$C$2:$C$145))),VLOOKUP(A60,ALS_Wurf!$C$2:$I$145,4,FALSE()))))</f>
        <v>0</v>
      </c>
      <c r="X60" s="38">
        <f t="shared" si="41"/>
        <v>51</v>
      </c>
      <c r="Y60" s="30">
        <f>VLOOKUP(X60,[1]Punktezuordnung!$A$2:$B$52,2,FALSE())</f>
        <v>0</v>
      </c>
      <c r="Z60" s="40">
        <f t="array" ref="Z60">IF(ISBLANK(FRI_Sprint!$A$2),100,IF(ISBLANK(A60),100,IF((OR(EXACT(A60,FRI_Sprint!$C$2:$C$200))),VLOOKUP(A60,FRI_Sprint!$C$2:$I$200,4,FALSE()))))</f>
        <v>100</v>
      </c>
      <c r="AA60" s="38">
        <f t="shared" si="42"/>
        <v>51</v>
      </c>
      <c r="AB60" s="30">
        <f>VLOOKUP(AA60,[1]Punktezuordnung!$A$2:$B$52,2,FALSE())</f>
        <v>0</v>
      </c>
      <c r="AC60" s="41">
        <f t="array" ref="AC60">IF(ISBLANK(FRI_Weit!$A$2),0,IF(ISBLANK(A60),0,IF((OR(EXACT(A60,FRI_Weit!$C$2:$C$150))),VLOOKUP(A60,FRI_Weit!$C$2:$I$150,4,FALSE()))))</f>
        <v>0</v>
      </c>
      <c r="AD60" s="38">
        <f t="shared" si="43"/>
        <v>51</v>
      </c>
      <c r="AE60" s="30">
        <f>VLOOKUP(AD60,[1]Punktezuordnung!$A$2:$B$52,2,FALSE())</f>
        <v>0</v>
      </c>
      <c r="AF60" s="42">
        <f t="array" ref="AF60">IF(ISBLANK(LAT_Stab!$A$2),0,IF(ISBLANK(A60),0,IF((OR(EXACT(A60,LAT_Stab!$C$2:$C$154))),VLOOKUP(A60,LAT_Stab!$C$2:$I$154,4,FALSE()))))</f>
        <v>0</v>
      </c>
      <c r="AG60" s="38">
        <f t="shared" si="44"/>
        <v>51</v>
      </c>
      <c r="AH60" s="30">
        <f>VLOOKUP(AG60,[1]Punktezuordnung!$A$2:$B$52,2,FALSE())</f>
        <v>0</v>
      </c>
      <c r="AI60" s="43">
        <f t="array" ref="AI60">IF(ISBLANK(LAT_Stoß!$A$2),0,IF(ISBLANK(A60),0,IF((OR(EXACT(A60,LAT_Stoß!$C$2:$C$154))),VLOOKUP(A60,LAT_Stoß!$C$2:$I$154,4,FALSE()))))</f>
        <v>0</v>
      </c>
      <c r="AJ60" s="38">
        <f t="shared" si="45"/>
        <v>51</v>
      </c>
      <c r="AK60" s="30">
        <f>VLOOKUP(AJ60,[1]Punktezuordnung!$A$2:$B$52,2,FALSE())</f>
        <v>0</v>
      </c>
      <c r="AL60" s="67">
        <v>1000</v>
      </c>
      <c r="AM60" s="38">
        <f t="shared" si="46"/>
        <v>51</v>
      </c>
      <c r="AN60" s="45">
        <f>VLOOKUP(AM60,[1]Punktezuordnung!$A$2:$B$52,2,FALSE())</f>
        <v>0</v>
      </c>
      <c r="AO60" s="46">
        <f t="array" ref="AO60">IF(ISBLANK(NIA_Weit!$A$2),0,IF(ISBLANK(A60),0,IF((OR(EXACT(A60,NIA_Weit!$C$2:$C$150))),VLOOKUP(A60,NIA_Weit!$C$2:$I$150,4,FALSE()))))</f>
        <v>0</v>
      </c>
      <c r="AP60" s="38">
        <f t="shared" si="47"/>
        <v>51</v>
      </c>
      <c r="AQ60" s="30">
        <f>VLOOKUP(AP60,[1]Punktezuordnung!$A$2:$B$52,2,FALSE())</f>
        <v>0</v>
      </c>
      <c r="AR60" s="42">
        <f t="array" ref="AR60">IF(ISBLANK(STO_Weit!$A$2),0,IF(ISBLANK(A60),0,IF((OR(EXACT(A60,STO_Weit!$C$2:$C$149))),VLOOKUP(A60,STO_Weit!$C$2:$I$149,4,FALSE()))))</f>
        <v>0</v>
      </c>
      <c r="AS60" s="38">
        <f t="shared" si="48"/>
        <v>51</v>
      </c>
      <c r="AT60" s="45">
        <f>VLOOKUP(AS60,[1]Punktezuordnung!$A$2:$B$52,2,FALSE())</f>
        <v>0</v>
      </c>
      <c r="AU60" s="40">
        <f t="array" ref="AU60">IF(ISBLANK(STO_Schlagwurf!$A$2),0,IF(ISBLANK(A60),0,IF((OR(EXACT(A60,STO_Schlagwurf!$C$2:$C$148))),VLOOKUP(A60,STO_Schlagwurf!$C$2:$I$148,4,FALSE()))))</f>
        <v>0</v>
      </c>
      <c r="AV60" s="38">
        <f t="shared" si="49"/>
        <v>51</v>
      </c>
      <c r="AW60" s="45">
        <f>VLOOKUP(AV60,[1]Punktezuordnung!$A$2:$B$52,2,FALSE())</f>
        <v>0</v>
      </c>
      <c r="AX60" s="42">
        <f t="array" ref="AX60">IF(ISBLANK(ANG_Hindernissprint!$A$2),100,IF(ISBLANK(A60),100,IF((OR(EXACT(A60,ANG_Hindernissprint!$C$2:$C$200))),VLOOKUP(A60,ANG_Hindernissprint!$C$2:$I$200,4,FALSE()))))</f>
        <v>100</v>
      </c>
      <c r="AY60" s="47">
        <f t="shared" si="50"/>
        <v>51</v>
      </c>
      <c r="AZ60" s="45">
        <f>VLOOKUP(AY60,[1]Punktezuordnung!$A$2:$B$52,2,FALSE())</f>
        <v>0</v>
      </c>
      <c r="BA60" s="48">
        <f t="array" ref="BA60">IF(ISBLANK(ANG_Hoch!$A$2),0,IF(ISBLANK(A60),0,IF((OR(EXACT(A60,ANG_Hoch!$C$2:$C$155))),VLOOKUP(A60,ANG_Hoch!$C$2:$I$155,4,FALSE()))))</f>
        <v>0</v>
      </c>
      <c r="BB60" s="38">
        <f t="shared" si="51"/>
        <v>51</v>
      </c>
      <c r="BC60" s="4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17">
    <sortCondition ref="E4:E17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C60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3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4" t="s">
        <v>7</v>
      </c>
    </row>
    <row r="2" spans="1:55" x14ac:dyDescent="0.3">
      <c r="E2" s="5" t="s">
        <v>8</v>
      </c>
      <c r="F2" s="6"/>
      <c r="G2" s="6"/>
      <c r="H2" s="7" t="str">
        <f>T2</f>
        <v>Sprint</v>
      </c>
      <c r="I2" s="8" t="str">
        <f>W2</f>
        <v>Schlagwurf</v>
      </c>
      <c r="J2" s="7" t="str">
        <f>Z2</f>
        <v>Sprint</v>
      </c>
      <c r="K2" s="8" t="str">
        <f>AC2</f>
        <v>Weit</v>
      </c>
      <c r="L2" s="9" t="str">
        <f>AF2</f>
        <v>Stabweit</v>
      </c>
      <c r="M2" s="10" t="str">
        <f>AI2</f>
        <v>Stoß</v>
      </c>
      <c r="N2" s="9" t="str">
        <f>AL2</f>
        <v>Crosslauf</v>
      </c>
      <c r="O2" s="10" t="str">
        <f>AO2</f>
        <v>Drehwurf</v>
      </c>
      <c r="P2" s="7" t="str">
        <f>AR2</f>
        <v>Weitsprung</v>
      </c>
      <c r="Q2" s="8" t="str">
        <f>AU2</f>
        <v>Schlagwurf</v>
      </c>
      <c r="R2" s="65" t="str">
        <f>AX2</f>
        <v>Hindernissprint</v>
      </c>
      <c r="S2" s="8" t="str">
        <f>BA2</f>
        <v>Hochsprung</v>
      </c>
      <c r="T2" s="2" t="s">
        <v>9</v>
      </c>
      <c r="U2" s="63"/>
      <c r="V2" s="63"/>
      <c r="W2" s="11" t="s">
        <v>14</v>
      </c>
      <c r="X2" s="63"/>
      <c r="Y2" s="12"/>
      <c r="Z2" s="2" t="s">
        <v>9</v>
      </c>
      <c r="AA2" s="63"/>
      <c r="AB2" s="63"/>
      <c r="AC2" s="11" t="s">
        <v>12</v>
      </c>
      <c r="AD2" s="63"/>
      <c r="AE2" s="63"/>
      <c r="AF2" s="2" t="s">
        <v>11</v>
      </c>
      <c r="AG2" s="63"/>
      <c r="AH2" s="63"/>
      <c r="AI2" s="11" t="s">
        <v>10</v>
      </c>
      <c r="AJ2" s="63"/>
      <c r="AK2" s="63"/>
      <c r="AL2" s="2" t="s">
        <v>15</v>
      </c>
      <c r="AM2" s="63"/>
      <c r="AN2" s="63"/>
      <c r="AO2" s="11" t="s">
        <v>238</v>
      </c>
      <c r="AP2" s="63"/>
      <c r="AQ2" s="63"/>
      <c r="AR2" s="2" t="str">
        <f>STO_Weit!B1</f>
        <v>Weitsprung</v>
      </c>
      <c r="AS2" s="63"/>
      <c r="AT2" s="63"/>
      <c r="AU2" s="11" t="str">
        <f>STO_Schlagwurf!B1</f>
        <v>Schlagwurf</v>
      </c>
      <c r="AV2" s="63"/>
      <c r="AW2" s="63"/>
      <c r="AX2" s="4" t="str">
        <f>ANG_Hindernissprint!B1</f>
        <v>Hindernissprint</v>
      </c>
      <c r="AY2" s="63"/>
      <c r="AZ2" s="63"/>
      <c r="BA2" s="11" t="str">
        <f>ANG_Hoch!B1</f>
        <v>Hochsprung</v>
      </c>
      <c r="BB2" s="63"/>
      <c r="BC2" s="63"/>
    </row>
    <row r="3" spans="1:55" x14ac:dyDescent="0.3">
      <c r="A3" s="13" t="s">
        <v>16</v>
      </c>
      <c r="B3" s="13" t="s">
        <v>17</v>
      </c>
      <c r="C3" s="13" t="s">
        <v>18</v>
      </c>
      <c r="D3" s="13" t="s">
        <v>19</v>
      </c>
      <c r="E3" s="14" t="s">
        <v>0</v>
      </c>
      <c r="F3" s="15" t="s">
        <v>1</v>
      </c>
      <c r="G3" s="16" t="s">
        <v>20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 t="s">
        <v>1</v>
      </c>
      <c r="S3" s="15" t="s">
        <v>1</v>
      </c>
      <c r="T3" s="20" t="s">
        <v>21</v>
      </c>
      <c r="U3" s="21" t="s">
        <v>22</v>
      </c>
      <c r="V3" s="15" t="s">
        <v>1</v>
      </c>
      <c r="W3" s="22" t="s">
        <v>21</v>
      </c>
      <c r="X3" s="21" t="s">
        <v>22</v>
      </c>
      <c r="Y3" s="15" t="s">
        <v>1</v>
      </c>
      <c r="Z3" s="22" t="s">
        <v>21</v>
      </c>
      <c r="AA3" s="21" t="s">
        <v>22</v>
      </c>
      <c r="AB3" s="15" t="s">
        <v>1</v>
      </c>
      <c r="AC3" s="22" t="s">
        <v>21</v>
      </c>
      <c r="AD3" s="21" t="s">
        <v>22</v>
      </c>
      <c r="AE3" s="15" t="s">
        <v>1</v>
      </c>
      <c r="AF3" s="23" t="s">
        <v>21</v>
      </c>
      <c r="AG3" s="24" t="s">
        <v>22</v>
      </c>
      <c r="AH3" s="25" t="s">
        <v>1</v>
      </c>
      <c r="AI3" s="23" t="s">
        <v>21</v>
      </c>
      <c r="AJ3" s="24" t="s">
        <v>22</v>
      </c>
      <c r="AK3" s="25" t="s">
        <v>1</v>
      </c>
      <c r="AL3" s="22" t="s">
        <v>21</v>
      </c>
      <c r="AM3" s="21" t="s">
        <v>22</v>
      </c>
      <c r="AN3" s="15" t="s">
        <v>1</v>
      </c>
      <c r="AO3" s="23" t="s">
        <v>21</v>
      </c>
      <c r="AP3" s="26" t="s">
        <v>22</v>
      </c>
      <c r="AQ3" s="25" t="s">
        <v>1</v>
      </c>
      <c r="AR3" s="22" t="s">
        <v>21</v>
      </c>
      <c r="AS3" s="21" t="s">
        <v>22</v>
      </c>
      <c r="AT3" s="15" t="s">
        <v>1</v>
      </c>
      <c r="AU3" s="22" t="s">
        <v>21</v>
      </c>
      <c r="AV3" s="21" t="s">
        <v>22</v>
      </c>
      <c r="AW3" s="15" t="s">
        <v>1</v>
      </c>
      <c r="AX3" s="27" t="s">
        <v>21</v>
      </c>
      <c r="AY3" s="21" t="s">
        <v>22</v>
      </c>
      <c r="AZ3" s="15" t="s">
        <v>1</v>
      </c>
      <c r="BA3" s="22" t="s">
        <v>21</v>
      </c>
      <c r="BB3" s="21" t="s">
        <v>22</v>
      </c>
      <c r="BC3" s="14" t="s">
        <v>1</v>
      </c>
    </row>
    <row r="4" spans="1:55" x14ac:dyDescent="0.3">
      <c r="A4" s="28" t="s">
        <v>68</v>
      </c>
      <c r="B4" s="28" t="s">
        <v>55</v>
      </c>
      <c r="C4" s="28">
        <v>2015</v>
      </c>
      <c r="D4" s="28" t="s">
        <v>29</v>
      </c>
      <c r="E4" s="29">
        <f t="shared" ref="E4:E39" si="0">IF(F4=0,"",RANK(F4,$F$4:$F$60,0))</f>
        <v>1</v>
      </c>
      <c r="F4" s="30">
        <f>SUM(LARGE(H4:S4,{1;2;3;4;5;6;7;8;9}))</f>
        <v>437</v>
      </c>
      <c r="G4" s="53">
        <f t="shared" ref="G4:G39" si="1">COUNTIF(H4:S4,"&gt;0")</f>
        <v>10</v>
      </c>
      <c r="H4" s="54">
        <f t="shared" ref="H4:H39" si="2">V4</f>
        <v>47</v>
      </c>
      <c r="I4" s="55">
        <f t="shared" ref="I4:I39" si="3">Y4</f>
        <v>50</v>
      </c>
      <c r="J4" s="54">
        <f t="shared" ref="J4:J39" si="4">AB4</f>
        <v>46</v>
      </c>
      <c r="K4" s="55">
        <f t="shared" ref="K4:K39" si="5">AE4</f>
        <v>50</v>
      </c>
      <c r="L4" s="33">
        <f t="shared" ref="L4:L39" si="6">AH4</f>
        <v>50</v>
      </c>
      <c r="M4" s="34">
        <f t="shared" ref="M4:M39" si="7">AK4</f>
        <v>48</v>
      </c>
      <c r="N4" s="56">
        <f t="shared" ref="N4:N39" si="8">AN4</f>
        <v>49</v>
      </c>
      <c r="O4" s="36">
        <f t="shared" ref="O4:O39" si="9">AQ4</f>
        <v>48</v>
      </c>
      <c r="P4" s="54">
        <f t="shared" ref="P4:P39" si="10">AT4</f>
        <v>49</v>
      </c>
      <c r="Q4" s="55">
        <f t="shared" ref="Q4:Q39" si="11">AW4</f>
        <v>43</v>
      </c>
      <c r="R4" s="54">
        <f t="shared" ref="R4:R39" si="12">AZ4</f>
        <v>0</v>
      </c>
      <c r="S4" s="55">
        <f t="shared" ref="S4:S39" si="13">BC4</f>
        <v>0</v>
      </c>
      <c r="T4" s="37">
        <f t="array" ref="T4">IF(ISBLANK(ALS_Sprint!$A$2),100,IF(ISBLANK(A4),100,IF((OR(EXACT(A4,ALS_Sprint!$C$2:$C$200))),VLOOKUP(A4,ALS_Sprint!$C$2:$I$200,4,FALSE()))))</f>
        <v>9.01</v>
      </c>
      <c r="U4" s="38">
        <f t="shared" ref="U4:U39" si="14">IF(T4=FALSE,51,IF(T4&gt;=100,51,RANK(T4,$T$4:$T$60,1)))</f>
        <v>4</v>
      </c>
      <c r="V4" s="30">
        <f>VLOOKUP(U4,[1]Punktezuordnung!$A$2:$B$52,2,FALSE())</f>
        <v>47</v>
      </c>
      <c r="W4" s="39">
        <f t="array" ref="W4">IF(ISBLANK(ALS_Wurf!$A$2),0,IF(ISBLANK(A4),0,IF((OR(EXACT(A4,ALS_Wurf!$C$2:$C$145))),VLOOKUP(A4,ALS_Wurf!$C$2:$I$145,4,FALSE()))))</f>
        <v>15.5</v>
      </c>
      <c r="X4" s="38">
        <f t="shared" ref="X4:X39" si="15">IF(W4=FALSE,51,IF(W4&lt;=0,51,RANK(W4,$W$4:$W$60,0)))</f>
        <v>1</v>
      </c>
      <c r="Y4" s="30">
        <f>VLOOKUP(X4,[1]Punktezuordnung!$A$2:$B$52,2,FALSE())</f>
        <v>50</v>
      </c>
      <c r="Z4" s="40">
        <f t="array" ref="Z4">IF(ISBLANK(FRI_Sprint!$A$2),100,IF(ISBLANK(A4),100,IF((OR(EXACT(A4,FRI_Sprint!$C$2:$C$200))),VLOOKUP(A4,FRI_Sprint!$C$2:$I$200,4,FALSE()))))</f>
        <v>9</v>
      </c>
      <c r="AA4" s="38">
        <f t="shared" ref="AA4:AA39" si="16">IF(Z4=FALSE,51,IF(Z4&gt;=100,51,RANK(Z4,$Z$4:$Z$60,1)))</f>
        <v>5</v>
      </c>
      <c r="AB4" s="30">
        <f>VLOOKUP(AA4,[1]Punktezuordnung!$A$2:$B$52,2,FALSE())</f>
        <v>46</v>
      </c>
      <c r="AC4" s="41">
        <f t="array" ref="AC4">IF(ISBLANK(FRI_Weit!$A$2),0,IF(ISBLANK(A4),0,IF((OR(EXACT(A4,FRI_Weit!$C$2:$C$150))),VLOOKUP(A4,FRI_Weit!$C$2:$I$150,4,FALSE()))))</f>
        <v>3.6</v>
      </c>
      <c r="AD4" s="38">
        <f t="shared" ref="AD4:AD39" si="17">IF(AC4=FALSE,51,IF(AC4&lt;=0,51,RANK(AC4,$AC$4:$AC$60,0)))</f>
        <v>1</v>
      </c>
      <c r="AE4" s="30">
        <f>VLOOKUP(AD4,[1]Punktezuordnung!$A$2:$B$52,2,FALSE())</f>
        <v>50</v>
      </c>
      <c r="AF4" s="42">
        <f t="array" ref="AF4">IF(ISBLANK(LAT_Stab!$A$2),0,IF(ISBLANK(A4),0,IF((OR(EXACT(A4,LAT_Stab!$C$2:$C$154))),VLOOKUP(A4,LAT_Stab!$C$2:$I$154,4,FALSE()))))</f>
        <v>7.89</v>
      </c>
      <c r="AG4" s="38">
        <f t="shared" ref="AG4:AG39" si="18">IF(AF4=FALSE,51,IF(AF4&lt;=0,51,RANK(AF4,$AF$4:$AF$60,0)))</f>
        <v>1</v>
      </c>
      <c r="AH4" s="30">
        <f>VLOOKUP(AG4,[1]Punktezuordnung!$A$2:$B$52,2,FALSE())</f>
        <v>50</v>
      </c>
      <c r="AI4" s="43">
        <f t="array" ref="AI4">IF(ISBLANK(LAT_Stoß!$A$2),0,IF(ISBLANK(A4),0,IF((OR(EXACT(A4,LAT_Stoß!$C$2:$C$154))),VLOOKUP(A4,LAT_Stoß!$C$2:$I$154,4,FALSE()))))</f>
        <v>33</v>
      </c>
      <c r="AJ4" s="38">
        <f t="shared" ref="AJ4:AJ39" si="19">IF(AI4=FALSE,51,IF(AI4&lt;=0,51,RANK(AI4,$AI$4:$AI$49,0)))</f>
        <v>3</v>
      </c>
      <c r="AK4" s="30">
        <f>VLOOKUP(AJ4,[1]Punktezuordnung!$A$2:$B$52,2,FALSE())</f>
        <v>48</v>
      </c>
      <c r="AL4" s="66">
        <f t="array" ref="AL4">IF(ISBLANK(NIA_Cross!$A$2),100,IF(ISBLANK(A4),100,IF((OR(EXACT(A4,NIA_Cross!$C$2:$C$200))),VLOOKUP(A4,NIA_Cross!$C$2:$I$200,4,FALSE()))))</f>
        <v>4.5254629629629629E-3</v>
      </c>
      <c r="AM4" s="38">
        <f t="shared" ref="AM4:AM39" si="20">IF(AL4=FALSE,51,IF(AL4=1000,51,RANK(AL4,$AL$4:$AL$60,1)))</f>
        <v>2</v>
      </c>
      <c r="AN4" s="45">
        <f>VLOOKUP(AM4,[1]Punktezuordnung!$A$2:$B$52,2,FALSE())</f>
        <v>49</v>
      </c>
      <c r="AO4" s="46">
        <f t="array" ref="AO4">IF(ISBLANK(NIA_Weit!$A$2),0,IF(ISBLANK(A4),0,IF((OR(EXACT(A4,NIA_Weit!$C$2:$C$150))),VLOOKUP(A4,NIA_Weit!$C$2:$I$150,4,FALSE()))))</f>
        <v>53</v>
      </c>
      <c r="AP4" s="38">
        <f t="shared" ref="AP4:AP39" si="21">IF(AO4=FALSE,51,IF(AO4&lt;=0,51,RANK(AO4,$AO$4:$AO$49,0)))</f>
        <v>3</v>
      </c>
      <c r="AQ4" s="30">
        <f>VLOOKUP(AP4,[1]Punktezuordnung!$A$2:$B$52,2,FALSE())</f>
        <v>48</v>
      </c>
      <c r="AR4" s="42">
        <f t="array" ref="AR4">IF(ISBLANK(STO_Weit!$A$2),0,IF(ISBLANK(A4),0,IF((OR(EXACT(A4,STO_Weit!$C$2:$C$149))),VLOOKUP(A4,STO_Weit!$C$2:$I$149,4,FALSE()))))</f>
        <v>10.99</v>
      </c>
      <c r="AS4" s="38">
        <f t="shared" ref="AS4:AS39" si="22">IF(AR4=FALSE,51,IF(AR4&lt;=0,51,RANK(AR4,$AR$4:$AR$49,0)))</f>
        <v>2</v>
      </c>
      <c r="AT4" s="45">
        <f>VLOOKUP(AS4,[1]Punktezuordnung!$A$2:$B$52,2,FALSE())</f>
        <v>49</v>
      </c>
      <c r="AU4" s="40">
        <f t="array" ref="AU4">IF(ISBLANK(STO_Schlagwurf!$A$2),0,IF(ISBLANK(A4),0,IF((OR(EXACT(A4,STO_Schlagwurf!$C$2:$C$148))),VLOOKUP(A4,STO_Schlagwurf!$C$2:$I$148,4,FALSE()))))</f>
        <v>48</v>
      </c>
      <c r="AV4" s="38">
        <f>IF(AU4=FALSE,51,IF(AU4&lt;=0,51,RANK(AU4,$AU$4:$AU$49,0)))</f>
        <v>8</v>
      </c>
      <c r="AW4" s="45">
        <f>VLOOKUP(AV4,[1]Punktezuordnung!$A$2:$B$52,2,FALSE())</f>
        <v>43</v>
      </c>
      <c r="AX4" s="42" t="b">
        <f t="array" ref="AX4">IF(ISBLANK(ANG_Hindernissprint!$A$2),100,IF(ISBLANK(A4),100,IF((OR(EXACT(A4,ANG_Hindernissprint!$C$2:$C$200))),VLOOKUP(A4,ANG_Hindernissprint!$C$2:$I$200,4,FALSE()))))</f>
        <v>0</v>
      </c>
      <c r="AY4" s="47">
        <f t="shared" ref="AY4:AY39" si="23">IF(AX4=FALSE,51,IF(AX4&gt;=100,51,RANK(AX4,$AX$4:$AX$60,1)))</f>
        <v>51</v>
      </c>
      <c r="AZ4" s="45">
        <f>VLOOKUP(AY4,[1]Punktezuordnung!$A$2:$B$52,2,FALSE())</f>
        <v>0</v>
      </c>
      <c r="BA4" s="48" t="b">
        <f t="array" ref="BA4">IF(ISBLANK(ANG_Hoch!$A$2),0,IF(ISBLANK(A4),0,IF((OR(EXACT(A4,ANG_Hoch!$C$2:$C$155))),VLOOKUP(A4,ANG_Hoch!$C$2:$I$155,4,FALSE()))))</f>
        <v>0</v>
      </c>
      <c r="BB4" s="38">
        <f t="shared" ref="BB4:BB39" si="24">IF(BA4=FALSE,51,IF(BA4&lt;=0,51,RANK(BA4,$BA$4:$BA$60,0)))</f>
        <v>51</v>
      </c>
      <c r="BC4" s="49">
        <f>VLOOKUP(BB4,[1]Punktezuordnung!$A$2:$B$52,2,FALSE())</f>
        <v>0</v>
      </c>
    </row>
    <row r="5" spans="1:55" x14ac:dyDescent="0.3">
      <c r="A5" s="28" t="s">
        <v>69</v>
      </c>
      <c r="B5" s="28" t="s">
        <v>55</v>
      </c>
      <c r="C5" s="28">
        <v>2015</v>
      </c>
      <c r="D5" s="28" t="s">
        <v>45</v>
      </c>
      <c r="E5" s="29">
        <f t="shared" si="0"/>
        <v>2</v>
      </c>
      <c r="F5" s="30">
        <f>SUM(LARGE(H5:S5,{1;2;3;4;5;6;7;8;9}))</f>
        <v>434</v>
      </c>
      <c r="G5" s="50">
        <f t="shared" si="1"/>
        <v>12</v>
      </c>
      <c r="H5" s="51">
        <f t="shared" si="2"/>
        <v>46</v>
      </c>
      <c r="I5" s="45">
        <f t="shared" si="3"/>
        <v>49</v>
      </c>
      <c r="J5" s="51">
        <f t="shared" si="4"/>
        <v>46</v>
      </c>
      <c r="K5" s="45">
        <f t="shared" si="5"/>
        <v>46</v>
      </c>
      <c r="L5" s="33">
        <f t="shared" si="6"/>
        <v>49</v>
      </c>
      <c r="M5" s="34">
        <f t="shared" si="7"/>
        <v>50</v>
      </c>
      <c r="N5" s="52">
        <f t="shared" si="8"/>
        <v>43</v>
      </c>
      <c r="O5" s="36">
        <f t="shared" si="9"/>
        <v>49</v>
      </c>
      <c r="P5" s="51">
        <f t="shared" si="10"/>
        <v>47</v>
      </c>
      <c r="Q5" s="45">
        <f t="shared" si="11"/>
        <v>46</v>
      </c>
      <c r="R5" s="51">
        <f t="shared" si="12"/>
        <v>50</v>
      </c>
      <c r="S5" s="45">
        <f t="shared" si="13"/>
        <v>48</v>
      </c>
      <c r="T5" s="37">
        <f t="array" ref="T5">IF(ISBLANK(ALS_Sprint!$A$2),100,IF(ISBLANK(A5),100,IF((OR(EXACT(A5,ALS_Sprint!$C$2:$C$200))),VLOOKUP(A5,ALS_Sprint!$C$2:$I$200,4,FALSE()))))</f>
        <v>9.09</v>
      </c>
      <c r="U5" s="38">
        <f t="shared" si="14"/>
        <v>5</v>
      </c>
      <c r="V5" s="30">
        <f>VLOOKUP(U5,[1]Punktezuordnung!$A$2:$B$52,2,FALSE())</f>
        <v>46</v>
      </c>
      <c r="W5" s="39">
        <f t="array" ref="W5">IF(ISBLANK(ALS_Wurf!$A$2),0,IF(ISBLANK(A5),0,IF((OR(EXACT(A5,ALS_Wurf!$C$2:$C$145))),VLOOKUP(A5,ALS_Wurf!$C$2:$I$145,4,FALSE()))))</f>
        <v>15</v>
      </c>
      <c r="X5" s="38">
        <f t="shared" si="15"/>
        <v>2</v>
      </c>
      <c r="Y5" s="30">
        <f>VLOOKUP(X5,[1]Punktezuordnung!$A$2:$B$52,2,FALSE())</f>
        <v>49</v>
      </c>
      <c r="Z5" s="40">
        <f t="array" ref="Z5">IF(ISBLANK(FRI_Sprint!$A$2),100,IF(ISBLANK(A5),100,IF((OR(EXACT(A5,FRI_Sprint!$C$2:$C$200))),VLOOKUP(A5,FRI_Sprint!$C$2:$I$200,4,FALSE()))))</f>
        <v>9</v>
      </c>
      <c r="AA5" s="38">
        <f t="shared" si="16"/>
        <v>5</v>
      </c>
      <c r="AB5" s="30">
        <f>VLOOKUP(AA5,[1]Punktezuordnung!$A$2:$B$52,2,FALSE())</f>
        <v>46</v>
      </c>
      <c r="AC5" s="41">
        <f t="array" ref="AC5">IF(ISBLANK(FRI_Weit!$A$2),0,IF(ISBLANK(A5),0,IF((OR(EXACT(A5,FRI_Weit!$C$2:$C$150))),VLOOKUP(A5,FRI_Weit!$C$2:$I$150,4,FALSE()))))</f>
        <v>3.19</v>
      </c>
      <c r="AD5" s="38">
        <f t="shared" si="17"/>
        <v>5</v>
      </c>
      <c r="AE5" s="30">
        <f>VLOOKUP(AD5,[1]Punktezuordnung!$A$2:$B$52,2,FALSE())</f>
        <v>46</v>
      </c>
      <c r="AF5" s="42">
        <f t="array" ref="AF5">IF(ISBLANK(LAT_Stab!$A$2),0,IF(ISBLANK(A5),0,IF((OR(EXACT(A5,LAT_Stab!$C$2:$C$154))),VLOOKUP(A5,LAT_Stab!$C$2:$I$154,4,FALSE()))))</f>
        <v>6.47</v>
      </c>
      <c r="AG5" s="38">
        <f t="shared" si="18"/>
        <v>2</v>
      </c>
      <c r="AH5" s="30">
        <f>VLOOKUP(AG5,[1]Punktezuordnung!$A$2:$B$52,2,FALSE())</f>
        <v>49</v>
      </c>
      <c r="AI5" s="44">
        <f t="array" ref="AI5">IF(ISBLANK(LAT_Stoß!$A$2),0,IF(ISBLANK(A5),0,IF((OR(EXACT(A5,LAT_Stoß!$C$2:$C$154))),VLOOKUP(A5,LAT_Stoß!$C$2:$I$154,4,FALSE()))))</f>
        <v>34</v>
      </c>
      <c r="AJ5" s="38">
        <f t="shared" si="19"/>
        <v>1</v>
      </c>
      <c r="AK5" s="30">
        <f>VLOOKUP(AJ5,[1]Punktezuordnung!$A$2:$B$52,2,FALSE())</f>
        <v>50</v>
      </c>
      <c r="AL5" s="66">
        <f t="array" ref="AL5">IF(ISBLANK(NIA_Cross!$A$2),100,IF(ISBLANK(A5),100,IF((OR(EXACT(A5,NIA_Cross!$C$2:$C$200))),VLOOKUP(A5,NIA_Cross!$C$2:$I$200,4,FALSE()))))</f>
        <v>4.8958333333333328E-3</v>
      </c>
      <c r="AM5" s="38">
        <f t="shared" si="20"/>
        <v>8</v>
      </c>
      <c r="AN5" s="45">
        <f>VLOOKUP(AM5,[1]Punktezuordnung!$A$2:$B$52,2,FALSE())</f>
        <v>43</v>
      </c>
      <c r="AO5" s="46">
        <f t="array" ref="AO5">IF(ISBLANK(NIA_Weit!$A$2),0,IF(ISBLANK(A5),0,IF((OR(EXACT(A5,NIA_Weit!$C$2:$C$150))),VLOOKUP(A5,NIA_Weit!$C$2:$I$150,4,FALSE()))))</f>
        <v>54</v>
      </c>
      <c r="AP5" s="38">
        <f t="shared" si="21"/>
        <v>2</v>
      </c>
      <c r="AQ5" s="30">
        <f>VLOOKUP(AP5,[1]Punktezuordnung!$A$2:$B$52,2,FALSE())</f>
        <v>49</v>
      </c>
      <c r="AR5" s="42">
        <f t="array" ref="AR5">IF(ISBLANK(STO_Weit!$A$2),0,IF(ISBLANK(A5),0,IF((OR(EXACT(A5,STO_Weit!$C$2:$C$149))),VLOOKUP(A5,STO_Weit!$C$2:$I$149,4,FALSE()))))</f>
        <v>9.9499999999999993</v>
      </c>
      <c r="AS5" s="38">
        <f t="shared" si="22"/>
        <v>4</v>
      </c>
      <c r="AT5" s="45">
        <f>VLOOKUP(AS5,[1]Punktezuordnung!$A$2:$B$52,2,FALSE())</f>
        <v>47</v>
      </c>
      <c r="AU5" s="40">
        <f t="array" ref="AU5">IF(ISBLANK(STO_Schlagwurf!$A$2),0,IF(ISBLANK(A5),0,IF((OR(EXACT(A5,STO_Schlagwurf!$C$2:$C$148))),VLOOKUP(A5,STO_Schlagwurf!$C$2:$I$148,4,FALSE()))))</f>
        <v>50</v>
      </c>
      <c r="AV5" s="38">
        <f>IF(AU5=FALSE,51,IF(AU5&lt;=0,51,RANK(AU5,$AU$4:$AU$49,0)))</f>
        <v>5</v>
      </c>
      <c r="AW5" s="45">
        <f>VLOOKUP(AV5,[1]Punktezuordnung!$A$2:$B$52,2,FALSE())</f>
        <v>46</v>
      </c>
      <c r="AX5" s="42">
        <f t="array" ref="AX5">IF(ISBLANK(ANG_Hindernissprint!$A$2),100,IF(ISBLANK(A5),100,IF((OR(EXACT(A5,ANG_Hindernissprint!$C$2:$C$200))),VLOOKUP(A5,ANG_Hindernissprint!$C$2:$I$200,4,FALSE()))))</f>
        <v>8.07</v>
      </c>
      <c r="AY5" s="47">
        <f t="shared" si="23"/>
        <v>1</v>
      </c>
      <c r="AZ5" s="45">
        <f>VLOOKUP(AY5,[1]Punktezuordnung!$A$2:$B$52,2,FALSE())</f>
        <v>50</v>
      </c>
      <c r="BA5" s="48">
        <f t="array" ref="BA5">IF(ISBLANK(ANG_Hoch!$A$2),0,IF(ISBLANK(A5),0,IF((OR(EXACT(A5,ANG_Hoch!$C$2:$C$155))),VLOOKUP(A5,ANG_Hoch!$C$2:$I$155,4,FALSE()))))</f>
        <v>1.05</v>
      </c>
      <c r="BB5" s="38">
        <f t="shared" si="24"/>
        <v>3</v>
      </c>
      <c r="BC5" s="49">
        <f>VLOOKUP(BB5,[1]Punktezuordnung!$A$2:$B$52,2,FALSE())</f>
        <v>48</v>
      </c>
    </row>
    <row r="6" spans="1:55" x14ac:dyDescent="0.3">
      <c r="A6" s="28" t="s">
        <v>71</v>
      </c>
      <c r="B6" s="28" t="s">
        <v>55</v>
      </c>
      <c r="C6" s="28">
        <v>2015</v>
      </c>
      <c r="D6" s="28" t="s">
        <v>43</v>
      </c>
      <c r="E6" s="29">
        <f t="shared" si="0"/>
        <v>3</v>
      </c>
      <c r="F6" s="30">
        <f>SUM(LARGE(H6:S6,{1;2;3;4;5;6;7;8;9}))</f>
        <v>432</v>
      </c>
      <c r="G6" s="50">
        <f t="shared" si="1"/>
        <v>12</v>
      </c>
      <c r="H6" s="51">
        <f t="shared" si="2"/>
        <v>49</v>
      </c>
      <c r="I6" s="45">
        <f t="shared" si="3"/>
        <v>44</v>
      </c>
      <c r="J6" s="51">
        <f t="shared" si="4"/>
        <v>49</v>
      </c>
      <c r="K6" s="45">
        <f t="shared" si="5"/>
        <v>49</v>
      </c>
      <c r="L6" s="33">
        <f t="shared" si="6"/>
        <v>45</v>
      </c>
      <c r="M6" s="34">
        <f t="shared" si="7"/>
        <v>50</v>
      </c>
      <c r="N6" s="52">
        <f t="shared" si="8"/>
        <v>50</v>
      </c>
      <c r="O6" s="36">
        <f t="shared" si="9"/>
        <v>47</v>
      </c>
      <c r="P6" s="51">
        <f t="shared" si="10"/>
        <v>44</v>
      </c>
      <c r="Q6" s="45">
        <f t="shared" si="11"/>
        <v>40</v>
      </c>
      <c r="R6" s="51">
        <f t="shared" si="12"/>
        <v>48</v>
      </c>
      <c r="S6" s="45">
        <f t="shared" si="13"/>
        <v>45</v>
      </c>
      <c r="T6" s="37">
        <f t="array" ref="T6">IF(ISBLANK(ALS_Sprint!$A$2),100,IF(ISBLANK(A6),100,IF((OR(EXACT(A6,ALS_Sprint!$C$2:$C$200))),VLOOKUP(A6,ALS_Sprint!$C$2:$I$200,4,FALSE()))))</f>
        <v>8.59</v>
      </c>
      <c r="U6" s="38">
        <f t="shared" si="14"/>
        <v>2</v>
      </c>
      <c r="V6" s="30">
        <f>VLOOKUP(U6,[1]Punktezuordnung!$A$2:$B$52,2,FALSE())</f>
        <v>49</v>
      </c>
      <c r="W6" s="39">
        <f t="array" ref="W6">IF(ISBLANK(ALS_Wurf!$A$2),0,IF(ISBLANK(A6),0,IF((OR(EXACT(A6,ALS_Wurf!$C$2:$C$145))),VLOOKUP(A6,ALS_Wurf!$C$2:$I$145,4,FALSE()))))</f>
        <v>13.5</v>
      </c>
      <c r="X6" s="38">
        <f t="shared" si="15"/>
        <v>7</v>
      </c>
      <c r="Y6" s="30">
        <f>VLOOKUP(X6,[1]Punktezuordnung!$A$2:$B$52,2,FALSE())</f>
        <v>44</v>
      </c>
      <c r="Z6" s="40">
        <f t="array" ref="Z6">IF(ISBLANK(FRI_Sprint!$A$2),100,IF(ISBLANK(A6),100,IF((OR(EXACT(A6,FRI_Sprint!$C$2:$C$200))),VLOOKUP(A6,FRI_Sprint!$C$2:$I$200,4,FALSE()))))</f>
        <v>8.6</v>
      </c>
      <c r="AA6" s="38">
        <f t="shared" si="16"/>
        <v>2</v>
      </c>
      <c r="AB6" s="30">
        <f>VLOOKUP(AA6,[1]Punktezuordnung!$A$2:$B$52,2,FALSE())</f>
        <v>49</v>
      </c>
      <c r="AC6" s="41">
        <f t="array" ref="AC6">IF(ISBLANK(FRI_Weit!$A$2),0,IF(ISBLANK(A6),0,IF((OR(EXACT(A6,FRI_Weit!$C$2:$C$150))),VLOOKUP(A6,FRI_Weit!$C$2:$I$150,4,FALSE()))))</f>
        <v>3.39</v>
      </c>
      <c r="AD6" s="38">
        <f t="shared" si="17"/>
        <v>2</v>
      </c>
      <c r="AE6" s="30">
        <f>VLOOKUP(AD6,[1]Punktezuordnung!$A$2:$B$52,2,FALSE())</f>
        <v>49</v>
      </c>
      <c r="AF6" s="42">
        <f t="array" ref="AF6">IF(ISBLANK(LAT_Stab!$A$2),0,IF(ISBLANK(A6),0,IF((OR(EXACT(A6,LAT_Stab!$C$2:$C$154))),VLOOKUP(A6,LAT_Stab!$C$2:$I$154,4,FALSE()))))</f>
        <v>5.87</v>
      </c>
      <c r="AG6" s="38">
        <f t="shared" si="18"/>
        <v>6</v>
      </c>
      <c r="AH6" s="30">
        <f>VLOOKUP(AG6,[1]Punktezuordnung!$A$2:$B$52,2,FALSE())</f>
        <v>45</v>
      </c>
      <c r="AI6" s="44">
        <f t="array" ref="AI6">IF(ISBLANK(LAT_Stoß!$A$2),0,IF(ISBLANK(A6),0,IF((OR(EXACT(A6,LAT_Stoß!$C$2:$C$154))),VLOOKUP(A6,LAT_Stoß!$C$2:$I$154,4,FALSE()))))</f>
        <v>34</v>
      </c>
      <c r="AJ6" s="38">
        <f t="shared" si="19"/>
        <v>1</v>
      </c>
      <c r="AK6" s="30">
        <f>VLOOKUP(AJ6,[1]Punktezuordnung!$A$2:$B$52,2,FALSE())</f>
        <v>50</v>
      </c>
      <c r="AL6" s="66">
        <f t="array" ref="AL6">IF(ISBLANK(NIA_Cross!$A$2),100,IF(ISBLANK(A6),100,IF((OR(EXACT(A6,NIA_Cross!$C$2:$C$200))),VLOOKUP(A6,NIA_Cross!$C$2:$I$200,4,FALSE()))))</f>
        <v>4.4444444444444444E-3</v>
      </c>
      <c r="AM6" s="38">
        <f t="shared" si="20"/>
        <v>1</v>
      </c>
      <c r="AN6" s="45">
        <f>VLOOKUP(AM6,[1]Punktezuordnung!$A$2:$B$52,2,FALSE())</f>
        <v>50</v>
      </c>
      <c r="AO6" s="46">
        <f t="array" ref="AO6">IF(ISBLANK(NIA_Weit!$A$2),0,IF(ISBLANK(A6),0,IF((OR(EXACT(A6,NIA_Weit!$C$2:$C$150))),VLOOKUP(A6,NIA_Weit!$C$2:$I$150,4,FALSE()))))</f>
        <v>49</v>
      </c>
      <c r="AP6" s="38">
        <f t="shared" si="21"/>
        <v>4</v>
      </c>
      <c r="AQ6" s="30">
        <f>VLOOKUP(AP6,[1]Punktezuordnung!$A$2:$B$52,2,FALSE())</f>
        <v>47</v>
      </c>
      <c r="AR6" s="42">
        <f t="array" ref="AR6">IF(ISBLANK(STO_Weit!$A$2),0,IF(ISBLANK(A6),0,IF((OR(EXACT(A6,STO_Weit!$C$2:$C$149))),VLOOKUP(A6,STO_Weit!$C$2:$I$149,4,FALSE()))))</f>
        <v>9.73</v>
      </c>
      <c r="AS6" s="38">
        <f t="shared" si="22"/>
        <v>7</v>
      </c>
      <c r="AT6" s="45">
        <f>VLOOKUP(AS6,[1]Punktezuordnung!$A$2:$B$52,2,FALSE())</f>
        <v>44</v>
      </c>
      <c r="AU6" s="40">
        <f t="array" ref="AU6">IF(ISBLANK(STO_Schlagwurf!$A$2),0,IF(ISBLANK(A6),0,IF((OR(EXACT(A6,STO_Schlagwurf!$C$2:$C$148))),VLOOKUP(A6,STO_Schlagwurf!$C$2:$I$148,4,FALSE()))))</f>
        <v>44</v>
      </c>
      <c r="AV6" s="38">
        <f>IF(AU6&lt;=0,51,RANK(AU6,$AU$4:$AU$60,0))</f>
        <v>11</v>
      </c>
      <c r="AW6" s="45">
        <f>VLOOKUP(AV6,[1]Punktezuordnung!$A$2:$B$52,2,FALSE())</f>
        <v>40</v>
      </c>
      <c r="AX6" s="42">
        <f t="array" ref="AX6">IF(ISBLANK(ANG_Hindernissprint!$A$2),100,IF(ISBLANK(A6),100,IF((OR(EXACT(A6,ANG_Hindernissprint!$C$2:$C$200))),VLOOKUP(A6,ANG_Hindernissprint!$C$2:$I$200,4,FALSE()))))</f>
        <v>8.3699999999999992</v>
      </c>
      <c r="AY6" s="47">
        <f t="shared" si="23"/>
        <v>3</v>
      </c>
      <c r="AZ6" s="45">
        <f>VLOOKUP(AY6,[1]Punktezuordnung!$A$2:$B$52,2,FALSE())</f>
        <v>48</v>
      </c>
      <c r="BA6" s="48">
        <f t="array" ref="BA6">IF(ISBLANK(ANG_Hoch!$A$2),0,IF(ISBLANK(A6),0,IF((OR(EXACT(A6,ANG_Hoch!$C$2:$C$155))),VLOOKUP(A6,ANG_Hoch!$C$2:$I$155,4,FALSE()))))</f>
        <v>1</v>
      </c>
      <c r="BB6" s="38">
        <f t="shared" si="24"/>
        <v>6</v>
      </c>
      <c r="BC6" s="49">
        <f>VLOOKUP(BB6,[1]Punktezuordnung!$A$2:$B$52,2,FALSE())</f>
        <v>45</v>
      </c>
    </row>
    <row r="7" spans="1:55" x14ac:dyDescent="0.3">
      <c r="A7" s="28" t="s">
        <v>236</v>
      </c>
      <c r="B7" s="28" t="s">
        <v>55</v>
      </c>
      <c r="C7" s="28">
        <v>2015</v>
      </c>
      <c r="D7" s="28" t="s">
        <v>27</v>
      </c>
      <c r="E7" s="29">
        <f t="shared" si="0"/>
        <v>4</v>
      </c>
      <c r="F7" s="30">
        <f>SUM(LARGE(H7:S7,{1;2;3;4;5;6;7;8;9}))</f>
        <v>426</v>
      </c>
      <c r="G7" s="50">
        <f t="shared" si="1"/>
        <v>10</v>
      </c>
      <c r="H7" s="51">
        <f t="shared" si="2"/>
        <v>0</v>
      </c>
      <c r="I7" s="45">
        <f t="shared" si="3"/>
        <v>0</v>
      </c>
      <c r="J7" s="51">
        <f t="shared" si="4"/>
        <v>49</v>
      </c>
      <c r="K7" s="45">
        <f t="shared" si="5"/>
        <v>48</v>
      </c>
      <c r="L7" s="33">
        <f t="shared" si="6"/>
        <v>37</v>
      </c>
      <c r="M7" s="34">
        <f t="shared" si="7"/>
        <v>42</v>
      </c>
      <c r="N7" s="52">
        <f t="shared" si="8"/>
        <v>44</v>
      </c>
      <c r="O7" s="36">
        <f t="shared" si="9"/>
        <v>50</v>
      </c>
      <c r="P7" s="51">
        <f t="shared" si="10"/>
        <v>48</v>
      </c>
      <c r="Q7" s="45">
        <f t="shared" si="11"/>
        <v>50</v>
      </c>
      <c r="R7" s="51">
        <f t="shared" si="12"/>
        <v>46</v>
      </c>
      <c r="S7" s="45">
        <f t="shared" si="13"/>
        <v>49</v>
      </c>
      <c r="T7" s="37" t="b">
        <f t="array" ref="T7">IF(ISBLANK(ALS_Sprint!$A$2),100,IF(ISBLANK(A7),100,IF((OR(EXACT(A7,ALS_Sprint!$C$2:$C$200))),VLOOKUP(A7,ALS_Sprint!$C$2:$I$200,4,FALSE()))))</f>
        <v>0</v>
      </c>
      <c r="U7" s="38">
        <f t="shared" si="14"/>
        <v>51</v>
      </c>
      <c r="V7" s="30">
        <f>VLOOKUP(U7,[1]Punktezuordnung!$A$2:$B$52,2,FALSE())</f>
        <v>0</v>
      </c>
      <c r="W7" s="39" t="b">
        <f t="array" ref="W7">IF(ISBLANK(ALS_Wurf!$A$2),0,IF(ISBLANK(A7),0,IF((OR(EXACT(A7,ALS_Wurf!$C$2:$C$145))),VLOOKUP(A7,ALS_Wurf!$C$2:$I$145,4,FALSE()))))</f>
        <v>0</v>
      </c>
      <c r="X7" s="38">
        <f t="shared" si="15"/>
        <v>51</v>
      </c>
      <c r="Y7" s="30">
        <f>VLOOKUP(X7,[1]Punktezuordnung!$A$2:$B$52,2,FALSE())</f>
        <v>0</v>
      </c>
      <c r="Z7" s="40">
        <f t="array" ref="Z7">IF(ISBLANK(FRI_Sprint!$A$2),100,IF(ISBLANK(A7),100,IF((OR(EXACT(A7,FRI_Sprint!$C$2:$C$200))),VLOOKUP(A7,FRI_Sprint!$C$2:$I$200,4,FALSE()))))</f>
        <v>8.6</v>
      </c>
      <c r="AA7" s="38">
        <f t="shared" si="16"/>
        <v>2</v>
      </c>
      <c r="AB7" s="30">
        <f>VLOOKUP(AA7,[1]Punktezuordnung!$A$2:$B$52,2,FALSE())</f>
        <v>49</v>
      </c>
      <c r="AC7" s="41">
        <f t="array" ref="AC7">IF(ISBLANK(FRI_Weit!$A$2),0,IF(ISBLANK(A7),0,IF((OR(EXACT(A7,FRI_Weit!$C$2:$C$150))),VLOOKUP(A7,FRI_Weit!$C$2:$I$150,4,FALSE()))))</f>
        <v>3.29</v>
      </c>
      <c r="AD7" s="38">
        <f t="shared" si="17"/>
        <v>3</v>
      </c>
      <c r="AE7" s="30">
        <f>VLOOKUP(AD7,[1]Punktezuordnung!$A$2:$B$52,2,FALSE())</f>
        <v>48</v>
      </c>
      <c r="AF7" s="42">
        <f t="array" ref="AF7">IF(ISBLANK(LAT_Stab!$A$2),0,IF(ISBLANK(A7),0,IF((OR(EXACT(A7,LAT_Stab!$C$2:$C$154))),VLOOKUP(A7,LAT_Stab!$C$2:$I$154,4,FALSE()))))</f>
        <v>4.2699999999999996</v>
      </c>
      <c r="AG7" s="38">
        <f t="shared" si="18"/>
        <v>14</v>
      </c>
      <c r="AH7" s="30">
        <f>VLOOKUP(AG7,[1]Punktezuordnung!$A$2:$B$52,2,FALSE())</f>
        <v>37</v>
      </c>
      <c r="AI7" s="44">
        <f t="array" ref="AI7">IF(ISBLANK(LAT_Stoß!$A$2),0,IF(ISBLANK(A7),0,IF((OR(EXACT(A7,LAT_Stoß!$C$2:$C$154))),VLOOKUP(A7,LAT_Stoß!$C$2:$I$154,4,FALSE()))))</f>
        <v>29</v>
      </c>
      <c r="AJ7" s="38">
        <f t="shared" si="19"/>
        <v>9</v>
      </c>
      <c r="AK7" s="30">
        <f>VLOOKUP(AJ7,[1]Punktezuordnung!$A$2:$B$52,2,FALSE())</f>
        <v>42</v>
      </c>
      <c r="AL7" s="66">
        <f t="array" ref="AL7">IF(ISBLANK(NIA_Cross!$A$2),100,IF(ISBLANK(A7),100,IF((OR(EXACT(A7,NIA_Cross!$C$2:$C$200))),VLOOKUP(A7,NIA_Cross!$C$2:$I$200,4,FALSE()))))</f>
        <v>4.8263888888888887E-3</v>
      </c>
      <c r="AM7" s="38">
        <f t="shared" si="20"/>
        <v>7</v>
      </c>
      <c r="AN7" s="45">
        <f>VLOOKUP(AM7,[1]Punktezuordnung!$A$2:$B$52,2,FALSE())</f>
        <v>44</v>
      </c>
      <c r="AO7" s="46">
        <f t="array" ref="AO7">IF(ISBLANK(NIA_Weit!$A$2),0,IF(ISBLANK(A7),0,IF((OR(EXACT(A7,NIA_Weit!$C$2:$C$150))),VLOOKUP(A7,NIA_Weit!$C$2:$I$150,4,FALSE()))))</f>
        <v>59</v>
      </c>
      <c r="AP7" s="38">
        <f t="shared" si="21"/>
        <v>1</v>
      </c>
      <c r="AQ7" s="30">
        <f>VLOOKUP(AP7,[1]Punktezuordnung!$A$2:$B$52,2,FALSE())</f>
        <v>50</v>
      </c>
      <c r="AR7" s="42">
        <f t="array" ref="AR7">IF(ISBLANK(STO_Weit!$A$2),0,IF(ISBLANK(A7),0,IF((OR(EXACT(A7,STO_Weit!$C$2:$C$149))),VLOOKUP(A7,STO_Weit!$C$2:$I$149,4,FALSE()))))</f>
        <v>10.55</v>
      </c>
      <c r="AS7" s="38">
        <f t="shared" si="22"/>
        <v>3</v>
      </c>
      <c r="AT7" s="45">
        <f>VLOOKUP(AS7,[1]Punktezuordnung!$A$2:$B$52,2,FALSE())</f>
        <v>48</v>
      </c>
      <c r="AU7" s="40">
        <f t="array" ref="AU7">IF(ISBLANK(STO_Schlagwurf!$A$2),0,IF(ISBLANK(A7),0,IF((OR(EXACT(A7,STO_Schlagwurf!$C$2:$C$148))),VLOOKUP(A7,STO_Schlagwurf!$C$2:$I$148,4,FALSE()))))</f>
        <v>66</v>
      </c>
      <c r="AV7" s="38">
        <f t="shared" ref="AV7:AV39" si="25">IF(AU7=FALSE,51,IF(AU7&lt;=0,51,RANK(AU7,$AU$4:$AU$49,0)))</f>
        <v>1</v>
      </c>
      <c r="AW7" s="45">
        <f>VLOOKUP(AV7,[1]Punktezuordnung!$A$2:$B$52,2,FALSE())</f>
        <v>50</v>
      </c>
      <c r="AX7" s="42">
        <f t="array" ref="AX7">IF(ISBLANK(ANG_Hindernissprint!$A$2),100,IF(ISBLANK(A7),100,IF((OR(EXACT(A7,ANG_Hindernissprint!$C$2:$C$200))),VLOOKUP(A7,ANG_Hindernissprint!$C$2:$I$200,4,FALSE()))))</f>
        <v>8.5500000000000007</v>
      </c>
      <c r="AY7" s="47">
        <f t="shared" si="23"/>
        <v>5</v>
      </c>
      <c r="AZ7" s="45">
        <f>VLOOKUP(AY7,[1]Punktezuordnung!$A$2:$B$52,2,FALSE())</f>
        <v>46</v>
      </c>
      <c r="BA7" s="48">
        <f t="array" ref="BA7">IF(ISBLANK(ANG_Hoch!$A$2),0,IF(ISBLANK(A7),0,IF((OR(EXACT(A7,ANG_Hoch!$C$2:$C$155))),VLOOKUP(A7,ANG_Hoch!$C$2:$I$155,4,FALSE()))))</f>
        <v>1.1000000000000001</v>
      </c>
      <c r="BB7" s="38">
        <f t="shared" si="24"/>
        <v>2</v>
      </c>
      <c r="BC7" s="49">
        <f>VLOOKUP(BB7,[1]Punktezuordnung!$A$2:$B$52,2,FALSE())</f>
        <v>49</v>
      </c>
    </row>
    <row r="8" spans="1:55" x14ac:dyDescent="0.3">
      <c r="A8" s="28" t="s">
        <v>70</v>
      </c>
      <c r="B8" s="28" t="s">
        <v>55</v>
      </c>
      <c r="C8" s="28">
        <v>2015</v>
      </c>
      <c r="D8" s="28" t="s">
        <v>29</v>
      </c>
      <c r="E8" s="29">
        <f t="shared" si="0"/>
        <v>5</v>
      </c>
      <c r="F8" s="30">
        <f>SUM(LARGE(H8:S8,{1;2;3;4;5;6;7;8;9}))</f>
        <v>421</v>
      </c>
      <c r="G8" s="50">
        <f t="shared" si="1"/>
        <v>12</v>
      </c>
      <c r="H8" s="51">
        <f t="shared" si="2"/>
        <v>48</v>
      </c>
      <c r="I8" s="45">
        <f t="shared" si="3"/>
        <v>46</v>
      </c>
      <c r="J8" s="51">
        <f t="shared" si="4"/>
        <v>47</v>
      </c>
      <c r="K8" s="45">
        <f t="shared" si="5"/>
        <v>44</v>
      </c>
      <c r="L8" s="33">
        <f t="shared" si="6"/>
        <v>39</v>
      </c>
      <c r="M8" s="34">
        <f t="shared" si="7"/>
        <v>39</v>
      </c>
      <c r="N8" s="52">
        <f t="shared" si="8"/>
        <v>38</v>
      </c>
      <c r="O8" s="36">
        <f t="shared" si="9"/>
        <v>45</v>
      </c>
      <c r="P8" s="51">
        <f t="shared" si="10"/>
        <v>46</v>
      </c>
      <c r="Q8" s="45">
        <f t="shared" si="11"/>
        <v>48</v>
      </c>
      <c r="R8" s="51">
        <f t="shared" si="12"/>
        <v>49</v>
      </c>
      <c r="S8" s="45">
        <f t="shared" si="13"/>
        <v>48</v>
      </c>
      <c r="T8" s="37">
        <f t="array" ref="T8">IF(ISBLANK(ALS_Sprint!$A$2),100,IF(ISBLANK(A8),100,IF((OR(EXACT(A8,ALS_Sprint!$C$2:$C$200))),VLOOKUP(A8,ALS_Sprint!$C$2:$I$200,4,FALSE()))))</f>
        <v>8.94</v>
      </c>
      <c r="U8" s="38">
        <f t="shared" si="14"/>
        <v>3</v>
      </c>
      <c r="V8" s="30">
        <f>VLOOKUP(U8,[1]Punktezuordnung!$A$2:$B$52,2,FALSE())</f>
        <v>48</v>
      </c>
      <c r="W8" s="39">
        <f t="array" ref="W8">IF(ISBLANK(ALS_Wurf!$A$2),0,IF(ISBLANK(A8),0,IF((OR(EXACT(A8,ALS_Wurf!$C$2:$C$145))),VLOOKUP(A8,ALS_Wurf!$C$2:$I$145,4,FALSE()))))</f>
        <v>14</v>
      </c>
      <c r="X8" s="38">
        <f t="shared" si="15"/>
        <v>5</v>
      </c>
      <c r="Y8" s="30">
        <f>VLOOKUP(X8,[1]Punktezuordnung!$A$2:$B$52,2,FALSE())</f>
        <v>46</v>
      </c>
      <c r="Z8" s="40">
        <f t="array" ref="Z8">IF(ISBLANK(FRI_Sprint!$A$2),100,IF(ISBLANK(A8),100,IF((OR(EXACT(A8,FRI_Sprint!$C$2:$C$200))),VLOOKUP(A8,FRI_Sprint!$C$2:$I$200,4,FALSE()))))</f>
        <v>8.9</v>
      </c>
      <c r="AA8" s="38">
        <f t="shared" si="16"/>
        <v>4</v>
      </c>
      <c r="AB8" s="30">
        <f>VLOOKUP(AA8,[1]Punktezuordnung!$A$2:$B$52,2,FALSE())</f>
        <v>47</v>
      </c>
      <c r="AC8" s="41">
        <f t="array" ref="AC8">IF(ISBLANK(FRI_Weit!$A$2),0,IF(ISBLANK(A8),0,IF((OR(EXACT(A8,FRI_Weit!$C$2:$C$150))),VLOOKUP(A8,FRI_Weit!$C$2:$I$150,4,FALSE()))))</f>
        <v>3.15</v>
      </c>
      <c r="AD8" s="38">
        <f t="shared" si="17"/>
        <v>7</v>
      </c>
      <c r="AE8" s="30">
        <f>VLOOKUP(AD8,[1]Punktezuordnung!$A$2:$B$52,2,FALSE())</f>
        <v>44</v>
      </c>
      <c r="AF8" s="42">
        <f t="array" ref="AF8">IF(ISBLANK(LAT_Stab!$A$2),0,IF(ISBLANK(A8),0,IF((OR(EXACT(A8,LAT_Stab!$C$2:$C$154))),VLOOKUP(A8,LAT_Stab!$C$2:$I$154,4,FALSE()))))</f>
        <v>4.9000000000000004</v>
      </c>
      <c r="AG8" s="38">
        <f t="shared" si="18"/>
        <v>12</v>
      </c>
      <c r="AH8" s="30">
        <f>VLOOKUP(AG8,[1]Punktezuordnung!$A$2:$B$52,2,FALSE())</f>
        <v>39</v>
      </c>
      <c r="AI8" s="44">
        <f t="array" ref="AI8">IF(ISBLANK(LAT_Stoß!$A$2),0,IF(ISBLANK(A8),0,IF((OR(EXACT(A8,LAT_Stoß!$C$2:$C$154))),VLOOKUP(A8,LAT_Stoß!$C$2:$I$154,4,FALSE()))))</f>
        <v>27</v>
      </c>
      <c r="AJ8" s="38">
        <f t="shared" si="19"/>
        <v>12</v>
      </c>
      <c r="AK8" s="30">
        <f>VLOOKUP(AJ8,[1]Punktezuordnung!$A$2:$B$52,2,FALSE())</f>
        <v>39</v>
      </c>
      <c r="AL8" s="66">
        <f t="array" ref="AL8">IF(ISBLANK(NIA_Cross!$A$2),100,IF(ISBLANK(A8),100,IF((OR(EXACT(A8,NIA_Cross!$C$2:$C$200))),VLOOKUP(A8,NIA_Cross!$C$2:$I$200,4,FALSE()))))</f>
        <v>5.1967592592592595E-3</v>
      </c>
      <c r="AM8" s="38">
        <f t="shared" si="20"/>
        <v>13</v>
      </c>
      <c r="AN8" s="45">
        <f>VLOOKUP(AM8,[1]Punktezuordnung!$A$2:$B$52,2,FALSE())</f>
        <v>38</v>
      </c>
      <c r="AO8" s="46">
        <f t="array" ref="AO8">IF(ISBLANK(NIA_Weit!$A$2),0,IF(ISBLANK(A8),0,IF((OR(EXACT(A8,NIA_Weit!$C$2:$C$150))),VLOOKUP(A8,NIA_Weit!$C$2:$I$150,4,FALSE()))))</f>
        <v>45</v>
      </c>
      <c r="AP8" s="38">
        <f t="shared" si="21"/>
        <v>6</v>
      </c>
      <c r="AQ8" s="30">
        <f>VLOOKUP(AP8,[1]Punktezuordnung!$A$2:$B$52,2,FALSE())</f>
        <v>45</v>
      </c>
      <c r="AR8" s="42">
        <f t="array" ref="AR8">IF(ISBLANK(STO_Weit!$A$2),0,IF(ISBLANK(A8),0,IF((OR(EXACT(A8,STO_Weit!$C$2:$C$149))),VLOOKUP(A8,STO_Weit!$C$2:$I$149,4,FALSE()))))</f>
        <v>9.8699999999999992</v>
      </c>
      <c r="AS8" s="38">
        <f t="shared" si="22"/>
        <v>5</v>
      </c>
      <c r="AT8" s="45">
        <f>VLOOKUP(AS8,[1]Punktezuordnung!$A$2:$B$52,2,FALSE())</f>
        <v>46</v>
      </c>
      <c r="AU8" s="40">
        <f t="array" ref="AU8">IF(ISBLANK(STO_Schlagwurf!$A$2),0,IF(ISBLANK(A8),0,IF((OR(EXACT(A8,STO_Schlagwurf!$C$2:$C$148))),VLOOKUP(A8,STO_Schlagwurf!$C$2:$I$148,4,FALSE()))))</f>
        <v>55</v>
      </c>
      <c r="AV8" s="38">
        <f t="shared" si="25"/>
        <v>3</v>
      </c>
      <c r="AW8" s="45">
        <f>VLOOKUP(AV8,[1]Punktezuordnung!$A$2:$B$52,2,FALSE())</f>
        <v>48</v>
      </c>
      <c r="AX8" s="42">
        <f t="array" ref="AX8">IF(ISBLANK(ANG_Hindernissprint!$A$2),100,IF(ISBLANK(A8),100,IF((OR(EXACT(A8,ANG_Hindernissprint!$C$2:$C$200))),VLOOKUP(A8,ANG_Hindernissprint!$C$2:$I$200,4,FALSE()))))</f>
        <v>8.2100000000000009</v>
      </c>
      <c r="AY8" s="47">
        <f t="shared" si="23"/>
        <v>2</v>
      </c>
      <c r="AZ8" s="45">
        <f>VLOOKUP(AY8,[1]Punktezuordnung!$A$2:$B$52,2,FALSE())</f>
        <v>49</v>
      </c>
      <c r="BA8" s="48">
        <f t="array" ref="BA8">IF(ISBLANK(ANG_Hoch!$A$2),0,IF(ISBLANK(A8),0,IF((OR(EXACT(A8,ANG_Hoch!$C$2:$C$155))),VLOOKUP(A8,ANG_Hoch!$C$2:$I$155,4,FALSE()))))</f>
        <v>1.05</v>
      </c>
      <c r="BB8" s="38">
        <f t="shared" si="24"/>
        <v>3</v>
      </c>
      <c r="BC8" s="49">
        <f>VLOOKUP(BB8,[1]Punktezuordnung!$A$2:$B$52,2,FALSE())</f>
        <v>48</v>
      </c>
    </row>
    <row r="9" spans="1:55" x14ac:dyDescent="0.3">
      <c r="A9" s="28" t="s">
        <v>74</v>
      </c>
      <c r="B9" s="28" t="s">
        <v>55</v>
      </c>
      <c r="C9" s="28">
        <v>2015</v>
      </c>
      <c r="D9" s="28" t="s">
        <v>38</v>
      </c>
      <c r="E9" s="29">
        <f t="shared" si="0"/>
        <v>6</v>
      </c>
      <c r="F9" s="30">
        <f>SUM(LARGE(H9:S9,{1;2;3;4;5;6;7;8;9}))</f>
        <v>399</v>
      </c>
      <c r="G9" s="31">
        <f t="shared" si="1"/>
        <v>12</v>
      </c>
      <c r="H9" s="32">
        <f t="shared" si="2"/>
        <v>45</v>
      </c>
      <c r="I9" s="30">
        <f t="shared" si="3"/>
        <v>40</v>
      </c>
      <c r="J9" s="32">
        <f t="shared" si="4"/>
        <v>44</v>
      </c>
      <c r="K9" s="30">
        <f t="shared" si="5"/>
        <v>42</v>
      </c>
      <c r="L9" s="33">
        <f t="shared" si="6"/>
        <v>43</v>
      </c>
      <c r="M9" s="34">
        <f t="shared" si="7"/>
        <v>45</v>
      </c>
      <c r="N9" s="35">
        <f t="shared" si="8"/>
        <v>41</v>
      </c>
      <c r="O9" s="36">
        <f t="shared" si="9"/>
        <v>36</v>
      </c>
      <c r="P9" s="32">
        <f t="shared" si="10"/>
        <v>41</v>
      </c>
      <c r="Q9" s="30">
        <f t="shared" si="11"/>
        <v>49</v>
      </c>
      <c r="R9" s="32">
        <f t="shared" si="12"/>
        <v>45</v>
      </c>
      <c r="S9" s="30">
        <f t="shared" si="13"/>
        <v>45</v>
      </c>
      <c r="T9" s="37">
        <f t="array" ref="T9">IF(ISBLANK(ALS_Sprint!$A$2),100,IF(ISBLANK(A9),100,IF((OR(EXACT(A9,ALS_Sprint!$C$2:$C$200))),VLOOKUP(A9,ALS_Sprint!$C$2:$I$200,4,FALSE()))))</f>
        <v>9.1199999999999992</v>
      </c>
      <c r="U9" s="38">
        <f t="shared" si="14"/>
        <v>6</v>
      </c>
      <c r="V9" s="30">
        <f>VLOOKUP(U9,[1]Punktezuordnung!$A$2:$B$52,2,FALSE())</f>
        <v>45</v>
      </c>
      <c r="W9" s="39">
        <f t="array" ref="W9">IF(ISBLANK(ALS_Wurf!$A$2),0,IF(ISBLANK(A9),0,IF((OR(EXACT(A9,ALS_Wurf!$C$2:$C$145))),VLOOKUP(A9,ALS_Wurf!$C$2:$I$145,4,FALSE()))))</f>
        <v>12.5</v>
      </c>
      <c r="X9" s="38">
        <f t="shared" si="15"/>
        <v>11</v>
      </c>
      <c r="Y9" s="30">
        <f>VLOOKUP(X9,[1]Punktezuordnung!$A$2:$B$52,2,FALSE())</f>
        <v>40</v>
      </c>
      <c r="Z9" s="40">
        <f t="array" ref="Z9">IF(ISBLANK(FRI_Sprint!$A$2),100,IF(ISBLANK(A9),100,IF((OR(EXACT(A9,FRI_Sprint!$C$2:$C$200))),VLOOKUP(A9,FRI_Sprint!$C$2:$I$200,4,FALSE()))))</f>
        <v>9.3000000000000007</v>
      </c>
      <c r="AA9" s="38">
        <f t="shared" si="16"/>
        <v>7</v>
      </c>
      <c r="AB9" s="30">
        <f>VLOOKUP(AA9,[1]Punktezuordnung!$A$2:$B$52,2,FALSE())</f>
        <v>44</v>
      </c>
      <c r="AC9" s="41">
        <f t="array" ref="AC9">IF(ISBLANK(FRI_Weit!$A$2),0,IF(ISBLANK(A9),0,IF((OR(EXACT(A9,FRI_Weit!$C$2:$C$150))),VLOOKUP(A9,FRI_Weit!$C$2:$I$150,4,FALSE()))))</f>
        <v>2.91</v>
      </c>
      <c r="AD9" s="38">
        <f t="shared" si="17"/>
        <v>9</v>
      </c>
      <c r="AE9" s="30">
        <f>VLOOKUP(AD9,[1]Punktezuordnung!$A$2:$B$52,2,FALSE())</f>
        <v>42</v>
      </c>
      <c r="AF9" s="42">
        <f t="array" ref="AF9">IF(ISBLANK(LAT_Stab!$A$2),0,IF(ISBLANK(A9),0,IF((OR(EXACT(A9,LAT_Stab!$C$2:$C$154))),VLOOKUP(A9,LAT_Stab!$C$2:$I$154,4,FALSE()))))</f>
        <v>5.59</v>
      </c>
      <c r="AG9" s="38">
        <f t="shared" si="18"/>
        <v>8</v>
      </c>
      <c r="AH9" s="30">
        <f>VLOOKUP(AG9,[1]Punktezuordnung!$A$2:$B$52,2,FALSE())</f>
        <v>43</v>
      </c>
      <c r="AI9" s="44">
        <f t="array" ref="AI9">IF(ISBLANK(LAT_Stoß!$A$2),0,IF(ISBLANK(A9),0,IF((OR(EXACT(A9,LAT_Stoß!$C$2:$C$154))),VLOOKUP(A9,LAT_Stoß!$C$2:$I$154,4,FALSE()))))</f>
        <v>32</v>
      </c>
      <c r="AJ9" s="38">
        <f t="shared" si="19"/>
        <v>6</v>
      </c>
      <c r="AK9" s="30">
        <f>VLOOKUP(AJ9,[1]Punktezuordnung!$A$2:$B$52,2,FALSE())</f>
        <v>45</v>
      </c>
      <c r="AL9" s="66">
        <f t="array" ref="AL9">IF(ISBLANK(NIA_Cross!$A$2),100,IF(ISBLANK(A9),100,IF((OR(EXACT(A9,NIA_Cross!$C$2:$C$200))),VLOOKUP(A9,NIA_Cross!$C$2:$I$200,4,FALSE()))))</f>
        <v>5.115740740740741E-3</v>
      </c>
      <c r="AM9" s="38">
        <f t="shared" si="20"/>
        <v>10</v>
      </c>
      <c r="AN9" s="45">
        <f>VLOOKUP(AM9,[1]Punktezuordnung!$A$2:$B$52,2,FALSE())</f>
        <v>41</v>
      </c>
      <c r="AO9" s="46">
        <f t="array" ref="AO9">IF(ISBLANK(NIA_Weit!$A$2),0,IF(ISBLANK(A9),0,IF((OR(EXACT(A9,NIA_Weit!$C$2:$C$150))),VLOOKUP(A9,NIA_Weit!$C$2:$I$150,4,FALSE()))))</f>
        <v>38</v>
      </c>
      <c r="AP9" s="38">
        <f t="shared" si="21"/>
        <v>15</v>
      </c>
      <c r="AQ9" s="30">
        <f>VLOOKUP(AP9,[1]Punktezuordnung!$A$2:$B$52,2,FALSE())</f>
        <v>36</v>
      </c>
      <c r="AR9" s="42">
        <f t="array" ref="AR9">IF(ISBLANK(STO_Weit!$A$2),0,IF(ISBLANK(A9),0,IF((OR(EXACT(A9,STO_Weit!$C$2:$C$149))),VLOOKUP(A9,STO_Weit!$C$2:$I$149,4,FALSE()))))</f>
        <v>9.23</v>
      </c>
      <c r="AS9" s="38">
        <f t="shared" si="22"/>
        <v>10</v>
      </c>
      <c r="AT9" s="45">
        <f>VLOOKUP(AS9,[1]Punktezuordnung!$A$2:$B$52,2,FALSE())</f>
        <v>41</v>
      </c>
      <c r="AU9" s="40">
        <f t="array" ref="AU9">IF(ISBLANK(STO_Schlagwurf!$A$2),0,IF(ISBLANK(A9),0,IF((OR(EXACT(A9,STO_Schlagwurf!$C$2:$C$148))),VLOOKUP(A9,STO_Schlagwurf!$C$2:$I$148,4,FALSE()))))</f>
        <v>65</v>
      </c>
      <c r="AV9" s="38">
        <f t="shared" si="25"/>
        <v>2</v>
      </c>
      <c r="AW9" s="45">
        <f>VLOOKUP(AV9,[1]Punktezuordnung!$A$2:$B$52,2,FALSE())</f>
        <v>49</v>
      </c>
      <c r="AX9" s="42">
        <f t="array" ref="AX9">IF(ISBLANK(ANG_Hindernissprint!$A$2),100,IF(ISBLANK(A9),100,IF((OR(EXACT(A9,ANG_Hindernissprint!$C$2:$C$200))),VLOOKUP(A9,ANG_Hindernissprint!$C$2:$I$200,4,FALSE()))))</f>
        <v>8.57</v>
      </c>
      <c r="AY9" s="47">
        <f t="shared" si="23"/>
        <v>6</v>
      </c>
      <c r="AZ9" s="45">
        <f>VLOOKUP(AY9,[1]Punktezuordnung!$A$2:$B$52,2,FALSE())</f>
        <v>45</v>
      </c>
      <c r="BA9" s="48">
        <f t="array" ref="BA9">IF(ISBLANK(ANG_Hoch!$A$2),0,IF(ISBLANK(A9),0,IF((OR(EXACT(A9,ANG_Hoch!$C$2:$C$155))),VLOOKUP(A9,ANG_Hoch!$C$2:$I$155,4,FALSE()))))</f>
        <v>1</v>
      </c>
      <c r="BB9" s="38">
        <f t="shared" si="24"/>
        <v>6</v>
      </c>
      <c r="BC9" s="49">
        <f>VLOOKUP(BB9,[1]Punktezuordnung!$A$2:$B$52,2,FALSE())</f>
        <v>45</v>
      </c>
    </row>
    <row r="10" spans="1:55" x14ac:dyDescent="0.3">
      <c r="A10" s="28" t="s">
        <v>82</v>
      </c>
      <c r="B10" s="28" t="s">
        <v>55</v>
      </c>
      <c r="C10" s="28">
        <v>2015</v>
      </c>
      <c r="D10" s="28" t="s">
        <v>43</v>
      </c>
      <c r="E10" s="29">
        <f t="shared" si="0"/>
        <v>7</v>
      </c>
      <c r="F10" s="30">
        <f>SUM(LARGE(H10:S10,{1;2;3;4;5;6;7;8;9}))</f>
        <v>385</v>
      </c>
      <c r="G10" s="50">
        <f t="shared" si="1"/>
        <v>10</v>
      </c>
      <c r="H10" s="51">
        <f t="shared" si="2"/>
        <v>42</v>
      </c>
      <c r="I10" s="45">
        <f t="shared" si="3"/>
        <v>34</v>
      </c>
      <c r="J10" s="51">
        <f t="shared" si="4"/>
        <v>42</v>
      </c>
      <c r="K10" s="45">
        <f t="shared" si="5"/>
        <v>47</v>
      </c>
      <c r="L10" s="33">
        <f t="shared" si="6"/>
        <v>0</v>
      </c>
      <c r="M10" s="34">
        <f t="shared" si="7"/>
        <v>0</v>
      </c>
      <c r="N10" s="52">
        <f t="shared" si="8"/>
        <v>46</v>
      </c>
      <c r="O10" s="36">
        <f t="shared" si="9"/>
        <v>39</v>
      </c>
      <c r="P10" s="51">
        <f t="shared" si="10"/>
        <v>43</v>
      </c>
      <c r="Q10" s="45">
        <f t="shared" si="11"/>
        <v>34</v>
      </c>
      <c r="R10" s="51">
        <f t="shared" si="12"/>
        <v>44</v>
      </c>
      <c r="S10" s="45">
        <f t="shared" si="13"/>
        <v>48</v>
      </c>
      <c r="T10" s="37">
        <f t="array" ref="T10">IF(ISBLANK(ALS_Sprint!$A$2),100,IF(ISBLANK(A10),100,IF((OR(EXACT(A10,ALS_Sprint!$C$2:$C$200))),VLOOKUP(A10,ALS_Sprint!$C$2:$I$200,4,FALSE()))))</f>
        <v>9.3000000000000007</v>
      </c>
      <c r="U10" s="38">
        <f t="shared" si="14"/>
        <v>9</v>
      </c>
      <c r="V10" s="30">
        <f>VLOOKUP(U10,[1]Punktezuordnung!$A$2:$B$52,2,FALSE())</f>
        <v>42</v>
      </c>
      <c r="W10" s="39">
        <f t="array" ref="W10">IF(ISBLANK(ALS_Wurf!$A$2),0,IF(ISBLANK(A10),0,IF((OR(EXACT(A10,ALS_Wurf!$C$2:$C$145))),VLOOKUP(A10,ALS_Wurf!$C$2:$I$145,4,FALSE()))))</f>
        <v>11</v>
      </c>
      <c r="X10" s="38">
        <f t="shared" si="15"/>
        <v>17</v>
      </c>
      <c r="Y10" s="30">
        <f>VLOOKUP(X10,[1]Punktezuordnung!$A$2:$B$52,2,FALSE())</f>
        <v>34</v>
      </c>
      <c r="Z10" s="40">
        <f t="array" ref="Z10">IF(ISBLANK(FRI_Sprint!$A$2),100,IF(ISBLANK(A10),100,IF((OR(EXACT(A10,FRI_Sprint!$C$2:$C$200))),VLOOKUP(A10,FRI_Sprint!$C$2:$I$200,4,FALSE()))))</f>
        <v>9.5</v>
      </c>
      <c r="AA10" s="38">
        <f t="shared" si="16"/>
        <v>9</v>
      </c>
      <c r="AB10" s="30">
        <f>VLOOKUP(AA10,[1]Punktezuordnung!$A$2:$B$52,2,FALSE())</f>
        <v>42</v>
      </c>
      <c r="AC10" s="41">
        <f t="array" ref="AC10">IF(ISBLANK(FRI_Weit!$A$2),0,IF(ISBLANK(A10),0,IF((OR(EXACT(A10,FRI_Weit!$C$2:$C$150))),VLOOKUP(A10,FRI_Weit!$C$2:$I$150,4,FALSE()))))</f>
        <v>3.24</v>
      </c>
      <c r="AD10" s="38">
        <f t="shared" si="17"/>
        <v>4</v>
      </c>
      <c r="AE10" s="30">
        <f>VLOOKUP(AD10,[1]Punktezuordnung!$A$2:$B$52,2,FALSE())</f>
        <v>47</v>
      </c>
      <c r="AF10" s="42" t="b">
        <f t="array" ref="AF10">IF(ISBLANK(LAT_Stab!$A$2),0,IF(ISBLANK(A10),0,IF((OR(EXACT(A10,LAT_Stab!$C$2:$C$154))),VLOOKUP(A10,LAT_Stab!$C$2:$I$154,4,FALSE()))))</f>
        <v>0</v>
      </c>
      <c r="AG10" s="38">
        <f t="shared" si="18"/>
        <v>51</v>
      </c>
      <c r="AH10" s="30">
        <f>VLOOKUP(AG10,[1]Punktezuordnung!$A$2:$B$52,2,FALSE())</f>
        <v>0</v>
      </c>
      <c r="AI10" s="44" t="b">
        <f t="array" ref="AI10">IF(ISBLANK(LAT_Stoß!$A$2),0,IF(ISBLANK(A10),0,IF((OR(EXACT(A10,LAT_Stoß!$C$2:$C$154))),VLOOKUP(A10,LAT_Stoß!$C$2:$I$154,4,FALSE()))))</f>
        <v>0</v>
      </c>
      <c r="AJ10" s="38">
        <f t="shared" si="19"/>
        <v>51</v>
      </c>
      <c r="AK10" s="30">
        <f>VLOOKUP(AJ10,[1]Punktezuordnung!$A$2:$B$52,2,FALSE())</f>
        <v>0</v>
      </c>
      <c r="AL10" s="66">
        <f t="array" ref="AL10">IF(ISBLANK(NIA_Cross!$A$2),100,IF(ISBLANK(A10),100,IF((OR(EXACT(A10,NIA_Cross!$C$2:$C$200))),VLOOKUP(A10,NIA_Cross!$C$2:$I$200,4,FALSE()))))</f>
        <v>4.7337962962962958E-3</v>
      </c>
      <c r="AM10" s="38">
        <f t="shared" si="20"/>
        <v>5</v>
      </c>
      <c r="AN10" s="45">
        <f>VLOOKUP(AM10,[1]Punktezuordnung!$A$2:$B$52,2,FALSE())</f>
        <v>46</v>
      </c>
      <c r="AO10" s="46">
        <f t="array" ref="AO10">IF(ISBLANK(NIA_Weit!$A$2),0,IF(ISBLANK(A10),0,IF((OR(EXACT(A10,NIA_Weit!$C$2:$C$150))),VLOOKUP(A10,NIA_Weit!$C$2:$I$150,4,FALSE()))))</f>
        <v>40</v>
      </c>
      <c r="AP10" s="38">
        <f t="shared" si="21"/>
        <v>12</v>
      </c>
      <c r="AQ10" s="30">
        <f>VLOOKUP(AP10,[1]Punktezuordnung!$A$2:$B$52,2,FALSE())</f>
        <v>39</v>
      </c>
      <c r="AR10" s="42">
        <f t="array" ref="AR10">IF(ISBLANK(STO_Weit!$A$2),0,IF(ISBLANK(A10),0,IF((OR(EXACT(A10,STO_Weit!$C$2:$C$149))),VLOOKUP(A10,STO_Weit!$C$2:$I$149,4,FALSE()))))</f>
        <v>9.66</v>
      </c>
      <c r="AS10" s="38">
        <f t="shared" si="22"/>
        <v>8</v>
      </c>
      <c r="AT10" s="45">
        <f>VLOOKUP(AS10,[1]Punktezuordnung!$A$2:$B$52,2,FALSE())</f>
        <v>43</v>
      </c>
      <c r="AU10" s="40">
        <f t="array" ref="AU10">IF(ISBLANK(STO_Schlagwurf!$A$2),0,IF(ISBLANK(A10),0,IF((OR(EXACT(A10,STO_Schlagwurf!$C$2:$C$148))),VLOOKUP(A10,STO_Schlagwurf!$C$2:$I$148,4,FALSE()))))</f>
        <v>38</v>
      </c>
      <c r="AV10" s="38">
        <f t="shared" si="25"/>
        <v>17</v>
      </c>
      <c r="AW10" s="45">
        <f>VLOOKUP(AV10,[1]Punktezuordnung!$A$2:$B$52,2,FALSE())</f>
        <v>34</v>
      </c>
      <c r="AX10" s="42">
        <f t="array" ref="AX10">IF(ISBLANK(ANG_Hindernissprint!$A$2),100,IF(ISBLANK(A10),100,IF((OR(EXACT(A10,ANG_Hindernissprint!$C$2:$C$200))),VLOOKUP(A10,ANG_Hindernissprint!$C$2:$I$200,4,FALSE()))))</f>
        <v>8.94</v>
      </c>
      <c r="AY10" s="47">
        <f t="shared" si="23"/>
        <v>7</v>
      </c>
      <c r="AZ10" s="45">
        <f>VLOOKUP(AY10,[1]Punktezuordnung!$A$2:$B$52,2,FALSE())</f>
        <v>44</v>
      </c>
      <c r="BA10" s="48">
        <f t="array" ref="BA10">IF(ISBLANK(ANG_Hoch!$A$2),0,IF(ISBLANK(A10),0,IF((OR(EXACT(A10,ANG_Hoch!$C$2:$C$155))),VLOOKUP(A10,ANG_Hoch!$C$2:$I$155,4,FALSE()))))</f>
        <v>1.05</v>
      </c>
      <c r="BB10" s="38">
        <f t="shared" si="24"/>
        <v>3</v>
      </c>
      <c r="BC10" s="49">
        <f>VLOOKUP(BB10,[1]Punktezuordnung!$A$2:$B$52,2,FALSE())</f>
        <v>48</v>
      </c>
    </row>
    <row r="11" spans="1:55" x14ac:dyDescent="0.3">
      <c r="A11" s="28" t="s">
        <v>77</v>
      </c>
      <c r="B11" s="28" t="s">
        <v>55</v>
      </c>
      <c r="C11" s="28">
        <v>2015</v>
      </c>
      <c r="D11" s="28" t="s">
        <v>47</v>
      </c>
      <c r="E11" s="29">
        <f t="shared" si="0"/>
        <v>8</v>
      </c>
      <c r="F11" s="30">
        <f>SUM(LARGE(H11:S11,{1;2;3;4;5;6;7;8;9}))</f>
        <v>384</v>
      </c>
      <c r="G11" s="50">
        <f t="shared" si="1"/>
        <v>12</v>
      </c>
      <c r="H11" s="51">
        <f t="shared" si="2"/>
        <v>41</v>
      </c>
      <c r="I11" s="45">
        <f t="shared" si="3"/>
        <v>41</v>
      </c>
      <c r="J11" s="51">
        <f t="shared" si="4"/>
        <v>42</v>
      </c>
      <c r="K11" s="45">
        <f t="shared" si="5"/>
        <v>37</v>
      </c>
      <c r="L11" s="33">
        <f t="shared" si="6"/>
        <v>44</v>
      </c>
      <c r="M11" s="34">
        <f t="shared" si="7"/>
        <v>45</v>
      </c>
      <c r="N11" s="52">
        <f t="shared" si="8"/>
        <v>31</v>
      </c>
      <c r="O11" s="36">
        <f t="shared" si="9"/>
        <v>46</v>
      </c>
      <c r="P11" s="51">
        <f t="shared" si="10"/>
        <v>45</v>
      </c>
      <c r="Q11" s="45">
        <f t="shared" si="11"/>
        <v>37</v>
      </c>
      <c r="R11" s="51">
        <f t="shared" si="12"/>
        <v>40</v>
      </c>
      <c r="S11" s="45">
        <f t="shared" si="13"/>
        <v>40</v>
      </c>
      <c r="T11" s="37">
        <f t="array" ref="T11">IF(ISBLANK(ALS_Sprint!$A$2),100,IF(ISBLANK(A11),100,IF((OR(EXACT(A11,ALS_Sprint!$C$2:$C$200))),VLOOKUP(A11,ALS_Sprint!$C$2:$I$200,4,FALSE()))))</f>
        <v>9.42</v>
      </c>
      <c r="U11" s="38">
        <f t="shared" si="14"/>
        <v>10</v>
      </c>
      <c r="V11" s="30">
        <f>VLOOKUP(U11,[1]Punktezuordnung!$A$2:$B$52,2,FALSE())</f>
        <v>41</v>
      </c>
      <c r="W11" s="39">
        <f t="array" ref="W11">IF(ISBLANK(ALS_Wurf!$A$2),0,IF(ISBLANK(A11),0,IF((OR(EXACT(A11,ALS_Wurf!$C$2:$C$145))),VLOOKUP(A11,ALS_Wurf!$C$2:$I$145,4,FALSE()))))</f>
        <v>13</v>
      </c>
      <c r="X11" s="38">
        <f t="shared" si="15"/>
        <v>10</v>
      </c>
      <c r="Y11" s="30">
        <f>VLOOKUP(X11,[1]Punktezuordnung!$A$2:$B$52,2,FALSE())</f>
        <v>41</v>
      </c>
      <c r="Z11" s="40">
        <f t="array" ref="Z11">IF(ISBLANK(FRI_Sprint!$A$2),100,IF(ISBLANK(A11),100,IF((OR(EXACT(A11,FRI_Sprint!$C$2:$C$200))),VLOOKUP(A11,FRI_Sprint!$C$2:$I$200,4,FALSE()))))</f>
        <v>9.5</v>
      </c>
      <c r="AA11" s="38">
        <f t="shared" si="16"/>
        <v>9</v>
      </c>
      <c r="AB11" s="30">
        <f>VLOOKUP(AA11,[1]Punktezuordnung!$A$2:$B$52,2,FALSE())</f>
        <v>42</v>
      </c>
      <c r="AC11" s="41">
        <f t="array" ref="AC11">IF(ISBLANK(FRI_Weit!$A$2),0,IF(ISBLANK(A11),0,IF((OR(EXACT(A11,FRI_Weit!$C$2:$C$150))),VLOOKUP(A11,FRI_Weit!$C$2:$I$150,4,FALSE()))))</f>
        <v>2.73</v>
      </c>
      <c r="AD11" s="38">
        <f t="shared" si="17"/>
        <v>14</v>
      </c>
      <c r="AE11" s="30">
        <f>VLOOKUP(AD11,[1]Punktezuordnung!$A$2:$B$52,2,FALSE())</f>
        <v>37</v>
      </c>
      <c r="AF11" s="42">
        <f t="array" ref="AF11">IF(ISBLANK(LAT_Stab!$A$2),0,IF(ISBLANK(A11),0,IF((OR(EXACT(A11,LAT_Stab!$C$2:$C$154))),VLOOKUP(A11,LAT_Stab!$C$2:$I$154,4,FALSE()))))</f>
        <v>5.85</v>
      </c>
      <c r="AG11" s="38">
        <f t="shared" si="18"/>
        <v>7</v>
      </c>
      <c r="AH11" s="30">
        <f>VLOOKUP(AG11,[1]Punktezuordnung!$A$2:$B$52,2,FALSE())</f>
        <v>44</v>
      </c>
      <c r="AI11" s="44">
        <f t="array" ref="AI11">IF(ISBLANK(LAT_Stoß!$A$2),0,IF(ISBLANK(A11),0,IF((OR(EXACT(A11,LAT_Stoß!$C$2:$C$154))),VLOOKUP(A11,LAT_Stoß!$C$2:$I$154,4,FALSE()))))</f>
        <v>32</v>
      </c>
      <c r="AJ11" s="38">
        <f t="shared" si="19"/>
        <v>6</v>
      </c>
      <c r="AK11" s="30">
        <f>VLOOKUP(AJ11,[1]Punktezuordnung!$A$2:$B$52,2,FALSE())</f>
        <v>45</v>
      </c>
      <c r="AL11" s="66">
        <f t="array" ref="AL11">IF(ISBLANK(NIA_Cross!$A$2),100,IF(ISBLANK(A11),100,IF((OR(EXACT(A11,NIA_Cross!$C$2:$C$200))),VLOOKUP(A11,NIA_Cross!$C$2:$I$200,4,FALSE()))))</f>
        <v>5.9027777777777776E-3</v>
      </c>
      <c r="AM11" s="38">
        <f t="shared" si="20"/>
        <v>20</v>
      </c>
      <c r="AN11" s="45">
        <f>VLOOKUP(AM11,[1]Punktezuordnung!$A$2:$B$52,2,FALSE())</f>
        <v>31</v>
      </c>
      <c r="AO11" s="46">
        <f t="array" ref="AO11">IF(ISBLANK(NIA_Weit!$A$2),0,IF(ISBLANK(A11),0,IF((OR(EXACT(A11,NIA_Weit!$C$2:$C$150))),VLOOKUP(A11,NIA_Weit!$C$2:$I$150,4,FALSE()))))</f>
        <v>47</v>
      </c>
      <c r="AP11" s="38">
        <f t="shared" si="21"/>
        <v>5</v>
      </c>
      <c r="AQ11" s="30">
        <f>VLOOKUP(AP11,[1]Punktezuordnung!$A$2:$B$52,2,FALSE())</f>
        <v>46</v>
      </c>
      <c r="AR11" s="42">
        <f t="array" ref="AR11">IF(ISBLANK(STO_Weit!$A$2),0,IF(ISBLANK(A11),0,IF((OR(EXACT(A11,STO_Weit!$C$2:$C$149))),VLOOKUP(A11,STO_Weit!$C$2:$I$149,4,FALSE()))))</f>
        <v>9.75</v>
      </c>
      <c r="AS11" s="38">
        <f t="shared" si="22"/>
        <v>6</v>
      </c>
      <c r="AT11" s="45">
        <f>VLOOKUP(AS11,[1]Punktezuordnung!$A$2:$B$52,2,FALSE())</f>
        <v>45</v>
      </c>
      <c r="AU11" s="40">
        <f t="array" ref="AU11">IF(ISBLANK(STO_Schlagwurf!$A$2),0,IF(ISBLANK(A11),0,IF((OR(EXACT(A11,STO_Schlagwurf!$C$2:$C$148))),VLOOKUP(A11,STO_Schlagwurf!$C$2:$I$148,4,FALSE()))))</f>
        <v>41</v>
      </c>
      <c r="AV11" s="38">
        <f t="shared" si="25"/>
        <v>14</v>
      </c>
      <c r="AW11" s="45">
        <f>VLOOKUP(AV11,[1]Punktezuordnung!$A$2:$B$52,2,FALSE())</f>
        <v>37</v>
      </c>
      <c r="AX11" s="42">
        <f t="array" ref="AX11">IF(ISBLANK(ANG_Hindernissprint!$A$2),100,IF(ISBLANK(A11),100,IF((OR(EXACT(A11,ANG_Hindernissprint!$C$2:$C$200))),VLOOKUP(A11,ANG_Hindernissprint!$C$2:$I$200,4,FALSE()))))</f>
        <v>9.56</v>
      </c>
      <c r="AY11" s="47">
        <f t="shared" si="23"/>
        <v>11</v>
      </c>
      <c r="AZ11" s="45">
        <f>VLOOKUP(AY11,[1]Punktezuordnung!$A$2:$B$52,2,FALSE())</f>
        <v>40</v>
      </c>
      <c r="BA11" s="48">
        <f t="array" ref="BA11">IF(ISBLANK(ANG_Hoch!$A$2),0,IF(ISBLANK(A11),0,IF((OR(EXACT(A11,ANG_Hoch!$C$2:$C$155))),VLOOKUP(A11,ANG_Hoch!$C$2:$I$155,4,FALSE()))))</f>
        <v>0.85</v>
      </c>
      <c r="BB11" s="38">
        <f t="shared" si="24"/>
        <v>11</v>
      </c>
      <c r="BC11" s="49">
        <f>VLOOKUP(BB11,[1]Punktezuordnung!$A$2:$B$52,2,FALSE())</f>
        <v>40</v>
      </c>
    </row>
    <row r="12" spans="1:55" x14ac:dyDescent="0.3">
      <c r="A12" s="28" t="s">
        <v>232</v>
      </c>
      <c r="B12" s="28" t="s">
        <v>55</v>
      </c>
      <c r="C12" s="28">
        <v>2015</v>
      </c>
      <c r="D12" s="28" t="s">
        <v>41</v>
      </c>
      <c r="E12" s="29">
        <f t="shared" si="0"/>
        <v>9</v>
      </c>
      <c r="F12" s="30">
        <f>SUM(LARGE(H12:S12,{1;2;3;4;5;6;7;8;9}))</f>
        <v>381</v>
      </c>
      <c r="G12" s="50">
        <f t="shared" si="1"/>
        <v>8</v>
      </c>
      <c r="H12" s="51">
        <f t="shared" si="2"/>
        <v>0</v>
      </c>
      <c r="I12" s="45">
        <f t="shared" si="3"/>
        <v>0</v>
      </c>
      <c r="J12" s="51">
        <f t="shared" si="4"/>
        <v>50</v>
      </c>
      <c r="K12" s="45">
        <f t="shared" si="5"/>
        <v>45</v>
      </c>
      <c r="L12" s="33">
        <f t="shared" si="6"/>
        <v>47</v>
      </c>
      <c r="M12" s="34">
        <f t="shared" si="7"/>
        <v>45</v>
      </c>
      <c r="N12" s="52">
        <f t="shared" si="8"/>
        <v>0</v>
      </c>
      <c r="O12" s="36">
        <f t="shared" si="9"/>
        <v>0</v>
      </c>
      <c r="P12" s="51">
        <f t="shared" si="10"/>
        <v>50</v>
      </c>
      <c r="Q12" s="45">
        <f t="shared" si="11"/>
        <v>47</v>
      </c>
      <c r="R12" s="51">
        <f t="shared" si="12"/>
        <v>47</v>
      </c>
      <c r="S12" s="45">
        <f t="shared" si="13"/>
        <v>50</v>
      </c>
      <c r="T12" s="37" t="b">
        <f t="array" ref="T12">IF(ISBLANK(ALS_Sprint!$A$2),100,IF(ISBLANK(A12),100,IF((OR(EXACT(A12,ALS_Sprint!$C$2:$C$200))),VLOOKUP(A12,ALS_Sprint!$C$2:$I$200,4,FALSE()))))</f>
        <v>0</v>
      </c>
      <c r="U12" s="38">
        <f t="shared" si="14"/>
        <v>51</v>
      </c>
      <c r="V12" s="30">
        <f>VLOOKUP(U12,[1]Punktezuordnung!$A$2:$B$52,2,FALSE())</f>
        <v>0</v>
      </c>
      <c r="W12" s="39" t="b">
        <f t="array" ref="W12">IF(ISBLANK(ALS_Wurf!$A$2),0,IF(ISBLANK(A12),0,IF((OR(EXACT(A12,ALS_Wurf!$C$2:$C$145))),VLOOKUP(A12,ALS_Wurf!$C$2:$I$145,4,FALSE()))))</f>
        <v>0</v>
      </c>
      <c r="X12" s="38">
        <f t="shared" si="15"/>
        <v>51</v>
      </c>
      <c r="Y12" s="30">
        <f>VLOOKUP(X12,[1]Punktezuordnung!$A$2:$B$52,2,FALSE())</f>
        <v>0</v>
      </c>
      <c r="Z12" s="40">
        <f t="array" ref="Z12">IF(ISBLANK(FRI_Sprint!$A$2),100,IF(ISBLANK(A12),100,IF((OR(EXACT(A12,FRI_Sprint!$C$2:$C$200))),VLOOKUP(A12,FRI_Sprint!$C$2:$I$200,4,FALSE()))))</f>
        <v>8.5</v>
      </c>
      <c r="AA12" s="38">
        <f t="shared" si="16"/>
        <v>1</v>
      </c>
      <c r="AB12" s="30">
        <f>VLOOKUP(AA12,[1]Punktezuordnung!$A$2:$B$52,2,FALSE())</f>
        <v>50</v>
      </c>
      <c r="AC12" s="41">
        <f t="array" ref="AC12">IF(ISBLANK(FRI_Weit!$A$2),0,IF(ISBLANK(A12),0,IF((OR(EXACT(A12,FRI_Weit!$C$2:$C$150))),VLOOKUP(A12,FRI_Weit!$C$2:$I$150,4,FALSE()))))</f>
        <v>3.18</v>
      </c>
      <c r="AD12" s="38">
        <f t="shared" si="17"/>
        <v>6</v>
      </c>
      <c r="AE12" s="30">
        <f>VLOOKUP(AD12,[1]Punktezuordnung!$A$2:$B$52,2,FALSE())</f>
        <v>45</v>
      </c>
      <c r="AF12" s="42">
        <f t="array" ref="AF12">IF(ISBLANK(LAT_Stab!$A$2),0,IF(ISBLANK(A12),0,IF((OR(EXACT(A12,LAT_Stab!$C$2:$C$154))),VLOOKUP(A12,LAT_Stab!$C$2:$I$154,4,FALSE()))))</f>
        <v>6.28</v>
      </c>
      <c r="AG12" s="38">
        <f t="shared" si="18"/>
        <v>4</v>
      </c>
      <c r="AH12" s="30">
        <f>VLOOKUP(AG12,[1]Punktezuordnung!$A$2:$B$52,2,FALSE())</f>
        <v>47</v>
      </c>
      <c r="AI12" s="44">
        <f t="array" ref="AI12">IF(ISBLANK(LAT_Stoß!$A$2),0,IF(ISBLANK(A12),0,IF((OR(EXACT(A12,LAT_Stoß!$C$2:$C$154))),VLOOKUP(A12,LAT_Stoß!$C$2:$I$154,4,FALSE()))))</f>
        <v>32</v>
      </c>
      <c r="AJ12" s="38">
        <f t="shared" si="19"/>
        <v>6</v>
      </c>
      <c r="AK12" s="30">
        <f>VLOOKUP(AJ12,[1]Punktezuordnung!$A$2:$B$52,2,FALSE())</f>
        <v>45</v>
      </c>
      <c r="AL12" s="66" t="b">
        <f t="array" ref="AL12">IF(ISBLANK(NIA_Cross!$A$2),100,IF(ISBLANK(A12),100,IF((OR(EXACT(A12,NIA_Cross!$C$2:$C$200))),VLOOKUP(A12,NIA_Cross!$C$2:$I$200,4,FALSE()))))</f>
        <v>0</v>
      </c>
      <c r="AM12" s="38">
        <f t="shared" si="20"/>
        <v>51</v>
      </c>
      <c r="AN12" s="45">
        <f>VLOOKUP(AM12,[1]Punktezuordnung!$A$2:$B$52,2,FALSE())</f>
        <v>0</v>
      </c>
      <c r="AO12" s="46" t="b">
        <f t="array" ref="AO12">IF(ISBLANK(NIA_Weit!$A$2),0,IF(ISBLANK(A12),0,IF((OR(EXACT(A12,NIA_Weit!$C$2:$C$150))),VLOOKUP(A12,NIA_Weit!$C$2:$I$150,4,FALSE()))))</f>
        <v>0</v>
      </c>
      <c r="AP12" s="38">
        <f t="shared" si="21"/>
        <v>51</v>
      </c>
      <c r="AQ12" s="30">
        <f>VLOOKUP(AP12,[1]Punktezuordnung!$A$2:$B$52,2,FALSE())</f>
        <v>0</v>
      </c>
      <c r="AR12" s="42">
        <f t="array" ref="AR12">IF(ISBLANK(STO_Weit!$A$2),0,IF(ISBLANK(A12),0,IF((OR(EXACT(A12,STO_Weit!$C$2:$C$149))),VLOOKUP(A12,STO_Weit!$C$2:$I$149,4,FALSE()))))</f>
        <v>11.63</v>
      </c>
      <c r="AS12" s="38">
        <f t="shared" si="22"/>
        <v>1</v>
      </c>
      <c r="AT12" s="45">
        <f>VLOOKUP(AS12,[1]Punktezuordnung!$A$2:$B$52,2,FALSE())</f>
        <v>50</v>
      </c>
      <c r="AU12" s="40">
        <f t="array" ref="AU12">IF(ISBLANK(STO_Schlagwurf!$A$2),0,IF(ISBLANK(A12),0,IF((OR(EXACT(A12,STO_Schlagwurf!$C$2:$C$148))),VLOOKUP(A12,STO_Schlagwurf!$C$2:$I$148,4,FALSE()))))</f>
        <v>53</v>
      </c>
      <c r="AV12" s="38">
        <f t="shared" si="25"/>
        <v>4</v>
      </c>
      <c r="AW12" s="45">
        <f>VLOOKUP(AV12,[1]Punktezuordnung!$A$2:$B$52,2,FALSE())</f>
        <v>47</v>
      </c>
      <c r="AX12" s="42">
        <f t="array" ref="AX12">IF(ISBLANK(ANG_Hindernissprint!$A$2),100,IF(ISBLANK(A12),100,IF((OR(EXACT(A12,ANG_Hindernissprint!$C$2:$C$200))),VLOOKUP(A12,ANG_Hindernissprint!$C$2:$I$200,4,FALSE()))))</f>
        <v>8.3800000000000008</v>
      </c>
      <c r="AY12" s="47">
        <f t="shared" si="23"/>
        <v>4</v>
      </c>
      <c r="AZ12" s="45">
        <f>VLOOKUP(AY12,[1]Punktezuordnung!$A$2:$B$52,2,FALSE())</f>
        <v>47</v>
      </c>
      <c r="BA12" s="48">
        <f t="array" ref="BA12">IF(ISBLANK(ANG_Hoch!$A$2),0,IF(ISBLANK(A12),0,IF((OR(EXACT(A12,ANG_Hoch!$C$2:$C$155))),VLOOKUP(A12,ANG_Hoch!$C$2:$I$155,4,FALSE()))))</f>
        <v>1.1499999999999999</v>
      </c>
      <c r="BB12" s="38">
        <f t="shared" si="24"/>
        <v>1</v>
      </c>
      <c r="BC12" s="49">
        <f>VLOOKUP(BB12,[1]Punktezuordnung!$A$2:$B$52,2,FALSE())</f>
        <v>50</v>
      </c>
    </row>
    <row r="13" spans="1:55" x14ac:dyDescent="0.3">
      <c r="A13" s="28" t="s">
        <v>76</v>
      </c>
      <c r="B13" s="28" t="s">
        <v>55</v>
      </c>
      <c r="C13" s="28">
        <v>2015</v>
      </c>
      <c r="D13" s="28" t="s">
        <v>27</v>
      </c>
      <c r="E13" s="29">
        <f t="shared" si="0"/>
        <v>10</v>
      </c>
      <c r="F13" s="30">
        <f>SUM(LARGE(H13:S13,{1;2;3;4;5;6;7;8;9}))</f>
        <v>354</v>
      </c>
      <c r="G13" s="50">
        <f t="shared" si="1"/>
        <v>10</v>
      </c>
      <c r="H13" s="51">
        <f t="shared" si="2"/>
        <v>36</v>
      </c>
      <c r="I13" s="45">
        <f t="shared" si="3"/>
        <v>47</v>
      </c>
      <c r="J13" s="51">
        <f t="shared" si="4"/>
        <v>0</v>
      </c>
      <c r="K13" s="45">
        <f t="shared" si="5"/>
        <v>0</v>
      </c>
      <c r="L13" s="33">
        <f t="shared" si="6"/>
        <v>36</v>
      </c>
      <c r="M13" s="34">
        <f t="shared" si="7"/>
        <v>37</v>
      </c>
      <c r="N13" s="52">
        <f t="shared" si="8"/>
        <v>39</v>
      </c>
      <c r="O13" s="36">
        <f t="shared" si="9"/>
        <v>45</v>
      </c>
      <c r="P13" s="51">
        <f t="shared" si="10"/>
        <v>36</v>
      </c>
      <c r="Q13" s="45">
        <f t="shared" si="11"/>
        <v>40</v>
      </c>
      <c r="R13" s="51">
        <f t="shared" si="12"/>
        <v>38</v>
      </c>
      <c r="S13" s="45">
        <f t="shared" si="13"/>
        <v>36</v>
      </c>
      <c r="T13" s="37">
        <f t="array" ref="T13">IF(ISBLANK(ALS_Sprint!$A$2),100,IF(ISBLANK(A13),100,IF((OR(EXACT(A13,ALS_Sprint!$C$2:$C$200))),VLOOKUP(A13,ALS_Sprint!$C$2:$I$200,4,FALSE()))))</f>
        <v>10.119999999999999</v>
      </c>
      <c r="U13" s="38">
        <f t="shared" si="14"/>
        <v>15</v>
      </c>
      <c r="V13" s="30">
        <f>VLOOKUP(U13,[1]Punktezuordnung!$A$2:$B$52,2,FALSE())</f>
        <v>36</v>
      </c>
      <c r="W13" s="39">
        <f t="array" ref="W13">IF(ISBLANK(ALS_Wurf!$A$2),0,IF(ISBLANK(A13),0,IF((OR(EXACT(A13,ALS_Wurf!$C$2:$C$145))),VLOOKUP(A13,ALS_Wurf!$C$2:$I$145,4,FALSE()))))</f>
        <v>14.5</v>
      </c>
      <c r="X13" s="38">
        <f t="shared" si="15"/>
        <v>4</v>
      </c>
      <c r="Y13" s="30">
        <f>VLOOKUP(X13,[1]Punktezuordnung!$A$2:$B$52,2,FALSE())</f>
        <v>47</v>
      </c>
      <c r="Z13" s="40" t="b">
        <f t="array" ref="Z13">IF(ISBLANK(FRI_Sprint!$A$2),100,IF(ISBLANK(A13),100,IF((OR(EXACT(A13,FRI_Sprint!$C$2:$C$200))),VLOOKUP(A13,FRI_Sprint!$C$2:$I$200,4,FALSE()))))</f>
        <v>0</v>
      </c>
      <c r="AA13" s="38">
        <f t="shared" si="16"/>
        <v>51</v>
      </c>
      <c r="AB13" s="30">
        <f>VLOOKUP(AA13,[1]Punktezuordnung!$A$2:$B$52,2,FALSE())</f>
        <v>0</v>
      </c>
      <c r="AC13" s="41" t="b">
        <f t="array" ref="AC13">IF(ISBLANK(FRI_Weit!$A$2),0,IF(ISBLANK(A13),0,IF((OR(EXACT(A13,FRI_Weit!$C$2:$C$150))),VLOOKUP(A13,FRI_Weit!$C$2:$I$150,4,FALSE()))))</f>
        <v>0</v>
      </c>
      <c r="AD13" s="38">
        <f t="shared" si="17"/>
        <v>51</v>
      </c>
      <c r="AE13" s="30">
        <f>VLOOKUP(AD13,[1]Punktezuordnung!$A$2:$B$52,2,FALSE())</f>
        <v>0</v>
      </c>
      <c r="AF13" s="42">
        <f t="array" ref="AF13">IF(ISBLANK(LAT_Stab!$A$2),0,IF(ISBLANK(A13),0,IF((OR(EXACT(A13,LAT_Stab!$C$2:$C$154))),VLOOKUP(A13,LAT_Stab!$C$2:$I$154,4,FALSE()))))</f>
        <v>4.1500000000000004</v>
      </c>
      <c r="AG13" s="38">
        <f t="shared" si="18"/>
        <v>15</v>
      </c>
      <c r="AH13" s="30">
        <f>VLOOKUP(AG13,[1]Punktezuordnung!$A$2:$B$52,2,FALSE())</f>
        <v>36</v>
      </c>
      <c r="AI13" s="44">
        <f t="array" ref="AI13">IF(ISBLANK(LAT_Stoß!$A$2),0,IF(ISBLANK(A13),0,IF((OR(EXACT(A13,LAT_Stoß!$C$2:$C$154))),VLOOKUP(A13,LAT_Stoß!$C$2:$I$154,4,FALSE()))))</f>
        <v>26</v>
      </c>
      <c r="AJ13" s="38">
        <f t="shared" si="19"/>
        <v>14</v>
      </c>
      <c r="AK13" s="30">
        <f>VLOOKUP(AJ13,[1]Punktezuordnung!$A$2:$B$52,2,FALSE())</f>
        <v>37</v>
      </c>
      <c r="AL13" s="66">
        <f t="array" ref="AL13">IF(ISBLANK(NIA_Cross!$A$2),100,IF(ISBLANK(A13),100,IF((OR(EXACT(A13,NIA_Cross!$C$2:$C$200))),VLOOKUP(A13,NIA_Cross!$C$2:$I$200,4,FALSE()))))</f>
        <v>5.162037037037037E-3</v>
      </c>
      <c r="AM13" s="38">
        <f t="shared" si="20"/>
        <v>12</v>
      </c>
      <c r="AN13" s="45">
        <f>VLOOKUP(AM13,[1]Punktezuordnung!$A$2:$B$52,2,FALSE())</f>
        <v>39</v>
      </c>
      <c r="AO13" s="46">
        <f t="array" ref="AO13">IF(ISBLANK(NIA_Weit!$A$2),0,IF(ISBLANK(A13),0,IF((OR(EXACT(A13,NIA_Weit!$C$2:$C$150))),VLOOKUP(A13,NIA_Weit!$C$2:$I$150,4,FALSE()))))</f>
        <v>45</v>
      </c>
      <c r="AP13" s="38">
        <f t="shared" si="21"/>
        <v>6</v>
      </c>
      <c r="AQ13" s="30">
        <f>VLOOKUP(AP13,[1]Punktezuordnung!$A$2:$B$52,2,FALSE())</f>
        <v>45</v>
      </c>
      <c r="AR13" s="42">
        <f t="array" ref="AR13">IF(ISBLANK(STO_Weit!$A$2),0,IF(ISBLANK(A13),0,IF((OR(EXACT(A13,STO_Weit!$C$2:$C$149))),VLOOKUP(A13,STO_Weit!$C$2:$I$149,4,FALSE()))))</f>
        <v>8.0399999999999991</v>
      </c>
      <c r="AS13" s="38">
        <f t="shared" si="22"/>
        <v>15</v>
      </c>
      <c r="AT13" s="45">
        <f>VLOOKUP(AS13,[1]Punktezuordnung!$A$2:$B$52,2,FALSE())</f>
        <v>36</v>
      </c>
      <c r="AU13" s="40">
        <f t="array" ref="AU13">IF(ISBLANK(STO_Schlagwurf!$A$2),0,IF(ISBLANK(A13),0,IF((OR(EXACT(A13,STO_Schlagwurf!$C$2:$C$148))),VLOOKUP(A13,STO_Schlagwurf!$C$2:$I$148,4,FALSE()))))</f>
        <v>44</v>
      </c>
      <c r="AV13" s="38">
        <f t="shared" si="25"/>
        <v>11</v>
      </c>
      <c r="AW13" s="45">
        <f>VLOOKUP(AV13,[1]Punktezuordnung!$A$2:$B$52,2,FALSE())</f>
        <v>40</v>
      </c>
      <c r="AX13" s="42">
        <f t="array" ref="AX13">IF(ISBLANK(ANG_Hindernissprint!$A$2),100,IF(ISBLANK(A13),100,IF((OR(EXACT(A13,ANG_Hindernissprint!$C$2:$C$200))),VLOOKUP(A13,ANG_Hindernissprint!$C$2:$I$200,4,FALSE()))))</f>
        <v>9.67</v>
      </c>
      <c r="AY13" s="47">
        <f t="shared" si="23"/>
        <v>13</v>
      </c>
      <c r="AZ13" s="45">
        <f>VLOOKUP(AY13,[1]Punktezuordnung!$A$2:$B$52,2,FALSE())</f>
        <v>38</v>
      </c>
      <c r="BA13" s="48">
        <f t="array" ref="BA13">IF(ISBLANK(ANG_Hoch!$A$2),0,IF(ISBLANK(A13),0,IF((OR(EXACT(A13,ANG_Hoch!$C$2:$C$155))),VLOOKUP(A13,ANG_Hoch!$C$2:$I$155,4,FALSE()))))</f>
        <v>0.75</v>
      </c>
      <c r="BB13" s="38">
        <f t="shared" si="24"/>
        <v>15</v>
      </c>
      <c r="BC13" s="49">
        <f>VLOOKUP(BB13,[1]Punktezuordnung!$A$2:$B$52,2,FALSE())</f>
        <v>36</v>
      </c>
    </row>
    <row r="14" spans="1:55" x14ac:dyDescent="0.3">
      <c r="A14" s="28" t="s">
        <v>85</v>
      </c>
      <c r="B14" s="28" t="s">
        <v>55</v>
      </c>
      <c r="C14" s="28">
        <v>2015</v>
      </c>
      <c r="D14" s="28" t="s">
        <v>45</v>
      </c>
      <c r="E14" s="29">
        <f t="shared" si="0"/>
        <v>11</v>
      </c>
      <c r="F14" s="30">
        <f>SUM(LARGE(H14:S14,{1;2;3;4;5;6;7;8;9}))</f>
        <v>341</v>
      </c>
      <c r="G14" s="50">
        <f t="shared" si="1"/>
        <v>12</v>
      </c>
      <c r="H14" s="51">
        <f t="shared" si="2"/>
        <v>38</v>
      </c>
      <c r="I14" s="45">
        <f t="shared" si="3"/>
        <v>29</v>
      </c>
      <c r="J14" s="51">
        <f t="shared" si="4"/>
        <v>40</v>
      </c>
      <c r="K14" s="45">
        <f t="shared" si="5"/>
        <v>41</v>
      </c>
      <c r="L14" s="33">
        <f t="shared" si="6"/>
        <v>34</v>
      </c>
      <c r="M14" s="34">
        <f t="shared" si="7"/>
        <v>34</v>
      </c>
      <c r="N14" s="52">
        <f t="shared" si="8"/>
        <v>32</v>
      </c>
      <c r="O14" s="36">
        <f t="shared" si="9"/>
        <v>28</v>
      </c>
      <c r="P14" s="51">
        <f t="shared" si="10"/>
        <v>39</v>
      </c>
      <c r="Q14" s="45">
        <f t="shared" si="11"/>
        <v>33</v>
      </c>
      <c r="R14" s="51">
        <f t="shared" si="12"/>
        <v>42</v>
      </c>
      <c r="S14" s="45">
        <f t="shared" si="13"/>
        <v>40</v>
      </c>
      <c r="T14" s="37">
        <f t="array" ref="T14">IF(ISBLANK(ALS_Sprint!$A$2),100,IF(ISBLANK(A14),100,IF((OR(EXACT(A14,ALS_Sprint!$C$2:$C$200))),VLOOKUP(A14,ALS_Sprint!$C$2:$I$200,4,FALSE()))))</f>
        <v>9.73</v>
      </c>
      <c r="U14" s="38">
        <f t="shared" si="14"/>
        <v>13</v>
      </c>
      <c r="V14" s="30">
        <f>VLOOKUP(U14,[1]Punktezuordnung!$A$2:$B$52,2,FALSE())</f>
        <v>38</v>
      </c>
      <c r="W14" s="39">
        <f t="array" ref="W14">IF(ISBLANK(ALS_Wurf!$A$2),0,IF(ISBLANK(A14),0,IF((OR(EXACT(A14,ALS_Wurf!$C$2:$C$145))),VLOOKUP(A14,ALS_Wurf!$C$2:$I$145,4,FALSE()))))</f>
        <v>6.5</v>
      </c>
      <c r="X14" s="38">
        <f t="shared" si="15"/>
        <v>22</v>
      </c>
      <c r="Y14" s="30">
        <f>VLOOKUP(X14,[1]Punktezuordnung!$A$2:$B$52,2,FALSE())</f>
        <v>29</v>
      </c>
      <c r="Z14" s="40">
        <f t="array" ref="Z14">IF(ISBLANK(FRI_Sprint!$A$2),100,IF(ISBLANK(A14),100,IF((OR(EXACT(A14,FRI_Sprint!$C$2:$C$200))),VLOOKUP(A14,FRI_Sprint!$C$2:$I$200,4,FALSE()))))</f>
        <v>9.6</v>
      </c>
      <c r="AA14" s="38">
        <f t="shared" si="16"/>
        <v>11</v>
      </c>
      <c r="AB14" s="30">
        <f>VLOOKUP(AA14,[1]Punktezuordnung!$A$2:$B$52,2,FALSE())</f>
        <v>40</v>
      </c>
      <c r="AC14" s="41">
        <f t="array" ref="AC14">IF(ISBLANK(FRI_Weit!$A$2),0,IF(ISBLANK(A14),0,IF((OR(EXACT(A14,FRI_Weit!$C$2:$C$150))),VLOOKUP(A14,FRI_Weit!$C$2:$I$150,4,FALSE()))))</f>
        <v>2.87</v>
      </c>
      <c r="AD14" s="38">
        <f t="shared" si="17"/>
        <v>10</v>
      </c>
      <c r="AE14" s="30">
        <f>VLOOKUP(AD14,[1]Punktezuordnung!$A$2:$B$52,2,FALSE())</f>
        <v>41</v>
      </c>
      <c r="AF14" s="42">
        <f t="array" ref="AF14">IF(ISBLANK(LAT_Stab!$A$2),0,IF(ISBLANK(A14),0,IF((OR(EXACT(A14,LAT_Stab!$C$2:$C$154))),VLOOKUP(A14,LAT_Stab!$C$2:$I$154,4,FALSE()))))</f>
        <v>4.04</v>
      </c>
      <c r="AG14" s="38">
        <f t="shared" si="18"/>
        <v>17</v>
      </c>
      <c r="AH14" s="30">
        <f>VLOOKUP(AG14,[1]Punktezuordnung!$A$2:$B$52,2,FALSE())</f>
        <v>34</v>
      </c>
      <c r="AI14" s="44">
        <f t="array" ref="AI14">IF(ISBLANK(LAT_Stoß!$A$2),0,IF(ISBLANK(A14),0,IF((OR(EXACT(A14,LAT_Stoß!$C$2:$C$154))),VLOOKUP(A14,LAT_Stoß!$C$2:$I$154,4,FALSE()))))</f>
        <v>20</v>
      </c>
      <c r="AJ14" s="38">
        <f t="shared" si="19"/>
        <v>17</v>
      </c>
      <c r="AK14" s="30">
        <f>VLOOKUP(AJ14,[1]Punktezuordnung!$A$2:$B$52,2,FALSE())</f>
        <v>34</v>
      </c>
      <c r="AL14" s="66">
        <f t="array" ref="AL14">IF(ISBLANK(NIA_Cross!$A$2),100,IF(ISBLANK(A14),100,IF((OR(EXACT(A14,NIA_Cross!$C$2:$C$200))),VLOOKUP(A14,NIA_Cross!$C$2:$I$200,4,FALSE()))))</f>
        <v>5.7291666666666671E-3</v>
      </c>
      <c r="AM14" s="38">
        <f t="shared" si="20"/>
        <v>19</v>
      </c>
      <c r="AN14" s="45">
        <f>VLOOKUP(AM14,[1]Punktezuordnung!$A$2:$B$52,2,FALSE())</f>
        <v>32</v>
      </c>
      <c r="AO14" s="46">
        <f t="array" ref="AO14">IF(ISBLANK(NIA_Weit!$A$2),0,IF(ISBLANK(A14),0,IF((OR(EXACT(A14,NIA_Weit!$C$2:$C$150))),VLOOKUP(A14,NIA_Weit!$C$2:$I$150,4,FALSE()))))</f>
        <v>21</v>
      </c>
      <c r="AP14" s="38">
        <f t="shared" si="21"/>
        <v>23</v>
      </c>
      <c r="AQ14" s="30">
        <f>VLOOKUP(AP14,[1]Punktezuordnung!$A$2:$B$52,2,FALSE())</f>
        <v>28</v>
      </c>
      <c r="AR14" s="42">
        <f t="array" ref="AR14">IF(ISBLANK(STO_Weit!$A$2),0,IF(ISBLANK(A14),0,IF((OR(EXACT(A14,STO_Weit!$C$2:$C$149))),VLOOKUP(A14,STO_Weit!$C$2:$I$149,4,FALSE()))))</f>
        <v>8.67</v>
      </c>
      <c r="AS14" s="38">
        <f t="shared" si="22"/>
        <v>12</v>
      </c>
      <c r="AT14" s="45">
        <f>VLOOKUP(AS14,[1]Punktezuordnung!$A$2:$B$52,2,FALSE())</f>
        <v>39</v>
      </c>
      <c r="AU14" s="40">
        <f t="array" ref="AU14">IF(ISBLANK(STO_Schlagwurf!$A$2),0,IF(ISBLANK(A14),0,IF((OR(EXACT(A14,STO_Schlagwurf!$C$2:$C$148))),VLOOKUP(A14,STO_Schlagwurf!$C$2:$I$148,4,FALSE()))))</f>
        <v>29</v>
      </c>
      <c r="AV14" s="38">
        <f t="shared" si="25"/>
        <v>18</v>
      </c>
      <c r="AW14" s="45">
        <f>VLOOKUP(AV14,[1]Punktezuordnung!$A$2:$B$52,2,FALSE())</f>
        <v>33</v>
      </c>
      <c r="AX14" s="42">
        <f t="array" ref="AX14">IF(ISBLANK(ANG_Hindernissprint!$A$2),100,IF(ISBLANK(A14),100,IF((OR(EXACT(A14,ANG_Hindernissprint!$C$2:$C$200))),VLOOKUP(A14,ANG_Hindernissprint!$C$2:$I$200,4,FALSE()))))</f>
        <v>9.02</v>
      </c>
      <c r="AY14" s="47">
        <f t="shared" si="23"/>
        <v>9</v>
      </c>
      <c r="AZ14" s="45">
        <f>VLOOKUP(AY14,[1]Punktezuordnung!$A$2:$B$52,2,FALSE())</f>
        <v>42</v>
      </c>
      <c r="BA14" s="48">
        <f t="array" ref="BA14">IF(ISBLANK(ANG_Hoch!$A$2),0,IF(ISBLANK(A14),0,IF((OR(EXACT(A14,ANG_Hoch!$C$2:$C$155))),VLOOKUP(A14,ANG_Hoch!$C$2:$I$155,4,FALSE()))))</f>
        <v>0.85</v>
      </c>
      <c r="BB14" s="38">
        <f t="shared" si="24"/>
        <v>11</v>
      </c>
      <c r="BC14" s="49">
        <f>VLOOKUP(BB14,[1]Punktezuordnung!$A$2:$B$52,2,FALSE())</f>
        <v>40</v>
      </c>
    </row>
    <row r="15" spans="1:55" x14ac:dyDescent="0.3">
      <c r="A15" s="28" t="s">
        <v>234</v>
      </c>
      <c r="B15" s="28" t="s">
        <v>55</v>
      </c>
      <c r="C15" s="28">
        <v>2015</v>
      </c>
      <c r="D15" s="28" t="s">
        <v>43</v>
      </c>
      <c r="E15" s="29">
        <f t="shared" si="0"/>
        <v>12</v>
      </c>
      <c r="F15" s="30">
        <f>SUM(LARGE(H15:S15,{1;2;3;4;5;6;7;8;9}))</f>
        <v>338</v>
      </c>
      <c r="G15" s="50">
        <f t="shared" si="1"/>
        <v>10</v>
      </c>
      <c r="H15" s="51">
        <f t="shared" si="2"/>
        <v>0</v>
      </c>
      <c r="I15" s="45">
        <f t="shared" si="3"/>
        <v>0</v>
      </c>
      <c r="J15" s="51">
        <f t="shared" si="4"/>
        <v>34</v>
      </c>
      <c r="K15" s="45">
        <f t="shared" si="5"/>
        <v>34</v>
      </c>
      <c r="L15" s="33">
        <f t="shared" si="6"/>
        <v>41</v>
      </c>
      <c r="M15" s="34">
        <f t="shared" si="7"/>
        <v>37</v>
      </c>
      <c r="N15" s="52">
        <f t="shared" si="8"/>
        <v>34</v>
      </c>
      <c r="O15" s="36">
        <f t="shared" si="9"/>
        <v>30</v>
      </c>
      <c r="P15" s="51">
        <f t="shared" si="10"/>
        <v>37</v>
      </c>
      <c r="Q15" s="45">
        <f t="shared" si="11"/>
        <v>43</v>
      </c>
      <c r="R15" s="51">
        <f t="shared" si="12"/>
        <v>37</v>
      </c>
      <c r="S15" s="45">
        <f t="shared" si="13"/>
        <v>41</v>
      </c>
      <c r="T15" s="37" t="b">
        <f t="array" ref="T15">IF(ISBLANK(ALS_Sprint!$A$2),100,IF(ISBLANK(A15),100,IF((OR(EXACT(A15,ALS_Sprint!$C$2:$C$200))),VLOOKUP(A15,ALS_Sprint!$C$2:$I$200,4,FALSE()))))</f>
        <v>0</v>
      </c>
      <c r="U15" s="38">
        <f t="shared" si="14"/>
        <v>51</v>
      </c>
      <c r="V15" s="30">
        <f>VLOOKUP(U15,[1]Punktezuordnung!$A$2:$B$52,2,FALSE())</f>
        <v>0</v>
      </c>
      <c r="W15" s="39" t="b">
        <f t="array" ref="W15">IF(ISBLANK(ALS_Wurf!$A$2),0,IF(ISBLANK(A15),0,IF((OR(EXACT(A15,ALS_Wurf!$C$2:$C$145))),VLOOKUP(A15,ALS_Wurf!$C$2:$I$145,4,FALSE()))))</f>
        <v>0</v>
      </c>
      <c r="X15" s="38">
        <f t="shared" si="15"/>
        <v>51</v>
      </c>
      <c r="Y15" s="30">
        <f>VLOOKUP(X15,[1]Punktezuordnung!$A$2:$B$52,2,FALSE())</f>
        <v>0</v>
      </c>
      <c r="Z15" s="40">
        <f t="array" ref="Z15">IF(ISBLANK(FRI_Sprint!$A$2),100,IF(ISBLANK(A15),100,IF((OR(EXACT(A15,FRI_Sprint!$C$2:$C$200))),VLOOKUP(A15,FRI_Sprint!$C$2:$I$200,4,FALSE()))))</f>
        <v>10.1</v>
      </c>
      <c r="AA15" s="38">
        <f t="shared" si="16"/>
        <v>17</v>
      </c>
      <c r="AB15" s="30">
        <f>VLOOKUP(AA15,[1]Punktezuordnung!$A$2:$B$52,2,FALSE())</f>
        <v>34</v>
      </c>
      <c r="AC15" s="41">
        <f t="array" ref="AC15">IF(ISBLANK(FRI_Weit!$A$2),0,IF(ISBLANK(A15),0,IF((OR(EXACT(A15,FRI_Weit!$C$2:$C$150))),VLOOKUP(A15,FRI_Weit!$C$2:$I$150,4,FALSE()))))</f>
        <v>2.69</v>
      </c>
      <c r="AD15" s="38">
        <f t="shared" si="17"/>
        <v>17</v>
      </c>
      <c r="AE15" s="30">
        <f>VLOOKUP(AD15,[1]Punktezuordnung!$A$2:$B$52,2,FALSE())</f>
        <v>34</v>
      </c>
      <c r="AF15" s="42">
        <f t="array" ref="AF15">IF(ISBLANK(LAT_Stab!$A$2),0,IF(ISBLANK(A15),0,IF((OR(EXACT(A15,LAT_Stab!$C$2:$C$154))),VLOOKUP(A15,LAT_Stab!$C$2:$I$154,4,FALSE()))))</f>
        <v>5.12</v>
      </c>
      <c r="AG15" s="38">
        <f t="shared" si="18"/>
        <v>10</v>
      </c>
      <c r="AH15" s="30">
        <f>VLOOKUP(AG15,[1]Punktezuordnung!$A$2:$B$52,2,FALSE())</f>
        <v>41</v>
      </c>
      <c r="AI15" s="44">
        <f t="array" ref="AI15">IF(ISBLANK(LAT_Stoß!$A$2),0,IF(ISBLANK(A15),0,IF((OR(EXACT(A15,LAT_Stoß!$C$2:$C$154))),VLOOKUP(A15,LAT_Stoß!$C$2:$I$154,4,FALSE()))))</f>
        <v>26</v>
      </c>
      <c r="AJ15" s="38">
        <f t="shared" si="19"/>
        <v>14</v>
      </c>
      <c r="AK15" s="30">
        <f>VLOOKUP(AJ15,[1]Punktezuordnung!$A$2:$B$52,2,FALSE())</f>
        <v>37</v>
      </c>
      <c r="AL15" s="66">
        <f t="array" ref="AL15">IF(ISBLANK(NIA_Cross!$A$2),100,IF(ISBLANK(A15),100,IF((OR(EXACT(A15,NIA_Cross!$C$2:$C$200))),VLOOKUP(A15,NIA_Cross!$C$2:$I$200,4,FALSE()))))</f>
        <v>5.6712962962962958E-3</v>
      </c>
      <c r="AM15" s="38">
        <f t="shared" si="20"/>
        <v>17</v>
      </c>
      <c r="AN15" s="45">
        <f>VLOOKUP(AM15,[1]Punktezuordnung!$A$2:$B$52,2,FALSE())</f>
        <v>34</v>
      </c>
      <c r="AO15" s="46">
        <f t="array" ref="AO15">IF(ISBLANK(NIA_Weit!$A$2),0,IF(ISBLANK(A15),0,IF((OR(EXACT(A15,NIA_Weit!$C$2:$C$150))),VLOOKUP(A15,NIA_Weit!$C$2:$I$150,4,FALSE()))))</f>
        <v>32</v>
      </c>
      <c r="AP15" s="38">
        <f t="shared" si="21"/>
        <v>21</v>
      </c>
      <c r="AQ15" s="30">
        <f>VLOOKUP(AP15,[1]Punktezuordnung!$A$2:$B$52,2,FALSE())</f>
        <v>30</v>
      </c>
      <c r="AR15" s="42">
        <f t="array" ref="AR15">IF(ISBLANK(STO_Weit!$A$2),0,IF(ISBLANK(A15),0,IF((OR(EXACT(A15,STO_Weit!$C$2:$C$149))),VLOOKUP(A15,STO_Weit!$C$2:$I$149,4,FALSE()))))</f>
        <v>8.17</v>
      </c>
      <c r="AS15" s="38">
        <f t="shared" si="22"/>
        <v>14</v>
      </c>
      <c r="AT15" s="45">
        <f>VLOOKUP(AS15,[1]Punktezuordnung!$A$2:$B$52,2,FALSE())</f>
        <v>37</v>
      </c>
      <c r="AU15" s="40">
        <f t="array" ref="AU15">IF(ISBLANK(STO_Schlagwurf!$A$2),0,IF(ISBLANK(A15),0,IF((OR(EXACT(A15,STO_Schlagwurf!$C$2:$C$148))),VLOOKUP(A15,STO_Schlagwurf!$C$2:$I$148,4,FALSE()))))</f>
        <v>48</v>
      </c>
      <c r="AV15" s="38">
        <f t="shared" si="25"/>
        <v>8</v>
      </c>
      <c r="AW15" s="45">
        <f>VLOOKUP(AV15,[1]Punktezuordnung!$A$2:$B$52,2,FALSE())</f>
        <v>43</v>
      </c>
      <c r="AX15" s="42">
        <f t="array" ref="AX15">IF(ISBLANK(ANG_Hindernissprint!$A$2),100,IF(ISBLANK(A15),100,IF((OR(EXACT(A15,ANG_Hindernissprint!$C$2:$C$200))),VLOOKUP(A15,ANG_Hindernissprint!$C$2:$I$200,4,FALSE()))))</f>
        <v>10.44</v>
      </c>
      <c r="AY15" s="47">
        <f t="shared" si="23"/>
        <v>14</v>
      </c>
      <c r="AZ15" s="45">
        <f>VLOOKUP(AY15,[1]Punktezuordnung!$A$2:$B$52,2,FALSE())</f>
        <v>37</v>
      </c>
      <c r="BA15" s="48">
        <f t="array" ref="BA15">IF(ISBLANK(ANG_Hoch!$A$2),0,IF(ISBLANK(A15),0,IF((OR(EXACT(A15,ANG_Hoch!$C$2:$C$155))),VLOOKUP(A15,ANG_Hoch!$C$2:$I$155,4,FALSE()))))</f>
        <v>0.95</v>
      </c>
      <c r="BB15" s="38">
        <f t="shared" si="24"/>
        <v>10</v>
      </c>
      <c r="BC15" s="49">
        <f>VLOOKUP(BB15,[1]Punktezuordnung!$A$2:$B$52,2,FALSE())</f>
        <v>41</v>
      </c>
    </row>
    <row r="16" spans="1:55" x14ac:dyDescent="0.3">
      <c r="A16" s="28" t="s">
        <v>78</v>
      </c>
      <c r="B16" s="28" t="s">
        <v>55</v>
      </c>
      <c r="C16" s="28">
        <v>2015</v>
      </c>
      <c r="D16" s="28" t="s">
        <v>27</v>
      </c>
      <c r="E16" s="29">
        <f t="shared" si="0"/>
        <v>13</v>
      </c>
      <c r="F16" s="30">
        <f>SUM(LARGE(H16:S16,{1;2;3;4;5;6;7;8;9}))</f>
        <v>320</v>
      </c>
      <c r="G16" s="50">
        <f t="shared" si="1"/>
        <v>8</v>
      </c>
      <c r="H16" s="51">
        <f t="shared" si="2"/>
        <v>35</v>
      </c>
      <c r="I16" s="45">
        <f t="shared" si="3"/>
        <v>46</v>
      </c>
      <c r="J16" s="51">
        <f t="shared" si="4"/>
        <v>40</v>
      </c>
      <c r="K16" s="45">
        <f t="shared" si="5"/>
        <v>36</v>
      </c>
      <c r="L16" s="33">
        <f t="shared" si="6"/>
        <v>46</v>
      </c>
      <c r="M16" s="34">
        <f t="shared" si="7"/>
        <v>41</v>
      </c>
      <c r="N16" s="52">
        <f t="shared" si="8"/>
        <v>0</v>
      </c>
      <c r="O16" s="36">
        <f t="shared" si="9"/>
        <v>0</v>
      </c>
      <c r="P16" s="51">
        <f t="shared" si="10"/>
        <v>35</v>
      </c>
      <c r="Q16" s="45">
        <f t="shared" si="11"/>
        <v>41</v>
      </c>
      <c r="R16" s="51">
        <f t="shared" si="12"/>
        <v>0</v>
      </c>
      <c r="S16" s="45">
        <f t="shared" si="13"/>
        <v>0</v>
      </c>
      <c r="T16" s="37">
        <f t="array" ref="T16">IF(ISBLANK(ALS_Sprint!$A$2),100,IF(ISBLANK(A16),100,IF((OR(EXACT(A16,ALS_Sprint!$C$2:$C$200))),VLOOKUP(A16,ALS_Sprint!$C$2:$I$200,4,FALSE()))))</f>
        <v>10.34</v>
      </c>
      <c r="U16" s="38">
        <f t="shared" si="14"/>
        <v>16</v>
      </c>
      <c r="V16" s="30">
        <f>VLOOKUP(U16,[1]Punktezuordnung!$A$2:$B$52,2,FALSE())</f>
        <v>35</v>
      </c>
      <c r="W16" s="39">
        <f t="array" ref="W16">IF(ISBLANK(ALS_Wurf!$A$2),0,IF(ISBLANK(A16),0,IF((OR(EXACT(A16,ALS_Wurf!$C$2:$C$145))),VLOOKUP(A16,ALS_Wurf!$C$2:$I$145,4,FALSE()))))</f>
        <v>14</v>
      </c>
      <c r="X16" s="38">
        <f t="shared" si="15"/>
        <v>5</v>
      </c>
      <c r="Y16" s="30">
        <f>VLOOKUP(X16,[1]Punktezuordnung!$A$2:$B$52,2,FALSE())</f>
        <v>46</v>
      </c>
      <c r="Z16" s="40">
        <f t="array" ref="Z16">IF(ISBLANK(FRI_Sprint!$A$2),100,IF(ISBLANK(A16),100,IF((OR(EXACT(A16,FRI_Sprint!$C$2:$C$200))),VLOOKUP(A16,FRI_Sprint!$C$2:$I$200,4,FALSE()))))</f>
        <v>9.6</v>
      </c>
      <c r="AA16" s="38">
        <f t="shared" si="16"/>
        <v>11</v>
      </c>
      <c r="AB16" s="30">
        <f>VLOOKUP(AA16,[1]Punktezuordnung!$A$2:$B$52,2,FALSE())</f>
        <v>40</v>
      </c>
      <c r="AC16" s="41">
        <f t="array" ref="AC16">IF(ISBLANK(FRI_Weit!$A$2),0,IF(ISBLANK(A16),0,IF((OR(EXACT(A16,FRI_Weit!$C$2:$C$150))),VLOOKUP(A16,FRI_Weit!$C$2:$I$150,4,FALSE()))))</f>
        <v>2.72</v>
      </c>
      <c r="AD16" s="38">
        <f t="shared" si="17"/>
        <v>15</v>
      </c>
      <c r="AE16" s="30">
        <f>VLOOKUP(AD16,[1]Punktezuordnung!$A$2:$B$52,2,FALSE())</f>
        <v>36</v>
      </c>
      <c r="AF16" s="42">
        <f t="array" ref="AF16">IF(ISBLANK(LAT_Stab!$A$2),0,IF(ISBLANK(A16),0,IF((OR(EXACT(A16,LAT_Stab!$C$2:$C$154))),VLOOKUP(A16,LAT_Stab!$C$2:$I$154,4,FALSE()))))</f>
        <v>6.05</v>
      </c>
      <c r="AG16" s="38">
        <f t="shared" si="18"/>
        <v>5</v>
      </c>
      <c r="AH16" s="30">
        <f>VLOOKUP(AG16,[1]Punktezuordnung!$A$2:$B$52,2,FALSE())</f>
        <v>46</v>
      </c>
      <c r="AI16" s="44">
        <f t="array" ref="AI16">IF(ISBLANK(LAT_Stoß!$A$2),0,IF(ISBLANK(A16),0,IF((OR(EXACT(A16,LAT_Stoß!$C$2:$C$154))),VLOOKUP(A16,LAT_Stoß!$C$2:$I$154,4,FALSE()))))</f>
        <v>28</v>
      </c>
      <c r="AJ16" s="38">
        <f t="shared" si="19"/>
        <v>10</v>
      </c>
      <c r="AK16" s="30">
        <f>VLOOKUP(AJ16,[1]Punktezuordnung!$A$2:$B$52,2,FALSE())</f>
        <v>41</v>
      </c>
      <c r="AL16" s="66" t="b">
        <f t="array" ref="AL16">IF(ISBLANK(NIA_Cross!$A$2),100,IF(ISBLANK(A16),100,IF((OR(EXACT(A16,NIA_Cross!$C$2:$C$200))),VLOOKUP(A16,NIA_Cross!$C$2:$I$200,4,FALSE()))))</f>
        <v>0</v>
      </c>
      <c r="AM16" s="38">
        <f t="shared" si="20"/>
        <v>51</v>
      </c>
      <c r="AN16" s="45">
        <f>VLOOKUP(AM16,[1]Punktezuordnung!$A$2:$B$52,2,FALSE())</f>
        <v>0</v>
      </c>
      <c r="AO16" s="46" t="b">
        <f t="array" ref="AO16">IF(ISBLANK(NIA_Weit!$A$2),0,IF(ISBLANK(A16),0,IF((OR(EXACT(A16,NIA_Weit!$C$2:$C$150))),VLOOKUP(A16,NIA_Weit!$C$2:$I$150,4,FALSE()))))</f>
        <v>0</v>
      </c>
      <c r="AP16" s="38">
        <f t="shared" si="21"/>
        <v>51</v>
      </c>
      <c r="AQ16" s="30">
        <f>VLOOKUP(AP16,[1]Punktezuordnung!$A$2:$B$52,2,FALSE())</f>
        <v>0</v>
      </c>
      <c r="AR16" s="42">
        <f t="array" ref="AR16">IF(ISBLANK(STO_Weit!$A$2),0,IF(ISBLANK(A16),0,IF((OR(EXACT(A16,STO_Weit!$C$2:$C$149))),VLOOKUP(A16,STO_Weit!$C$2:$I$149,4,FALSE()))))</f>
        <v>7.84</v>
      </c>
      <c r="AS16" s="38">
        <f t="shared" si="22"/>
        <v>16</v>
      </c>
      <c r="AT16" s="45">
        <f>VLOOKUP(AS16,[1]Punktezuordnung!$A$2:$B$52,2,FALSE())</f>
        <v>35</v>
      </c>
      <c r="AU16" s="40">
        <f t="array" ref="AU16">IF(ISBLANK(STO_Schlagwurf!$A$2),0,IF(ISBLANK(A16),0,IF((OR(EXACT(A16,STO_Schlagwurf!$C$2:$C$148))),VLOOKUP(A16,STO_Schlagwurf!$C$2:$I$148,4,FALSE()))))</f>
        <v>46</v>
      </c>
      <c r="AV16" s="38">
        <f t="shared" si="25"/>
        <v>10</v>
      </c>
      <c r="AW16" s="45">
        <f>VLOOKUP(AV16,[1]Punktezuordnung!$A$2:$B$52,2,FALSE())</f>
        <v>41</v>
      </c>
      <c r="AX16" s="42" t="b">
        <f t="array" ref="AX16">IF(ISBLANK(ANG_Hindernissprint!$A$2),100,IF(ISBLANK(A16),100,IF((OR(EXACT(A16,ANG_Hindernissprint!$C$2:$C$200))),VLOOKUP(A16,ANG_Hindernissprint!$C$2:$I$200,4,FALSE()))))</f>
        <v>0</v>
      </c>
      <c r="AY16" s="47">
        <f t="shared" si="23"/>
        <v>51</v>
      </c>
      <c r="AZ16" s="45">
        <f>VLOOKUP(AY16,[1]Punktezuordnung!$A$2:$B$52,2,FALSE())</f>
        <v>0</v>
      </c>
      <c r="BA16" s="48" t="b">
        <f t="array" ref="BA16">IF(ISBLANK(ANG_Hoch!$A$2),0,IF(ISBLANK(A16),0,IF((OR(EXACT(A16,ANG_Hoch!$C$2:$C$155))),VLOOKUP(A16,ANG_Hoch!$C$2:$I$155,4,FALSE()))))</f>
        <v>0</v>
      </c>
      <c r="BB16" s="38">
        <f t="shared" si="24"/>
        <v>51</v>
      </c>
      <c r="BC16" s="49">
        <f>VLOOKUP(BB16,[1]Punktezuordnung!$A$2:$B$52,2,FALSE())</f>
        <v>0</v>
      </c>
    </row>
    <row r="17" spans="1:55" x14ac:dyDescent="0.3">
      <c r="A17" s="28" t="s">
        <v>233</v>
      </c>
      <c r="B17" s="28" t="s">
        <v>55</v>
      </c>
      <c r="C17" s="28">
        <v>2015</v>
      </c>
      <c r="D17" s="28" t="s">
        <v>38</v>
      </c>
      <c r="E17" s="29">
        <f t="shared" si="0"/>
        <v>14</v>
      </c>
      <c r="F17" s="30">
        <f>SUM(LARGE(H17:S17,{1;2;3;4;5;6;7;8;9}))</f>
        <v>316</v>
      </c>
      <c r="G17" s="50">
        <f t="shared" si="1"/>
        <v>8</v>
      </c>
      <c r="H17" s="51">
        <f t="shared" si="2"/>
        <v>0</v>
      </c>
      <c r="I17" s="45">
        <f t="shared" si="3"/>
        <v>0</v>
      </c>
      <c r="J17" s="51">
        <f t="shared" si="4"/>
        <v>37</v>
      </c>
      <c r="K17" s="45">
        <f t="shared" si="5"/>
        <v>39</v>
      </c>
      <c r="L17" s="33">
        <f t="shared" si="6"/>
        <v>42</v>
      </c>
      <c r="M17" s="34">
        <f t="shared" si="7"/>
        <v>35</v>
      </c>
      <c r="N17" s="52">
        <f t="shared" si="8"/>
        <v>0</v>
      </c>
      <c r="O17" s="36">
        <f t="shared" si="9"/>
        <v>0</v>
      </c>
      <c r="P17" s="51">
        <f t="shared" si="10"/>
        <v>42</v>
      </c>
      <c r="Q17" s="45">
        <f t="shared" si="11"/>
        <v>35</v>
      </c>
      <c r="R17" s="51">
        <f t="shared" si="12"/>
        <v>41</v>
      </c>
      <c r="S17" s="45">
        <f t="shared" si="13"/>
        <v>45</v>
      </c>
      <c r="T17" s="37" t="b">
        <f t="array" ref="T17">IF(ISBLANK(ALS_Sprint!$A$2),100,IF(ISBLANK(A17),100,IF((OR(EXACT(A17,ALS_Sprint!$C$2:$C$200))),VLOOKUP(A17,ALS_Sprint!$C$2:$I$200,4,FALSE()))))</f>
        <v>0</v>
      </c>
      <c r="U17" s="38">
        <f t="shared" si="14"/>
        <v>51</v>
      </c>
      <c r="V17" s="30">
        <f>VLOOKUP(U17,[1]Punktezuordnung!$A$2:$B$52,2,FALSE())</f>
        <v>0</v>
      </c>
      <c r="W17" s="39" t="b">
        <f t="array" ref="W17">IF(ISBLANK(ALS_Wurf!$A$2),0,IF(ISBLANK(A17),0,IF((OR(EXACT(A17,ALS_Wurf!$C$2:$C$145))),VLOOKUP(A17,ALS_Wurf!$C$2:$I$145,4,FALSE()))))</f>
        <v>0</v>
      </c>
      <c r="X17" s="38">
        <f t="shared" si="15"/>
        <v>51</v>
      </c>
      <c r="Y17" s="30">
        <f>VLOOKUP(X17,[1]Punktezuordnung!$A$2:$B$52,2,FALSE())</f>
        <v>0</v>
      </c>
      <c r="Z17" s="40">
        <f t="array" ref="Z17">IF(ISBLANK(FRI_Sprint!$A$2),100,IF(ISBLANK(A17),100,IF((OR(EXACT(A17,FRI_Sprint!$C$2:$C$200))),VLOOKUP(A17,FRI_Sprint!$C$2:$I$200,4,FALSE()))))</f>
        <v>9.8000000000000007</v>
      </c>
      <c r="AA17" s="38">
        <f t="shared" si="16"/>
        <v>14</v>
      </c>
      <c r="AB17" s="30">
        <f>VLOOKUP(AA17,[1]Punktezuordnung!$A$2:$B$52,2,FALSE())</f>
        <v>37</v>
      </c>
      <c r="AC17" s="41">
        <f t="array" ref="AC17">IF(ISBLANK(FRI_Weit!$A$2),0,IF(ISBLANK(A17),0,IF((OR(EXACT(A17,FRI_Weit!$C$2:$C$150))),VLOOKUP(A17,FRI_Weit!$C$2:$I$150,4,FALSE()))))</f>
        <v>2.77</v>
      </c>
      <c r="AD17" s="38">
        <f t="shared" si="17"/>
        <v>12</v>
      </c>
      <c r="AE17" s="30">
        <f>VLOOKUP(AD17,[1]Punktezuordnung!$A$2:$B$52,2,FALSE())</f>
        <v>39</v>
      </c>
      <c r="AF17" s="42">
        <f t="array" ref="AF17">IF(ISBLANK(LAT_Stab!$A$2),0,IF(ISBLANK(A17),0,IF((OR(EXACT(A17,LAT_Stab!$C$2:$C$154))),VLOOKUP(A17,LAT_Stab!$C$2:$I$154,4,FALSE()))))</f>
        <v>5.27</v>
      </c>
      <c r="AG17" s="38">
        <f t="shared" si="18"/>
        <v>9</v>
      </c>
      <c r="AH17" s="30">
        <f>VLOOKUP(AG17,[1]Punktezuordnung!$A$2:$B$52,2,FALSE())</f>
        <v>42</v>
      </c>
      <c r="AI17" s="44">
        <f t="array" ref="AI17">IF(ISBLANK(LAT_Stoß!$A$2),0,IF(ISBLANK(A17),0,IF((OR(EXACT(A17,LAT_Stoß!$C$2:$C$154))),VLOOKUP(A17,LAT_Stoß!$C$2:$I$154,4,FALSE()))))</f>
        <v>25</v>
      </c>
      <c r="AJ17" s="38">
        <f t="shared" si="19"/>
        <v>16</v>
      </c>
      <c r="AK17" s="30">
        <f>VLOOKUP(AJ17,[1]Punktezuordnung!$A$2:$B$52,2,FALSE())</f>
        <v>35</v>
      </c>
      <c r="AL17" s="66" t="b">
        <f t="array" ref="AL17">IF(ISBLANK(NIA_Cross!$A$2),100,IF(ISBLANK(A17),100,IF((OR(EXACT(A17,NIA_Cross!$C$2:$C$200))),VLOOKUP(A17,NIA_Cross!$C$2:$I$200,4,FALSE()))))</f>
        <v>0</v>
      </c>
      <c r="AM17" s="38">
        <f t="shared" si="20"/>
        <v>51</v>
      </c>
      <c r="AN17" s="45">
        <f>VLOOKUP(AM17,[1]Punktezuordnung!$A$2:$B$52,2,FALSE())</f>
        <v>0</v>
      </c>
      <c r="AO17" s="46" t="b">
        <f t="array" ref="AO17">IF(ISBLANK(NIA_Weit!$A$2),0,IF(ISBLANK(A17),0,IF((OR(EXACT(A17,NIA_Weit!$C$2:$C$150))),VLOOKUP(A17,NIA_Weit!$C$2:$I$150,4,FALSE()))))</f>
        <v>0</v>
      </c>
      <c r="AP17" s="38">
        <f t="shared" si="21"/>
        <v>51</v>
      </c>
      <c r="AQ17" s="30">
        <f>VLOOKUP(AP17,[1]Punktezuordnung!$A$2:$B$52,2,FALSE())</f>
        <v>0</v>
      </c>
      <c r="AR17" s="42">
        <f t="array" ref="AR17">IF(ISBLANK(STO_Weit!$A$2),0,IF(ISBLANK(A17),0,IF((OR(EXACT(A17,STO_Weit!$C$2:$C$149))),VLOOKUP(A17,STO_Weit!$C$2:$I$149,4,FALSE()))))</f>
        <v>9.25</v>
      </c>
      <c r="AS17" s="38">
        <f t="shared" si="22"/>
        <v>9</v>
      </c>
      <c r="AT17" s="45">
        <f>VLOOKUP(AS17,[1]Punktezuordnung!$A$2:$B$52,2,FALSE())</f>
        <v>42</v>
      </c>
      <c r="AU17" s="40">
        <f t="array" ref="AU17">IF(ISBLANK(STO_Schlagwurf!$A$2),0,IF(ISBLANK(A17),0,IF((OR(EXACT(A17,STO_Schlagwurf!$C$2:$C$148))),VLOOKUP(A17,STO_Schlagwurf!$C$2:$I$148,4,FALSE()))))</f>
        <v>39</v>
      </c>
      <c r="AV17" s="38">
        <f t="shared" si="25"/>
        <v>16</v>
      </c>
      <c r="AW17" s="45">
        <f>VLOOKUP(AV17,[1]Punktezuordnung!$A$2:$B$52,2,FALSE())</f>
        <v>35</v>
      </c>
      <c r="AX17" s="42">
        <f t="array" ref="AX17">IF(ISBLANK(ANG_Hindernissprint!$A$2),100,IF(ISBLANK(A17),100,IF((OR(EXACT(A17,ANG_Hindernissprint!$C$2:$C$200))),VLOOKUP(A17,ANG_Hindernissprint!$C$2:$I$200,4,FALSE()))))</f>
        <v>9.5500000000000007</v>
      </c>
      <c r="AY17" s="47">
        <f t="shared" si="23"/>
        <v>10</v>
      </c>
      <c r="AZ17" s="45">
        <f>VLOOKUP(AY17,[1]Punktezuordnung!$A$2:$B$52,2,FALSE())</f>
        <v>41</v>
      </c>
      <c r="BA17" s="48">
        <f t="array" ref="BA17">IF(ISBLANK(ANG_Hoch!$A$2),0,IF(ISBLANK(A17),0,IF((OR(EXACT(A17,ANG_Hoch!$C$2:$C$155))),VLOOKUP(A17,ANG_Hoch!$C$2:$I$155,4,FALSE()))))</f>
        <v>1</v>
      </c>
      <c r="BB17" s="38">
        <f t="shared" si="24"/>
        <v>6</v>
      </c>
      <c r="BC17" s="49">
        <f>VLOOKUP(BB17,[1]Punktezuordnung!$A$2:$B$52,2,FALSE())</f>
        <v>45</v>
      </c>
    </row>
    <row r="18" spans="1:55" x14ac:dyDescent="0.3">
      <c r="A18" s="28" t="s">
        <v>84</v>
      </c>
      <c r="B18" s="28" t="s">
        <v>55</v>
      </c>
      <c r="C18" s="28">
        <v>2015</v>
      </c>
      <c r="D18" s="28" t="s">
        <v>47</v>
      </c>
      <c r="E18" s="29">
        <f t="shared" si="0"/>
        <v>15</v>
      </c>
      <c r="F18" s="30">
        <f>SUM(LARGE(H18:S18,{1;2;3;4;5;6;7;8;9}))</f>
        <v>306</v>
      </c>
      <c r="G18" s="50">
        <f t="shared" si="1"/>
        <v>9</v>
      </c>
      <c r="H18" s="51">
        <f t="shared" si="2"/>
        <v>32</v>
      </c>
      <c r="I18" s="45">
        <f t="shared" si="3"/>
        <v>40</v>
      </c>
      <c r="J18" s="51">
        <f t="shared" si="4"/>
        <v>31</v>
      </c>
      <c r="K18" s="45">
        <f t="shared" si="5"/>
        <v>30</v>
      </c>
      <c r="L18" s="33">
        <f t="shared" si="6"/>
        <v>0</v>
      </c>
      <c r="M18" s="34">
        <f t="shared" si="7"/>
        <v>0</v>
      </c>
      <c r="N18" s="52">
        <f t="shared" si="8"/>
        <v>28</v>
      </c>
      <c r="O18" s="36">
        <f t="shared" si="9"/>
        <v>33</v>
      </c>
      <c r="P18" s="51">
        <f t="shared" si="10"/>
        <v>32</v>
      </c>
      <c r="Q18" s="45">
        <f t="shared" si="11"/>
        <v>44</v>
      </c>
      <c r="R18" s="51">
        <f t="shared" si="12"/>
        <v>36</v>
      </c>
      <c r="S18" s="45">
        <f t="shared" si="13"/>
        <v>0</v>
      </c>
      <c r="T18" s="37">
        <f t="array" ref="T18">IF(ISBLANK(ALS_Sprint!$A$2),100,IF(ISBLANK(A18),100,IF((OR(EXACT(A18,ALS_Sprint!$C$2:$C$200))),VLOOKUP(A18,ALS_Sprint!$C$2:$I$200,4,FALSE()))))</f>
        <v>10.75</v>
      </c>
      <c r="U18" s="38">
        <f t="shared" si="14"/>
        <v>19</v>
      </c>
      <c r="V18" s="30">
        <f>VLOOKUP(U18,[1]Punktezuordnung!$A$2:$B$52,2,FALSE())</f>
        <v>32</v>
      </c>
      <c r="W18" s="39">
        <f t="array" ref="W18">IF(ISBLANK(ALS_Wurf!$A$2),0,IF(ISBLANK(A18),0,IF((OR(EXACT(A18,ALS_Wurf!$C$2:$C$145))),VLOOKUP(A18,ALS_Wurf!$C$2:$I$145,4,FALSE()))))</f>
        <v>12.5</v>
      </c>
      <c r="X18" s="38">
        <f t="shared" si="15"/>
        <v>11</v>
      </c>
      <c r="Y18" s="30">
        <f>VLOOKUP(X18,[1]Punktezuordnung!$A$2:$B$52,2,FALSE())</f>
        <v>40</v>
      </c>
      <c r="Z18" s="40">
        <f t="array" ref="Z18">IF(ISBLANK(FRI_Sprint!$A$2),100,IF(ISBLANK(A18),100,IF((OR(EXACT(A18,FRI_Sprint!$C$2:$C$200))),VLOOKUP(A18,FRI_Sprint!$C$2:$I$200,4,FALSE()))))</f>
        <v>11.8</v>
      </c>
      <c r="AA18" s="38">
        <f t="shared" si="16"/>
        <v>20</v>
      </c>
      <c r="AB18" s="30">
        <f>VLOOKUP(AA18,[1]Punktezuordnung!$A$2:$B$52,2,FALSE())</f>
        <v>31</v>
      </c>
      <c r="AC18" s="41">
        <f t="array" ref="AC18">IF(ISBLANK(FRI_Weit!$A$2),0,IF(ISBLANK(A18),0,IF((OR(EXACT(A18,FRI_Weit!$C$2:$C$150))),VLOOKUP(A18,FRI_Weit!$C$2:$I$150,4,FALSE()))))</f>
        <v>2.12</v>
      </c>
      <c r="AD18" s="38">
        <f t="shared" si="17"/>
        <v>21</v>
      </c>
      <c r="AE18" s="30">
        <f>VLOOKUP(AD18,[1]Punktezuordnung!$A$2:$B$52,2,FALSE())</f>
        <v>30</v>
      </c>
      <c r="AF18" s="42" t="b">
        <f t="array" ref="AF18">IF(ISBLANK(LAT_Stab!$A$2),0,IF(ISBLANK(A18),0,IF((OR(EXACT(A18,LAT_Stab!$C$2:$C$154))),VLOOKUP(A18,LAT_Stab!$C$2:$I$154,4,FALSE()))))</f>
        <v>0</v>
      </c>
      <c r="AG18" s="38">
        <f t="shared" si="18"/>
        <v>51</v>
      </c>
      <c r="AH18" s="30">
        <f>VLOOKUP(AG18,[1]Punktezuordnung!$A$2:$B$52,2,FALSE())</f>
        <v>0</v>
      </c>
      <c r="AI18" s="44" t="b">
        <f t="array" ref="AI18">IF(ISBLANK(LAT_Stoß!$A$2),0,IF(ISBLANK(A18),0,IF((OR(EXACT(A18,LAT_Stoß!$C$2:$C$154))),VLOOKUP(A18,LAT_Stoß!$C$2:$I$154,4,FALSE()))))</f>
        <v>0</v>
      </c>
      <c r="AJ18" s="38">
        <f t="shared" si="19"/>
        <v>51</v>
      </c>
      <c r="AK18" s="30">
        <f>VLOOKUP(AJ18,[1]Punktezuordnung!$A$2:$B$52,2,FALSE())</f>
        <v>0</v>
      </c>
      <c r="AL18" s="66">
        <f t="array" ref="AL18">IF(ISBLANK(NIA_Cross!$A$2),100,IF(ISBLANK(A18),100,IF((OR(EXACT(A18,NIA_Cross!$C$2:$C$200))),VLOOKUP(A18,NIA_Cross!$C$2:$I$200,4,FALSE()))))</f>
        <v>6.2731481481481484E-3</v>
      </c>
      <c r="AM18" s="38">
        <f t="shared" si="20"/>
        <v>23</v>
      </c>
      <c r="AN18" s="45">
        <f>VLOOKUP(AM18,[1]Punktezuordnung!$A$2:$B$52,2,FALSE())</f>
        <v>28</v>
      </c>
      <c r="AO18" s="46">
        <f t="array" ref="AO18">IF(ISBLANK(NIA_Weit!$A$2),0,IF(ISBLANK(A18),0,IF((OR(EXACT(A18,NIA_Weit!$C$2:$C$150))),VLOOKUP(A18,NIA_Weit!$C$2:$I$150,4,FALSE()))))</f>
        <v>35</v>
      </c>
      <c r="AP18" s="38">
        <f t="shared" si="21"/>
        <v>18</v>
      </c>
      <c r="AQ18" s="30">
        <f>VLOOKUP(AP18,[1]Punktezuordnung!$A$2:$B$52,2,FALSE())</f>
        <v>33</v>
      </c>
      <c r="AR18" s="42">
        <f t="array" ref="AR18">IF(ISBLANK(STO_Weit!$A$2),0,IF(ISBLANK(A18),0,IF((OR(EXACT(A18,STO_Weit!$C$2:$C$149))),VLOOKUP(A18,STO_Weit!$C$2:$I$149,4,FALSE()))))</f>
        <v>4.5999999999999996</v>
      </c>
      <c r="AS18" s="38">
        <f t="shared" si="22"/>
        <v>19</v>
      </c>
      <c r="AT18" s="45">
        <f>VLOOKUP(AS18,[1]Punktezuordnung!$A$2:$B$52,2,FALSE())</f>
        <v>32</v>
      </c>
      <c r="AU18" s="40">
        <f t="array" ref="AU18">IF(ISBLANK(STO_Schlagwurf!$A$2),0,IF(ISBLANK(A18),0,IF((OR(EXACT(A18,STO_Schlagwurf!$C$2:$C$148))),VLOOKUP(A18,STO_Schlagwurf!$C$2:$I$148,4,FALSE()))))</f>
        <v>49</v>
      </c>
      <c r="AV18" s="38">
        <f t="shared" si="25"/>
        <v>7</v>
      </c>
      <c r="AW18" s="45">
        <f>VLOOKUP(AV18,[1]Punktezuordnung!$A$2:$B$52,2,FALSE())</f>
        <v>44</v>
      </c>
      <c r="AX18" s="42">
        <f t="array" ref="AX18">IF(ISBLANK(ANG_Hindernissprint!$A$2),100,IF(ISBLANK(A18),100,IF((OR(EXACT(A18,ANG_Hindernissprint!$C$2:$C$200))),VLOOKUP(A18,ANG_Hindernissprint!$C$2:$I$200,4,FALSE()))))</f>
        <v>10.8</v>
      </c>
      <c r="AY18" s="47">
        <f t="shared" si="23"/>
        <v>15</v>
      </c>
      <c r="AZ18" s="45">
        <f>VLOOKUP(AY18,[1]Punktezuordnung!$A$2:$B$52,2,FALSE())</f>
        <v>36</v>
      </c>
      <c r="BA18" s="48" t="b">
        <f t="array" ref="BA18">IF(ISBLANK(ANG_Hoch!$A$2),0,IF(ISBLANK(A18),0,IF((OR(EXACT(A18,ANG_Hoch!$C$2:$C$155))),VLOOKUP(A18,ANG_Hoch!$C$2:$I$155,4,FALSE()))))</f>
        <v>0</v>
      </c>
      <c r="BB18" s="38">
        <f t="shared" si="24"/>
        <v>51</v>
      </c>
      <c r="BC18" s="49">
        <f>VLOOKUP(BB18,[1]Punktezuordnung!$A$2:$B$52,2,FALSE())</f>
        <v>0</v>
      </c>
    </row>
    <row r="19" spans="1:55" x14ac:dyDescent="0.3">
      <c r="A19" s="28" t="s">
        <v>83</v>
      </c>
      <c r="B19" s="28" t="s">
        <v>55</v>
      </c>
      <c r="C19" s="28">
        <v>2015</v>
      </c>
      <c r="D19" s="28" t="s">
        <v>27</v>
      </c>
      <c r="E19" s="29">
        <f t="shared" si="0"/>
        <v>16</v>
      </c>
      <c r="F19" s="30">
        <f>SUM(LARGE(H19:S19,{1;2;3;4;5;6;7;8;9}))</f>
        <v>282</v>
      </c>
      <c r="G19" s="50">
        <f t="shared" si="1"/>
        <v>8</v>
      </c>
      <c r="H19" s="51">
        <f t="shared" si="2"/>
        <v>31</v>
      </c>
      <c r="I19" s="45">
        <f t="shared" si="3"/>
        <v>44</v>
      </c>
      <c r="J19" s="51">
        <f t="shared" si="4"/>
        <v>32</v>
      </c>
      <c r="K19" s="45">
        <f t="shared" si="5"/>
        <v>32</v>
      </c>
      <c r="L19" s="33">
        <f t="shared" si="6"/>
        <v>38</v>
      </c>
      <c r="M19" s="34">
        <f t="shared" si="7"/>
        <v>39</v>
      </c>
      <c r="N19" s="52">
        <f t="shared" si="8"/>
        <v>37</v>
      </c>
      <c r="O19" s="36">
        <f t="shared" si="9"/>
        <v>29</v>
      </c>
      <c r="P19" s="51">
        <f t="shared" si="10"/>
        <v>0</v>
      </c>
      <c r="Q19" s="45">
        <f t="shared" si="11"/>
        <v>0</v>
      </c>
      <c r="R19" s="51">
        <f t="shared" si="12"/>
        <v>0</v>
      </c>
      <c r="S19" s="45">
        <f t="shared" si="13"/>
        <v>0</v>
      </c>
      <c r="T19" s="37">
        <f t="array" ref="T19">IF(ISBLANK(ALS_Sprint!$A$2),100,IF(ISBLANK(A19),100,IF((OR(EXACT(A19,ALS_Sprint!$C$2:$C$200))),VLOOKUP(A19,ALS_Sprint!$C$2:$I$200,4,FALSE()))))</f>
        <v>10.84</v>
      </c>
      <c r="U19" s="38">
        <f t="shared" si="14"/>
        <v>20</v>
      </c>
      <c r="V19" s="30">
        <f>VLOOKUP(U19,[1]Punktezuordnung!$A$2:$B$52,2,FALSE())</f>
        <v>31</v>
      </c>
      <c r="W19" s="39">
        <f t="array" ref="W19">IF(ISBLANK(ALS_Wurf!$A$2),0,IF(ISBLANK(A19),0,IF((OR(EXACT(A19,ALS_Wurf!$C$2:$C$145))),VLOOKUP(A19,ALS_Wurf!$C$2:$I$145,4,FALSE()))))</f>
        <v>13.5</v>
      </c>
      <c r="X19" s="38">
        <f t="shared" si="15"/>
        <v>7</v>
      </c>
      <c r="Y19" s="30">
        <f>VLOOKUP(X19,[1]Punktezuordnung!$A$2:$B$52,2,FALSE())</f>
        <v>44</v>
      </c>
      <c r="Z19" s="40">
        <f t="array" ref="Z19">IF(ISBLANK(FRI_Sprint!$A$2),100,IF(ISBLANK(A19),100,IF((OR(EXACT(A19,FRI_Sprint!$C$2:$C$200))),VLOOKUP(A19,FRI_Sprint!$C$2:$I$200,4,FALSE()))))</f>
        <v>10.9</v>
      </c>
      <c r="AA19" s="38">
        <f t="shared" si="16"/>
        <v>19</v>
      </c>
      <c r="AB19" s="30">
        <f>VLOOKUP(AA19,[1]Punktezuordnung!$A$2:$B$52,2,FALSE())</f>
        <v>32</v>
      </c>
      <c r="AC19" s="41">
        <f t="array" ref="AC19">IF(ISBLANK(FRI_Weit!$A$2),0,IF(ISBLANK(A19),0,IF((OR(EXACT(A19,FRI_Weit!$C$2:$C$150))),VLOOKUP(A19,FRI_Weit!$C$2:$I$150,4,FALSE()))))</f>
        <v>2.35</v>
      </c>
      <c r="AD19" s="38">
        <f t="shared" si="17"/>
        <v>19</v>
      </c>
      <c r="AE19" s="30">
        <f>VLOOKUP(AD19,[1]Punktezuordnung!$A$2:$B$52,2,FALSE())</f>
        <v>32</v>
      </c>
      <c r="AF19" s="42">
        <f t="array" ref="AF19">IF(ISBLANK(LAT_Stab!$A$2),0,IF(ISBLANK(A19),0,IF((OR(EXACT(A19,LAT_Stab!$C$2:$C$154))),VLOOKUP(A19,LAT_Stab!$C$2:$I$154,4,FALSE()))))</f>
        <v>4.4800000000000004</v>
      </c>
      <c r="AG19" s="38">
        <f t="shared" si="18"/>
        <v>13</v>
      </c>
      <c r="AH19" s="30">
        <f>VLOOKUP(AG19,[1]Punktezuordnung!$A$2:$B$52,2,FALSE())</f>
        <v>38</v>
      </c>
      <c r="AI19" s="44">
        <f t="array" ref="AI19">IF(ISBLANK(LAT_Stoß!$A$2),0,IF(ISBLANK(A19),0,IF((OR(EXACT(A19,LAT_Stoß!$C$2:$C$154))),VLOOKUP(A19,LAT_Stoß!$C$2:$I$154,4,FALSE()))))</f>
        <v>27</v>
      </c>
      <c r="AJ19" s="38">
        <f t="shared" si="19"/>
        <v>12</v>
      </c>
      <c r="AK19" s="30">
        <f>VLOOKUP(AJ19,[1]Punktezuordnung!$A$2:$B$52,2,FALSE())</f>
        <v>39</v>
      </c>
      <c r="AL19" s="66">
        <f t="array" ref="AL19">IF(ISBLANK(NIA_Cross!$A$2),100,IF(ISBLANK(A19),100,IF((OR(EXACT(A19,NIA_Cross!$C$2:$C$200))),VLOOKUP(A19,NIA_Cross!$C$2:$I$200,4,FALSE()))))</f>
        <v>5.3125000000000004E-3</v>
      </c>
      <c r="AM19" s="38">
        <f t="shared" si="20"/>
        <v>14</v>
      </c>
      <c r="AN19" s="45">
        <f>VLOOKUP(AM19,[1]Punktezuordnung!$A$2:$B$52,2,FALSE())</f>
        <v>37</v>
      </c>
      <c r="AO19" s="46">
        <f t="array" ref="AO19">IF(ISBLANK(NIA_Weit!$A$2),0,IF(ISBLANK(A19),0,IF((OR(EXACT(A19,NIA_Weit!$C$2:$C$150))),VLOOKUP(A19,NIA_Weit!$C$2:$I$150,4,FALSE()))))</f>
        <v>24</v>
      </c>
      <c r="AP19" s="38">
        <f t="shared" si="21"/>
        <v>22</v>
      </c>
      <c r="AQ19" s="30">
        <f>VLOOKUP(AP19,[1]Punktezuordnung!$A$2:$B$52,2,FALSE())</f>
        <v>29</v>
      </c>
      <c r="AR19" s="42" t="b">
        <f t="array" ref="AR19">IF(ISBLANK(STO_Weit!$A$2),0,IF(ISBLANK(A19),0,IF((OR(EXACT(A19,STO_Weit!$C$2:$C$149))),VLOOKUP(A19,STO_Weit!$C$2:$I$149,4,FALSE()))))</f>
        <v>0</v>
      </c>
      <c r="AS19" s="38">
        <f t="shared" si="22"/>
        <v>51</v>
      </c>
      <c r="AT19" s="45">
        <f>VLOOKUP(AS19,[1]Punktezuordnung!$A$2:$B$52,2,FALSE())</f>
        <v>0</v>
      </c>
      <c r="AU19" s="40" t="b">
        <f t="array" ref="AU19">IF(ISBLANK(STO_Schlagwurf!$A$2),0,IF(ISBLANK(A19),0,IF((OR(EXACT(A19,STO_Schlagwurf!$C$2:$C$148))),VLOOKUP(A19,STO_Schlagwurf!$C$2:$I$148,4,FALSE()))))</f>
        <v>0</v>
      </c>
      <c r="AV19" s="38">
        <f t="shared" si="25"/>
        <v>51</v>
      </c>
      <c r="AW19" s="45">
        <f>VLOOKUP(AV19,[1]Punktezuordnung!$A$2:$B$52,2,FALSE())</f>
        <v>0</v>
      </c>
      <c r="AX19" s="42" t="b">
        <f t="array" ref="AX19">IF(ISBLANK(ANG_Hindernissprint!$A$2),100,IF(ISBLANK(A19),100,IF((OR(EXACT(A19,ANG_Hindernissprint!$C$2:$C$200))),VLOOKUP(A19,ANG_Hindernissprint!$C$2:$I$200,4,FALSE()))))</f>
        <v>0</v>
      </c>
      <c r="AY19" s="47">
        <f t="shared" si="23"/>
        <v>51</v>
      </c>
      <c r="AZ19" s="45">
        <f>VLOOKUP(AY19,[1]Punktezuordnung!$A$2:$B$52,2,FALSE())</f>
        <v>0</v>
      </c>
      <c r="BA19" s="48" t="b">
        <f t="array" ref="BA19">IF(ISBLANK(ANG_Hoch!$A$2),0,IF(ISBLANK(A19),0,IF((OR(EXACT(A19,ANG_Hoch!$C$2:$C$155))),VLOOKUP(A19,ANG_Hoch!$C$2:$I$155,4,FALSE()))))</f>
        <v>0</v>
      </c>
      <c r="BB19" s="38">
        <f t="shared" si="24"/>
        <v>51</v>
      </c>
      <c r="BC19" s="49">
        <f>VLOOKUP(BB19,[1]Punktezuordnung!$A$2:$B$52,2,FALSE())</f>
        <v>0</v>
      </c>
    </row>
    <row r="20" spans="1:55" x14ac:dyDescent="0.3">
      <c r="A20" s="28" t="s">
        <v>235</v>
      </c>
      <c r="B20" s="28" t="s">
        <v>55</v>
      </c>
      <c r="C20" s="28">
        <v>2015</v>
      </c>
      <c r="D20" s="28" t="s">
        <v>38</v>
      </c>
      <c r="E20" s="29">
        <f t="shared" si="0"/>
        <v>17</v>
      </c>
      <c r="F20" s="30">
        <f>SUM(LARGE(H20:S20,{1;2;3;4;5;6;7;8;9}))</f>
        <v>261</v>
      </c>
      <c r="G20" s="50">
        <f t="shared" si="1"/>
        <v>7</v>
      </c>
      <c r="H20" s="51">
        <f t="shared" si="2"/>
        <v>0</v>
      </c>
      <c r="I20" s="45">
        <f t="shared" si="3"/>
        <v>0</v>
      </c>
      <c r="J20" s="51">
        <f t="shared" si="4"/>
        <v>40</v>
      </c>
      <c r="K20" s="45">
        <f t="shared" si="5"/>
        <v>40</v>
      </c>
      <c r="L20" s="33">
        <f t="shared" si="6"/>
        <v>40</v>
      </c>
      <c r="M20" s="34">
        <f t="shared" si="7"/>
        <v>41</v>
      </c>
      <c r="N20" s="52">
        <f t="shared" si="8"/>
        <v>36</v>
      </c>
      <c r="O20" s="36">
        <f t="shared" si="9"/>
        <v>32</v>
      </c>
      <c r="P20" s="51">
        <f t="shared" si="10"/>
        <v>0</v>
      </c>
      <c r="Q20" s="45">
        <f t="shared" si="11"/>
        <v>0</v>
      </c>
      <c r="R20" s="51">
        <f t="shared" si="12"/>
        <v>32</v>
      </c>
      <c r="S20" s="45">
        <f t="shared" si="13"/>
        <v>0</v>
      </c>
      <c r="T20" s="37" t="b">
        <f t="array" ref="T20">IF(ISBLANK(ALS_Sprint!$A$2),100,IF(ISBLANK(A20),100,IF((OR(EXACT(A20,ALS_Sprint!$C$2:$C$200))),VLOOKUP(A20,ALS_Sprint!$C$2:$I$200,4,FALSE()))))</f>
        <v>0</v>
      </c>
      <c r="U20" s="38">
        <f t="shared" si="14"/>
        <v>51</v>
      </c>
      <c r="V20" s="30">
        <f>VLOOKUP(U20,[1]Punktezuordnung!$A$2:$B$52,2,FALSE())</f>
        <v>0</v>
      </c>
      <c r="W20" s="39" t="b">
        <f t="array" ref="W20">IF(ISBLANK(ALS_Wurf!$A$2),0,IF(ISBLANK(A20),0,IF((OR(EXACT(A20,ALS_Wurf!$C$2:$C$145))),VLOOKUP(A20,ALS_Wurf!$C$2:$I$145,4,FALSE()))))</f>
        <v>0</v>
      </c>
      <c r="X20" s="38">
        <f t="shared" si="15"/>
        <v>51</v>
      </c>
      <c r="Y20" s="30">
        <f>VLOOKUP(X20,[1]Punktezuordnung!$A$2:$B$52,2,FALSE())</f>
        <v>0</v>
      </c>
      <c r="Z20" s="40">
        <f t="array" ref="Z20">IF(ISBLANK(FRI_Sprint!$A$2),100,IF(ISBLANK(A20),100,IF((OR(EXACT(A20,FRI_Sprint!$C$2:$C$200))),VLOOKUP(A20,FRI_Sprint!$C$2:$I$200,4,FALSE()))))</f>
        <v>9.6</v>
      </c>
      <c r="AA20" s="38">
        <f t="shared" si="16"/>
        <v>11</v>
      </c>
      <c r="AB20" s="30">
        <f>VLOOKUP(AA20,[1]Punktezuordnung!$A$2:$B$52,2,FALSE())</f>
        <v>40</v>
      </c>
      <c r="AC20" s="41">
        <f t="array" ref="AC20">IF(ISBLANK(FRI_Weit!$A$2),0,IF(ISBLANK(A20),0,IF((OR(EXACT(A20,FRI_Weit!$C$2:$C$150))),VLOOKUP(A20,FRI_Weit!$C$2:$I$150,4,FALSE()))))</f>
        <v>2.79</v>
      </c>
      <c r="AD20" s="38">
        <f t="shared" si="17"/>
        <v>11</v>
      </c>
      <c r="AE20" s="30">
        <f>VLOOKUP(AD20,[1]Punktezuordnung!$A$2:$B$52,2,FALSE())</f>
        <v>40</v>
      </c>
      <c r="AF20" s="42">
        <f t="array" ref="AF20">IF(ISBLANK(LAT_Stab!$A$2),0,IF(ISBLANK(A20),0,IF((OR(EXACT(A20,LAT_Stab!$C$2:$C$154))),VLOOKUP(A20,LAT_Stab!$C$2:$I$154,4,FALSE()))))</f>
        <v>5.05</v>
      </c>
      <c r="AG20" s="38">
        <f t="shared" si="18"/>
        <v>11</v>
      </c>
      <c r="AH20" s="30">
        <f>VLOOKUP(AG20,[1]Punktezuordnung!$A$2:$B$52,2,FALSE())</f>
        <v>40</v>
      </c>
      <c r="AI20" s="44">
        <f t="array" ref="AI20">IF(ISBLANK(LAT_Stoß!$A$2),0,IF(ISBLANK(A20),0,IF((OR(EXACT(A20,LAT_Stoß!$C$2:$C$154))),VLOOKUP(A20,LAT_Stoß!$C$2:$I$154,4,FALSE()))))</f>
        <v>28</v>
      </c>
      <c r="AJ20" s="38">
        <f t="shared" si="19"/>
        <v>10</v>
      </c>
      <c r="AK20" s="30">
        <f>VLOOKUP(AJ20,[1]Punktezuordnung!$A$2:$B$52,2,FALSE())</f>
        <v>41</v>
      </c>
      <c r="AL20" s="66">
        <f t="array" ref="AL20">IF(ISBLANK(NIA_Cross!$A$2),100,IF(ISBLANK(A20),100,IF((OR(EXACT(A20,NIA_Cross!$C$2:$C$200))),VLOOKUP(A20,NIA_Cross!$C$2:$I$200,4,FALSE()))))</f>
        <v>5.5439814814814822E-3</v>
      </c>
      <c r="AM20" s="38">
        <f t="shared" si="20"/>
        <v>15</v>
      </c>
      <c r="AN20" s="45">
        <f>VLOOKUP(AM20,[1]Punktezuordnung!$A$2:$B$52,2,FALSE())</f>
        <v>36</v>
      </c>
      <c r="AO20" s="46">
        <f t="array" ref="AO20">IF(ISBLANK(NIA_Weit!$A$2),0,IF(ISBLANK(A20),0,IF((OR(EXACT(A20,NIA_Weit!$C$2:$C$150))),VLOOKUP(A20,NIA_Weit!$C$2:$I$150,4,FALSE()))))</f>
        <v>34</v>
      </c>
      <c r="AP20" s="38">
        <f t="shared" si="21"/>
        <v>19</v>
      </c>
      <c r="AQ20" s="30">
        <f>VLOOKUP(AP20,[1]Punktezuordnung!$A$2:$B$52,2,FALSE())</f>
        <v>32</v>
      </c>
      <c r="AR20" s="42" t="b">
        <f t="array" ref="AR20">IF(ISBLANK(STO_Weit!$A$2),0,IF(ISBLANK(A20),0,IF((OR(EXACT(A20,STO_Weit!$C$2:$C$149))),VLOOKUP(A20,STO_Weit!$C$2:$I$149,4,FALSE()))))</f>
        <v>0</v>
      </c>
      <c r="AS20" s="38">
        <f t="shared" si="22"/>
        <v>51</v>
      </c>
      <c r="AT20" s="45">
        <f>VLOOKUP(AS20,[1]Punktezuordnung!$A$2:$B$52,2,FALSE())</f>
        <v>0</v>
      </c>
      <c r="AU20" s="40" t="b">
        <f t="array" ref="AU20">IF(ISBLANK(STO_Schlagwurf!$A$2),0,IF(ISBLANK(A20),0,IF((OR(EXACT(A20,STO_Schlagwurf!$C$2:$C$148))),VLOOKUP(A20,STO_Schlagwurf!$C$2:$I$148,4,FALSE()))))</f>
        <v>0</v>
      </c>
      <c r="AV20" s="38">
        <f t="shared" si="25"/>
        <v>51</v>
      </c>
      <c r="AW20" s="45">
        <f>VLOOKUP(AV20,[1]Punktezuordnung!$A$2:$B$52,2,FALSE())</f>
        <v>0</v>
      </c>
      <c r="AX20" s="42">
        <f t="array" ref="AX20">IF(ISBLANK(ANG_Hindernissprint!$A$2),100,IF(ISBLANK(A20),100,IF((OR(EXACT(A20,ANG_Hindernissprint!$C$2:$C$200))),VLOOKUP(A20,ANG_Hindernissprint!$C$2:$I$200,4,FALSE()))))</f>
        <v>50</v>
      </c>
      <c r="AY20" s="47">
        <f t="shared" si="23"/>
        <v>19</v>
      </c>
      <c r="AZ20" s="45">
        <f>VLOOKUP(AY20,[1]Punktezuordnung!$A$2:$B$52,2,FALSE())</f>
        <v>32</v>
      </c>
      <c r="BA20" s="48" t="b">
        <f t="array" ref="BA20">IF(ISBLANK(ANG_Hoch!$A$2),0,IF(ISBLANK(A20),0,IF((OR(EXACT(A20,ANG_Hoch!$C$2:$C$155))),VLOOKUP(A20,ANG_Hoch!$C$2:$I$155,4,FALSE()))))</f>
        <v>0</v>
      </c>
      <c r="BB20" s="38">
        <f t="shared" si="24"/>
        <v>51</v>
      </c>
      <c r="BC20" s="49">
        <f>VLOOKUP(BB20,[1]Punktezuordnung!$A$2:$B$52,2,FALSE())</f>
        <v>0</v>
      </c>
    </row>
    <row r="21" spans="1:55" x14ac:dyDescent="0.3">
      <c r="A21" s="28" t="s">
        <v>88</v>
      </c>
      <c r="B21" s="28" t="s">
        <v>55</v>
      </c>
      <c r="C21" s="28">
        <v>2015</v>
      </c>
      <c r="D21" s="28" t="s">
        <v>27</v>
      </c>
      <c r="E21" s="29">
        <f t="shared" si="0"/>
        <v>18</v>
      </c>
      <c r="F21" s="30">
        <f>SUM(LARGE(H21:S21,{1;2;3;4;5;6;7;8;9}))</f>
        <v>258</v>
      </c>
      <c r="G21" s="50">
        <f t="shared" si="1"/>
        <v>8</v>
      </c>
      <c r="H21" s="51">
        <f t="shared" si="2"/>
        <v>29</v>
      </c>
      <c r="I21" s="45">
        <f t="shared" si="3"/>
        <v>33</v>
      </c>
      <c r="J21" s="51">
        <f t="shared" si="4"/>
        <v>31</v>
      </c>
      <c r="K21" s="45">
        <f t="shared" si="5"/>
        <v>31</v>
      </c>
      <c r="L21" s="33">
        <f t="shared" si="6"/>
        <v>0</v>
      </c>
      <c r="M21" s="34">
        <f t="shared" si="7"/>
        <v>0</v>
      </c>
      <c r="N21" s="52">
        <f t="shared" si="8"/>
        <v>0</v>
      </c>
      <c r="O21" s="36">
        <f t="shared" si="9"/>
        <v>0</v>
      </c>
      <c r="P21" s="51">
        <f t="shared" si="10"/>
        <v>33</v>
      </c>
      <c r="Q21" s="45">
        <f t="shared" si="11"/>
        <v>32</v>
      </c>
      <c r="R21" s="51">
        <f t="shared" si="12"/>
        <v>33</v>
      </c>
      <c r="S21" s="45">
        <f t="shared" si="13"/>
        <v>36</v>
      </c>
      <c r="T21" s="37">
        <f t="array" ref="T21">IF(ISBLANK(ALS_Sprint!$A$2),100,IF(ISBLANK(A21),100,IF((OR(EXACT(A21,ALS_Sprint!$C$2:$C$200))),VLOOKUP(A21,ALS_Sprint!$C$2:$I$200,4,FALSE()))))</f>
        <v>11.07</v>
      </c>
      <c r="U21" s="38">
        <f t="shared" si="14"/>
        <v>22</v>
      </c>
      <c r="V21" s="30">
        <f>VLOOKUP(U21,[1]Punktezuordnung!$A$2:$B$52,2,FALSE())</f>
        <v>29</v>
      </c>
      <c r="W21" s="39">
        <f t="array" ref="W21">IF(ISBLANK(ALS_Wurf!$A$2),0,IF(ISBLANK(A21),0,IF((OR(EXACT(A21,ALS_Wurf!$C$2:$C$145))),VLOOKUP(A21,ALS_Wurf!$C$2:$I$145,4,FALSE()))))</f>
        <v>9</v>
      </c>
      <c r="X21" s="38">
        <f t="shared" si="15"/>
        <v>18</v>
      </c>
      <c r="Y21" s="30">
        <f>VLOOKUP(X21,[1]Punktezuordnung!$A$2:$B$52,2,FALSE())</f>
        <v>33</v>
      </c>
      <c r="Z21" s="40">
        <f t="array" ref="Z21">IF(ISBLANK(FRI_Sprint!$A$2),100,IF(ISBLANK(A21),100,IF((OR(EXACT(A21,FRI_Sprint!$C$2:$C$200))),VLOOKUP(A21,FRI_Sprint!$C$2:$I$200,4,FALSE()))))</f>
        <v>11.8</v>
      </c>
      <c r="AA21" s="38">
        <f t="shared" si="16"/>
        <v>20</v>
      </c>
      <c r="AB21" s="30">
        <f>VLOOKUP(AA21,[1]Punktezuordnung!$A$2:$B$52,2,FALSE())</f>
        <v>31</v>
      </c>
      <c r="AC21" s="41">
        <f t="array" ref="AC21">IF(ISBLANK(FRI_Weit!$A$2),0,IF(ISBLANK(A21),0,IF((OR(EXACT(A21,FRI_Weit!$C$2:$C$150))),VLOOKUP(A21,FRI_Weit!$C$2:$I$150,4,FALSE()))))</f>
        <v>2.19</v>
      </c>
      <c r="AD21" s="38">
        <f t="shared" si="17"/>
        <v>20</v>
      </c>
      <c r="AE21" s="30">
        <f>VLOOKUP(AD21,[1]Punktezuordnung!$A$2:$B$52,2,FALSE())</f>
        <v>31</v>
      </c>
      <c r="AF21" s="42" t="b">
        <f t="array" ref="AF21">IF(ISBLANK(LAT_Stab!$A$2),0,IF(ISBLANK(A21),0,IF((OR(EXACT(A21,LAT_Stab!$C$2:$C$154))),VLOOKUP(A21,LAT_Stab!$C$2:$I$154,4,FALSE()))))</f>
        <v>0</v>
      </c>
      <c r="AG21" s="38">
        <f t="shared" si="18"/>
        <v>51</v>
      </c>
      <c r="AH21" s="30">
        <f>VLOOKUP(AG21,[1]Punktezuordnung!$A$2:$B$52,2,FALSE())</f>
        <v>0</v>
      </c>
      <c r="AI21" s="44" t="b">
        <f t="array" ref="AI21">IF(ISBLANK(LAT_Stoß!$A$2),0,IF(ISBLANK(A21),0,IF((OR(EXACT(A21,LAT_Stoß!$C$2:$C$154))),VLOOKUP(A21,LAT_Stoß!$C$2:$I$154,4,FALSE()))))</f>
        <v>0</v>
      </c>
      <c r="AJ21" s="38">
        <f t="shared" si="19"/>
        <v>51</v>
      </c>
      <c r="AK21" s="30">
        <f>VLOOKUP(AJ21,[1]Punktezuordnung!$A$2:$B$52,2,FALSE())</f>
        <v>0</v>
      </c>
      <c r="AL21" s="66" t="b">
        <f t="array" ref="AL21">IF(ISBLANK(NIA_Cross!$A$2),100,IF(ISBLANK(A21),100,IF((OR(EXACT(A21,NIA_Cross!$C$2:$C$200))),VLOOKUP(A21,NIA_Cross!$C$2:$I$200,4,FALSE()))))</f>
        <v>0</v>
      </c>
      <c r="AM21" s="38">
        <f t="shared" si="20"/>
        <v>51</v>
      </c>
      <c r="AN21" s="45">
        <f>VLOOKUP(AM21,[1]Punktezuordnung!$A$2:$B$52,2,FALSE())</f>
        <v>0</v>
      </c>
      <c r="AO21" s="46" t="b">
        <f t="array" ref="AO21">IF(ISBLANK(NIA_Weit!$A$2),0,IF(ISBLANK(A21),0,IF((OR(EXACT(A21,NIA_Weit!$C$2:$C$150))),VLOOKUP(A21,NIA_Weit!$C$2:$I$150,4,FALSE()))))</f>
        <v>0</v>
      </c>
      <c r="AP21" s="38">
        <f t="shared" si="21"/>
        <v>51</v>
      </c>
      <c r="AQ21" s="30">
        <f>VLOOKUP(AP21,[1]Punktezuordnung!$A$2:$B$52,2,FALSE())</f>
        <v>0</v>
      </c>
      <c r="AR21" s="42">
        <f t="array" ref="AR21">IF(ISBLANK(STO_Weit!$A$2),0,IF(ISBLANK(A21),0,IF((OR(EXACT(A21,STO_Weit!$C$2:$C$149))),VLOOKUP(A21,STO_Weit!$C$2:$I$149,4,FALSE()))))</f>
        <v>6.49</v>
      </c>
      <c r="AS21" s="38">
        <f t="shared" si="22"/>
        <v>18</v>
      </c>
      <c r="AT21" s="45">
        <f>VLOOKUP(AS21,[1]Punktezuordnung!$A$2:$B$52,2,FALSE())</f>
        <v>33</v>
      </c>
      <c r="AU21" s="40">
        <f t="array" ref="AU21">IF(ISBLANK(STO_Schlagwurf!$A$2),0,IF(ISBLANK(A21),0,IF((OR(EXACT(A21,STO_Schlagwurf!$C$2:$C$148))),VLOOKUP(A21,STO_Schlagwurf!$C$2:$I$148,4,FALSE()))))</f>
        <v>28</v>
      </c>
      <c r="AV21" s="38">
        <f t="shared" si="25"/>
        <v>19</v>
      </c>
      <c r="AW21" s="45">
        <f>VLOOKUP(AV21,[1]Punktezuordnung!$A$2:$B$52,2,FALSE())</f>
        <v>32</v>
      </c>
      <c r="AX21" s="42">
        <f t="array" ref="AX21">IF(ISBLANK(ANG_Hindernissprint!$A$2),100,IF(ISBLANK(A21),100,IF((OR(EXACT(A21,ANG_Hindernissprint!$C$2:$C$200))),VLOOKUP(A21,ANG_Hindernissprint!$C$2:$I$200,4,FALSE()))))</f>
        <v>12.51</v>
      </c>
      <c r="AY21" s="47">
        <f t="shared" si="23"/>
        <v>18</v>
      </c>
      <c r="AZ21" s="45">
        <f>VLOOKUP(AY21,[1]Punktezuordnung!$A$2:$B$52,2,FALSE())</f>
        <v>33</v>
      </c>
      <c r="BA21" s="48">
        <f t="array" ref="BA21">IF(ISBLANK(ANG_Hoch!$A$2),0,IF(ISBLANK(A21),0,IF((OR(EXACT(A21,ANG_Hoch!$C$2:$C$155))),VLOOKUP(A21,ANG_Hoch!$C$2:$I$155,4,FALSE()))))</f>
        <v>0.75</v>
      </c>
      <c r="BB21" s="38">
        <f t="shared" si="24"/>
        <v>15</v>
      </c>
      <c r="BC21" s="49">
        <f>VLOOKUP(BB21,[1]Punktezuordnung!$A$2:$B$52,2,FALSE())</f>
        <v>36</v>
      </c>
    </row>
    <row r="22" spans="1:55" x14ac:dyDescent="0.3">
      <c r="A22" s="28" t="s">
        <v>247</v>
      </c>
      <c r="B22" s="28" t="s">
        <v>55</v>
      </c>
      <c r="C22" s="28">
        <v>2015</v>
      </c>
      <c r="D22" s="28" t="s">
        <v>43</v>
      </c>
      <c r="E22" s="29">
        <f t="shared" si="0"/>
        <v>19</v>
      </c>
      <c r="F22" s="30">
        <f>SUM(LARGE(H22:S22,{1;2;3;4;5;6;7;8;9}))</f>
        <v>255</v>
      </c>
      <c r="G22" s="50">
        <f t="shared" si="1"/>
        <v>6</v>
      </c>
      <c r="H22" s="51">
        <f t="shared" si="2"/>
        <v>0</v>
      </c>
      <c r="I22" s="45">
        <f t="shared" si="3"/>
        <v>0</v>
      </c>
      <c r="J22" s="51">
        <f t="shared" si="4"/>
        <v>44</v>
      </c>
      <c r="K22" s="45">
        <f t="shared" si="5"/>
        <v>43</v>
      </c>
      <c r="L22" s="33">
        <f t="shared" si="6"/>
        <v>0</v>
      </c>
      <c r="M22" s="34">
        <f t="shared" si="7"/>
        <v>0</v>
      </c>
      <c r="N22" s="52">
        <f t="shared" si="8"/>
        <v>42</v>
      </c>
      <c r="O22" s="36">
        <f t="shared" si="9"/>
        <v>38</v>
      </c>
      <c r="P22" s="51">
        <f t="shared" si="10"/>
        <v>0</v>
      </c>
      <c r="Q22" s="45">
        <f t="shared" si="11"/>
        <v>0</v>
      </c>
      <c r="R22" s="51">
        <f t="shared" si="12"/>
        <v>43</v>
      </c>
      <c r="S22" s="45">
        <f t="shared" si="13"/>
        <v>45</v>
      </c>
      <c r="T22" s="37" t="b">
        <f t="array" ref="T22">IF(ISBLANK(ALS_Sprint!$A$2),100,IF(ISBLANK(A22),100,IF((OR(EXACT(A22,ALS_Sprint!$C$2:$C$200))),VLOOKUP(A22,ALS_Sprint!$C$2:$I$200,4,FALSE()))))</f>
        <v>0</v>
      </c>
      <c r="U22" s="38">
        <f t="shared" si="14"/>
        <v>51</v>
      </c>
      <c r="V22" s="30">
        <f>VLOOKUP(U22,[1]Punktezuordnung!$A$2:$B$52,2,FALSE())</f>
        <v>0</v>
      </c>
      <c r="W22" s="39" t="b">
        <f t="array" ref="W22">IF(ISBLANK(ALS_Wurf!$A$2),0,IF(ISBLANK(A22),0,IF((OR(EXACT(A22,ALS_Wurf!$C$2:$C$145))),VLOOKUP(A22,ALS_Wurf!$C$2:$I$145,4,FALSE()))))</f>
        <v>0</v>
      </c>
      <c r="X22" s="38">
        <f t="shared" si="15"/>
        <v>51</v>
      </c>
      <c r="Y22" s="30">
        <f>VLOOKUP(X22,[1]Punktezuordnung!$A$2:$B$52,2,FALSE())</f>
        <v>0</v>
      </c>
      <c r="Z22" s="40">
        <f t="array" ref="Z22">IF(ISBLANK(FRI_Sprint!$A$2),100,IF(ISBLANK(A22),100,IF((OR(EXACT(A22,FRI_Sprint!$C$2:$C$200))),VLOOKUP(A22,FRI_Sprint!$C$2:$I$200,4,FALSE()))))</f>
        <v>9.3000000000000007</v>
      </c>
      <c r="AA22" s="38">
        <f t="shared" si="16"/>
        <v>7</v>
      </c>
      <c r="AB22" s="30">
        <f>VLOOKUP(AA22,[1]Punktezuordnung!$A$2:$B$52,2,FALSE())</f>
        <v>44</v>
      </c>
      <c r="AC22" s="41">
        <f t="array" ref="AC22">IF(ISBLANK(FRI_Weit!$A$2),0,IF(ISBLANK(A22),0,IF((OR(EXACT(A22,FRI_Weit!$C$2:$C$150))),VLOOKUP(A22,FRI_Weit!$C$2:$I$150,4,FALSE()))))</f>
        <v>2.95</v>
      </c>
      <c r="AD22" s="38">
        <f t="shared" si="17"/>
        <v>8</v>
      </c>
      <c r="AE22" s="30">
        <f>VLOOKUP(AD22,[1]Punktezuordnung!$A$2:$B$52,2,FALSE())</f>
        <v>43</v>
      </c>
      <c r="AF22" s="42" t="b">
        <f t="array" ref="AF22">IF(ISBLANK(LAT_Stab!$A$2),0,IF(ISBLANK(A22),0,IF((OR(EXACT(A22,LAT_Stab!$C$2:$C$154))),VLOOKUP(A22,LAT_Stab!$C$2:$I$154,4,FALSE()))))</f>
        <v>0</v>
      </c>
      <c r="AG22" s="38">
        <f t="shared" si="18"/>
        <v>51</v>
      </c>
      <c r="AH22" s="30">
        <f>VLOOKUP(AG22,[1]Punktezuordnung!$A$2:$B$52,2,FALSE())</f>
        <v>0</v>
      </c>
      <c r="AI22" s="44" t="b">
        <f t="array" ref="AI22">IF(ISBLANK(LAT_Stoß!$A$2),0,IF(ISBLANK(A22),0,IF((OR(EXACT(A22,LAT_Stoß!$C$2:$C$154))),VLOOKUP(A22,LAT_Stoß!$C$2:$I$154,4,FALSE()))))</f>
        <v>0</v>
      </c>
      <c r="AJ22" s="38">
        <f t="shared" si="19"/>
        <v>51</v>
      </c>
      <c r="AK22" s="30">
        <f>VLOOKUP(AJ22,[1]Punktezuordnung!$A$2:$B$52,2,FALSE())</f>
        <v>0</v>
      </c>
      <c r="AL22" s="66">
        <f t="array" ref="AL22">IF(ISBLANK(NIA_Cross!$A$2),100,IF(ISBLANK(A22),100,IF((OR(EXACT(A22,NIA_Cross!$C$2:$C$200))),VLOOKUP(A22,NIA_Cross!$C$2:$I$200,4,FALSE()))))</f>
        <v>4.9189814814814816E-3</v>
      </c>
      <c r="AM22" s="38">
        <f t="shared" si="20"/>
        <v>9</v>
      </c>
      <c r="AN22" s="45">
        <f>VLOOKUP(AM22,[1]Punktezuordnung!$A$2:$B$52,2,FALSE())</f>
        <v>42</v>
      </c>
      <c r="AO22" s="46">
        <f t="array" ref="AO22">IF(ISBLANK(NIA_Weit!$A$2),0,IF(ISBLANK(A22),0,IF((OR(EXACT(A22,NIA_Weit!$C$2:$C$150))),VLOOKUP(A22,NIA_Weit!$C$2:$I$150,4,FALSE()))))</f>
        <v>39</v>
      </c>
      <c r="AP22" s="38">
        <f t="shared" si="21"/>
        <v>13</v>
      </c>
      <c r="AQ22" s="30">
        <f>VLOOKUP(AP22,[1]Punktezuordnung!$A$2:$B$52,2,FALSE())</f>
        <v>38</v>
      </c>
      <c r="AR22" s="42" t="b">
        <f t="array" ref="AR22">IF(ISBLANK(STO_Weit!$A$2),0,IF(ISBLANK(A22),0,IF((OR(EXACT(A22,STO_Weit!$C$2:$C$149))),VLOOKUP(A22,STO_Weit!$C$2:$I$149,4,FALSE()))))</f>
        <v>0</v>
      </c>
      <c r="AS22" s="38">
        <f t="shared" si="22"/>
        <v>51</v>
      </c>
      <c r="AT22" s="45">
        <f>VLOOKUP(AS22,[1]Punktezuordnung!$A$2:$B$52,2,FALSE())</f>
        <v>0</v>
      </c>
      <c r="AU22" s="40" t="b">
        <f t="array" ref="AU22">IF(ISBLANK(STO_Schlagwurf!$A$2),0,IF(ISBLANK(A22),0,IF((OR(EXACT(A22,STO_Schlagwurf!$C$2:$C$148))),VLOOKUP(A22,STO_Schlagwurf!$C$2:$I$148,4,FALSE()))))</f>
        <v>0</v>
      </c>
      <c r="AV22" s="38">
        <f t="shared" si="25"/>
        <v>51</v>
      </c>
      <c r="AW22" s="45">
        <f>VLOOKUP(AV22,[1]Punktezuordnung!$A$2:$B$52,2,FALSE())</f>
        <v>0</v>
      </c>
      <c r="AX22" s="42">
        <f t="array" ref="AX22">IF(ISBLANK(ANG_Hindernissprint!$A$2),100,IF(ISBLANK(A22),100,IF((OR(EXACT(A22,ANG_Hindernissprint!$C$2:$C$200))),VLOOKUP(A22,ANG_Hindernissprint!$C$2:$I$200,4,FALSE()))))</f>
        <v>9</v>
      </c>
      <c r="AY22" s="47">
        <f t="shared" si="23"/>
        <v>8</v>
      </c>
      <c r="AZ22" s="45">
        <f>VLOOKUP(AY22,[1]Punktezuordnung!$A$2:$B$52,2,FALSE())</f>
        <v>43</v>
      </c>
      <c r="BA22" s="48">
        <f t="array" ref="BA22">IF(ISBLANK(ANG_Hoch!$A$2),0,IF(ISBLANK(A22),0,IF((OR(EXACT(A22,ANG_Hoch!$C$2:$C$155))),VLOOKUP(A22,ANG_Hoch!$C$2:$I$155,4,FALSE()))))</f>
        <v>1</v>
      </c>
      <c r="BB22" s="38">
        <f t="shared" si="24"/>
        <v>6</v>
      </c>
      <c r="BC22" s="49">
        <f>VLOOKUP(BB22,[1]Punktezuordnung!$A$2:$B$52,2,FALSE())</f>
        <v>45</v>
      </c>
    </row>
    <row r="23" spans="1:55" x14ac:dyDescent="0.3">
      <c r="A23" s="28" t="s">
        <v>72</v>
      </c>
      <c r="B23" s="28" t="s">
        <v>55</v>
      </c>
      <c r="C23" s="28">
        <v>2015</v>
      </c>
      <c r="D23" s="28" t="s">
        <v>29</v>
      </c>
      <c r="E23" s="29">
        <f t="shared" si="0"/>
        <v>20</v>
      </c>
      <c r="F23" s="30">
        <f>SUM(LARGE(H23:S23,{1;2;3;4;5;6;7;8;9}))</f>
        <v>253</v>
      </c>
      <c r="G23" s="50">
        <f t="shared" si="1"/>
        <v>6</v>
      </c>
      <c r="H23" s="51">
        <f t="shared" si="2"/>
        <v>37</v>
      </c>
      <c r="I23" s="45">
        <f t="shared" si="3"/>
        <v>49</v>
      </c>
      <c r="J23" s="51">
        <f t="shared" si="4"/>
        <v>36</v>
      </c>
      <c r="K23" s="45">
        <f t="shared" si="5"/>
        <v>35</v>
      </c>
      <c r="L23" s="33">
        <f t="shared" si="6"/>
        <v>48</v>
      </c>
      <c r="M23" s="34">
        <f t="shared" si="7"/>
        <v>48</v>
      </c>
      <c r="N23" s="52">
        <f t="shared" si="8"/>
        <v>0</v>
      </c>
      <c r="O23" s="36">
        <f t="shared" si="9"/>
        <v>0</v>
      </c>
      <c r="P23" s="51">
        <f t="shared" si="10"/>
        <v>0</v>
      </c>
      <c r="Q23" s="45">
        <f t="shared" si="11"/>
        <v>0</v>
      </c>
      <c r="R23" s="51">
        <f t="shared" si="12"/>
        <v>0</v>
      </c>
      <c r="S23" s="45">
        <f t="shared" si="13"/>
        <v>0</v>
      </c>
      <c r="T23" s="37">
        <f t="array" ref="T23">IF(ISBLANK(ALS_Sprint!$A$2),100,IF(ISBLANK(A23),100,IF((OR(EXACT(A23,ALS_Sprint!$C$2:$C$200))),VLOOKUP(A23,ALS_Sprint!$C$2:$I$200,4,FALSE()))))</f>
        <v>9.83</v>
      </c>
      <c r="U23" s="38">
        <f t="shared" si="14"/>
        <v>14</v>
      </c>
      <c r="V23" s="30">
        <f>VLOOKUP(U23,[1]Punktezuordnung!$A$2:$B$52,2,FALSE())</f>
        <v>37</v>
      </c>
      <c r="W23" s="39">
        <f t="array" ref="W23">IF(ISBLANK(ALS_Wurf!$A$2),0,IF(ISBLANK(A23),0,IF((OR(EXACT(A23,ALS_Wurf!$C$2:$C$145))),VLOOKUP(A23,ALS_Wurf!$C$2:$I$145,4,FALSE()))))</f>
        <v>15</v>
      </c>
      <c r="X23" s="38">
        <f t="shared" si="15"/>
        <v>2</v>
      </c>
      <c r="Y23" s="30">
        <f>VLOOKUP(X23,[1]Punktezuordnung!$A$2:$B$52,2,FALSE())</f>
        <v>49</v>
      </c>
      <c r="Z23" s="40">
        <f t="array" ref="Z23">IF(ISBLANK(FRI_Sprint!$A$2),100,IF(ISBLANK(A23),100,IF((OR(EXACT(A23,FRI_Sprint!$C$2:$C$200))),VLOOKUP(A23,FRI_Sprint!$C$2:$I$200,4,FALSE()))))</f>
        <v>10</v>
      </c>
      <c r="AA23" s="38">
        <f t="shared" si="16"/>
        <v>15</v>
      </c>
      <c r="AB23" s="30">
        <f>VLOOKUP(AA23,[1]Punktezuordnung!$A$2:$B$52,2,FALSE())</f>
        <v>36</v>
      </c>
      <c r="AC23" s="41">
        <f t="array" ref="AC23">IF(ISBLANK(FRI_Weit!$A$2),0,IF(ISBLANK(A23),0,IF((OR(EXACT(A23,FRI_Weit!$C$2:$C$150))),VLOOKUP(A23,FRI_Weit!$C$2:$I$150,4,FALSE()))))</f>
        <v>2.7</v>
      </c>
      <c r="AD23" s="38">
        <f t="shared" si="17"/>
        <v>16</v>
      </c>
      <c r="AE23" s="30">
        <f>VLOOKUP(AD23,[1]Punktezuordnung!$A$2:$B$52,2,FALSE())</f>
        <v>35</v>
      </c>
      <c r="AF23" s="42">
        <f t="array" ref="AF23">IF(ISBLANK(LAT_Stab!$A$2),0,IF(ISBLANK(A23),0,IF((OR(EXACT(A23,LAT_Stab!$C$2:$C$154))),VLOOKUP(A23,LAT_Stab!$C$2:$I$154,4,FALSE()))))</f>
        <v>6.4</v>
      </c>
      <c r="AG23" s="38">
        <f t="shared" si="18"/>
        <v>3</v>
      </c>
      <c r="AH23" s="30">
        <f>VLOOKUP(AG23,[1]Punktezuordnung!$A$2:$B$52,2,FALSE())</f>
        <v>48</v>
      </c>
      <c r="AI23" s="44">
        <f t="array" ref="AI23">IF(ISBLANK(LAT_Stoß!$A$2),0,IF(ISBLANK(A23),0,IF((OR(EXACT(A23,LAT_Stoß!$C$2:$C$154))),VLOOKUP(A23,LAT_Stoß!$C$2:$I$154,4,FALSE()))))</f>
        <v>33</v>
      </c>
      <c r="AJ23" s="38">
        <f t="shared" si="19"/>
        <v>3</v>
      </c>
      <c r="AK23" s="30">
        <f>VLOOKUP(AJ23,[1]Punktezuordnung!$A$2:$B$52,2,FALSE())</f>
        <v>48</v>
      </c>
      <c r="AL23" s="66" t="b">
        <f t="array" ref="AL23">IF(ISBLANK(NIA_Cross!$A$2),100,IF(ISBLANK(A23),100,IF((OR(EXACT(A23,NIA_Cross!$C$2:$C$200))),VLOOKUP(A23,NIA_Cross!$C$2:$I$200,4,FALSE()))))</f>
        <v>0</v>
      </c>
      <c r="AM23" s="38">
        <f t="shared" si="20"/>
        <v>51</v>
      </c>
      <c r="AN23" s="45">
        <f>VLOOKUP(AM23,[1]Punktezuordnung!$A$2:$B$52,2,FALSE())</f>
        <v>0</v>
      </c>
      <c r="AO23" s="46" t="b">
        <f t="array" ref="AO23">IF(ISBLANK(NIA_Weit!$A$2),0,IF(ISBLANK(A23),0,IF((OR(EXACT(A23,NIA_Weit!$C$2:$C$150))),VLOOKUP(A23,NIA_Weit!$C$2:$I$150,4,FALSE()))))</f>
        <v>0</v>
      </c>
      <c r="AP23" s="38">
        <f t="shared" si="21"/>
        <v>51</v>
      </c>
      <c r="AQ23" s="30">
        <f>VLOOKUP(AP23,[1]Punktezuordnung!$A$2:$B$52,2,FALSE())</f>
        <v>0</v>
      </c>
      <c r="AR23" s="42" t="b">
        <f t="array" ref="AR23">IF(ISBLANK(STO_Weit!$A$2),0,IF(ISBLANK(A23),0,IF((OR(EXACT(A23,STO_Weit!$C$2:$C$149))),VLOOKUP(A23,STO_Weit!$C$2:$I$149,4,FALSE()))))</f>
        <v>0</v>
      </c>
      <c r="AS23" s="38">
        <f t="shared" si="22"/>
        <v>51</v>
      </c>
      <c r="AT23" s="45">
        <f>VLOOKUP(AS23,[1]Punktezuordnung!$A$2:$B$52,2,FALSE())</f>
        <v>0</v>
      </c>
      <c r="AU23" s="40" t="b">
        <f t="array" ref="AU23">IF(ISBLANK(STO_Schlagwurf!$A$2),0,IF(ISBLANK(A23),0,IF((OR(EXACT(A23,STO_Schlagwurf!$C$2:$C$148))),VLOOKUP(A23,STO_Schlagwurf!$C$2:$I$148,4,FALSE()))))</f>
        <v>0</v>
      </c>
      <c r="AV23" s="38">
        <f t="shared" si="25"/>
        <v>51</v>
      </c>
      <c r="AW23" s="45">
        <f>VLOOKUP(AV23,[1]Punktezuordnung!$A$2:$B$52,2,FALSE())</f>
        <v>0</v>
      </c>
      <c r="AX23" s="42" t="b">
        <f t="array" ref="AX23">IF(ISBLANK(ANG_Hindernissprint!$A$2),100,IF(ISBLANK(A23),100,IF((OR(EXACT(A23,ANG_Hindernissprint!$C$2:$C$200))),VLOOKUP(A23,ANG_Hindernissprint!$C$2:$I$200,4,FALSE()))))</f>
        <v>0</v>
      </c>
      <c r="AY23" s="47">
        <f t="shared" si="23"/>
        <v>51</v>
      </c>
      <c r="AZ23" s="45">
        <f>VLOOKUP(AY23,[1]Punktezuordnung!$A$2:$B$52,2,FALSE())</f>
        <v>0</v>
      </c>
      <c r="BA23" s="48" t="b">
        <f t="array" ref="BA23">IF(ISBLANK(ANG_Hoch!$A$2),0,IF(ISBLANK(A23),0,IF((OR(EXACT(A23,ANG_Hoch!$C$2:$C$155))),VLOOKUP(A23,ANG_Hoch!$C$2:$I$155,4,FALSE()))))</f>
        <v>0</v>
      </c>
      <c r="BB23" s="38">
        <f t="shared" si="24"/>
        <v>51</v>
      </c>
      <c r="BC23" s="49">
        <f>VLOOKUP(BB23,[1]Punktezuordnung!$A$2:$B$52,2,FALSE())</f>
        <v>0</v>
      </c>
    </row>
    <row r="24" spans="1:55" x14ac:dyDescent="0.3">
      <c r="A24" s="57" t="s">
        <v>258</v>
      </c>
      <c r="B24" s="57" t="s">
        <v>55</v>
      </c>
      <c r="C24" s="57">
        <v>2015</v>
      </c>
      <c r="D24" s="57" t="s">
        <v>38</v>
      </c>
      <c r="E24" s="29">
        <f t="shared" si="0"/>
        <v>21</v>
      </c>
      <c r="F24" s="30">
        <f>SUM(LARGE(H24:S24,{1;2;3;4;5;6;7;8;9}))</f>
        <v>237</v>
      </c>
      <c r="G24" s="50">
        <f t="shared" si="1"/>
        <v>6</v>
      </c>
      <c r="H24" s="51">
        <f t="shared" si="2"/>
        <v>0</v>
      </c>
      <c r="I24" s="45">
        <f t="shared" si="3"/>
        <v>0</v>
      </c>
      <c r="J24" s="51">
        <f t="shared" si="4"/>
        <v>0</v>
      </c>
      <c r="K24" s="45">
        <f t="shared" si="5"/>
        <v>0</v>
      </c>
      <c r="L24" s="33">
        <f t="shared" si="6"/>
        <v>0</v>
      </c>
      <c r="M24" s="34">
        <f t="shared" si="7"/>
        <v>0</v>
      </c>
      <c r="N24" s="52">
        <f t="shared" si="8"/>
        <v>40</v>
      </c>
      <c r="O24" s="36">
        <f t="shared" si="9"/>
        <v>41</v>
      </c>
      <c r="P24" s="51">
        <f t="shared" si="10"/>
        <v>40</v>
      </c>
      <c r="Q24" s="45">
        <f t="shared" si="11"/>
        <v>37</v>
      </c>
      <c r="R24" s="51">
        <f t="shared" si="12"/>
        <v>39</v>
      </c>
      <c r="S24" s="45">
        <f t="shared" si="13"/>
        <v>40</v>
      </c>
      <c r="T24" s="37" t="b">
        <f t="array" ref="T24">IF(ISBLANK(ALS_Sprint!$A$2),100,IF(ISBLANK(A24),100,IF((OR(EXACT(A24,ALS_Sprint!$C$2:$C$200))),VLOOKUP(A24,ALS_Sprint!$C$2:$I$200,4,FALSE()))))</f>
        <v>0</v>
      </c>
      <c r="U24" s="38">
        <f t="shared" si="14"/>
        <v>51</v>
      </c>
      <c r="V24" s="30">
        <f>VLOOKUP(U24,[1]Punktezuordnung!$A$2:$B$52,2,FALSE())</f>
        <v>0</v>
      </c>
      <c r="W24" s="39" t="b">
        <f t="array" ref="W24">IF(ISBLANK(ALS_Wurf!$A$2),0,IF(ISBLANK(A24),0,IF((OR(EXACT(A24,ALS_Wurf!$C$2:$C$145))),VLOOKUP(A24,ALS_Wurf!$C$2:$I$145,4,FALSE()))))</f>
        <v>0</v>
      </c>
      <c r="X24" s="38">
        <f t="shared" si="15"/>
        <v>51</v>
      </c>
      <c r="Y24" s="30">
        <f>VLOOKUP(X24,[1]Punktezuordnung!$A$2:$B$52,2,FALSE())</f>
        <v>0</v>
      </c>
      <c r="Z24" s="40" t="b">
        <f t="array" ref="Z24">IF(ISBLANK(FRI_Sprint!$A$2),100,IF(ISBLANK(A24),100,IF((OR(EXACT(A24,FRI_Sprint!$C$2:$C$200))),VLOOKUP(A24,FRI_Sprint!$C$2:$I$200,4,FALSE()))))</f>
        <v>0</v>
      </c>
      <c r="AA24" s="38">
        <f t="shared" si="16"/>
        <v>51</v>
      </c>
      <c r="AB24" s="30">
        <f>VLOOKUP(AA24,[1]Punktezuordnung!$A$2:$B$52,2,FALSE())</f>
        <v>0</v>
      </c>
      <c r="AC24" s="41" t="b">
        <f t="array" ref="AC24">IF(ISBLANK(FRI_Weit!$A$2),0,IF(ISBLANK(A24),0,IF((OR(EXACT(A24,FRI_Weit!$C$2:$C$150))),VLOOKUP(A24,FRI_Weit!$C$2:$I$150,4,FALSE()))))</f>
        <v>0</v>
      </c>
      <c r="AD24" s="38">
        <f t="shared" si="17"/>
        <v>51</v>
      </c>
      <c r="AE24" s="30">
        <f>VLOOKUP(AD24,[1]Punktezuordnung!$A$2:$B$52,2,FALSE())</f>
        <v>0</v>
      </c>
      <c r="AF24" s="42" t="b">
        <f t="array" ref="AF24">IF(ISBLANK(LAT_Stab!$A$2),0,IF(ISBLANK(A24),0,IF((OR(EXACT(A24,LAT_Stab!$C$2:$C$154))),VLOOKUP(A24,LAT_Stab!$C$2:$I$154,4,FALSE()))))</f>
        <v>0</v>
      </c>
      <c r="AG24" s="38">
        <f t="shared" si="18"/>
        <v>51</v>
      </c>
      <c r="AH24" s="30">
        <f>VLOOKUP(AG24,[1]Punktezuordnung!$A$2:$B$52,2,FALSE())</f>
        <v>0</v>
      </c>
      <c r="AI24" s="44" t="b">
        <f t="array" ref="AI24">IF(ISBLANK(LAT_Stoß!$A$2),0,IF(ISBLANK(A24),0,IF((OR(EXACT(A24,LAT_Stoß!$C$2:$C$154))),VLOOKUP(A24,LAT_Stoß!$C$2:$I$154,4,FALSE()))))</f>
        <v>0</v>
      </c>
      <c r="AJ24" s="38">
        <f t="shared" si="19"/>
        <v>51</v>
      </c>
      <c r="AK24" s="30">
        <f>VLOOKUP(AJ24,[1]Punktezuordnung!$A$2:$B$52,2,FALSE())</f>
        <v>0</v>
      </c>
      <c r="AL24" s="66">
        <f t="array" ref="AL24">IF(ISBLANK(NIA_Cross!$A$2),100,IF(ISBLANK(A24),100,IF((OR(EXACT(A24,NIA_Cross!$C$2:$C$200))),VLOOKUP(A24,NIA_Cross!$C$2:$I$200,4,FALSE()))))</f>
        <v>5.138888888888889E-3</v>
      </c>
      <c r="AM24" s="38">
        <f t="shared" si="20"/>
        <v>11</v>
      </c>
      <c r="AN24" s="45">
        <f>VLOOKUP(AM24,[1]Punktezuordnung!$A$2:$B$52,2,FALSE())</f>
        <v>40</v>
      </c>
      <c r="AO24" s="46">
        <f t="array" ref="AO24">IF(ISBLANK(NIA_Weit!$A$2),0,IF(ISBLANK(A24),0,IF((OR(EXACT(A24,NIA_Weit!$C$2:$C$150))),VLOOKUP(A24,NIA_Weit!$C$2:$I$150,4,FALSE()))))</f>
        <v>42</v>
      </c>
      <c r="AP24" s="38">
        <f t="shared" si="21"/>
        <v>10</v>
      </c>
      <c r="AQ24" s="30">
        <f>VLOOKUP(AP24,[1]Punktezuordnung!$A$2:$B$52,2,FALSE())</f>
        <v>41</v>
      </c>
      <c r="AR24" s="42">
        <f t="array" ref="AR24">IF(ISBLANK(STO_Weit!$A$2),0,IF(ISBLANK(A24),0,IF((OR(EXACT(A24,STO_Weit!$C$2:$C$149))),VLOOKUP(A24,STO_Weit!$C$2:$I$149,4,FALSE()))))</f>
        <v>9.0399999999999991</v>
      </c>
      <c r="AS24" s="38">
        <f t="shared" si="22"/>
        <v>11</v>
      </c>
      <c r="AT24" s="45">
        <f>VLOOKUP(AS24,[1]Punktezuordnung!$A$2:$B$52,2,FALSE())</f>
        <v>40</v>
      </c>
      <c r="AU24" s="40">
        <f t="array" ref="AU24">IF(ISBLANK(STO_Schlagwurf!$A$2),0,IF(ISBLANK(A24),0,IF((OR(EXACT(A24,STO_Schlagwurf!$C$2:$C$148))),VLOOKUP(A24,STO_Schlagwurf!$C$2:$I$148,4,FALSE()))))</f>
        <v>41</v>
      </c>
      <c r="AV24" s="38">
        <f t="shared" si="25"/>
        <v>14</v>
      </c>
      <c r="AW24" s="45">
        <f>VLOOKUP(AV24,[1]Punktezuordnung!$A$2:$B$52,2,FALSE())</f>
        <v>37</v>
      </c>
      <c r="AX24" s="42">
        <f t="array" ref="AX24">IF(ISBLANK(ANG_Hindernissprint!$A$2),100,IF(ISBLANK(A24),100,IF((OR(EXACT(A24,ANG_Hindernissprint!$C$2:$C$200))),VLOOKUP(A24,ANG_Hindernissprint!$C$2:$I$200,4,FALSE()))))</f>
        <v>9.57</v>
      </c>
      <c r="AY24" s="47">
        <f t="shared" si="23"/>
        <v>12</v>
      </c>
      <c r="AZ24" s="45">
        <f>VLOOKUP(AY24,[1]Punktezuordnung!$A$2:$B$52,2,FALSE())</f>
        <v>39</v>
      </c>
      <c r="BA24" s="48">
        <f t="array" ref="BA24">IF(ISBLANK(ANG_Hoch!$A$2),0,IF(ISBLANK(A24),0,IF((OR(EXACT(A24,ANG_Hoch!$C$2:$C$155))),VLOOKUP(A24,ANG_Hoch!$C$2:$I$155,4,FALSE()))))</f>
        <v>0.85</v>
      </c>
      <c r="BB24" s="38">
        <f t="shared" si="24"/>
        <v>11</v>
      </c>
      <c r="BC24" s="49">
        <f>VLOOKUP(BB24,[1]Punktezuordnung!$A$2:$B$52,2,FALSE())</f>
        <v>40</v>
      </c>
    </row>
    <row r="25" spans="1:55" x14ac:dyDescent="0.3">
      <c r="A25" s="57" t="s">
        <v>259</v>
      </c>
      <c r="B25" s="57" t="s">
        <v>55</v>
      </c>
      <c r="C25" s="57">
        <v>2015</v>
      </c>
      <c r="D25" s="57" t="s">
        <v>38</v>
      </c>
      <c r="E25" s="29">
        <f t="shared" si="0"/>
        <v>22</v>
      </c>
      <c r="F25" s="30">
        <f>SUM(LARGE(H25:S25,{1;2;3;4;5;6;7;8;9}))</f>
        <v>224</v>
      </c>
      <c r="G25" s="50">
        <f t="shared" si="1"/>
        <v>6</v>
      </c>
      <c r="H25" s="51">
        <f t="shared" si="2"/>
        <v>0</v>
      </c>
      <c r="I25" s="45">
        <f t="shared" si="3"/>
        <v>0</v>
      </c>
      <c r="J25" s="51">
        <f t="shared" si="4"/>
        <v>0</v>
      </c>
      <c r="K25" s="45">
        <f t="shared" si="5"/>
        <v>0</v>
      </c>
      <c r="L25" s="33">
        <f t="shared" si="6"/>
        <v>0</v>
      </c>
      <c r="M25" s="34">
        <f t="shared" si="7"/>
        <v>0</v>
      </c>
      <c r="N25" s="52">
        <f t="shared" si="8"/>
        <v>33</v>
      </c>
      <c r="O25" s="36">
        <f t="shared" si="9"/>
        <v>42</v>
      </c>
      <c r="P25" s="51">
        <f t="shared" si="10"/>
        <v>34</v>
      </c>
      <c r="Q25" s="45">
        <f t="shared" si="11"/>
        <v>40</v>
      </c>
      <c r="R25" s="51">
        <f t="shared" si="12"/>
        <v>35</v>
      </c>
      <c r="S25" s="45">
        <f t="shared" si="13"/>
        <v>40</v>
      </c>
      <c r="T25" s="37" t="b">
        <f t="array" ref="T25">IF(ISBLANK(ALS_Sprint!$A$2),100,IF(ISBLANK(A25),100,IF((OR(EXACT(A25,ALS_Sprint!$C$2:$C$200))),VLOOKUP(A25,ALS_Sprint!$C$2:$I$200,4,FALSE()))))</f>
        <v>0</v>
      </c>
      <c r="U25" s="38">
        <f t="shared" si="14"/>
        <v>51</v>
      </c>
      <c r="V25" s="30">
        <f>VLOOKUP(U25,[1]Punktezuordnung!$A$2:$B$52,2,FALSE())</f>
        <v>0</v>
      </c>
      <c r="W25" s="39" t="b">
        <f t="array" ref="W25">IF(ISBLANK(ALS_Wurf!$A$2),0,IF(ISBLANK(A25),0,IF((OR(EXACT(A25,ALS_Wurf!$C$2:$C$145))),VLOOKUP(A25,ALS_Wurf!$C$2:$I$145,4,FALSE()))))</f>
        <v>0</v>
      </c>
      <c r="X25" s="38">
        <f t="shared" si="15"/>
        <v>51</v>
      </c>
      <c r="Y25" s="30">
        <f>VLOOKUP(X25,[1]Punktezuordnung!$A$2:$B$52,2,FALSE())</f>
        <v>0</v>
      </c>
      <c r="Z25" s="40" t="b">
        <f t="array" ref="Z25">IF(ISBLANK(FRI_Sprint!$A$2),100,IF(ISBLANK(A25),100,IF((OR(EXACT(A25,FRI_Sprint!$C$2:$C$200))),VLOOKUP(A25,FRI_Sprint!$C$2:$I$200,4,FALSE()))))</f>
        <v>0</v>
      </c>
      <c r="AA25" s="38">
        <f t="shared" si="16"/>
        <v>51</v>
      </c>
      <c r="AB25" s="30">
        <f>VLOOKUP(AA25,[1]Punktezuordnung!$A$2:$B$52,2,FALSE())</f>
        <v>0</v>
      </c>
      <c r="AC25" s="41" t="b">
        <f t="array" ref="AC25">IF(ISBLANK(FRI_Weit!$A$2),0,IF(ISBLANK(A25),0,IF((OR(EXACT(A25,FRI_Weit!$C$2:$C$150))),VLOOKUP(A25,FRI_Weit!$C$2:$I$150,4,FALSE()))))</f>
        <v>0</v>
      </c>
      <c r="AD25" s="38">
        <f t="shared" si="17"/>
        <v>51</v>
      </c>
      <c r="AE25" s="30">
        <f>VLOOKUP(AD25,[1]Punktezuordnung!$A$2:$B$52,2,FALSE())</f>
        <v>0</v>
      </c>
      <c r="AF25" s="42" t="b">
        <f t="array" ref="AF25">IF(ISBLANK(LAT_Stab!$A$2),0,IF(ISBLANK(A25),0,IF((OR(EXACT(A25,LAT_Stab!$C$2:$C$154))),VLOOKUP(A25,LAT_Stab!$C$2:$I$154,4,FALSE()))))</f>
        <v>0</v>
      </c>
      <c r="AG25" s="38">
        <f t="shared" si="18"/>
        <v>51</v>
      </c>
      <c r="AH25" s="30">
        <f>VLOOKUP(AG25,[1]Punktezuordnung!$A$2:$B$52,2,FALSE())</f>
        <v>0</v>
      </c>
      <c r="AI25" s="44" t="b">
        <f t="array" ref="AI25">IF(ISBLANK(LAT_Stoß!$A$2),0,IF(ISBLANK(A25),0,IF((OR(EXACT(A25,LAT_Stoß!$C$2:$C$154))),VLOOKUP(A25,LAT_Stoß!$C$2:$I$154,4,FALSE()))))</f>
        <v>0</v>
      </c>
      <c r="AJ25" s="38">
        <f t="shared" si="19"/>
        <v>51</v>
      </c>
      <c r="AK25" s="30">
        <f>VLOOKUP(AJ25,[1]Punktezuordnung!$A$2:$B$52,2,FALSE())</f>
        <v>0</v>
      </c>
      <c r="AL25" s="66">
        <f t="array" ref="AL25">IF(ISBLANK(NIA_Cross!$A$2),100,IF(ISBLANK(A25),100,IF((OR(EXACT(A25,NIA_Cross!$C$2:$C$200))),VLOOKUP(A25,NIA_Cross!$C$2:$I$200,4,FALSE()))))</f>
        <v>5.7175925925925927E-3</v>
      </c>
      <c r="AM25" s="38">
        <f t="shared" si="20"/>
        <v>18</v>
      </c>
      <c r="AN25" s="45">
        <f>VLOOKUP(AM25,[1]Punktezuordnung!$A$2:$B$52,2,FALSE())</f>
        <v>33</v>
      </c>
      <c r="AO25" s="46">
        <f t="array" ref="AO25">IF(ISBLANK(NIA_Weit!$A$2),0,IF(ISBLANK(A25),0,IF((OR(EXACT(A25,NIA_Weit!$C$2:$C$150))),VLOOKUP(A25,NIA_Weit!$C$2:$I$150,4,FALSE()))))</f>
        <v>43</v>
      </c>
      <c r="AP25" s="38">
        <f t="shared" si="21"/>
        <v>9</v>
      </c>
      <c r="AQ25" s="30">
        <f>VLOOKUP(AP25,[1]Punktezuordnung!$A$2:$B$52,2,FALSE())</f>
        <v>42</v>
      </c>
      <c r="AR25" s="42">
        <f t="array" ref="AR25">IF(ISBLANK(STO_Weit!$A$2),0,IF(ISBLANK(A25),0,IF((OR(EXACT(A25,STO_Weit!$C$2:$C$149))),VLOOKUP(A25,STO_Weit!$C$2:$I$149,4,FALSE()))))</f>
        <v>7.75</v>
      </c>
      <c r="AS25" s="38">
        <f t="shared" si="22"/>
        <v>17</v>
      </c>
      <c r="AT25" s="45">
        <f>VLOOKUP(AS25,[1]Punktezuordnung!$A$2:$B$52,2,FALSE())</f>
        <v>34</v>
      </c>
      <c r="AU25" s="40">
        <f t="array" ref="AU25">IF(ISBLANK(STO_Schlagwurf!$A$2),0,IF(ISBLANK(A25),0,IF((OR(EXACT(A25,STO_Schlagwurf!$C$2:$C$148))),VLOOKUP(A25,STO_Schlagwurf!$C$2:$I$148,4,FALSE()))))</f>
        <v>44</v>
      </c>
      <c r="AV25" s="38">
        <f t="shared" si="25"/>
        <v>11</v>
      </c>
      <c r="AW25" s="45">
        <f>VLOOKUP(AV25,[1]Punktezuordnung!$A$2:$B$52,2,FALSE())</f>
        <v>40</v>
      </c>
      <c r="AX25" s="42">
        <f t="array" ref="AX25">IF(ISBLANK(ANG_Hindernissprint!$A$2),100,IF(ISBLANK(A25),100,IF((OR(EXACT(A25,ANG_Hindernissprint!$C$2:$C$200))),VLOOKUP(A25,ANG_Hindernissprint!$C$2:$I$200,4,FALSE()))))</f>
        <v>11.36</v>
      </c>
      <c r="AY25" s="47">
        <f t="shared" si="23"/>
        <v>16</v>
      </c>
      <c r="AZ25" s="45">
        <f>VLOOKUP(AY25,[1]Punktezuordnung!$A$2:$B$52,2,FALSE())</f>
        <v>35</v>
      </c>
      <c r="BA25" s="48">
        <f t="array" ref="BA25">IF(ISBLANK(ANG_Hoch!$A$2),0,IF(ISBLANK(A25),0,IF((OR(EXACT(A25,ANG_Hoch!$C$2:$C$155))),VLOOKUP(A25,ANG_Hoch!$C$2:$I$155,4,FALSE()))))</f>
        <v>0.85</v>
      </c>
      <c r="BB25" s="38">
        <f t="shared" si="24"/>
        <v>11</v>
      </c>
      <c r="BC25" s="49">
        <f>VLOOKUP(BB25,[1]Punktezuordnung!$A$2:$B$52,2,FALSE())</f>
        <v>40</v>
      </c>
    </row>
    <row r="26" spans="1:55" x14ac:dyDescent="0.3">
      <c r="A26" s="28" t="s">
        <v>81</v>
      </c>
      <c r="B26" s="28" t="s">
        <v>55</v>
      </c>
      <c r="C26" s="28">
        <v>2015</v>
      </c>
      <c r="D26" s="28" t="s">
        <v>34</v>
      </c>
      <c r="E26" s="38">
        <f t="shared" si="0"/>
        <v>23</v>
      </c>
      <c r="F26" s="30">
        <f>SUM(LARGE(H26:S26,{1;2;3;4;5;6;7;8;9}))</f>
        <v>223</v>
      </c>
      <c r="G26" s="50">
        <f t="shared" si="1"/>
        <v>6</v>
      </c>
      <c r="H26" s="51">
        <f t="shared" si="2"/>
        <v>39</v>
      </c>
      <c r="I26" s="45">
        <f t="shared" si="3"/>
        <v>40</v>
      </c>
      <c r="J26" s="51">
        <f t="shared" si="4"/>
        <v>36</v>
      </c>
      <c r="K26" s="45">
        <f t="shared" si="5"/>
        <v>38</v>
      </c>
      <c r="L26" s="33">
        <f t="shared" si="6"/>
        <v>0</v>
      </c>
      <c r="M26" s="34">
        <f t="shared" si="7"/>
        <v>0</v>
      </c>
      <c r="N26" s="52">
        <f t="shared" si="8"/>
        <v>0</v>
      </c>
      <c r="O26" s="36">
        <f t="shared" si="9"/>
        <v>0</v>
      </c>
      <c r="P26" s="51">
        <f t="shared" si="10"/>
        <v>0</v>
      </c>
      <c r="Q26" s="45">
        <f t="shared" si="11"/>
        <v>0</v>
      </c>
      <c r="R26" s="51">
        <f t="shared" si="12"/>
        <v>34</v>
      </c>
      <c r="S26" s="45">
        <f t="shared" si="13"/>
        <v>36</v>
      </c>
      <c r="T26" s="37">
        <f t="array" ref="T26">IF(ISBLANK(ALS_Sprint!$A$2),100,IF(ISBLANK(A26),100,IF((OR(EXACT(A26,ALS_Sprint!$C$2:$C$200))),VLOOKUP(A26,ALS_Sprint!$C$2:$I$200,4,FALSE()))))</f>
        <v>9.6300000000000008</v>
      </c>
      <c r="U26" s="38">
        <f t="shared" si="14"/>
        <v>12</v>
      </c>
      <c r="V26" s="30">
        <f>VLOOKUP(U26,[1]Punktezuordnung!$A$2:$B$52,2,FALSE())</f>
        <v>39</v>
      </c>
      <c r="W26" s="39">
        <f t="array" ref="W26">IF(ISBLANK(ALS_Wurf!$A$2),0,IF(ISBLANK(A26),0,IF((OR(EXACT(A26,ALS_Wurf!$C$2:$C$145))),VLOOKUP(A26,ALS_Wurf!$C$2:$I$145,4,FALSE()))))</f>
        <v>12.5</v>
      </c>
      <c r="X26" s="38">
        <f t="shared" si="15"/>
        <v>11</v>
      </c>
      <c r="Y26" s="30">
        <f>VLOOKUP(X26,[1]Punktezuordnung!$A$2:$B$52,2,FALSE())</f>
        <v>40</v>
      </c>
      <c r="Z26" s="40">
        <f t="array" ref="Z26">IF(ISBLANK(FRI_Sprint!$A$2),100,IF(ISBLANK(A26),100,IF((OR(EXACT(A26,FRI_Sprint!$C$2:$C$200))),VLOOKUP(A26,FRI_Sprint!$C$2:$I$200,4,FALSE()))))</f>
        <v>10</v>
      </c>
      <c r="AA26" s="38">
        <f t="shared" si="16"/>
        <v>15</v>
      </c>
      <c r="AB26" s="30">
        <f>VLOOKUP(AA26,[1]Punktezuordnung!$A$2:$B$52,2,FALSE())</f>
        <v>36</v>
      </c>
      <c r="AC26" s="41">
        <f t="array" ref="AC26">IF(ISBLANK(FRI_Weit!$A$2),0,IF(ISBLANK(A26),0,IF((OR(EXACT(A26,FRI_Weit!$C$2:$C$150))),VLOOKUP(A26,FRI_Weit!$C$2:$I$150,4,FALSE()))))</f>
        <v>2.74</v>
      </c>
      <c r="AD26" s="38">
        <f t="shared" si="17"/>
        <v>13</v>
      </c>
      <c r="AE26" s="30">
        <f>VLOOKUP(AD26,[1]Punktezuordnung!$A$2:$B$52,2,FALSE())</f>
        <v>38</v>
      </c>
      <c r="AF26" s="42" t="b">
        <f t="array" ref="AF26">IF(ISBLANK(LAT_Stab!$A$2),0,IF(ISBLANK(A26),0,IF((OR(EXACT(A26,LAT_Stab!$C$2:$C$154))),VLOOKUP(A26,LAT_Stab!$C$2:$I$154,4,FALSE()))))</f>
        <v>0</v>
      </c>
      <c r="AG26" s="38">
        <f t="shared" si="18"/>
        <v>51</v>
      </c>
      <c r="AH26" s="30">
        <f>VLOOKUP(AG26,[1]Punktezuordnung!$A$2:$B$52,2,FALSE())</f>
        <v>0</v>
      </c>
      <c r="AI26" s="44" t="b">
        <f t="array" ref="AI26">IF(ISBLANK(LAT_Stoß!$A$2),0,IF(ISBLANK(A26),0,IF((OR(EXACT(A26,LAT_Stoß!$C$2:$C$154))),VLOOKUP(A26,LAT_Stoß!$C$2:$I$154,4,FALSE()))))</f>
        <v>0</v>
      </c>
      <c r="AJ26" s="38">
        <f t="shared" si="19"/>
        <v>51</v>
      </c>
      <c r="AK26" s="30">
        <f>VLOOKUP(AJ26,[1]Punktezuordnung!$A$2:$B$52,2,FALSE())</f>
        <v>0</v>
      </c>
      <c r="AL26" s="66" t="b">
        <f t="array" ref="AL26">IF(ISBLANK(NIA_Cross!$A$2),100,IF(ISBLANK(A26),100,IF((OR(EXACT(A26,NIA_Cross!$C$2:$C$200))),VLOOKUP(A26,NIA_Cross!$C$2:$I$200,4,FALSE()))))</f>
        <v>0</v>
      </c>
      <c r="AM26" s="38">
        <f t="shared" si="20"/>
        <v>51</v>
      </c>
      <c r="AN26" s="45">
        <f>VLOOKUP(AM26,[1]Punktezuordnung!$A$2:$B$52,2,FALSE())</f>
        <v>0</v>
      </c>
      <c r="AO26" s="46" t="b">
        <f t="array" ref="AO26">IF(ISBLANK(NIA_Weit!$A$2),0,IF(ISBLANK(A26),0,IF((OR(EXACT(A26,NIA_Weit!$C$2:$C$150))),VLOOKUP(A26,NIA_Weit!$C$2:$I$150,4,FALSE()))))</f>
        <v>0</v>
      </c>
      <c r="AP26" s="38">
        <f t="shared" si="21"/>
        <v>51</v>
      </c>
      <c r="AQ26" s="30">
        <f>VLOOKUP(AP26,[1]Punktezuordnung!$A$2:$B$52,2,FALSE())</f>
        <v>0</v>
      </c>
      <c r="AR26" s="42" t="b">
        <f t="array" ref="AR26">IF(ISBLANK(STO_Weit!$A$2),0,IF(ISBLANK(A26),0,IF((OR(EXACT(A26,STO_Weit!$C$2:$C$149))),VLOOKUP(A26,STO_Weit!$C$2:$I$149,4,FALSE()))))</f>
        <v>0</v>
      </c>
      <c r="AS26" s="38">
        <f t="shared" si="22"/>
        <v>51</v>
      </c>
      <c r="AT26" s="45">
        <f>VLOOKUP(AS26,[1]Punktezuordnung!$A$2:$B$52,2,FALSE())</f>
        <v>0</v>
      </c>
      <c r="AU26" s="40" t="b">
        <f t="array" ref="AU26">IF(ISBLANK(STO_Schlagwurf!$A$2),0,IF(ISBLANK(A26),0,IF((OR(EXACT(A26,STO_Schlagwurf!$C$2:$C$148))),VLOOKUP(A26,STO_Schlagwurf!$C$2:$I$148,4,FALSE()))))</f>
        <v>0</v>
      </c>
      <c r="AV26" s="38">
        <f t="shared" si="25"/>
        <v>51</v>
      </c>
      <c r="AW26" s="45">
        <f>VLOOKUP(AV26,[1]Punktezuordnung!$A$2:$B$52,2,FALSE())</f>
        <v>0</v>
      </c>
      <c r="AX26" s="42">
        <f t="array" ref="AX26">IF(ISBLANK(ANG_Hindernissprint!$A$2),100,IF(ISBLANK(A26),100,IF((OR(EXACT(A26,ANG_Hindernissprint!$C$2:$C$200))),VLOOKUP(A26,ANG_Hindernissprint!$C$2:$I$200,4,FALSE()))))</f>
        <v>11.79</v>
      </c>
      <c r="AY26" s="47">
        <f t="shared" si="23"/>
        <v>17</v>
      </c>
      <c r="AZ26" s="45">
        <f>VLOOKUP(AY26,[1]Punktezuordnung!$A$2:$B$52,2,FALSE())</f>
        <v>34</v>
      </c>
      <c r="BA26" s="48">
        <f t="array" ref="BA26">IF(ISBLANK(ANG_Hoch!$A$2),0,IF(ISBLANK(A26),0,IF((OR(EXACT(A26,ANG_Hoch!$C$2:$C$155))),VLOOKUP(A26,ANG_Hoch!$C$2:$I$155,4,FALSE()))))</f>
        <v>0.75</v>
      </c>
      <c r="BB26" s="38">
        <f t="shared" si="24"/>
        <v>15</v>
      </c>
      <c r="BC26" s="49">
        <f>VLOOKUP(BB26,[1]Punktezuordnung!$A$2:$B$52,2,FALSE())</f>
        <v>36</v>
      </c>
    </row>
    <row r="27" spans="1:55" x14ac:dyDescent="0.3">
      <c r="A27" s="28" t="s">
        <v>237</v>
      </c>
      <c r="B27" s="28" t="s">
        <v>55</v>
      </c>
      <c r="C27" s="28">
        <v>2015</v>
      </c>
      <c r="D27" s="28" t="s">
        <v>43</v>
      </c>
      <c r="E27" s="38">
        <f t="shared" si="0"/>
        <v>24</v>
      </c>
      <c r="F27" s="30">
        <f>SUM(LARGE(H27:S27,{1;2;3;4;5;6;7;8;9}))</f>
        <v>169</v>
      </c>
      <c r="G27" s="50">
        <f t="shared" si="1"/>
        <v>4</v>
      </c>
      <c r="H27" s="51">
        <f t="shared" si="2"/>
        <v>0</v>
      </c>
      <c r="I27" s="45">
        <f t="shared" si="3"/>
        <v>0</v>
      </c>
      <c r="J27" s="51">
        <f t="shared" si="4"/>
        <v>0</v>
      </c>
      <c r="K27" s="45">
        <f t="shared" si="5"/>
        <v>0</v>
      </c>
      <c r="L27" s="33">
        <f t="shared" si="6"/>
        <v>35</v>
      </c>
      <c r="M27" s="34">
        <f t="shared" si="7"/>
        <v>48</v>
      </c>
      <c r="N27" s="52">
        <f t="shared" si="8"/>
        <v>48</v>
      </c>
      <c r="O27" s="36">
        <f t="shared" si="9"/>
        <v>38</v>
      </c>
      <c r="P27" s="51">
        <f t="shared" si="10"/>
        <v>0</v>
      </c>
      <c r="Q27" s="45">
        <f t="shared" si="11"/>
        <v>0</v>
      </c>
      <c r="R27" s="51">
        <f t="shared" si="12"/>
        <v>0</v>
      </c>
      <c r="S27" s="45">
        <f t="shared" si="13"/>
        <v>0</v>
      </c>
      <c r="T27" s="37" t="b">
        <f t="array" ref="T27">IF(ISBLANK(ALS_Sprint!$A$2),100,IF(ISBLANK(A27),100,IF((OR(EXACT(A27,ALS_Sprint!$C$2:$C$200))),VLOOKUP(A27,ALS_Sprint!$C$2:$I$200,4,FALSE()))))</f>
        <v>0</v>
      </c>
      <c r="U27" s="38">
        <f t="shared" si="14"/>
        <v>51</v>
      </c>
      <c r="V27" s="30">
        <f>VLOOKUP(U27,[1]Punktezuordnung!$A$2:$B$52,2,FALSE())</f>
        <v>0</v>
      </c>
      <c r="W27" s="39" t="b">
        <f t="array" ref="W27">IF(ISBLANK(ALS_Wurf!$A$2),0,IF(ISBLANK(A27),0,IF((OR(EXACT(A27,ALS_Wurf!$C$2:$C$145))),VLOOKUP(A27,ALS_Wurf!$C$2:$I$145,4,FALSE()))))</f>
        <v>0</v>
      </c>
      <c r="X27" s="38">
        <f t="shared" si="15"/>
        <v>51</v>
      </c>
      <c r="Y27" s="30">
        <f>VLOOKUP(X27,[1]Punktezuordnung!$A$2:$B$52,2,FALSE())</f>
        <v>0</v>
      </c>
      <c r="Z27" s="40" t="b">
        <f t="array" ref="Z27">IF(ISBLANK(FRI_Sprint!$A$2),100,IF(ISBLANK(A27),100,IF((OR(EXACT(A27,FRI_Sprint!$C$2:$C$200))),VLOOKUP(A27,FRI_Sprint!$C$2:$I$200,4,FALSE()))))</f>
        <v>0</v>
      </c>
      <c r="AA27" s="38">
        <f t="shared" si="16"/>
        <v>51</v>
      </c>
      <c r="AB27" s="30">
        <f>VLOOKUP(AA27,[1]Punktezuordnung!$A$2:$B$52,2,FALSE())</f>
        <v>0</v>
      </c>
      <c r="AC27" s="41" t="b">
        <f t="array" ref="AC27">IF(ISBLANK(FRI_Weit!$A$2),0,IF(ISBLANK(A27),0,IF((OR(EXACT(A27,FRI_Weit!$C$2:$C$150))),VLOOKUP(A27,FRI_Weit!$C$2:$I$150,4,FALSE()))))</f>
        <v>0</v>
      </c>
      <c r="AD27" s="38">
        <f t="shared" si="17"/>
        <v>51</v>
      </c>
      <c r="AE27" s="30">
        <f>VLOOKUP(AD27,[1]Punktezuordnung!$A$2:$B$52,2,FALSE())</f>
        <v>0</v>
      </c>
      <c r="AF27" s="42">
        <f t="array" ref="AF27">IF(ISBLANK(LAT_Stab!$A$2),0,IF(ISBLANK(A27),0,IF((OR(EXACT(A27,LAT_Stab!$C$2:$C$154))),VLOOKUP(A27,LAT_Stab!$C$2:$I$154,4,FALSE()))))</f>
        <v>4.1100000000000003</v>
      </c>
      <c r="AG27" s="38">
        <f t="shared" si="18"/>
        <v>16</v>
      </c>
      <c r="AH27" s="30">
        <f>VLOOKUP(AG27,[1]Punktezuordnung!$A$2:$B$52,2,FALSE())</f>
        <v>35</v>
      </c>
      <c r="AI27" s="44">
        <f t="array" ref="AI27">IF(ISBLANK(LAT_Stoß!$A$2),0,IF(ISBLANK(A27),0,IF((OR(EXACT(A27,LAT_Stoß!$C$2:$C$154))),VLOOKUP(A27,LAT_Stoß!$C$2:$I$154,4,FALSE()))))</f>
        <v>33</v>
      </c>
      <c r="AJ27" s="38">
        <f t="shared" si="19"/>
        <v>3</v>
      </c>
      <c r="AK27" s="30">
        <f>VLOOKUP(AJ27,[1]Punktezuordnung!$A$2:$B$52,2,FALSE())</f>
        <v>48</v>
      </c>
      <c r="AL27" s="66">
        <f t="array" ref="AL27">IF(ISBLANK(NIA_Cross!$A$2),100,IF(ISBLANK(A27),100,IF((OR(EXACT(A27,NIA_Cross!$C$2:$C$200))),VLOOKUP(A27,NIA_Cross!$C$2:$I$200,4,FALSE()))))</f>
        <v>4.5949074074074078E-3</v>
      </c>
      <c r="AM27" s="38">
        <f t="shared" si="20"/>
        <v>3</v>
      </c>
      <c r="AN27" s="45">
        <f>VLOOKUP(AM27,[1]Punktezuordnung!$A$2:$B$52,2,FALSE())</f>
        <v>48</v>
      </c>
      <c r="AO27" s="46">
        <f t="array" ref="AO27">IF(ISBLANK(NIA_Weit!$A$2),0,IF(ISBLANK(A27),0,IF((OR(EXACT(A27,NIA_Weit!$C$2:$C$150))),VLOOKUP(A27,NIA_Weit!$C$2:$I$150,4,FALSE()))))</f>
        <v>39</v>
      </c>
      <c r="AP27" s="38">
        <f t="shared" si="21"/>
        <v>13</v>
      </c>
      <c r="AQ27" s="30">
        <f>VLOOKUP(AP27,[1]Punktezuordnung!$A$2:$B$52,2,FALSE())</f>
        <v>38</v>
      </c>
      <c r="AR27" s="42" t="b">
        <f t="array" ref="AR27">IF(ISBLANK(STO_Weit!$A$2),0,IF(ISBLANK(A27),0,IF((OR(EXACT(A27,STO_Weit!$C$2:$C$149))),VLOOKUP(A27,STO_Weit!$C$2:$I$149,4,FALSE()))))</f>
        <v>0</v>
      </c>
      <c r="AS27" s="38">
        <f t="shared" si="22"/>
        <v>51</v>
      </c>
      <c r="AT27" s="45">
        <f>VLOOKUP(AS27,[1]Punktezuordnung!$A$2:$B$52,2,FALSE())</f>
        <v>0</v>
      </c>
      <c r="AU27" s="40" t="b">
        <f t="array" ref="AU27">IF(ISBLANK(STO_Schlagwurf!$A$2),0,IF(ISBLANK(A27),0,IF((OR(EXACT(A27,STO_Schlagwurf!$C$2:$C$148))),VLOOKUP(A27,STO_Schlagwurf!$C$2:$I$148,4,FALSE()))))</f>
        <v>0</v>
      </c>
      <c r="AV27" s="38">
        <f t="shared" si="25"/>
        <v>51</v>
      </c>
      <c r="AW27" s="45">
        <f>VLOOKUP(AV27,[1]Punktezuordnung!$A$2:$B$52,2,FALSE())</f>
        <v>0</v>
      </c>
      <c r="AX27" s="42" t="b">
        <f t="array" ref="AX27">IF(ISBLANK(ANG_Hindernissprint!$A$2),100,IF(ISBLANK(A27),100,IF((OR(EXACT(A27,ANG_Hindernissprint!$C$2:$C$200))),VLOOKUP(A27,ANG_Hindernissprint!$C$2:$I$200,4,FALSE()))))</f>
        <v>0</v>
      </c>
      <c r="AY27" s="47">
        <f t="shared" si="23"/>
        <v>51</v>
      </c>
      <c r="AZ27" s="45">
        <f>VLOOKUP(AY27,[1]Punktezuordnung!$A$2:$B$52,2,FALSE())</f>
        <v>0</v>
      </c>
      <c r="BA27" s="48" t="b">
        <f t="array" ref="BA27">IF(ISBLANK(ANG_Hoch!$A$2),0,IF(ISBLANK(A27),0,IF((OR(EXACT(A27,ANG_Hoch!$C$2:$C$155))),VLOOKUP(A27,ANG_Hoch!$C$2:$I$155,4,FALSE()))))</f>
        <v>0</v>
      </c>
      <c r="BB27" s="38">
        <f t="shared" si="24"/>
        <v>51</v>
      </c>
      <c r="BC27" s="49">
        <f>VLOOKUP(BB27,[1]Punktezuordnung!$A$2:$B$52,2,FALSE())</f>
        <v>0</v>
      </c>
    </row>
    <row r="28" spans="1:55" x14ac:dyDescent="0.3">
      <c r="A28" s="28" t="s">
        <v>75</v>
      </c>
      <c r="B28" s="28" t="s">
        <v>55</v>
      </c>
      <c r="C28" s="28">
        <v>2015</v>
      </c>
      <c r="D28" s="28" t="s">
        <v>34</v>
      </c>
      <c r="E28" s="38">
        <f t="shared" si="0"/>
        <v>25</v>
      </c>
      <c r="F28" s="30">
        <f>SUM(LARGE(H28:S28,{1;2;3;4;5;6;7;8;9}))</f>
        <v>168</v>
      </c>
      <c r="G28" s="50">
        <f t="shared" si="1"/>
        <v>4</v>
      </c>
      <c r="H28" s="51">
        <f t="shared" si="2"/>
        <v>40</v>
      </c>
      <c r="I28" s="45">
        <f t="shared" si="3"/>
        <v>44</v>
      </c>
      <c r="J28" s="51">
        <f t="shared" si="4"/>
        <v>0</v>
      </c>
      <c r="K28" s="45">
        <f t="shared" si="5"/>
        <v>0</v>
      </c>
      <c r="L28" s="33">
        <f t="shared" si="6"/>
        <v>0</v>
      </c>
      <c r="M28" s="34">
        <f t="shared" si="7"/>
        <v>0</v>
      </c>
      <c r="N28" s="52">
        <f t="shared" si="8"/>
        <v>0</v>
      </c>
      <c r="O28" s="36">
        <f t="shared" si="9"/>
        <v>0</v>
      </c>
      <c r="P28" s="51">
        <f t="shared" si="10"/>
        <v>38</v>
      </c>
      <c r="Q28" s="45">
        <f t="shared" si="11"/>
        <v>46</v>
      </c>
      <c r="R28" s="51">
        <f t="shared" si="12"/>
        <v>0</v>
      </c>
      <c r="S28" s="45">
        <f t="shared" si="13"/>
        <v>0</v>
      </c>
      <c r="T28" s="37">
        <f t="array" ref="T28">IF(ISBLANK(ALS_Sprint!$A$2),100,IF(ISBLANK(A28),100,IF((OR(EXACT(A28,ALS_Sprint!$C$2:$C$200))),VLOOKUP(A28,ALS_Sprint!$C$2:$I$200,4,FALSE()))))</f>
        <v>9.5299999999999994</v>
      </c>
      <c r="U28" s="38">
        <f t="shared" si="14"/>
        <v>11</v>
      </c>
      <c r="V28" s="30">
        <f>VLOOKUP(U28,[1]Punktezuordnung!$A$2:$B$52,2,FALSE())</f>
        <v>40</v>
      </c>
      <c r="W28" s="39">
        <f t="array" ref="W28">IF(ISBLANK(ALS_Wurf!$A$2),0,IF(ISBLANK(A28),0,IF((OR(EXACT(A28,ALS_Wurf!$C$2:$C$145))),VLOOKUP(A28,ALS_Wurf!$C$2:$I$145,4,FALSE()))))</f>
        <v>13.5</v>
      </c>
      <c r="X28" s="38">
        <f t="shared" si="15"/>
        <v>7</v>
      </c>
      <c r="Y28" s="30">
        <f>VLOOKUP(X28,[1]Punktezuordnung!$A$2:$B$52,2,FALSE())</f>
        <v>44</v>
      </c>
      <c r="Z28" s="40" t="b">
        <f t="array" ref="Z28">IF(ISBLANK(FRI_Sprint!$A$2),100,IF(ISBLANK(A28),100,IF((OR(EXACT(A28,FRI_Sprint!$C$2:$C$200))),VLOOKUP(A28,FRI_Sprint!$C$2:$I$200,4,FALSE()))))</f>
        <v>0</v>
      </c>
      <c r="AA28" s="38">
        <f t="shared" si="16"/>
        <v>51</v>
      </c>
      <c r="AB28" s="30">
        <f>VLOOKUP(AA28,[1]Punktezuordnung!$A$2:$B$52,2,FALSE())</f>
        <v>0</v>
      </c>
      <c r="AC28" s="41" t="b">
        <f t="array" ref="AC28">IF(ISBLANK(FRI_Weit!$A$2),0,IF(ISBLANK(A28),0,IF((OR(EXACT(A28,FRI_Weit!$C$2:$C$150))),VLOOKUP(A28,FRI_Weit!$C$2:$I$150,4,FALSE()))))</f>
        <v>0</v>
      </c>
      <c r="AD28" s="38">
        <f t="shared" si="17"/>
        <v>51</v>
      </c>
      <c r="AE28" s="30">
        <f>VLOOKUP(AD28,[1]Punktezuordnung!$A$2:$B$52,2,FALSE())</f>
        <v>0</v>
      </c>
      <c r="AF28" s="42" t="b">
        <f t="array" ref="AF28">IF(ISBLANK(LAT_Stab!$A$2),0,IF(ISBLANK(A28),0,IF((OR(EXACT(A28,LAT_Stab!$C$2:$C$154))),VLOOKUP(A28,LAT_Stab!$C$2:$I$154,4,FALSE()))))</f>
        <v>0</v>
      </c>
      <c r="AG28" s="38">
        <f t="shared" si="18"/>
        <v>51</v>
      </c>
      <c r="AH28" s="30">
        <f>VLOOKUP(AG28,[1]Punktezuordnung!$A$2:$B$52,2,FALSE())</f>
        <v>0</v>
      </c>
      <c r="AI28" s="44" t="b">
        <f t="array" ref="AI28">IF(ISBLANK(LAT_Stoß!$A$2),0,IF(ISBLANK(A28),0,IF((OR(EXACT(A28,LAT_Stoß!$C$2:$C$154))),VLOOKUP(A28,LAT_Stoß!$C$2:$I$154,4,FALSE()))))</f>
        <v>0</v>
      </c>
      <c r="AJ28" s="38">
        <f t="shared" si="19"/>
        <v>51</v>
      </c>
      <c r="AK28" s="30">
        <f>VLOOKUP(AJ28,[1]Punktezuordnung!$A$2:$B$52,2,FALSE())</f>
        <v>0</v>
      </c>
      <c r="AL28" s="66" t="b">
        <f t="array" ref="AL28">IF(ISBLANK(NIA_Cross!$A$2),100,IF(ISBLANK(A28),100,IF((OR(EXACT(A28,NIA_Cross!$C$2:$C$200))),VLOOKUP(A28,NIA_Cross!$C$2:$I$200,4,FALSE()))))</f>
        <v>0</v>
      </c>
      <c r="AM28" s="38">
        <f t="shared" si="20"/>
        <v>51</v>
      </c>
      <c r="AN28" s="45">
        <f>VLOOKUP(AM28,[1]Punktezuordnung!$A$2:$B$52,2,FALSE())</f>
        <v>0</v>
      </c>
      <c r="AO28" s="46" t="b">
        <f t="array" ref="AO28">IF(ISBLANK(NIA_Weit!$A$2),0,IF(ISBLANK(A28),0,IF((OR(EXACT(A28,NIA_Weit!$C$2:$C$150))),VLOOKUP(A28,NIA_Weit!$C$2:$I$150,4,FALSE()))))</f>
        <v>0</v>
      </c>
      <c r="AP28" s="38">
        <f t="shared" si="21"/>
        <v>51</v>
      </c>
      <c r="AQ28" s="30">
        <f>VLOOKUP(AP28,[1]Punktezuordnung!$A$2:$B$52,2,FALSE())</f>
        <v>0</v>
      </c>
      <c r="AR28" s="42">
        <f t="array" ref="AR28">IF(ISBLANK(STO_Weit!$A$2),0,IF(ISBLANK(A28),0,IF((OR(EXACT(A28,STO_Weit!$C$2:$C$149))),VLOOKUP(A28,STO_Weit!$C$2:$I$149,4,FALSE()))))</f>
        <v>8.2200000000000006</v>
      </c>
      <c r="AS28" s="38">
        <f t="shared" si="22"/>
        <v>13</v>
      </c>
      <c r="AT28" s="45">
        <f>VLOOKUP(AS28,[1]Punktezuordnung!$A$2:$B$52,2,FALSE())</f>
        <v>38</v>
      </c>
      <c r="AU28" s="40">
        <f t="array" ref="AU28">IF(ISBLANK(STO_Schlagwurf!$A$2),0,IF(ISBLANK(A28),0,IF((OR(EXACT(A28,STO_Schlagwurf!$C$2:$C$148))),VLOOKUP(A28,STO_Schlagwurf!$C$2:$I$148,4,FALSE()))))</f>
        <v>50</v>
      </c>
      <c r="AV28" s="38">
        <f t="shared" si="25"/>
        <v>5</v>
      </c>
      <c r="AW28" s="45">
        <f>VLOOKUP(AV28,[1]Punktezuordnung!$A$2:$B$52,2,FALSE())</f>
        <v>46</v>
      </c>
      <c r="AX28" s="42" t="b">
        <f t="array" ref="AX28">IF(ISBLANK(ANG_Hindernissprint!$A$2),100,IF(ISBLANK(A28),100,IF((OR(EXACT(A28,ANG_Hindernissprint!$C$2:$C$200))),VLOOKUP(A28,ANG_Hindernissprint!$C$2:$I$200,4,FALSE()))))</f>
        <v>0</v>
      </c>
      <c r="AY28" s="47">
        <f t="shared" si="23"/>
        <v>51</v>
      </c>
      <c r="AZ28" s="45">
        <f>VLOOKUP(AY28,[1]Punktezuordnung!$A$2:$B$52,2,FALSE())</f>
        <v>0</v>
      </c>
      <c r="BA28" s="48" t="b">
        <f t="array" ref="BA28">IF(ISBLANK(ANG_Hoch!$A$2),0,IF(ISBLANK(A28),0,IF((OR(EXACT(A28,ANG_Hoch!$C$2:$C$155))),VLOOKUP(A28,ANG_Hoch!$C$2:$I$155,4,FALSE()))))</f>
        <v>0</v>
      </c>
      <c r="BB28" s="38">
        <f t="shared" si="24"/>
        <v>51</v>
      </c>
      <c r="BC28" s="49">
        <f>VLOOKUP(BB28,[1]Punktezuordnung!$A$2:$B$52,2,FALSE())</f>
        <v>0</v>
      </c>
    </row>
    <row r="29" spans="1:55" x14ac:dyDescent="0.3">
      <c r="A29" s="57" t="s">
        <v>249</v>
      </c>
      <c r="B29" s="57" t="s">
        <v>55</v>
      </c>
      <c r="C29" s="57">
        <v>2015</v>
      </c>
      <c r="D29" s="57" t="s">
        <v>43</v>
      </c>
      <c r="E29" s="38">
        <f t="shared" si="0"/>
        <v>26</v>
      </c>
      <c r="F29" s="30">
        <f>SUM(LARGE(H29:S29,{1;2;3;4;5;6;7;8;9}))</f>
        <v>144</v>
      </c>
      <c r="G29" s="50">
        <f t="shared" si="1"/>
        <v>4</v>
      </c>
      <c r="H29" s="51">
        <f t="shared" si="2"/>
        <v>0</v>
      </c>
      <c r="I29" s="45">
        <f t="shared" si="3"/>
        <v>0</v>
      </c>
      <c r="J29" s="51">
        <f t="shared" si="4"/>
        <v>33</v>
      </c>
      <c r="K29" s="45">
        <f t="shared" si="5"/>
        <v>33</v>
      </c>
      <c r="L29" s="33">
        <f t="shared" si="6"/>
        <v>0</v>
      </c>
      <c r="M29" s="34">
        <f t="shared" si="7"/>
        <v>0</v>
      </c>
      <c r="N29" s="52">
        <f t="shared" si="8"/>
        <v>35</v>
      </c>
      <c r="O29" s="36">
        <f t="shared" si="9"/>
        <v>43</v>
      </c>
      <c r="P29" s="51">
        <f t="shared" si="10"/>
        <v>0</v>
      </c>
      <c r="Q29" s="45">
        <f t="shared" si="11"/>
        <v>0</v>
      </c>
      <c r="R29" s="51">
        <f t="shared" si="12"/>
        <v>0</v>
      </c>
      <c r="S29" s="45">
        <f t="shared" si="13"/>
        <v>0</v>
      </c>
      <c r="T29" s="37" t="b">
        <f t="array" ref="T29">IF(ISBLANK(ALS_Sprint!$A$2),100,IF(ISBLANK(A29),100,IF((OR(EXACT(A29,ALS_Sprint!$C$2:$C$200))),VLOOKUP(A29,ALS_Sprint!$C$2:$I$200,4,FALSE()))))</f>
        <v>0</v>
      </c>
      <c r="U29" s="38">
        <f t="shared" si="14"/>
        <v>51</v>
      </c>
      <c r="V29" s="30">
        <f>VLOOKUP(U29,[1]Punktezuordnung!$A$2:$B$52,2,FALSE())</f>
        <v>0</v>
      </c>
      <c r="W29" s="39" t="b">
        <f t="array" ref="W29">IF(ISBLANK(ALS_Wurf!$A$2),0,IF(ISBLANK(A29),0,IF((OR(EXACT(A29,ALS_Wurf!$C$2:$C$145))),VLOOKUP(A29,ALS_Wurf!$C$2:$I$145,4,FALSE()))))</f>
        <v>0</v>
      </c>
      <c r="X29" s="38">
        <f t="shared" si="15"/>
        <v>51</v>
      </c>
      <c r="Y29" s="30">
        <f>VLOOKUP(X29,[1]Punktezuordnung!$A$2:$B$52,2,FALSE())</f>
        <v>0</v>
      </c>
      <c r="Z29" s="40">
        <f t="array" ref="Z29">IF(ISBLANK(FRI_Sprint!$A$2),100,IF(ISBLANK(A29),100,IF((OR(EXACT(A29,FRI_Sprint!$C$2:$C$200))),VLOOKUP(A29,FRI_Sprint!$C$2:$I$200,4,FALSE()))))</f>
        <v>10.5</v>
      </c>
      <c r="AA29" s="38">
        <f t="shared" si="16"/>
        <v>18</v>
      </c>
      <c r="AB29" s="30">
        <f>VLOOKUP(AA29,[1]Punktezuordnung!$A$2:$B$52,2,FALSE())</f>
        <v>33</v>
      </c>
      <c r="AC29" s="41">
        <f t="array" ref="AC29">IF(ISBLANK(FRI_Weit!$A$2),0,IF(ISBLANK(A29),0,IF((OR(EXACT(A29,FRI_Weit!$C$2:$C$150))),VLOOKUP(A29,FRI_Weit!$C$2:$I$150,4,FALSE()))))</f>
        <v>2.42</v>
      </c>
      <c r="AD29" s="38">
        <f t="shared" si="17"/>
        <v>18</v>
      </c>
      <c r="AE29" s="30">
        <f>VLOOKUP(AD29,[1]Punktezuordnung!$A$2:$B$52,2,FALSE())</f>
        <v>33</v>
      </c>
      <c r="AF29" s="42" t="b">
        <f t="array" ref="AF29">IF(ISBLANK(LAT_Stab!$A$2),0,IF(ISBLANK(A29),0,IF((OR(EXACT(A29,LAT_Stab!$C$2:$C$154))),VLOOKUP(A29,LAT_Stab!$C$2:$I$154,4,FALSE()))))</f>
        <v>0</v>
      </c>
      <c r="AG29" s="38">
        <f t="shared" si="18"/>
        <v>51</v>
      </c>
      <c r="AH29" s="30">
        <f>VLOOKUP(AG29,[1]Punktezuordnung!$A$2:$B$52,2,FALSE())</f>
        <v>0</v>
      </c>
      <c r="AI29" s="44" t="b">
        <f t="array" ref="AI29">IF(ISBLANK(LAT_Stoß!$A$2),0,IF(ISBLANK(A29),0,IF((OR(EXACT(A29,LAT_Stoß!$C$2:$C$154))),VLOOKUP(A29,LAT_Stoß!$C$2:$I$154,4,FALSE()))))</f>
        <v>0</v>
      </c>
      <c r="AJ29" s="38">
        <f t="shared" si="19"/>
        <v>51</v>
      </c>
      <c r="AK29" s="30">
        <f>VLOOKUP(AJ29,[1]Punktezuordnung!$A$2:$B$52,2,FALSE())</f>
        <v>0</v>
      </c>
      <c r="AL29" s="66">
        <f t="array" ref="AL29">IF(ISBLANK(NIA_Cross!$A$2),100,IF(ISBLANK(A29),100,IF((OR(EXACT(A29,NIA_Cross!$C$2:$C$200))),VLOOKUP(A29,NIA_Cross!$C$2:$I$200,4,FALSE()))))</f>
        <v>5.5787037037037038E-3</v>
      </c>
      <c r="AM29" s="38">
        <f t="shared" si="20"/>
        <v>16</v>
      </c>
      <c r="AN29" s="45">
        <f>VLOOKUP(AM29,[1]Punktezuordnung!$A$2:$B$52,2,FALSE())</f>
        <v>35</v>
      </c>
      <c r="AO29" s="46">
        <f t="array" ref="AO29">IF(ISBLANK(NIA_Weit!$A$2),0,IF(ISBLANK(A29),0,IF((OR(EXACT(A29,NIA_Weit!$C$2:$C$150))),VLOOKUP(A29,NIA_Weit!$C$2:$I$150,4,FALSE()))))</f>
        <v>44</v>
      </c>
      <c r="AP29" s="38">
        <f t="shared" si="21"/>
        <v>8</v>
      </c>
      <c r="AQ29" s="30">
        <f>VLOOKUP(AP29,[1]Punktezuordnung!$A$2:$B$52,2,FALSE())</f>
        <v>43</v>
      </c>
      <c r="AR29" s="42" t="b">
        <f t="array" ref="AR29">IF(ISBLANK(STO_Weit!$A$2),0,IF(ISBLANK(A29),0,IF((OR(EXACT(A29,STO_Weit!$C$2:$C$149))),VLOOKUP(A29,STO_Weit!$C$2:$I$149,4,FALSE()))))</f>
        <v>0</v>
      </c>
      <c r="AS29" s="38">
        <f t="shared" si="22"/>
        <v>51</v>
      </c>
      <c r="AT29" s="45">
        <f>VLOOKUP(AS29,[1]Punktezuordnung!$A$2:$B$52,2,FALSE())</f>
        <v>0</v>
      </c>
      <c r="AU29" s="40" t="b">
        <f t="array" ref="AU29">IF(ISBLANK(STO_Schlagwurf!$A$2),0,IF(ISBLANK(A29),0,IF((OR(EXACT(A29,STO_Schlagwurf!$C$2:$C$148))),VLOOKUP(A29,STO_Schlagwurf!$C$2:$I$148,4,FALSE()))))</f>
        <v>0</v>
      </c>
      <c r="AV29" s="38">
        <f t="shared" si="25"/>
        <v>51</v>
      </c>
      <c r="AW29" s="45">
        <f>VLOOKUP(AV29,[1]Punktezuordnung!$A$2:$B$52,2,FALSE())</f>
        <v>0</v>
      </c>
      <c r="AX29" s="42" t="b">
        <f t="array" ref="AX29">IF(ISBLANK(ANG_Hindernissprint!$A$2),100,IF(ISBLANK(A29),100,IF((OR(EXACT(A29,ANG_Hindernissprint!$C$2:$C$200))),VLOOKUP(A29,ANG_Hindernissprint!$C$2:$I$200,4,FALSE()))))</f>
        <v>0</v>
      </c>
      <c r="AY29" s="47">
        <f t="shared" si="23"/>
        <v>51</v>
      </c>
      <c r="AZ29" s="45">
        <f>VLOOKUP(AY29,[1]Punktezuordnung!$A$2:$B$52,2,FALSE())</f>
        <v>0</v>
      </c>
      <c r="BA29" s="48" t="b">
        <f t="array" ref="BA29">IF(ISBLANK(ANG_Hoch!$A$2),0,IF(ISBLANK(A29),0,IF((OR(EXACT(A29,ANG_Hoch!$C$2:$C$155))),VLOOKUP(A29,ANG_Hoch!$C$2:$I$155,4,FALSE()))))</f>
        <v>0</v>
      </c>
      <c r="BB29" s="38">
        <f t="shared" si="24"/>
        <v>51</v>
      </c>
      <c r="BC29" s="49">
        <f>VLOOKUP(BB29,[1]Punktezuordnung!$A$2:$B$52,2,FALSE())</f>
        <v>0</v>
      </c>
    </row>
    <row r="30" spans="1:55" x14ac:dyDescent="0.3">
      <c r="A30" s="28" t="s">
        <v>73</v>
      </c>
      <c r="B30" s="28" t="s">
        <v>55</v>
      </c>
      <c r="C30" s="28">
        <v>2015</v>
      </c>
      <c r="D30" s="28" t="s">
        <v>67</v>
      </c>
      <c r="E30" s="38">
        <f t="shared" si="0"/>
        <v>27</v>
      </c>
      <c r="F30" s="30">
        <f>SUM(LARGE(H30:S30,{1;2;3;4;5;6;7;8;9}))</f>
        <v>85</v>
      </c>
      <c r="G30" s="50">
        <f t="shared" si="1"/>
        <v>2</v>
      </c>
      <c r="H30" s="51">
        <f t="shared" si="2"/>
        <v>50</v>
      </c>
      <c r="I30" s="45">
        <f t="shared" si="3"/>
        <v>35</v>
      </c>
      <c r="J30" s="51">
        <f t="shared" si="4"/>
        <v>0</v>
      </c>
      <c r="K30" s="45">
        <f t="shared" si="5"/>
        <v>0</v>
      </c>
      <c r="L30" s="33">
        <f t="shared" si="6"/>
        <v>0</v>
      </c>
      <c r="M30" s="34">
        <f t="shared" si="7"/>
        <v>0</v>
      </c>
      <c r="N30" s="52">
        <f t="shared" si="8"/>
        <v>0</v>
      </c>
      <c r="O30" s="36">
        <f t="shared" si="9"/>
        <v>0</v>
      </c>
      <c r="P30" s="51">
        <f t="shared" si="10"/>
        <v>0</v>
      </c>
      <c r="Q30" s="45">
        <f t="shared" si="11"/>
        <v>0</v>
      </c>
      <c r="R30" s="51">
        <f t="shared" si="12"/>
        <v>0</v>
      </c>
      <c r="S30" s="45">
        <f t="shared" si="13"/>
        <v>0</v>
      </c>
      <c r="T30" s="37">
        <f t="array" ref="T30">IF(ISBLANK(ALS_Sprint!$A$2),100,IF(ISBLANK(A30),100,IF((OR(EXACT(A30,ALS_Sprint!$C$2:$C$200))),VLOOKUP(A30,ALS_Sprint!$C$2:$I$200,4,FALSE()))))</f>
        <v>8.34</v>
      </c>
      <c r="U30" s="38">
        <f t="shared" si="14"/>
        <v>1</v>
      </c>
      <c r="V30" s="30">
        <f>VLOOKUP(U30,[1]Punktezuordnung!$A$2:$B$52,2,FALSE())</f>
        <v>50</v>
      </c>
      <c r="W30" s="39">
        <f t="array" ref="W30">IF(ISBLANK(ALS_Wurf!$A$2),0,IF(ISBLANK(A30),0,IF((OR(EXACT(A30,ALS_Wurf!$C$2:$C$145))),VLOOKUP(A30,ALS_Wurf!$C$2:$I$145,4,FALSE()))))</f>
        <v>11.5</v>
      </c>
      <c r="X30" s="38">
        <f t="shared" si="15"/>
        <v>16</v>
      </c>
      <c r="Y30" s="30">
        <f>VLOOKUP(X30,[1]Punktezuordnung!$A$2:$B$52,2,FALSE())</f>
        <v>35</v>
      </c>
      <c r="Z30" s="40" t="b">
        <f t="array" ref="Z30">IF(ISBLANK(FRI_Sprint!$A$2),100,IF(ISBLANK(A30),100,IF((OR(EXACT(A30,FRI_Sprint!$C$2:$C$200))),VLOOKUP(A30,FRI_Sprint!$C$2:$I$200,4,FALSE()))))</f>
        <v>0</v>
      </c>
      <c r="AA30" s="38">
        <f t="shared" si="16"/>
        <v>51</v>
      </c>
      <c r="AB30" s="30">
        <f>VLOOKUP(AA30,[1]Punktezuordnung!$A$2:$B$52,2,FALSE())</f>
        <v>0</v>
      </c>
      <c r="AC30" s="41" t="b">
        <f t="array" ref="AC30">IF(ISBLANK(FRI_Weit!$A$2),0,IF(ISBLANK(A30),0,IF((OR(EXACT(A30,FRI_Weit!$C$2:$C$150))),VLOOKUP(A30,FRI_Weit!$C$2:$I$150,4,FALSE()))))</f>
        <v>0</v>
      </c>
      <c r="AD30" s="38">
        <f t="shared" si="17"/>
        <v>51</v>
      </c>
      <c r="AE30" s="30">
        <f>VLOOKUP(AD30,[1]Punktezuordnung!$A$2:$B$52,2,FALSE())</f>
        <v>0</v>
      </c>
      <c r="AF30" s="42" t="b">
        <f t="array" ref="AF30">IF(ISBLANK(LAT_Stab!$A$2),0,IF(ISBLANK(A30),0,IF((OR(EXACT(A30,LAT_Stab!$C$2:$C$154))),VLOOKUP(A30,LAT_Stab!$C$2:$I$154,4,FALSE()))))</f>
        <v>0</v>
      </c>
      <c r="AG30" s="38">
        <f t="shared" si="18"/>
        <v>51</v>
      </c>
      <c r="AH30" s="30">
        <f>VLOOKUP(AG30,[1]Punktezuordnung!$A$2:$B$52,2,FALSE())</f>
        <v>0</v>
      </c>
      <c r="AI30" s="44" t="b">
        <f t="array" ref="AI30">IF(ISBLANK(LAT_Stoß!$A$2),0,IF(ISBLANK(A30),0,IF((OR(EXACT(A30,LAT_Stoß!$C$2:$C$154))),VLOOKUP(A30,LAT_Stoß!$C$2:$I$154,4,FALSE()))))</f>
        <v>0</v>
      </c>
      <c r="AJ30" s="38">
        <f t="shared" si="19"/>
        <v>51</v>
      </c>
      <c r="AK30" s="30">
        <f>VLOOKUP(AJ30,[1]Punktezuordnung!$A$2:$B$52,2,FALSE())</f>
        <v>0</v>
      </c>
      <c r="AL30" s="66" t="b">
        <f t="array" ref="AL30">IF(ISBLANK(NIA_Cross!$A$2),100,IF(ISBLANK(A30),100,IF((OR(EXACT(A30,NIA_Cross!$C$2:$C$200))),VLOOKUP(A30,NIA_Cross!$C$2:$I$200,4,FALSE()))))</f>
        <v>0</v>
      </c>
      <c r="AM30" s="38">
        <f t="shared" si="20"/>
        <v>51</v>
      </c>
      <c r="AN30" s="45">
        <f>VLOOKUP(AM30,[1]Punktezuordnung!$A$2:$B$52,2,FALSE())</f>
        <v>0</v>
      </c>
      <c r="AO30" s="46" t="b">
        <f t="array" ref="AO30">IF(ISBLANK(NIA_Weit!$A$2),0,IF(ISBLANK(A30),0,IF((OR(EXACT(A30,NIA_Weit!$C$2:$C$150))),VLOOKUP(A30,NIA_Weit!$C$2:$I$150,4,FALSE()))))</f>
        <v>0</v>
      </c>
      <c r="AP30" s="38">
        <f t="shared" si="21"/>
        <v>51</v>
      </c>
      <c r="AQ30" s="30">
        <f>VLOOKUP(AP30,[1]Punktezuordnung!$A$2:$B$52,2,FALSE())</f>
        <v>0</v>
      </c>
      <c r="AR30" s="42" t="b">
        <f t="array" ref="AR30">IF(ISBLANK(STO_Weit!$A$2),0,IF(ISBLANK(A30),0,IF((OR(EXACT(A30,STO_Weit!$C$2:$C$149))),VLOOKUP(A30,STO_Weit!$C$2:$I$149,4,FALSE()))))</f>
        <v>0</v>
      </c>
      <c r="AS30" s="38">
        <f t="shared" si="22"/>
        <v>51</v>
      </c>
      <c r="AT30" s="45">
        <f>VLOOKUP(AS30,[1]Punktezuordnung!$A$2:$B$52,2,FALSE())</f>
        <v>0</v>
      </c>
      <c r="AU30" s="40" t="b">
        <f t="array" ref="AU30">IF(ISBLANK(STO_Schlagwurf!$A$2),0,IF(ISBLANK(A30),0,IF((OR(EXACT(A30,STO_Schlagwurf!$C$2:$C$148))),VLOOKUP(A30,STO_Schlagwurf!$C$2:$I$148,4,FALSE()))))</f>
        <v>0</v>
      </c>
      <c r="AV30" s="38">
        <f t="shared" si="25"/>
        <v>51</v>
      </c>
      <c r="AW30" s="45">
        <f>VLOOKUP(AV30,[1]Punktezuordnung!$A$2:$B$52,2,FALSE())</f>
        <v>0</v>
      </c>
      <c r="AX30" s="42" t="b">
        <f t="array" ref="AX30">IF(ISBLANK(ANG_Hindernissprint!$A$2),100,IF(ISBLANK(A30),100,IF((OR(EXACT(A30,ANG_Hindernissprint!$C$2:$C$200))),VLOOKUP(A30,ANG_Hindernissprint!$C$2:$I$200,4,FALSE()))))</f>
        <v>0</v>
      </c>
      <c r="AY30" s="47">
        <f t="shared" si="23"/>
        <v>51</v>
      </c>
      <c r="AZ30" s="45">
        <f>VLOOKUP(AY30,[1]Punktezuordnung!$A$2:$B$52,2,FALSE())</f>
        <v>0</v>
      </c>
      <c r="BA30" s="48" t="b">
        <f t="array" ref="BA30">IF(ISBLANK(ANG_Hoch!$A$2),0,IF(ISBLANK(A30),0,IF((OR(EXACT(A30,ANG_Hoch!$C$2:$C$155))),VLOOKUP(A30,ANG_Hoch!$C$2:$I$155,4,FALSE()))))</f>
        <v>0</v>
      </c>
      <c r="BB30" s="38">
        <f t="shared" si="24"/>
        <v>51</v>
      </c>
      <c r="BC30" s="49">
        <f>VLOOKUP(BB30,[1]Punktezuordnung!$A$2:$B$52,2,FALSE())</f>
        <v>0</v>
      </c>
    </row>
    <row r="31" spans="1:55" x14ac:dyDescent="0.3">
      <c r="A31" s="28" t="s">
        <v>79</v>
      </c>
      <c r="B31" s="28" t="s">
        <v>55</v>
      </c>
      <c r="C31" s="28">
        <v>2016</v>
      </c>
      <c r="D31" s="28" t="s">
        <v>67</v>
      </c>
      <c r="E31" s="38">
        <f t="shared" si="0"/>
        <v>28</v>
      </c>
      <c r="F31" s="30">
        <f>SUM(LARGE(H31:S31,{1;2;3;4;5;6;7;8;9}))</f>
        <v>81</v>
      </c>
      <c r="G31" s="50">
        <f t="shared" si="1"/>
        <v>2</v>
      </c>
      <c r="H31" s="51">
        <f t="shared" si="2"/>
        <v>44</v>
      </c>
      <c r="I31" s="45">
        <f t="shared" si="3"/>
        <v>37</v>
      </c>
      <c r="J31" s="51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2">
        <f t="shared" si="8"/>
        <v>0</v>
      </c>
      <c r="O31" s="36">
        <f t="shared" si="9"/>
        <v>0</v>
      </c>
      <c r="P31" s="51">
        <f t="shared" si="10"/>
        <v>0</v>
      </c>
      <c r="Q31" s="45">
        <f t="shared" si="11"/>
        <v>0</v>
      </c>
      <c r="R31" s="51">
        <f t="shared" si="12"/>
        <v>0</v>
      </c>
      <c r="S31" s="45">
        <f t="shared" si="13"/>
        <v>0</v>
      </c>
      <c r="T31" s="37">
        <f t="array" ref="T31">IF(ISBLANK(ALS_Sprint!$A$2),100,IF(ISBLANK(A31),100,IF((OR(EXACT(A31,ALS_Sprint!$C$2:$C$200))),VLOOKUP(A31,ALS_Sprint!$C$2:$I$200,4,FALSE()))))</f>
        <v>9.18</v>
      </c>
      <c r="U31" s="38">
        <f t="shared" si="14"/>
        <v>7</v>
      </c>
      <c r="V31" s="30">
        <f>VLOOKUP(U31,[1]Punktezuordnung!$A$2:$B$52,2,FALSE())</f>
        <v>44</v>
      </c>
      <c r="W31" s="39">
        <f t="array" ref="W31">IF(ISBLANK(ALS_Wurf!$A$2),0,IF(ISBLANK(A31),0,IF((OR(EXACT(A31,ALS_Wurf!$C$2:$C$145))),VLOOKUP(A31,ALS_Wurf!$C$2:$I$145,4,FALSE()))))</f>
        <v>12</v>
      </c>
      <c r="X31" s="38">
        <f t="shared" si="15"/>
        <v>14</v>
      </c>
      <c r="Y31" s="30">
        <f>VLOOKUP(X31,[1]Punktezuordnung!$A$2:$B$52,2,FALSE())</f>
        <v>37</v>
      </c>
      <c r="Z31" s="40" t="b">
        <f t="array" ref="Z31">IF(ISBLANK(FRI_Sprint!$A$2),100,IF(ISBLANK(A31),100,IF((OR(EXACT(A31,FRI_Sprint!$C$2:$C$200))),VLOOKUP(A31,FRI_Sprint!$C$2:$I$200,4,FALSE()))))</f>
        <v>0</v>
      </c>
      <c r="AA31" s="38">
        <f t="shared" si="16"/>
        <v>51</v>
      </c>
      <c r="AB31" s="30">
        <f>VLOOKUP(AA31,[1]Punktezuordnung!$A$2:$B$52,2,FALSE())</f>
        <v>0</v>
      </c>
      <c r="AC31" s="41" t="b">
        <f t="array" ref="AC31">IF(ISBLANK(FRI_Weit!$A$2),0,IF(ISBLANK(A31),0,IF((OR(EXACT(A31,FRI_Weit!$C$2:$C$150))),VLOOKUP(A31,FRI_Weit!$C$2:$I$150,4,FALSE()))))</f>
        <v>0</v>
      </c>
      <c r="AD31" s="38">
        <f t="shared" si="17"/>
        <v>51</v>
      </c>
      <c r="AE31" s="30">
        <f>VLOOKUP(AD31,[1]Punktezuordnung!$A$2:$B$52,2,FALSE())</f>
        <v>0</v>
      </c>
      <c r="AF31" s="42" t="b">
        <f t="array" ref="AF31">IF(ISBLANK(LAT_Stab!$A$2),0,IF(ISBLANK(A31),0,IF((OR(EXACT(A31,LAT_Stab!$C$2:$C$154))),VLOOKUP(A31,LAT_Stab!$C$2:$I$154,4,FALSE()))))</f>
        <v>0</v>
      </c>
      <c r="AG31" s="38">
        <f t="shared" si="18"/>
        <v>51</v>
      </c>
      <c r="AH31" s="30">
        <f>VLOOKUP(AG31,[1]Punktezuordnung!$A$2:$B$52,2,FALSE())</f>
        <v>0</v>
      </c>
      <c r="AI31" s="44" t="b">
        <f t="array" ref="AI31">IF(ISBLANK(LAT_Stoß!$A$2),0,IF(ISBLANK(A31),0,IF((OR(EXACT(A31,LAT_Stoß!$C$2:$C$154))),VLOOKUP(A31,LAT_Stoß!$C$2:$I$154,4,FALSE()))))</f>
        <v>0</v>
      </c>
      <c r="AJ31" s="38">
        <f t="shared" si="19"/>
        <v>51</v>
      </c>
      <c r="AK31" s="30">
        <f>VLOOKUP(AJ31,[1]Punktezuordnung!$A$2:$B$52,2,FALSE())</f>
        <v>0</v>
      </c>
      <c r="AL31" s="66" t="b">
        <f t="array" ref="AL31">IF(ISBLANK(NIA_Cross!$A$2),100,IF(ISBLANK(A31),100,IF((OR(EXACT(A31,NIA_Cross!$C$2:$C$200))),VLOOKUP(A31,NIA_Cross!$C$2:$I$200,4,FALSE()))))</f>
        <v>0</v>
      </c>
      <c r="AM31" s="38">
        <f t="shared" si="20"/>
        <v>51</v>
      </c>
      <c r="AN31" s="45">
        <f>VLOOKUP(AM31,[1]Punktezuordnung!$A$2:$B$52,2,FALSE())</f>
        <v>0</v>
      </c>
      <c r="AO31" s="46" t="b">
        <f t="array" ref="AO31">IF(ISBLANK(NIA_Weit!$A$2),0,IF(ISBLANK(A31),0,IF((OR(EXACT(A31,NIA_Weit!$C$2:$C$150))),VLOOKUP(A31,NIA_Weit!$C$2:$I$150,4,FALSE()))))</f>
        <v>0</v>
      </c>
      <c r="AP31" s="38">
        <f t="shared" si="21"/>
        <v>51</v>
      </c>
      <c r="AQ31" s="30">
        <f>VLOOKUP(AP31,[1]Punktezuordnung!$A$2:$B$52,2,FALSE())</f>
        <v>0</v>
      </c>
      <c r="AR31" s="42" t="b">
        <f t="array" ref="AR31">IF(ISBLANK(STO_Weit!$A$2),0,IF(ISBLANK(A31),0,IF((OR(EXACT(A31,STO_Weit!$C$2:$C$149))),VLOOKUP(A31,STO_Weit!$C$2:$I$149,4,FALSE()))))</f>
        <v>0</v>
      </c>
      <c r="AS31" s="38">
        <f t="shared" si="22"/>
        <v>51</v>
      </c>
      <c r="AT31" s="45">
        <f>VLOOKUP(AS31,[1]Punktezuordnung!$A$2:$B$52,2,FALSE())</f>
        <v>0</v>
      </c>
      <c r="AU31" s="40" t="b">
        <f t="array" ref="AU31">IF(ISBLANK(STO_Schlagwurf!$A$2),0,IF(ISBLANK(A31),0,IF((OR(EXACT(A31,STO_Schlagwurf!$C$2:$C$148))),VLOOKUP(A31,STO_Schlagwurf!$C$2:$I$148,4,FALSE()))))</f>
        <v>0</v>
      </c>
      <c r="AV31" s="38">
        <f t="shared" si="25"/>
        <v>51</v>
      </c>
      <c r="AW31" s="45">
        <f>VLOOKUP(AV31,[1]Punktezuordnung!$A$2:$B$52,2,FALSE())</f>
        <v>0</v>
      </c>
      <c r="AX31" s="42" t="b">
        <f t="array" ref="AX31">IF(ISBLANK(ANG_Hindernissprint!$A$2),100,IF(ISBLANK(A31),100,IF((OR(EXACT(A31,ANG_Hindernissprint!$C$2:$C$200))),VLOOKUP(A31,ANG_Hindernissprint!$C$2:$I$200,4,FALSE()))))</f>
        <v>0</v>
      </c>
      <c r="AY31" s="47">
        <f t="shared" si="23"/>
        <v>51</v>
      </c>
      <c r="AZ31" s="45">
        <f>VLOOKUP(AY31,[1]Punktezuordnung!$A$2:$B$52,2,FALSE())</f>
        <v>0</v>
      </c>
      <c r="BA31" s="48" t="b">
        <f t="array" ref="BA31">IF(ISBLANK(ANG_Hoch!$A$2),0,IF(ISBLANK(A31),0,IF((OR(EXACT(A31,ANG_Hoch!$C$2:$C$155))),VLOOKUP(A31,ANG_Hoch!$C$2:$I$155,4,FALSE()))))</f>
        <v>0</v>
      </c>
      <c r="BB31" s="38">
        <f t="shared" si="24"/>
        <v>51</v>
      </c>
      <c r="BC31" s="49">
        <f>VLOOKUP(BB31,[1]Punktezuordnung!$A$2:$B$52,2,FALSE())</f>
        <v>0</v>
      </c>
    </row>
    <row r="32" spans="1:55" x14ac:dyDescent="0.3">
      <c r="A32" s="28" t="s">
        <v>80</v>
      </c>
      <c r="B32" s="28" t="s">
        <v>55</v>
      </c>
      <c r="C32" s="28">
        <v>2015</v>
      </c>
      <c r="D32" s="28" t="s">
        <v>67</v>
      </c>
      <c r="E32" s="38">
        <f t="shared" si="0"/>
        <v>29</v>
      </c>
      <c r="F32" s="30">
        <f>SUM(LARGE(H32:S32,{1;2;3;4;5;6;7;8;9}))</f>
        <v>80</v>
      </c>
      <c r="G32" s="50">
        <f t="shared" si="1"/>
        <v>2</v>
      </c>
      <c r="H32" s="51">
        <f t="shared" si="2"/>
        <v>43</v>
      </c>
      <c r="I32" s="45">
        <f t="shared" si="3"/>
        <v>37</v>
      </c>
      <c r="J32" s="51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2">
        <f t="shared" si="8"/>
        <v>0</v>
      </c>
      <c r="O32" s="36">
        <f t="shared" si="9"/>
        <v>0</v>
      </c>
      <c r="P32" s="51">
        <f t="shared" si="10"/>
        <v>0</v>
      </c>
      <c r="Q32" s="45">
        <f t="shared" si="11"/>
        <v>0</v>
      </c>
      <c r="R32" s="51">
        <f t="shared" si="12"/>
        <v>0</v>
      </c>
      <c r="S32" s="45">
        <f t="shared" si="13"/>
        <v>0</v>
      </c>
      <c r="T32" s="37">
        <f t="array" ref="T32">IF(ISBLANK(ALS_Sprint!$A$2),100,IF(ISBLANK(A32),100,IF((OR(EXACT(A32,ALS_Sprint!$C$2:$C$200))),VLOOKUP(A32,ALS_Sprint!$C$2:$I$200,4,FALSE()))))</f>
        <v>9.2200000000000006</v>
      </c>
      <c r="U32" s="38">
        <f t="shared" si="14"/>
        <v>8</v>
      </c>
      <c r="V32" s="30">
        <f>VLOOKUP(U32,[1]Punktezuordnung!$A$2:$B$52,2,FALSE())</f>
        <v>43</v>
      </c>
      <c r="W32" s="39">
        <f t="array" ref="W32">IF(ISBLANK(ALS_Wurf!$A$2),0,IF(ISBLANK(A32),0,IF((OR(EXACT(A32,ALS_Wurf!$C$2:$C$145))),VLOOKUP(A32,ALS_Wurf!$C$2:$I$145,4,FALSE()))))</f>
        <v>12</v>
      </c>
      <c r="X32" s="38">
        <f t="shared" si="15"/>
        <v>14</v>
      </c>
      <c r="Y32" s="30">
        <f>VLOOKUP(X32,[1]Punktezuordnung!$A$2:$B$52,2,FALSE())</f>
        <v>37</v>
      </c>
      <c r="Z32" s="40" t="b">
        <f t="array" ref="Z32">IF(ISBLANK(FRI_Sprint!$A$2),100,IF(ISBLANK(A32),100,IF((OR(EXACT(A32,FRI_Sprint!$C$2:$C$200))),VLOOKUP(A32,FRI_Sprint!$C$2:$I$200,4,FALSE()))))</f>
        <v>0</v>
      </c>
      <c r="AA32" s="38">
        <f t="shared" si="16"/>
        <v>51</v>
      </c>
      <c r="AB32" s="30">
        <f>VLOOKUP(AA32,[1]Punktezuordnung!$A$2:$B$52,2,FALSE())</f>
        <v>0</v>
      </c>
      <c r="AC32" s="41" t="b">
        <f t="array" ref="AC32">IF(ISBLANK(FRI_Weit!$A$2),0,IF(ISBLANK(A32),0,IF((OR(EXACT(A32,FRI_Weit!$C$2:$C$150))),VLOOKUP(A32,FRI_Weit!$C$2:$I$150,4,FALSE()))))</f>
        <v>0</v>
      </c>
      <c r="AD32" s="38">
        <f t="shared" si="17"/>
        <v>51</v>
      </c>
      <c r="AE32" s="30">
        <f>VLOOKUP(AD32,[1]Punktezuordnung!$A$2:$B$52,2,FALSE())</f>
        <v>0</v>
      </c>
      <c r="AF32" s="42" t="b">
        <f t="array" ref="AF32">IF(ISBLANK(LAT_Stab!$A$2),0,IF(ISBLANK(A32),0,IF((OR(EXACT(A32,LAT_Stab!$C$2:$C$154))),VLOOKUP(A32,LAT_Stab!$C$2:$I$154,4,FALSE()))))</f>
        <v>0</v>
      </c>
      <c r="AG32" s="38">
        <f t="shared" si="18"/>
        <v>51</v>
      </c>
      <c r="AH32" s="30">
        <f>VLOOKUP(AG32,[1]Punktezuordnung!$A$2:$B$52,2,FALSE())</f>
        <v>0</v>
      </c>
      <c r="AI32" s="44" t="b">
        <f t="array" ref="AI32">IF(ISBLANK(LAT_Stoß!$A$2),0,IF(ISBLANK(A32),0,IF((OR(EXACT(A32,LAT_Stoß!$C$2:$C$154))),VLOOKUP(A32,LAT_Stoß!$C$2:$I$154,4,FALSE()))))</f>
        <v>0</v>
      </c>
      <c r="AJ32" s="38">
        <f t="shared" si="19"/>
        <v>51</v>
      </c>
      <c r="AK32" s="30">
        <f>VLOOKUP(AJ32,[1]Punktezuordnung!$A$2:$B$52,2,FALSE())</f>
        <v>0</v>
      </c>
      <c r="AL32" s="66" t="b">
        <f t="array" ref="AL32">IF(ISBLANK(NIA_Cross!$A$2),100,IF(ISBLANK(A32),100,IF((OR(EXACT(A32,NIA_Cross!$C$2:$C$200))),VLOOKUP(A32,NIA_Cross!$C$2:$I$200,4,FALSE()))))</f>
        <v>0</v>
      </c>
      <c r="AM32" s="38">
        <f t="shared" si="20"/>
        <v>51</v>
      </c>
      <c r="AN32" s="45">
        <f>VLOOKUP(AM32,[1]Punktezuordnung!$A$2:$B$52,2,FALSE())</f>
        <v>0</v>
      </c>
      <c r="AO32" s="46" t="b">
        <f t="array" ref="AO32">IF(ISBLANK(NIA_Weit!$A$2),0,IF(ISBLANK(A32),0,IF((OR(EXACT(A32,NIA_Weit!$C$2:$C$150))),VLOOKUP(A32,NIA_Weit!$C$2:$I$150,4,FALSE()))))</f>
        <v>0</v>
      </c>
      <c r="AP32" s="38">
        <f t="shared" si="21"/>
        <v>51</v>
      </c>
      <c r="AQ32" s="30">
        <f>VLOOKUP(AP32,[1]Punktezuordnung!$A$2:$B$52,2,FALSE())</f>
        <v>0</v>
      </c>
      <c r="AR32" s="42" t="b">
        <f t="array" ref="AR32">IF(ISBLANK(STO_Weit!$A$2),0,IF(ISBLANK(A32),0,IF((OR(EXACT(A32,STO_Weit!$C$2:$C$149))),VLOOKUP(A32,STO_Weit!$C$2:$I$149,4,FALSE()))))</f>
        <v>0</v>
      </c>
      <c r="AS32" s="38">
        <f t="shared" si="22"/>
        <v>51</v>
      </c>
      <c r="AT32" s="45">
        <f>VLOOKUP(AS32,[1]Punktezuordnung!$A$2:$B$52,2,FALSE())</f>
        <v>0</v>
      </c>
      <c r="AU32" s="40" t="b">
        <f t="array" ref="AU32">IF(ISBLANK(STO_Schlagwurf!$A$2),0,IF(ISBLANK(A32),0,IF((OR(EXACT(A32,STO_Schlagwurf!$C$2:$C$148))),VLOOKUP(A32,STO_Schlagwurf!$C$2:$I$148,4,FALSE()))))</f>
        <v>0</v>
      </c>
      <c r="AV32" s="38">
        <f t="shared" si="25"/>
        <v>51</v>
      </c>
      <c r="AW32" s="45">
        <f>VLOOKUP(AV32,[1]Punktezuordnung!$A$2:$B$52,2,FALSE())</f>
        <v>0</v>
      </c>
      <c r="AX32" s="42" t="b">
        <f t="array" ref="AX32">IF(ISBLANK(ANG_Hindernissprint!$A$2),100,IF(ISBLANK(A32),100,IF((OR(EXACT(A32,ANG_Hindernissprint!$C$2:$C$200))),VLOOKUP(A32,ANG_Hindernissprint!$C$2:$I$200,4,FALSE()))))</f>
        <v>0</v>
      </c>
      <c r="AY32" s="47">
        <f t="shared" si="23"/>
        <v>51</v>
      </c>
      <c r="AZ32" s="45">
        <f>VLOOKUP(AY32,[1]Punktezuordnung!$A$2:$B$52,2,FALSE())</f>
        <v>0</v>
      </c>
      <c r="BA32" s="48" t="b">
        <f t="array" ref="BA32">IF(ISBLANK(ANG_Hoch!$A$2),0,IF(ISBLANK(A32),0,IF((OR(EXACT(A32,ANG_Hoch!$C$2:$C$155))),VLOOKUP(A32,ANG_Hoch!$C$2:$I$155,4,FALSE()))))</f>
        <v>0</v>
      </c>
      <c r="BB32" s="38">
        <f t="shared" si="24"/>
        <v>51</v>
      </c>
      <c r="BC32" s="49">
        <f>VLOOKUP(BB32,[1]Punktezuordnung!$A$2:$B$52,2,FALSE())</f>
        <v>0</v>
      </c>
    </row>
    <row r="33" spans="1:55" x14ac:dyDescent="0.3">
      <c r="A33" s="57" t="s">
        <v>263</v>
      </c>
      <c r="B33" s="57" t="s">
        <v>55</v>
      </c>
      <c r="C33" s="57">
        <v>2015</v>
      </c>
      <c r="D33" s="57" t="s">
        <v>43</v>
      </c>
      <c r="E33" s="38">
        <f t="shared" si="0"/>
        <v>29</v>
      </c>
      <c r="F33" s="30">
        <f>SUM(LARGE(H33:S33,{1;2;3;4;5;6;7;8;9}))</f>
        <v>80</v>
      </c>
      <c r="G33" s="50">
        <f t="shared" si="1"/>
        <v>2</v>
      </c>
      <c r="H33" s="51">
        <f t="shared" si="2"/>
        <v>0</v>
      </c>
      <c r="I33" s="45">
        <f t="shared" si="3"/>
        <v>0</v>
      </c>
      <c r="J33" s="51">
        <f t="shared" si="4"/>
        <v>0</v>
      </c>
      <c r="K33" s="45">
        <f t="shared" si="5"/>
        <v>0</v>
      </c>
      <c r="L33" s="33">
        <f t="shared" si="6"/>
        <v>0</v>
      </c>
      <c r="M33" s="34">
        <f t="shared" si="7"/>
        <v>0</v>
      </c>
      <c r="N33" s="52">
        <f t="shared" si="8"/>
        <v>45</v>
      </c>
      <c r="O33" s="36">
        <f t="shared" si="9"/>
        <v>35</v>
      </c>
      <c r="P33" s="51">
        <f t="shared" si="10"/>
        <v>0</v>
      </c>
      <c r="Q33" s="45">
        <f t="shared" si="11"/>
        <v>0</v>
      </c>
      <c r="R33" s="51">
        <f t="shared" si="12"/>
        <v>0</v>
      </c>
      <c r="S33" s="45">
        <f t="shared" si="13"/>
        <v>0</v>
      </c>
      <c r="T33" s="37" t="b">
        <f t="array" ref="T33">IF(ISBLANK(ALS_Sprint!$A$2),100,IF(ISBLANK(A33),100,IF((OR(EXACT(A33,ALS_Sprint!$C$2:$C$200))),VLOOKUP(A33,ALS_Sprint!$C$2:$I$200,4,FALSE()))))</f>
        <v>0</v>
      </c>
      <c r="U33" s="38">
        <f t="shared" si="14"/>
        <v>51</v>
      </c>
      <c r="V33" s="30">
        <f>VLOOKUP(U33,[1]Punktezuordnung!$A$2:$B$52,2,FALSE())</f>
        <v>0</v>
      </c>
      <c r="W33" s="39" t="b">
        <f t="array" ref="W33">IF(ISBLANK(ALS_Wurf!$A$2),0,IF(ISBLANK(A33),0,IF((OR(EXACT(A33,ALS_Wurf!$C$2:$C$145))),VLOOKUP(A33,ALS_Wurf!$C$2:$I$145,4,FALSE()))))</f>
        <v>0</v>
      </c>
      <c r="X33" s="38">
        <f t="shared" si="15"/>
        <v>51</v>
      </c>
      <c r="Y33" s="30">
        <f>VLOOKUP(X33,[1]Punktezuordnung!$A$2:$B$52,2,FALSE())</f>
        <v>0</v>
      </c>
      <c r="Z33" s="40" t="b">
        <f t="array" ref="Z33">IF(ISBLANK(FRI_Sprint!$A$2),100,IF(ISBLANK(A33),100,IF((OR(EXACT(A33,FRI_Sprint!$C$2:$C$200))),VLOOKUP(A33,FRI_Sprint!$C$2:$I$200,4,FALSE()))))</f>
        <v>0</v>
      </c>
      <c r="AA33" s="38">
        <f t="shared" si="16"/>
        <v>51</v>
      </c>
      <c r="AB33" s="30">
        <f>VLOOKUP(AA33,[1]Punktezuordnung!$A$2:$B$52,2,FALSE())</f>
        <v>0</v>
      </c>
      <c r="AC33" s="41" t="b">
        <f t="array" ref="AC33">IF(ISBLANK(FRI_Weit!$A$2),0,IF(ISBLANK(A33),0,IF((OR(EXACT(A33,FRI_Weit!$C$2:$C$150))),VLOOKUP(A33,FRI_Weit!$C$2:$I$150,4,FALSE()))))</f>
        <v>0</v>
      </c>
      <c r="AD33" s="38">
        <f t="shared" si="17"/>
        <v>51</v>
      </c>
      <c r="AE33" s="30">
        <f>VLOOKUP(AD33,[1]Punktezuordnung!$A$2:$B$52,2,FALSE())</f>
        <v>0</v>
      </c>
      <c r="AF33" s="42" t="b">
        <f t="array" ref="AF33">IF(ISBLANK(LAT_Stab!$A$2),0,IF(ISBLANK(A33),0,IF((OR(EXACT(A33,LAT_Stab!$C$2:$C$154))),VLOOKUP(A33,LAT_Stab!$C$2:$I$154,4,FALSE()))))</f>
        <v>0</v>
      </c>
      <c r="AG33" s="38">
        <f t="shared" si="18"/>
        <v>51</v>
      </c>
      <c r="AH33" s="30">
        <f>VLOOKUP(AG33,[1]Punktezuordnung!$A$2:$B$52,2,FALSE())</f>
        <v>0</v>
      </c>
      <c r="AI33" s="44" t="b">
        <f t="array" ref="AI33">IF(ISBLANK(LAT_Stoß!$A$2),0,IF(ISBLANK(A33),0,IF((OR(EXACT(A33,LAT_Stoß!$C$2:$C$154))),VLOOKUP(A33,LAT_Stoß!$C$2:$I$154,4,FALSE()))))</f>
        <v>0</v>
      </c>
      <c r="AJ33" s="38">
        <f t="shared" si="19"/>
        <v>51</v>
      </c>
      <c r="AK33" s="30">
        <f>VLOOKUP(AJ33,[1]Punktezuordnung!$A$2:$B$52,2,FALSE())</f>
        <v>0</v>
      </c>
      <c r="AL33" s="66">
        <f t="array" ref="AL33">IF(ISBLANK(NIA_Cross!$A$2),100,IF(ISBLANK(A33),100,IF((OR(EXACT(A33,NIA_Cross!$C$2:$C$200))),VLOOKUP(A33,NIA_Cross!$C$2:$I$200,4,FALSE()))))</f>
        <v>4.7453703703703703E-3</v>
      </c>
      <c r="AM33" s="38">
        <f t="shared" si="20"/>
        <v>6</v>
      </c>
      <c r="AN33" s="45">
        <f>VLOOKUP(AM33,[1]Punktezuordnung!$A$2:$B$52,2,FALSE())</f>
        <v>45</v>
      </c>
      <c r="AO33" s="46">
        <f t="array" ref="AO33">IF(ISBLANK(NIA_Weit!$A$2),0,IF(ISBLANK(A33),0,IF((OR(EXACT(A33,NIA_Weit!$C$2:$C$150))),VLOOKUP(A33,NIA_Weit!$C$2:$I$150,4,FALSE()))))</f>
        <v>37</v>
      </c>
      <c r="AP33" s="38">
        <f t="shared" si="21"/>
        <v>16</v>
      </c>
      <c r="AQ33" s="30">
        <f>VLOOKUP(AP33,[1]Punktezuordnung!$A$2:$B$52,2,FALSE())</f>
        <v>35</v>
      </c>
      <c r="AR33" s="42" t="b">
        <f t="array" ref="AR33">IF(ISBLANK(STO_Weit!$A$2),0,IF(ISBLANK(A33),0,IF((OR(EXACT(A33,STO_Weit!$C$2:$C$149))),VLOOKUP(A33,STO_Weit!$C$2:$I$149,4,FALSE()))))</f>
        <v>0</v>
      </c>
      <c r="AS33" s="38">
        <f t="shared" si="22"/>
        <v>51</v>
      </c>
      <c r="AT33" s="45">
        <f>VLOOKUP(AS33,[1]Punktezuordnung!$A$2:$B$52,2,FALSE())</f>
        <v>0</v>
      </c>
      <c r="AU33" s="40" t="b">
        <f t="array" ref="AU33">IF(ISBLANK(STO_Schlagwurf!$A$2),0,IF(ISBLANK(A33),0,IF((OR(EXACT(A33,STO_Schlagwurf!$C$2:$C$148))),VLOOKUP(A33,STO_Schlagwurf!$C$2:$I$148,4,FALSE()))))</f>
        <v>0</v>
      </c>
      <c r="AV33" s="38">
        <f t="shared" si="25"/>
        <v>51</v>
      </c>
      <c r="AW33" s="45">
        <f>VLOOKUP(AV33,[1]Punktezuordnung!$A$2:$B$52,2,FALSE())</f>
        <v>0</v>
      </c>
      <c r="AX33" s="42" t="b">
        <f t="array" ref="AX33">IF(ISBLANK(ANG_Hindernissprint!$A$2),100,IF(ISBLANK(A33),100,IF((OR(EXACT(A33,ANG_Hindernissprint!$C$2:$C$200))),VLOOKUP(A33,ANG_Hindernissprint!$C$2:$I$200,4,FALSE()))))</f>
        <v>0</v>
      </c>
      <c r="AY33" s="47">
        <f t="shared" si="23"/>
        <v>51</v>
      </c>
      <c r="AZ33" s="45">
        <f>VLOOKUP(AY33,[1]Punktezuordnung!$A$2:$B$52,2,FALSE())</f>
        <v>0</v>
      </c>
      <c r="BA33" s="48" t="b">
        <f t="array" ref="BA33">IF(ISBLANK(ANG_Hoch!$A$2),0,IF(ISBLANK(A33),0,IF((OR(EXACT(A33,ANG_Hoch!$C$2:$C$155))),VLOOKUP(A33,ANG_Hoch!$C$2:$I$155,4,FALSE()))))</f>
        <v>0</v>
      </c>
      <c r="BB33" s="38">
        <f t="shared" si="24"/>
        <v>51</v>
      </c>
      <c r="BC33" s="49">
        <f>VLOOKUP(BB33,[1]Punktezuordnung!$A$2:$B$52,2,FALSE())</f>
        <v>0</v>
      </c>
    </row>
    <row r="34" spans="1:55" x14ac:dyDescent="0.3">
      <c r="A34" s="57" t="s">
        <v>264</v>
      </c>
      <c r="B34" s="57" t="s">
        <v>55</v>
      </c>
      <c r="C34" s="57">
        <v>2015</v>
      </c>
      <c r="D34" s="57" t="s">
        <v>43</v>
      </c>
      <c r="E34" s="38">
        <f t="shared" si="0"/>
        <v>31</v>
      </c>
      <c r="F34" s="30">
        <f>SUM(LARGE(H34:S34,{1;2;3;4;5;6;7;8;9}))</f>
        <v>78</v>
      </c>
      <c r="G34" s="50">
        <f t="shared" si="1"/>
        <v>2</v>
      </c>
      <c r="H34" s="51">
        <f t="shared" si="2"/>
        <v>0</v>
      </c>
      <c r="I34" s="45">
        <f t="shared" si="3"/>
        <v>0</v>
      </c>
      <c r="J34" s="51">
        <f t="shared" si="4"/>
        <v>0</v>
      </c>
      <c r="K34" s="45">
        <f t="shared" si="5"/>
        <v>0</v>
      </c>
      <c r="L34" s="33">
        <f t="shared" si="6"/>
        <v>0</v>
      </c>
      <c r="M34" s="34">
        <f t="shared" si="7"/>
        <v>0</v>
      </c>
      <c r="N34" s="52">
        <f t="shared" si="8"/>
        <v>47</v>
      </c>
      <c r="O34" s="36">
        <f t="shared" si="9"/>
        <v>31</v>
      </c>
      <c r="P34" s="51">
        <f t="shared" si="10"/>
        <v>0</v>
      </c>
      <c r="Q34" s="45">
        <f t="shared" si="11"/>
        <v>0</v>
      </c>
      <c r="R34" s="51">
        <f t="shared" si="12"/>
        <v>0</v>
      </c>
      <c r="S34" s="45">
        <f t="shared" si="13"/>
        <v>0</v>
      </c>
      <c r="T34" s="37" t="b">
        <f t="array" ref="T34">IF(ISBLANK(ALS_Sprint!$A$2),100,IF(ISBLANK(A34),100,IF((OR(EXACT(A34,ALS_Sprint!$C$2:$C$200))),VLOOKUP(A34,ALS_Sprint!$C$2:$I$200,4,FALSE()))))</f>
        <v>0</v>
      </c>
      <c r="U34" s="38">
        <f t="shared" si="14"/>
        <v>51</v>
      </c>
      <c r="V34" s="30">
        <f>VLOOKUP(U34,[1]Punktezuordnung!$A$2:$B$52,2,FALSE())</f>
        <v>0</v>
      </c>
      <c r="W34" s="39" t="b">
        <f t="array" ref="W34">IF(ISBLANK(ALS_Wurf!$A$2),0,IF(ISBLANK(A34),0,IF((OR(EXACT(A34,ALS_Wurf!$C$2:$C$145))),VLOOKUP(A34,ALS_Wurf!$C$2:$I$145,4,FALSE()))))</f>
        <v>0</v>
      </c>
      <c r="X34" s="38">
        <f t="shared" si="15"/>
        <v>51</v>
      </c>
      <c r="Y34" s="30">
        <f>VLOOKUP(X34,[1]Punktezuordnung!$A$2:$B$52,2,FALSE())</f>
        <v>0</v>
      </c>
      <c r="Z34" s="40" t="b">
        <f t="array" ref="Z34">IF(ISBLANK(FRI_Sprint!$A$2),100,IF(ISBLANK(A34),100,IF((OR(EXACT(A34,FRI_Sprint!$C$2:$C$200))),VLOOKUP(A34,FRI_Sprint!$C$2:$I$200,4,FALSE()))))</f>
        <v>0</v>
      </c>
      <c r="AA34" s="38">
        <f t="shared" si="16"/>
        <v>51</v>
      </c>
      <c r="AB34" s="30">
        <f>VLOOKUP(AA34,[1]Punktezuordnung!$A$2:$B$52,2,FALSE())</f>
        <v>0</v>
      </c>
      <c r="AC34" s="41" t="b">
        <f t="array" ref="AC34">IF(ISBLANK(FRI_Weit!$A$2),0,IF(ISBLANK(A34),0,IF((OR(EXACT(A34,FRI_Weit!$C$2:$C$150))),VLOOKUP(A34,FRI_Weit!$C$2:$I$150,4,FALSE()))))</f>
        <v>0</v>
      </c>
      <c r="AD34" s="38">
        <f t="shared" si="17"/>
        <v>51</v>
      </c>
      <c r="AE34" s="30">
        <f>VLOOKUP(AD34,[1]Punktezuordnung!$A$2:$B$52,2,FALSE())</f>
        <v>0</v>
      </c>
      <c r="AF34" s="42" t="b">
        <f t="array" ref="AF34">IF(ISBLANK(LAT_Stab!$A$2),0,IF(ISBLANK(A34),0,IF((OR(EXACT(A34,LAT_Stab!$C$2:$C$154))),VLOOKUP(A34,LAT_Stab!$C$2:$I$154,4,FALSE()))))</f>
        <v>0</v>
      </c>
      <c r="AG34" s="38">
        <f t="shared" si="18"/>
        <v>51</v>
      </c>
      <c r="AH34" s="30">
        <f>VLOOKUP(AG34,[1]Punktezuordnung!$A$2:$B$52,2,FALSE())</f>
        <v>0</v>
      </c>
      <c r="AI34" s="43" t="b">
        <f t="array" ref="AI34">IF(ISBLANK(LAT_Stoß!$A$2),0,IF(ISBLANK(A34),0,IF((OR(EXACT(A34,LAT_Stoß!$C$2:$C$154))),VLOOKUP(A34,LAT_Stoß!$C$2:$I$154,4,FALSE()))))</f>
        <v>0</v>
      </c>
      <c r="AJ34" s="38">
        <f t="shared" si="19"/>
        <v>51</v>
      </c>
      <c r="AK34" s="30">
        <f>VLOOKUP(AJ34,[1]Punktezuordnung!$A$2:$B$52,2,FALSE())</f>
        <v>0</v>
      </c>
      <c r="AL34" s="66">
        <f t="array" ref="AL34">IF(ISBLANK(NIA_Cross!$A$2),100,IF(ISBLANK(A34),100,IF((OR(EXACT(A34,NIA_Cross!$C$2:$C$200))),VLOOKUP(A34,NIA_Cross!$C$2:$I$200,4,FALSE()))))</f>
        <v>4.6412037037037038E-3</v>
      </c>
      <c r="AM34" s="38">
        <f t="shared" si="20"/>
        <v>4</v>
      </c>
      <c r="AN34" s="45">
        <f>VLOOKUP(AM34,[1]Punktezuordnung!$A$2:$B$52,2,FALSE())</f>
        <v>47</v>
      </c>
      <c r="AO34" s="46">
        <f t="array" ref="AO34">IF(ISBLANK(NIA_Weit!$A$2),0,IF(ISBLANK(A34),0,IF((OR(EXACT(A34,NIA_Weit!$C$2:$C$150))),VLOOKUP(A34,NIA_Weit!$C$2:$I$150,4,FALSE()))))</f>
        <v>33</v>
      </c>
      <c r="AP34" s="38">
        <f t="shared" si="21"/>
        <v>20</v>
      </c>
      <c r="AQ34" s="30">
        <f>VLOOKUP(AP34,[1]Punktezuordnung!$A$2:$B$52,2,FALSE())</f>
        <v>31</v>
      </c>
      <c r="AR34" s="42" t="b">
        <f t="array" ref="AR34">IF(ISBLANK(STO_Weit!$A$2),0,IF(ISBLANK(A34),0,IF((OR(EXACT(A34,STO_Weit!$C$2:$C$149))),VLOOKUP(A34,STO_Weit!$C$2:$I$149,4,FALSE()))))</f>
        <v>0</v>
      </c>
      <c r="AS34" s="38">
        <f t="shared" si="22"/>
        <v>51</v>
      </c>
      <c r="AT34" s="45">
        <f>VLOOKUP(AS34,[1]Punktezuordnung!$A$2:$B$52,2,FALSE())</f>
        <v>0</v>
      </c>
      <c r="AU34" s="40" t="b">
        <f t="array" ref="AU34">IF(ISBLANK(STO_Schlagwurf!$A$2),0,IF(ISBLANK(A34),0,IF((OR(EXACT(A34,STO_Schlagwurf!$C$2:$C$148))),VLOOKUP(A34,STO_Schlagwurf!$C$2:$I$148,4,FALSE()))))</f>
        <v>0</v>
      </c>
      <c r="AV34" s="38">
        <f t="shared" si="25"/>
        <v>51</v>
      </c>
      <c r="AW34" s="45">
        <f>VLOOKUP(AV34,[1]Punktezuordnung!$A$2:$B$52,2,FALSE())</f>
        <v>0</v>
      </c>
      <c r="AX34" s="42" t="b">
        <f t="array" ref="AX34">IF(ISBLANK(ANG_Hindernissprint!$A$2),100,IF(ISBLANK(A34),100,IF((OR(EXACT(A34,ANG_Hindernissprint!$C$2:$C$200))),VLOOKUP(A34,ANG_Hindernissprint!$C$2:$I$200,4,FALSE()))))</f>
        <v>0</v>
      </c>
      <c r="AY34" s="47">
        <f t="shared" si="23"/>
        <v>51</v>
      </c>
      <c r="AZ34" s="45">
        <f>VLOOKUP(AY34,[1]Punktezuordnung!$A$2:$B$52,2,FALSE())</f>
        <v>0</v>
      </c>
      <c r="BA34" s="48" t="b">
        <f t="array" ref="BA34">IF(ISBLANK(ANG_Hoch!$A$2),0,IF(ISBLANK(A34),0,IF((OR(EXACT(A34,ANG_Hoch!$C$2:$C$155))),VLOOKUP(A34,ANG_Hoch!$C$2:$I$155,4,FALSE()))))</f>
        <v>0</v>
      </c>
      <c r="BB34" s="38">
        <f t="shared" si="24"/>
        <v>51</v>
      </c>
      <c r="BC34" s="49">
        <f>VLOOKUP(BB34,[1]Punktezuordnung!$A$2:$B$52,2,FALSE())</f>
        <v>0</v>
      </c>
    </row>
    <row r="35" spans="1:55" x14ac:dyDescent="0.3">
      <c r="A35" s="57" t="s">
        <v>261</v>
      </c>
      <c r="B35" s="57" t="s">
        <v>55</v>
      </c>
      <c r="C35" s="57">
        <v>2015</v>
      </c>
      <c r="D35" s="57" t="s">
        <v>43</v>
      </c>
      <c r="E35" s="38">
        <f t="shared" si="0"/>
        <v>32</v>
      </c>
      <c r="F35" s="30">
        <f>SUM(LARGE(H35:S35,{1;2;3;4;5;6;7;8;9}))</f>
        <v>70</v>
      </c>
      <c r="G35" s="50">
        <f t="shared" si="1"/>
        <v>2</v>
      </c>
      <c r="H35" s="51">
        <f t="shared" si="2"/>
        <v>0</v>
      </c>
      <c r="I35" s="45">
        <f t="shared" si="3"/>
        <v>0</v>
      </c>
      <c r="J35" s="51">
        <f t="shared" si="4"/>
        <v>0</v>
      </c>
      <c r="K35" s="45">
        <f t="shared" si="5"/>
        <v>0</v>
      </c>
      <c r="L35" s="33">
        <f t="shared" si="6"/>
        <v>0</v>
      </c>
      <c r="M35" s="34">
        <f t="shared" si="7"/>
        <v>0</v>
      </c>
      <c r="N35" s="52">
        <f t="shared" si="8"/>
        <v>29</v>
      </c>
      <c r="O35" s="36">
        <f t="shared" si="9"/>
        <v>41</v>
      </c>
      <c r="P35" s="51">
        <f t="shared" si="10"/>
        <v>0</v>
      </c>
      <c r="Q35" s="45">
        <f t="shared" si="11"/>
        <v>0</v>
      </c>
      <c r="R35" s="51">
        <f t="shared" si="12"/>
        <v>0</v>
      </c>
      <c r="S35" s="45">
        <f t="shared" si="13"/>
        <v>0</v>
      </c>
      <c r="T35" s="37" t="b">
        <f t="array" ref="T35">IF(ISBLANK(ALS_Sprint!$A$2),100,IF(ISBLANK(A35),100,IF((OR(EXACT(A35,ALS_Sprint!$C$2:$C$200))),VLOOKUP(A35,ALS_Sprint!$C$2:$I$200,4,FALSE()))))</f>
        <v>0</v>
      </c>
      <c r="U35" s="38">
        <f t="shared" si="14"/>
        <v>51</v>
      </c>
      <c r="V35" s="30">
        <f>VLOOKUP(U35,[1]Punktezuordnung!$A$2:$B$52,2,FALSE())</f>
        <v>0</v>
      </c>
      <c r="W35" s="39" t="b">
        <f t="array" ref="W35">IF(ISBLANK(ALS_Wurf!$A$2),0,IF(ISBLANK(A35),0,IF((OR(EXACT(A35,ALS_Wurf!$C$2:$C$145))),VLOOKUP(A35,ALS_Wurf!$C$2:$I$145,4,FALSE()))))</f>
        <v>0</v>
      </c>
      <c r="X35" s="38">
        <f t="shared" si="15"/>
        <v>51</v>
      </c>
      <c r="Y35" s="30">
        <f>VLOOKUP(X35,[1]Punktezuordnung!$A$2:$B$52,2,FALSE())</f>
        <v>0</v>
      </c>
      <c r="Z35" s="40" t="b">
        <f t="array" ref="Z35">IF(ISBLANK(FRI_Sprint!$A$2),100,IF(ISBLANK(A35),100,IF((OR(EXACT(A35,FRI_Sprint!$C$2:$C$200))),VLOOKUP(A35,FRI_Sprint!$C$2:$I$200,4,FALSE()))))</f>
        <v>0</v>
      </c>
      <c r="AA35" s="38">
        <f t="shared" si="16"/>
        <v>51</v>
      </c>
      <c r="AB35" s="30">
        <f>VLOOKUP(AA35,[1]Punktezuordnung!$A$2:$B$52,2,FALSE())</f>
        <v>0</v>
      </c>
      <c r="AC35" s="41" t="b">
        <f t="array" ref="AC35">IF(ISBLANK(FRI_Weit!$A$2),0,IF(ISBLANK(A35),0,IF((OR(EXACT(A35,FRI_Weit!$C$2:$C$150))),VLOOKUP(A35,FRI_Weit!$C$2:$I$150,4,FALSE()))))</f>
        <v>0</v>
      </c>
      <c r="AD35" s="38">
        <f t="shared" si="17"/>
        <v>51</v>
      </c>
      <c r="AE35" s="30">
        <f>VLOOKUP(AD35,[1]Punktezuordnung!$A$2:$B$52,2,FALSE())</f>
        <v>0</v>
      </c>
      <c r="AF35" s="42" t="b">
        <f t="array" ref="AF35">IF(ISBLANK(LAT_Stab!$A$2),0,IF(ISBLANK(A35),0,IF((OR(EXACT(A35,LAT_Stab!$C$2:$C$154))),VLOOKUP(A35,LAT_Stab!$C$2:$I$154,4,FALSE()))))</f>
        <v>0</v>
      </c>
      <c r="AG35" s="38">
        <f t="shared" si="18"/>
        <v>51</v>
      </c>
      <c r="AH35" s="30">
        <f>VLOOKUP(AG35,[1]Punktezuordnung!$A$2:$B$52,2,FALSE())</f>
        <v>0</v>
      </c>
      <c r="AI35" s="43" t="b">
        <f t="array" ref="AI35">IF(ISBLANK(LAT_Stoß!$A$2),0,IF(ISBLANK(A35),0,IF((OR(EXACT(A35,LAT_Stoß!$C$2:$C$154))),VLOOKUP(A35,LAT_Stoß!$C$2:$I$154,4,FALSE()))))</f>
        <v>0</v>
      </c>
      <c r="AJ35" s="38">
        <f t="shared" si="19"/>
        <v>51</v>
      </c>
      <c r="AK35" s="30">
        <f>VLOOKUP(AJ35,[1]Punktezuordnung!$A$2:$B$52,2,FALSE())</f>
        <v>0</v>
      </c>
      <c r="AL35" s="66">
        <f t="array" ref="AL35">IF(ISBLANK(NIA_Cross!$A$2),100,IF(ISBLANK(A35),100,IF((OR(EXACT(A35,NIA_Cross!$C$2:$C$200))),VLOOKUP(A35,NIA_Cross!$C$2:$I$200,4,FALSE()))))</f>
        <v>6.2499999999999995E-3</v>
      </c>
      <c r="AM35" s="38">
        <f t="shared" si="20"/>
        <v>22</v>
      </c>
      <c r="AN35" s="45">
        <f>VLOOKUP(AM35,[1]Punktezuordnung!$A$2:$B$52,2,FALSE())</f>
        <v>29</v>
      </c>
      <c r="AO35" s="46">
        <f t="array" ref="AO35">IF(ISBLANK(NIA_Weit!$A$2),0,IF(ISBLANK(A35),0,IF((OR(EXACT(A35,NIA_Weit!$C$2:$C$150))),VLOOKUP(A35,NIA_Weit!$C$2:$I$150,4,FALSE()))))</f>
        <v>42</v>
      </c>
      <c r="AP35" s="38">
        <f t="shared" si="21"/>
        <v>10</v>
      </c>
      <c r="AQ35" s="30">
        <f>VLOOKUP(AP35,[1]Punktezuordnung!$A$2:$B$52,2,FALSE())</f>
        <v>41</v>
      </c>
      <c r="AR35" s="42" t="b">
        <f t="array" ref="AR35">IF(ISBLANK(STO_Weit!$A$2),0,IF(ISBLANK(A35),0,IF((OR(EXACT(A35,STO_Weit!$C$2:$C$149))),VLOOKUP(A35,STO_Weit!$C$2:$I$149,4,FALSE()))))</f>
        <v>0</v>
      </c>
      <c r="AS35" s="38">
        <f t="shared" si="22"/>
        <v>51</v>
      </c>
      <c r="AT35" s="45">
        <f>VLOOKUP(AS35,[1]Punktezuordnung!$A$2:$B$52,2,FALSE())</f>
        <v>0</v>
      </c>
      <c r="AU35" s="40" t="b">
        <f t="array" ref="AU35">IF(ISBLANK(STO_Schlagwurf!$A$2),0,IF(ISBLANK(A35),0,IF((OR(EXACT(A35,STO_Schlagwurf!$C$2:$C$148))),VLOOKUP(A35,STO_Schlagwurf!$C$2:$I$148,4,FALSE()))))</f>
        <v>0</v>
      </c>
      <c r="AV35" s="38">
        <f t="shared" si="25"/>
        <v>51</v>
      </c>
      <c r="AW35" s="45">
        <f>VLOOKUP(AV35,[1]Punktezuordnung!$A$2:$B$52,2,FALSE())</f>
        <v>0</v>
      </c>
      <c r="AX35" s="42" t="b">
        <f t="array" ref="AX35">IF(ISBLANK(ANG_Hindernissprint!$A$2),100,IF(ISBLANK(A35),100,IF((OR(EXACT(A35,ANG_Hindernissprint!$C$2:$C$200))),VLOOKUP(A35,ANG_Hindernissprint!$C$2:$I$200,4,FALSE()))))</f>
        <v>0</v>
      </c>
      <c r="AY35" s="47">
        <f t="shared" si="23"/>
        <v>51</v>
      </c>
      <c r="AZ35" s="45">
        <f>VLOOKUP(AY35,[1]Punktezuordnung!$A$2:$B$52,2,FALSE())</f>
        <v>0</v>
      </c>
      <c r="BA35" s="48" t="b">
        <f t="array" ref="BA35">IF(ISBLANK(ANG_Hoch!$A$2),0,IF(ISBLANK(A35),0,IF((OR(EXACT(A35,ANG_Hoch!$C$2:$C$155))),VLOOKUP(A35,ANG_Hoch!$C$2:$I$155,4,FALSE()))))</f>
        <v>0</v>
      </c>
      <c r="BB35" s="38">
        <f t="shared" si="24"/>
        <v>51</v>
      </c>
      <c r="BC35" s="49">
        <f>VLOOKUP(BB35,[1]Punktezuordnung!$A$2:$B$52,2,FALSE())</f>
        <v>0</v>
      </c>
    </row>
    <row r="36" spans="1:55" x14ac:dyDescent="0.3">
      <c r="A36" s="28" t="s">
        <v>86</v>
      </c>
      <c r="B36" s="28" t="s">
        <v>55</v>
      </c>
      <c r="C36" s="28">
        <v>2015</v>
      </c>
      <c r="D36" s="28" t="s">
        <v>27</v>
      </c>
      <c r="E36" s="38">
        <f t="shared" si="0"/>
        <v>33</v>
      </c>
      <c r="F36" s="30">
        <f>SUM(LARGE(H36:S36,{1;2;3;4;5;6;7;8;9}))</f>
        <v>66</v>
      </c>
      <c r="G36" s="50">
        <f t="shared" si="1"/>
        <v>2</v>
      </c>
      <c r="H36" s="51">
        <f t="shared" si="2"/>
        <v>34</v>
      </c>
      <c r="I36" s="45">
        <f t="shared" si="3"/>
        <v>32</v>
      </c>
      <c r="J36" s="51">
        <f t="shared" si="4"/>
        <v>0</v>
      </c>
      <c r="K36" s="45">
        <f t="shared" si="5"/>
        <v>0</v>
      </c>
      <c r="L36" s="33">
        <f t="shared" si="6"/>
        <v>0</v>
      </c>
      <c r="M36" s="34">
        <f t="shared" si="7"/>
        <v>0</v>
      </c>
      <c r="N36" s="52">
        <f t="shared" si="8"/>
        <v>0</v>
      </c>
      <c r="O36" s="36">
        <f t="shared" si="9"/>
        <v>0</v>
      </c>
      <c r="P36" s="51">
        <f t="shared" si="10"/>
        <v>0</v>
      </c>
      <c r="Q36" s="45">
        <f t="shared" si="11"/>
        <v>0</v>
      </c>
      <c r="R36" s="51">
        <f t="shared" si="12"/>
        <v>0</v>
      </c>
      <c r="S36" s="45">
        <f t="shared" si="13"/>
        <v>0</v>
      </c>
      <c r="T36" s="37">
        <f t="array" ref="T36">IF(ISBLANK(ALS_Sprint!$A$2),100,IF(ISBLANK(A36),100,IF((OR(EXACT(A36,ALS_Sprint!$C$2:$C$200))),VLOOKUP(A36,ALS_Sprint!$C$2:$I$200,4,FALSE()))))</f>
        <v>10.39</v>
      </c>
      <c r="U36" s="38">
        <f t="shared" si="14"/>
        <v>17</v>
      </c>
      <c r="V36" s="30">
        <f>VLOOKUP(U36,[1]Punktezuordnung!$A$2:$B$52,2,FALSE())</f>
        <v>34</v>
      </c>
      <c r="W36" s="39">
        <f t="array" ref="W36">IF(ISBLANK(ALS_Wurf!$A$2),0,IF(ISBLANK(A36),0,IF((OR(EXACT(A36,ALS_Wurf!$C$2:$C$145))),VLOOKUP(A36,ALS_Wurf!$C$2:$I$145,4,FALSE()))))</f>
        <v>8.5</v>
      </c>
      <c r="X36" s="38">
        <f t="shared" si="15"/>
        <v>19</v>
      </c>
      <c r="Y36" s="30">
        <f>VLOOKUP(X36,[1]Punktezuordnung!$A$2:$B$52,2,FALSE())</f>
        <v>32</v>
      </c>
      <c r="Z36" s="40" t="b">
        <f t="array" ref="Z36">IF(ISBLANK(FRI_Sprint!$A$2),100,IF(ISBLANK(A36),100,IF((OR(EXACT(A36,FRI_Sprint!$C$2:$C$200))),VLOOKUP(A36,FRI_Sprint!$C$2:$I$200,4,FALSE()))))</f>
        <v>0</v>
      </c>
      <c r="AA36" s="38">
        <f t="shared" si="16"/>
        <v>51</v>
      </c>
      <c r="AB36" s="30">
        <f>VLOOKUP(AA36,[1]Punktezuordnung!$A$2:$B$52,2,FALSE())</f>
        <v>0</v>
      </c>
      <c r="AC36" s="41" t="b">
        <f t="array" ref="AC36">IF(ISBLANK(FRI_Weit!$A$2),0,IF(ISBLANK(A36),0,IF((OR(EXACT(A36,FRI_Weit!$C$2:$C$150))),VLOOKUP(A36,FRI_Weit!$C$2:$I$150,4,FALSE()))))</f>
        <v>0</v>
      </c>
      <c r="AD36" s="38">
        <f t="shared" si="17"/>
        <v>51</v>
      </c>
      <c r="AE36" s="30">
        <f>VLOOKUP(AD36,[1]Punktezuordnung!$A$2:$B$52,2,FALSE())</f>
        <v>0</v>
      </c>
      <c r="AF36" s="42" t="b">
        <f t="array" ref="AF36">IF(ISBLANK(LAT_Stab!$A$2),0,IF(ISBLANK(A36),0,IF((OR(EXACT(A36,LAT_Stab!$C$2:$C$154))),VLOOKUP(A36,LAT_Stab!$C$2:$I$154,4,FALSE()))))</f>
        <v>0</v>
      </c>
      <c r="AG36" s="38">
        <f t="shared" si="18"/>
        <v>51</v>
      </c>
      <c r="AH36" s="30">
        <f>VLOOKUP(AG36,[1]Punktezuordnung!$A$2:$B$52,2,FALSE())</f>
        <v>0</v>
      </c>
      <c r="AI36" s="43" t="b">
        <f t="array" ref="AI36">IF(ISBLANK(LAT_Stoß!$A$2),0,IF(ISBLANK(A36),0,IF((OR(EXACT(A36,LAT_Stoß!$C$2:$C$154))),VLOOKUP(A36,LAT_Stoß!$C$2:$I$154,4,FALSE()))))</f>
        <v>0</v>
      </c>
      <c r="AJ36" s="38">
        <f t="shared" si="19"/>
        <v>51</v>
      </c>
      <c r="AK36" s="30">
        <f>VLOOKUP(AJ36,[1]Punktezuordnung!$A$2:$B$52,2,FALSE())</f>
        <v>0</v>
      </c>
      <c r="AL36" s="66" t="b">
        <f t="array" ref="AL36">IF(ISBLANK(NIA_Cross!$A$2),100,IF(ISBLANK(A36),100,IF((OR(EXACT(A36,NIA_Cross!$C$2:$C$200))),VLOOKUP(A36,NIA_Cross!$C$2:$I$200,4,FALSE()))))</f>
        <v>0</v>
      </c>
      <c r="AM36" s="38">
        <f t="shared" si="20"/>
        <v>51</v>
      </c>
      <c r="AN36" s="45">
        <f>VLOOKUP(AM36,[1]Punktezuordnung!$A$2:$B$52,2,FALSE())</f>
        <v>0</v>
      </c>
      <c r="AO36" s="46" t="b">
        <f t="array" ref="AO36">IF(ISBLANK(NIA_Weit!$A$2),0,IF(ISBLANK(A36),0,IF((OR(EXACT(A36,NIA_Weit!$C$2:$C$150))),VLOOKUP(A36,NIA_Weit!$C$2:$I$150,4,FALSE()))))</f>
        <v>0</v>
      </c>
      <c r="AP36" s="38">
        <f t="shared" si="21"/>
        <v>51</v>
      </c>
      <c r="AQ36" s="30">
        <f>VLOOKUP(AP36,[1]Punktezuordnung!$A$2:$B$52,2,FALSE())</f>
        <v>0</v>
      </c>
      <c r="AR36" s="42" t="b">
        <f t="array" ref="AR36">IF(ISBLANK(STO_Weit!$A$2),0,IF(ISBLANK(A36),0,IF((OR(EXACT(A36,STO_Weit!$C$2:$C$149))),VLOOKUP(A36,STO_Weit!$C$2:$I$149,4,FALSE()))))</f>
        <v>0</v>
      </c>
      <c r="AS36" s="38">
        <f t="shared" si="22"/>
        <v>51</v>
      </c>
      <c r="AT36" s="45">
        <f>VLOOKUP(AS36,[1]Punktezuordnung!$A$2:$B$52,2,FALSE())</f>
        <v>0</v>
      </c>
      <c r="AU36" s="40" t="b">
        <f t="array" ref="AU36">IF(ISBLANK(STO_Schlagwurf!$A$2),0,IF(ISBLANK(A36),0,IF((OR(EXACT(A36,STO_Schlagwurf!$C$2:$C$148))),VLOOKUP(A36,STO_Schlagwurf!$C$2:$I$148,4,FALSE()))))</f>
        <v>0</v>
      </c>
      <c r="AV36" s="38">
        <f t="shared" si="25"/>
        <v>51</v>
      </c>
      <c r="AW36" s="45">
        <f>VLOOKUP(AV36,[1]Punktezuordnung!$A$2:$B$52,2,FALSE())</f>
        <v>0</v>
      </c>
      <c r="AX36" s="42" t="b">
        <f t="array" ref="AX36">IF(ISBLANK(ANG_Hindernissprint!$A$2),100,IF(ISBLANK(A36),100,IF((OR(EXACT(A36,ANG_Hindernissprint!$C$2:$C$200))),VLOOKUP(A36,ANG_Hindernissprint!$C$2:$I$200,4,FALSE()))))</f>
        <v>0</v>
      </c>
      <c r="AY36" s="47">
        <f t="shared" si="23"/>
        <v>51</v>
      </c>
      <c r="AZ36" s="45">
        <f>VLOOKUP(AY36,[1]Punktezuordnung!$A$2:$B$52,2,FALSE())</f>
        <v>0</v>
      </c>
      <c r="BA36" s="48" t="b">
        <f t="array" ref="BA36">IF(ISBLANK(ANG_Hoch!$A$2),0,IF(ISBLANK(A36),0,IF((OR(EXACT(A36,ANG_Hoch!$C$2:$C$155))),VLOOKUP(A36,ANG_Hoch!$C$2:$I$155,4,FALSE()))))</f>
        <v>0</v>
      </c>
      <c r="BB36" s="38">
        <f t="shared" si="24"/>
        <v>51</v>
      </c>
      <c r="BC36" s="49">
        <f>VLOOKUP(BB36,[1]Punktezuordnung!$A$2:$B$52,2,FALSE())</f>
        <v>0</v>
      </c>
    </row>
    <row r="37" spans="1:55" x14ac:dyDescent="0.3">
      <c r="A37" s="57" t="s">
        <v>260</v>
      </c>
      <c r="B37" s="57" t="s">
        <v>55</v>
      </c>
      <c r="C37" s="57">
        <v>2015</v>
      </c>
      <c r="D37" s="57" t="s">
        <v>43</v>
      </c>
      <c r="E37" s="38">
        <f t="shared" si="0"/>
        <v>34</v>
      </c>
      <c r="F37" s="30">
        <f>SUM(LARGE(H37:S37,{1;2;3;4;5;6;7;8;9}))</f>
        <v>64</v>
      </c>
      <c r="G37" s="50">
        <f t="shared" si="1"/>
        <v>2</v>
      </c>
      <c r="H37" s="51">
        <f t="shared" si="2"/>
        <v>0</v>
      </c>
      <c r="I37" s="45">
        <f t="shared" si="3"/>
        <v>0</v>
      </c>
      <c r="J37" s="51">
        <f t="shared" si="4"/>
        <v>0</v>
      </c>
      <c r="K37" s="45">
        <f t="shared" si="5"/>
        <v>0</v>
      </c>
      <c r="L37" s="33">
        <f t="shared" si="6"/>
        <v>0</v>
      </c>
      <c r="M37" s="34">
        <f t="shared" si="7"/>
        <v>0</v>
      </c>
      <c r="N37" s="52">
        <f t="shared" si="8"/>
        <v>30</v>
      </c>
      <c r="O37" s="36">
        <f t="shared" si="9"/>
        <v>34</v>
      </c>
      <c r="P37" s="51">
        <f t="shared" si="10"/>
        <v>0</v>
      </c>
      <c r="Q37" s="45">
        <f t="shared" si="11"/>
        <v>0</v>
      </c>
      <c r="R37" s="51">
        <f t="shared" si="12"/>
        <v>0</v>
      </c>
      <c r="S37" s="45">
        <f t="shared" si="13"/>
        <v>0</v>
      </c>
      <c r="T37" s="37" t="b">
        <f t="array" ref="T37">IF(ISBLANK(ALS_Sprint!$A$2),100,IF(ISBLANK(A37),100,IF((OR(EXACT(A37,ALS_Sprint!$C$2:$C$200))),VLOOKUP(A37,ALS_Sprint!$C$2:$I$200,4,FALSE()))))</f>
        <v>0</v>
      </c>
      <c r="U37" s="38">
        <f t="shared" si="14"/>
        <v>51</v>
      </c>
      <c r="V37" s="30">
        <f>VLOOKUP(U37,[1]Punktezuordnung!$A$2:$B$52,2,FALSE())</f>
        <v>0</v>
      </c>
      <c r="W37" s="39" t="b">
        <f t="array" ref="W37">IF(ISBLANK(ALS_Wurf!$A$2),0,IF(ISBLANK(A37),0,IF((OR(EXACT(A37,ALS_Wurf!$C$2:$C$145))),VLOOKUP(A37,ALS_Wurf!$C$2:$I$145,4,FALSE()))))</f>
        <v>0</v>
      </c>
      <c r="X37" s="38">
        <f t="shared" si="15"/>
        <v>51</v>
      </c>
      <c r="Y37" s="30">
        <f>VLOOKUP(X37,[1]Punktezuordnung!$A$2:$B$52,2,FALSE())</f>
        <v>0</v>
      </c>
      <c r="Z37" s="40" t="b">
        <f t="array" ref="Z37">IF(ISBLANK(FRI_Sprint!$A$2),100,IF(ISBLANK(A37),100,IF((OR(EXACT(A37,FRI_Sprint!$C$2:$C$200))),VLOOKUP(A37,FRI_Sprint!$C$2:$I$200,4,FALSE()))))</f>
        <v>0</v>
      </c>
      <c r="AA37" s="38">
        <f t="shared" si="16"/>
        <v>51</v>
      </c>
      <c r="AB37" s="30">
        <f>VLOOKUP(AA37,[1]Punktezuordnung!$A$2:$B$52,2,FALSE())</f>
        <v>0</v>
      </c>
      <c r="AC37" s="41" t="b">
        <f t="array" ref="AC37">IF(ISBLANK(FRI_Weit!$A$2),0,IF(ISBLANK(A37),0,IF((OR(EXACT(A37,FRI_Weit!$C$2:$C$150))),VLOOKUP(A37,FRI_Weit!$C$2:$I$150,4,FALSE()))))</f>
        <v>0</v>
      </c>
      <c r="AD37" s="38">
        <f t="shared" si="17"/>
        <v>51</v>
      </c>
      <c r="AE37" s="30">
        <f>VLOOKUP(AD37,[1]Punktezuordnung!$A$2:$B$52,2,FALSE())</f>
        <v>0</v>
      </c>
      <c r="AF37" s="42" t="b">
        <f t="array" ref="AF37">IF(ISBLANK(LAT_Stab!$A$2),0,IF(ISBLANK(A37),0,IF((OR(EXACT(A37,LAT_Stab!$C$2:$C$154))),VLOOKUP(A37,LAT_Stab!$C$2:$I$154,4,FALSE()))))</f>
        <v>0</v>
      </c>
      <c r="AG37" s="38">
        <f t="shared" si="18"/>
        <v>51</v>
      </c>
      <c r="AH37" s="30">
        <f>VLOOKUP(AG37,[1]Punktezuordnung!$A$2:$B$52,2,FALSE())</f>
        <v>0</v>
      </c>
      <c r="AI37" s="43" t="b">
        <f t="array" ref="AI37">IF(ISBLANK(LAT_Stoß!$A$2),0,IF(ISBLANK(A37),0,IF((OR(EXACT(A37,LAT_Stoß!$C$2:$C$154))),VLOOKUP(A37,LAT_Stoß!$C$2:$I$154,4,FALSE()))))</f>
        <v>0</v>
      </c>
      <c r="AJ37" s="38">
        <f t="shared" si="19"/>
        <v>51</v>
      </c>
      <c r="AK37" s="30">
        <f>VLOOKUP(AJ37,[1]Punktezuordnung!$A$2:$B$52,2,FALSE())</f>
        <v>0</v>
      </c>
      <c r="AL37" s="66">
        <f t="array" ref="AL37">IF(ISBLANK(NIA_Cross!$A$2),100,IF(ISBLANK(A37),100,IF((OR(EXACT(A37,NIA_Cross!$C$2:$C$200))),VLOOKUP(A37,NIA_Cross!$C$2:$I$200,4,FALSE()))))</f>
        <v>5.9953703703703697E-3</v>
      </c>
      <c r="AM37" s="38">
        <f t="shared" si="20"/>
        <v>21</v>
      </c>
      <c r="AN37" s="45">
        <f>VLOOKUP(AM37,[1]Punktezuordnung!$A$2:$B$52,2,FALSE())</f>
        <v>30</v>
      </c>
      <c r="AO37" s="46">
        <f t="array" ref="AO37">IF(ISBLANK(NIA_Weit!$A$2),0,IF(ISBLANK(A37),0,IF((OR(EXACT(A37,NIA_Weit!$C$2:$C$150))),VLOOKUP(A37,NIA_Weit!$C$2:$I$150,4,FALSE()))))</f>
        <v>36</v>
      </c>
      <c r="AP37" s="38">
        <f t="shared" si="21"/>
        <v>17</v>
      </c>
      <c r="AQ37" s="30">
        <f>VLOOKUP(AP37,[1]Punktezuordnung!$A$2:$B$52,2,FALSE())</f>
        <v>34</v>
      </c>
      <c r="AR37" s="42" t="b">
        <f t="array" ref="AR37">IF(ISBLANK(STO_Weit!$A$2),0,IF(ISBLANK(A37),0,IF((OR(EXACT(A37,STO_Weit!$C$2:$C$149))),VLOOKUP(A37,STO_Weit!$C$2:$I$149,4,FALSE()))))</f>
        <v>0</v>
      </c>
      <c r="AS37" s="38">
        <f t="shared" si="22"/>
        <v>51</v>
      </c>
      <c r="AT37" s="45">
        <f>VLOOKUP(AS37,[1]Punktezuordnung!$A$2:$B$52,2,FALSE())</f>
        <v>0</v>
      </c>
      <c r="AU37" s="40" t="b">
        <f t="array" ref="AU37">IF(ISBLANK(STO_Schlagwurf!$A$2),0,IF(ISBLANK(A37),0,IF((OR(EXACT(A37,STO_Schlagwurf!$C$2:$C$148))),VLOOKUP(A37,STO_Schlagwurf!$C$2:$I$148,4,FALSE()))))</f>
        <v>0</v>
      </c>
      <c r="AV37" s="38">
        <f t="shared" si="25"/>
        <v>51</v>
      </c>
      <c r="AW37" s="45">
        <f>VLOOKUP(AV37,[1]Punktezuordnung!$A$2:$B$52,2,FALSE())</f>
        <v>0</v>
      </c>
      <c r="AX37" s="42" t="b">
        <f t="array" ref="AX37">IF(ISBLANK(ANG_Hindernissprint!$A$2),100,IF(ISBLANK(A37),100,IF((OR(EXACT(A37,ANG_Hindernissprint!$C$2:$C$200))),VLOOKUP(A37,ANG_Hindernissprint!$C$2:$I$200,4,FALSE()))))</f>
        <v>0</v>
      </c>
      <c r="AY37" s="47">
        <f t="shared" si="23"/>
        <v>51</v>
      </c>
      <c r="AZ37" s="45">
        <f>VLOOKUP(AY37,[1]Punktezuordnung!$A$2:$B$52,2,FALSE())</f>
        <v>0</v>
      </c>
      <c r="BA37" s="48" t="b">
        <f t="array" ref="BA37">IF(ISBLANK(ANG_Hoch!$A$2),0,IF(ISBLANK(A37),0,IF((OR(EXACT(A37,ANG_Hoch!$C$2:$C$155))),VLOOKUP(A37,ANG_Hoch!$C$2:$I$155,4,FALSE()))))</f>
        <v>0</v>
      </c>
      <c r="BB37" s="38">
        <f t="shared" si="24"/>
        <v>51</v>
      </c>
      <c r="BC37" s="49">
        <f>VLOOKUP(BB37,[1]Punktezuordnung!$A$2:$B$52,2,FALSE())</f>
        <v>0</v>
      </c>
    </row>
    <row r="38" spans="1:55" x14ac:dyDescent="0.3">
      <c r="A38" s="28" t="s">
        <v>87</v>
      </c>
      <c r="B38" s="28" t="s">
        <v>55</v>
      </c>
      <c r="C38" s="28">
        <v>2015</v>
      </c>
      <c r="D38" s="28" t="s">
        <v>67</v>
      </c>
      <c r="E38" s="38">
        <f t="shared" si="0"/>
        <v>35</v>
      </c>
      <c r="F38" s="30">
        <f>SUM(LARGE(H38:S38,{1;2;3;4;5;6;7;8;9}))</f>
        <v>63</v>
      </c>
      <c r="G38" s="50">
        <f t="shared" si="1"/>
        <v>2</v>
      </c>
      <c r="H38" s="51">
        <f t="shared" si="2"/>
        <v>33</v>
      </c>
      <c r="I38" s="45">
        <f t="shared" si="3"/>
        <v>30</v>
      </c>
      <c r="J38" s="51">
        <f t="shared" si="4"/>
        <v>0</v>
      </c>
      <c r="K38" s="45">
        <f t="shared" si="5"/>
        <v>0</v>
      </c>
      <c r="L38" s="33">
        <f t="shared" si="6"/>
        <v>0</v>
      </c>
      <c r="M38" s="34">
        <f t="shared" si="7"/>
        <v>0</v>
      </c>
      <c r="N38" s="52">
        <f t="shared" si="8"/>
        <v>0</v>
      </c>
      <c r="O38" s="36">
        <f t="shared" si="9"/>
        <v>0</v>
      </c>
      <c r="P38" s="51">
        <f t="shared" si="10"/>
        <v>0</v>
      </c>
      <c r="Q38" s="45">
        <f t="shared" si="11"/>
        <v>0</v>
      </c>
      <c r="R38" s="51">
        <f t="shared" si="12"/>
        <v>0</v>
      </c>
      <c r="S38" s="45">
        <f t="shared" si="13"/>
        <v>0</v>
      </c>
      <c r="T38" s="37">
        <f t="array" ref="T38">IF(ISBLANK(ALS_Sprint!$A$2),100,IF(ISBLANK(A38),100,IF((OR(EXACT(A38,ALS_Sprint!$C$2:$C$200))),VLOOKUP(A38,ALS_Sprint!$C$2:$I$200,4,FALSE()))))</f>
        <v>10.62</v>
      </c>
      <c r="U38" s="38">
        <f t="shared" si="14"/>
        <v>18</v>
      </c>
      <c r="V38" s="30">
        <f>VLOOKUP(U38,[1]Punktezuordnung!$A$2:$B$52,2,FALSE())</f>
        <v>33</v>
      </c>
      <c r="W38" s="39">
        <f t="array" ref="W38">IF(ISBLANK(ALS_Wurf!$A$2),0,IF(ISBLANK(A38),0,IF((OR(EXACT(A38,ALS_Wurf!$C$2:$C$145))),VLOOKUP(A38,ALS_Wurf!$C$2:$I$145,4,FALSE()))))</f>
        <v>7</v>
      </c>
      <c r="X38" s="38">
        <f t="shared" si="15"/>
        <v>21</v>
      </c>
      <c r="Y38" s="30">
        <f>VLOOKUP(X38,[1]Punktezuordnung!$A$2:$B$52,2,FALSE())</f>
        <v>30</v>
      </c>
      <c r="Z38" s="40" t="b">
        <f t="array" ref="Z38">IF(ISBLANK(FRI_Sprint!$A$2),100,IF(ISBLANK(A38),100,IF((OR(EXACT(A38,FRI_Sprint!$C$2:$C$200))),VLOOKUP(A38,FRI_Sprint!$C$2:$I$200,4,FALSE()))))</f>
        <v>0</v>
      </c>
      <c r="AA38" s="38">
        <f t="shared" si="16"/>
        <v>51</v>
      </c>
      <c r="AB38" s="30">
        <f>VLOOKUP(AA38,[1]Punktezuordnung!$A$2:$B$52,2,FALSE())</f>
        <v>0</v>
      </c>
      <c r="AC38" s="41" t="b">
        <f t="array" ref="AC38">IF(ISBLANK(FRI_Weit!$A$2),0,IF(ISBLANK(A38),0,IF((OR(EXACT(A38,FRI_Weit!$C$2:$C$150))),VLOOKUP(A38,FRI_Weit!$C$2:$I$150,4,FALSE()))))</f>
        <v>0</v>
      </c>
      <c r="AD38" s="38">
        <f t="shared" si="17"/>
        <v>51</v>
      </c>
      <c r="AE38" s="30">
        <f>VLOOKUP(AD38,[1]Punktezuordnung!$A$2:$B$52,2,FALSE())</f>
        <v>0</v>
      </c>
      <c r="AF38" s="42" t="b">
        <f t="array" ref="AF38">IF(ISBLANK(LAT_Stab!$A$2),0,IF(ISBLANK(A38),0,IF((OR(EXACT(A38,LAT_Stab!$C$2:$C$154))),VLOOKUP(A38,LAT_Stab!$C$2:$I$154,4,FALSE()))))</f>
        <v>0</v>
      </c>
      <c r="AG38" s="38">
        <f t="shared" si="18"/>
        <v>51</v>
      </c>
      <c r="AH38" s="30">
        <f>VLOOKUP(AG38,[1]Punktezuordnung!$A$2:$B$52,2,FALSE())</f>
        <v>0</v>
      </c>
      <c r="AI38" s="43" t="b">
        <f t="array" ref="AI38">IF(ISBLANK(LAT_Stoß!$A$2),0,IF(ISBLANK(A38),0,IF((OR(EXACT(A38,LAT_Stoß!$C$2:$C$154))),VLOOKUP(A38,LAT_Stoß!$C$2:$I$154,4,FALSE()))))</f>
        <v>0</v>
      </c>
      <c r="AJ38" s="38">
        <f t="shared" si="19"/>
        <v>51</v>
      </c>
      <c r="AK38" s="30">
        <f>VLOOKUP(AJ38,[1]Punktezuordnung!$A$2:$B$52,2,FALSE())</f>
        <v>0</v>
      </c>
      <c r="AL38" s="66" t="b">
        <f t="array" ref="AL38">IF(ISBLANK(NIA_Cross!$A$2),100,IF(ISBLANK(A38),100,IF((OR(EXACT(A38,NIA_Cross!$C$2:$C$200))),VLOOKUP(A38,NIA_Cross!$C$2:$I$200,4,FALSE()))))</f>
        <v>0</v>
      </c>
      <c r="AM38" s="38">
        <f t="shared" si="20"/>
        <v>51</v>
      </c>
      <c r="AN38" s="45">
        <f>VLOOKUP(AM38,[1]Punktezuordnung!$A$2:$B$52,2,FALSE())</f>
        <v>0</v>
      </c>
      <c r="AO38" s="46" t="b">
        <f t="array" ref="AO38">IF(ISBLANK(NIA_Weit!$A$2),0,IF(ISBLANK(A38),0,IF((OR(EXACT(A38,NIA_Weit!$C$2:$C$150))),VLOOKUP(A38,NIA_Weit!$C$2:$I$150,4,FALSE()))))</f>
        <v>0</v>
      </c>
      <c r="AP38" s="38">
        <f t="shared" si="21"/>
        <v>51</v>
      </c>
      <c r="AQ38" s="30">
        <f>VLOOKUP(AP38,[1]Punktezuordnung!$A$2:$B$52,2,FALSE())</f>
        <v>0</v>
      </c>
      <c r="AR38" s="42" t="b">
        <f t="array" ref="AR38">IF(ISBLANK(STO_Weit!$A$2),0,IF(ISBLANK(A38),0,IF((OR(EXACT(A38,STO_Weit!$C$2:$C$149))),VLOOKUP(A38,STO_Weit!$C$2:$I$149,4,FALSE()))))</f>
        <v>0</v>
      </c>
      <c r="AS38" s="38">
        <f t="shared" si="22"/>
        <v>51</v>
      </c>
      <c r="AT38" s="45">
        <f>VLOOKUP(AS38,[1]Punktezuordnung!$A$2:$B$52,2,FALSE())</f>
        <v>0</v>
      </c>
      <c r="AU38" s="40" t="b">
        <f t="array" ref="AU38">IF(ISBLANK(STO_Schlagwurf!$A$2),0,IF(ISBLANK(A38),0,IF((OR(EXACT(A38,STO_Schlagwurf!$C$2:$C$148))),VLOOKUP(A38,STO_Schlagwurf!$C$2:$I$148,4,FALSE()))))</f>
        <v>0</v>
      </c>
      <c r="AV38" s="38">
        <f t="shared" si="25"/>
        <v>51</v>
      </c>
      <c r="AW38" s="45">
        <f>VLOOKUP(AV38,[1]Punktezuordnung!$A$2:$B$52,2,FALSE())</f>
        <v>0</v>
      </c>
      <c r="AX38" s="42" t="b">
        <f t="array" ref="AX38">IF(ISBLANK(ANG_Hindernissprint!$A$2),100,IF(ISBLANK(A38),100,IF((OR(EXACT(A38,ANG_Hindernissprint!$C$2:$C$200))),VLOOKUP(A38,ANG_Hindernissprint!$C$2:$I$200,4,FALSE()))))</f>
        <v>0</v>
      </c>
      <c r="AY38" s="47">
        <f t="shared" si="23"/>
        <v>51</v>
      </c>
      <c r="AZ38" s="45">
        <f>VLOOKUP(AY38,[1]Punktezuordnung!$A$2:$B$52,2,FALSE())</f>
        <v>0</v>
      </c>
      <c r="BA38" s="48" t="b">
        <f t="array" ref="BA38">IF(ISBLANK(ANG_Hoch!$A$2),0,IF(ISBLANK(A38),0,IF((OR(EXACT(A38,ANG_Hoch!$C$2:$C$155))),VLOOKUP(A38,ANG_Hoch!$C$2:$I$155,4,FALSE()))))</f>
        <v>0</v>
      </c>
      <c r="BB38" s="38">
        <f t="shared" si="24"/>
        <v>51</v>
      </c>
      <c r="BC38" s="49">
        <f>VLOOKUP(BB38,[1]Punktezuordnung!$A$2:$B$52,2,FALSE())</f>
        <v>0</v>
      </c>
    </row>
    <row r="39" spans="1:55" x14ac:dyDescent="0.3">
      <c r="A39" s="28" t="s">
        <v>89</v>
      </c>
      <c r="B39" s="28" t="s">
        <v>55</v>
      </c>
      <c r="C39" s="28">
        <v>2015</v>
      </c>
      <c r="D39" s="28" t="s">
        <v>67</v>
      </c>
      <c r="E39" s="38">
        <f t="shared" si="0"/>
        <v>36</v>
      </c>
      <c r="F39" s="30">
        <f>SUM(LARGE(H39:S39,{1;2;3;4;5;6;7;8;9}))</f>
        <v>61</v>
      </c>
      <c r="G39" s="50">
        <f t="shared" si="1"/>
        <v>2</v>
      </c>
      <c r="H39" s="51">
        <f t="shared" si="2"/>
        <v>30</v>
      </c>
      <c r="I39" s="45">
        <f t="shared" si="3"/>
        <v>31</v>
      </c>
      <c r="J39" s="51">
        <f t="shared" si="4"/>
        <v>0</v>
      </c>
      <c r="K39" s="45">
        <f t="shared" si="5"/>
        <v>0</v>
      </c>
      <c r="L39" s="33">
        <f t="shared" si="6"/>
        <v>0</v>
      </c>
      <c r="M39" s="34">
        <f t="shared" si="7"/>
        <v>0</v>
      </c>
      <c r="N39" s="52">
        <f t="shared" si="8"/>
        <v>0</v>
      </c>
      <c r="O39" s="36">
        <f t="shared" si="9"/>
        <v>0</v>
      </c>
      <c r="P39" s="51">
        <f t="shared" si="10"/>
        <v>0</v>
      </c>
      <c r="Q39" s="45">
        <f t="shared" si="11"/>
        <v>0</v>
      </c>
      <c r="R39" s="51">
        <f t="shared" si="12"/>
        <v>0</v>
      </c>
      <c r="S39" s="45">
        <f t="shared" si="13"/>
        <v>0</v>
      </c>
      <c r="T39" s="37">
        <f t="array" ref="T39">IF(ISBLANK(ALS_Sprint!$A$2),100,IF(ISBLANK(A39),100,IF((OR(EXACT(A39,ALS_Sprint!$C$2:$C$200))),VLOOKUP(A39,ALS_Sprint!$C$2:$I$200,4,FALSE()))))</f>
        <v>10.95</v>
      </c>
      <c r="U39" s="38">
        <f t="shared" si="14"/>
        <v>21</v>
      </c>
      <c r="V39" s="30">
        <f>VLOOKUP(U39,[1]Punktezuordnung!$A$2:$B$52,2,FALSE())</f>
        <v>30</v>
      </c>
      <c r="W39" s="39">
        <f t="array" ref="W39">IF(ISBLANK(ALS_Wurf!$A$2),0,IF(ISBLANK(A39),0,IF((OR(EXACT(A39,ALS_Wurf!$C$2:$C$145))),VLOOKUP(A39,ALS_Wurf!$C$2:$I$145,4,FALSE()))))</f>
        <v>8</v>
      </c>
      <c r="X39" s="38">
        <f t="shared" si="15"/>
        <v>20</v>
      </c>
      <c r="Y39" s="30">
        <f>VLOOKUP(X39,[1]Punktezuordnung!$A$2:$B$52,2,FALSE())</f>
        <v>31</v>
      </c>
      <c r="Z39" s="40" t="b">
        <f t="array" ref="Z39">IF(ISBLANK(FRI_Sprint!$A$2),100,IF(ISBLANK(A39),100,IF((OR(EXACT(A39,FRI_Sprint!$C$2:$C$200))),VLOOKUP(A39,FRI_Sprint!$C$2:$I$200,4,FALSE()))))</f>
        <v>0</v>
      </c>
      <c r="AA39" s="38">
        <f t="shared" si="16"/>
        <v>51</v>
      </c>
      <c r="AB39" s="30">
        <f>VLOOKUP(AA39,[1]Punktezuordnung!$A$2:$B$52,2,FALSE())</f>
        <v>0</v>
      </c>
      <c r="AC39" s="41" t="b">
        <f t="array" ref="AC39">IF(ISBLANK(FRI_Weit!$A$2),0,IF(ISBLANK(A39),0,IF((OR(EXACT(A39,FRI_Weit!$C$2:$C$150))),VLOOKUP(A39,FRI_Weit!$C$2:$I$150,4,FALSE()))))</f>
        <v>0</v>
      </c>
      <c r="AD39" s="38">
        <f t="shared" si="17"/>
        <v>51</v>
      </c>
      <c r="AE39" s="30">
        <f>VLOOKUP(AD39,[1]Punktezuordnung!$A$2:$B$52,2,FALSE())</f>
        <v>0</v>
      </c>
      <c r="AF39" s="42" t="b">
        <f t="array" ref="AF39">IF(ISBLANK(LAT_Stab!$A$2),0,IF(ISBLANK(A39),0,IF((OR(EXACT(A39,LAT_Stab!$C$2:$C$154))),VLOOKUP(A39,LAT_Stab!$C$2:$I$154,4,FALSE()))))</f>
        <v>0</v>
      </c>
      <c r="AG39" s="38">
        <f t="shared" si="18"/>
        <v>51</v>
      </c>
      <c r="AH39" s="30">
        <f>VLOOKUP(AG39,[1]Punktezuordnung!$A$2:$B$52,2,FALSE())</f>
        <v>0</v>
      </c>
      <c r="AI39" s="43" t="b">
        <f t="array" ref="AI39">IF(ISBLANK(LAT_Stoß!$A$2),0,IF(ISBLANK(A39),0,IF((OR(EXACT(A39,LAT_Stoß!$C$2:$C$154))),VLOOKUP(A39,LAT_Stoß!$C$2:$I$154,4,FALSE()))))</f>
        <v>0</v>
      </c>
      <c r="AJ39" s="38">
        <f t="shared" si="19"/>
        <v>51</v>
      </c>
      <c r="AK39" s="30">
        <f>VLOOKUP(AJ39,[1]Punktezuordnung!$A$2:$B$52,2,FALSE())</f>
        <v>0</v>
      </c>
      <c r="AL39" s="66" t="b">
        <f t="array" ref="AL39">IF(ISBLANK(NIA_Cross!$A$2),100,IF(ISBLANK(A39),100,IF((OR(EXACT(A39,NIA_Cross!$C$2:$C$200))),VLOOKUP(A39,NIA_Cross!$C$2:$I$200,4,FALSE()))))</f>
        <v>0</v>
      </c>
      <c r="AM39" s="38">
        <f t="shared" si="20"/>
        <v>51</v>
      </c>
      <c r="AN39" s="45">
        <f>VLOOKUP(AM39,[1]Punktezuordnung!$A$2:$B$52,2,FALSE())</f>
        <v>0</v>
      </c>
      <c r="AO39" s="46" t="b">
        <f t="array" ref="AO39">IF(ISBLANK(NIA_Weit!$A$2),0,IF(ISBLANK(A39),0,IF((OR(EXACT(A39,NIA_Weit!$C$2:$C$150))),VLOOKUP(A39,NIA_Weit!$C$2:$I$150,4,FALSE()))))</f>
        <v>0</v>
      </c>
      <c r="AP39" s="38">
        <f t="shared" si="21"/>
        <v>51</v>
      </c>
      <c r="AQ39" s="30">
        <f>VLOOKUP(AP39,[1]Punktezuordnung!$A$2:$B$52,2,FALSE())</f>
        <v>0</v>
      </c>
      <c r="AR39" s="42" t="b">
        <f t="array" ref="AR39">IF(ISBLANK(STO_Weit!$A$2),0,IF(ISBLANK(A39),0,IF((OR(EXACT(A39,STO_Weit!$C$2:$C$149))),VLOOKUP(A39,STO_Weit!$C$2:$I$149,4,FALSE()))))</f>
        <v>0</v>
      </c>
      <c r="AS39" s="38">
        <f t="shared" si="22"/>
        <v>51</v>
      </c>
      <c r="AT39" s="45">
        <f>VLOOKUP(AS39,[1]Punktezuordnung!$A$2:$B$52,2,FALSE())</f>
        <v>0</v>
      </c>
      <c r="AU39" s="40" t="b">
        <f t="array" ref="AU39">IF(ISBLANK(STO_Schlagwurf!$A$2),0,IF(ISBLANK(A39),0,IF((OR(EXACT(A39,STO_Schlagwurf!$C$2:$C$148))),VLOOKUP(A39,STO_Schlagwurf!$C$2:$I$148,4,FALSE()))))</f>
        <v>0</v>
      </c>
      <c r="AV39" s="38">
        <f t="shared" si="25"/>
        <v>51</v>
      </c>
      <c r="AW39" s="45">
        <f>VLOOKUP(AV39,[1]Punktezuordnung!$A$2:$B$52,2,FALSE())</f>
        <v>0</v>
      </c>
      <c r="AX39" s="42" t="b">
        <f t="array" ref="AX39">IF(ISBLANK(ANG_Hindernissprint!$A$2),100,IF(ISBLANK(A39),100,IF((OR(EXACT(A39,ANG_Hindernissprint!$C$2:$C$200))),VLOOKUP(A39,ANG_Hindernissprint!$C$2:$I$200,4,FALSE()))))</f>
        <v>0</v>
      </c>
      <c r="AY39" s="47">
        <f t="shared" si="23"/>
        <v>51</v>
      </c>
      <c r="AZ39" s="45">
        <f>VLOOKUP(AY39,[1]Punktezuordnung!$A$2:$B$52,2,FALSE())</f>
        <v>0</v>
      </c>
      <c r="BA39" s="48" t="b">
        <f t="array" ref="BA39">IF(ISBLANK(ANG_Hoch!$A$2),0,IF(ISBLANK(A39),0,IF((OR(EXACT(A39,ANG_Hoch!$C$2:$C$155))),VLOOKUP(A39,ANG_Hoch!$C$2:$I$155,4,FALSE()))))</f>
        <v>0</v>
      </c>
      <c r="BB39" s="38">
        <f t="shared" si="24"/>
        <v>51</v>
      </c>
      <c r="BC39" s="49">
        <f>VLOOKUP(BB39,[1]Punktezuordnung!$A$2:$B$52,2,FALSE())</f>
        <v>0</v>
      </c>
    </row>
    <row r="40" spans="1:55" x14ac:dyDescent="0.3">
      <c r="A40" s="57"/>
      <c r="B40" s="57"/>
      <c r="C40" s="57"/>
      <c r="D40" s="57"/>
      <c r="E40" s="38" t="str">
        <f t="shared" ref="E40" si="26">IF(F40=0,"",RANK(F40,$F$4:$F$60,0))</f>
        <v/>
      </c>
      <c r="F40" s="30">
        <f>SUM(LARGE(H40:S40,{1;2;3;4;5;6;7;8;9}))</f>
        <v>0</v>
      </c>
      <c r="G40" s="50">
        <f t="shared" ref="G40" si="27">COUNTIF(H40:S40,"&gt;0")</f>
        <v>0</v>
      </c>
      <c r="H40" s="51">
        <f t="shared" ref="H40" si="28">V40</f>
        <v>0</v>
      </c>
      <c r="I40" s="45">
        <f t="shared" ref="I40" si="29">Y40</f>
        <v>0</v>
      </c>
      <c r="J40" s="51">
        <f t="shared" ref="J40" si="30">AB40</f>
        <v>0</v>
      </c>
      <c r="K40" s="45">
        <f t="shared" ref="K40" si="31">AE40</f>
        <v>0</v>
      </c>
      <c r="L40" s="33">
        <f t="shared" ref="L40" si="32">AH40</f>
        <v>0</v>
      </c>
      <c r="M40" s="34">
        <f t="shared" ref="M40" si="33">AK40</f>
        <v>0</v>
      </c>
      <c r="N40" s="52">
        <f t="shared" ref="N40" si="34">AN40</f>
        <v>0</v>
      </c>
      <c r="O40" s="36">
        <f t="shared" ref="O40" si="35">AQ40</f>
        <v>0</v>
      </c>
      <c r="P40" s="51">
        <f t="shared" ref="P40" si="36">AT40</f>
        <v>0</v>
      </c>
      <c r="Q40" s="45">
        <f t="shared" ref="Q40" si="37">AW40</f>
        <v>0</v>
      </c>
      <c r="R40" s="51">
        <f t="shared" ref="R40" si="38">AZ40</f>
        <v>0</v>
      </c>
      <c r="S40" s="45">
        <f t="shared" ref="S40" si="39">BC40</f>
        <v>0</v>
      </c>
      <c r="T40" s="37">
        <f t="array" ref="T40">IF(ISBLANK(ALS_Sprint!$A$2),100,IF(ISBLANK(A40),100,IF((OR(EXACT(A40,ALS_Sprint!$C$2:$C$200))),VLOOKUP(A40,ALS_Sprint!$C$2:$I$200,4,FALSE()))))</f>
        <v>100</v>
      </c>
      <c r="U40" s="38">
        <f t="shared" ref="U40" si="40">IF(T40=FALSE,51,IF(T40&gt;=100,51,RANK(T40,$T$4:$T$60,1)))</f>
        <v>51</v>
      </c>
      <c r="V40" s="30">
        <f>VLOOKUP(U40,[1]Punktezuordnung!$A$2:$B$52,2,FALSE())</f>
        <v>0</v>
      </c>
      <c r="W40" s="39">
        <f t="array" ref="W40">IF(ISBLANK(ALS_Wurf!$A$2),0,IF(ISBLANK(A40),0,IF((OR(EXACT(A40,ALS_Wurf!$C$2:$C$145))),VLOOKUP(A40,ALS_Wurf!$C$2:$I$145,4,FALSE()))))</f>
        <v>0</v>
      </c>
      <c r="X40" s="38">
        <f t="shared" ref="X40" si="41">IF(W40=FALSE,51,IF(W40&lt;=0,51,RANK(W40,$W$4:$W$60,0)))</f>
        <v>51</v>
      </c>
      <c r="Y40" s="30">
        <f>VLOOKUP(X40,[1]Punktezuordnung!$A$2:$B$52,2,FALSE())</f>
        <v>0</v>
      </c>
      <c r="Z40" s="40">
        <f t="array" ref="Z40">IF(ISBLANK(FRI_Sprint!$A$2),100,IF(ISBLANK(A40),100,IF((OR(EXACT(A40,FRI_Sprint!$C$2:$C$200))),VLOOKUP(A40,FRI_Sprint!$C$2:$I$200,4,FALSE()))))</f>
        <v>100</v>
      </c>
      <c r="AA40" s="38">
        <f t="shared" ref="AA40" si="42">IF(Z40=FALSE,51,IF(Z40&gt;=100,51,RANK(Z40,$Z$4:$Z$60,1)))</f>
        <v>51</v>
      </c>
      <c r="AB40" s="30">
        <f>VLOOKUP(AA40,[1]Punktezuordnung!$A$2:$B$52,2,FALSE())</f>
        <v>0</v>
      </c>
      <c r="AC40" s="41">
        <f t="array" ref="AC40">IF(ISBLANK(FRI_Weit!$A$2),0,IF(ISBLANK(A40),0,IF((OR(EXACT(A40,FRI_Weit!$C$2:$C$150))),VLOOKUP(A40,FRI_Weit!$C$2:$I$150,4,FALSE()))))</f>
        <v>0</v>
      </c>
      <c r="AD40" s="38">
        <f t="shared" ref="AD40" si="43">IF(AC40=FALSE,51,IF(AC40&lt;=0,51,RANK(AC40,$AC$4:$AC$60,0)))</f>
        <v>51</v>
      </c>
      <c r="AE40" s="30">
        <f>VLOOKUP(AD40,[1]Punktezuordnung!$A$2:$B$52,2,FALSE())</f>
        <v>0</v>
      </c>
      <c r="AF40" s="42">
        <f t="array" ref="AF40">IF(ISBLANK(LAT_Stab!$A$2),0,IF(ISBLANK(A40),0,IF((OR(EXACT(A40,LAT_Stab!$C$2:$C$154))),VLOOKUP(A40,LAT_Stab!$C$2:$I$154,4,FALSE()))))</f>
        <v>0</v>
      </c>
      <c r="AG40" s="38">
        <f t="shared" ref="AG40" si="44">IF(AF40=FALSE,51,IF(AF40&lt;=0,51,RANK(AF40,$AF$4:$AF$60,0)))</f>
        <v>51</v>
      </c>
      <c r="AH40" s="30">
        <f>VLOOKUP(AG40,[1]Punktezuordnung!$A$2:$B$52,2,FALSE())</f>
        <v>0</v>
      </c>
      <c r="AI40" s="43">
        <f t="array" ref="AI40">IF(ISBLANK(LAT_Stoß!$A$2),0,IF(ISBLANK(A40),0,IF((OR(EXACT(A40,LAT_Stoß!$C$2:$C$154))),VLOOKUP(A40,LAT_Stoß!$C$2:$I$154,4,FALSE()))))</f>
        <v>0</v>
      </c>
      <c r="AJ40" s="38">
        <f t="shared" ref="AJ40" si="45">IF(AI40=FALSE,51,IF(AI40&lt;=0,51,RANK(AI40,$AI$4:$AI$49,0)))</f>
        <v>51</v>
      </c>
      <c r="AK40" s="30">
        <f>VLOOKUP(AJ40,[1]Punktezuordnung!$A$2:$B$52,2,FALSE())</f>
        <v>0</v>
      </c>
      <c r="AL40" s="67">
        <v>1000</v>
      </c>
      <c r="AM40" s="38">
        <f t="shared" ref="AM40" si="46">IF(AL40=FALSE,51,IF(AL40=1000,51,RANK(AL40,$AL$4:$AL$60,1)))</f>
        <v>51</v>
      </c>
      <c r="AN40" s="45">
        <f>VLOOKUP(AM40,[1]Punktezuordnung!$A$2:$B$52,2,FALSE())</f>
        <v>0</v>
      </c>
      <c r="AO40" s="46">
        <f t="array" ref="AO40">IF(ISBLANK(NIA_Weit!$A$2),0,IF(ISBLANK(A40),0,IF((OR(EXACT(A40,NIA_Weit!$C$2:$C$150))),VLOOKUP(A40,NIA_Weit!$C$2:$I$150,4,FALSE()))))</f>
        <v>0</v>
      </c>
      <c r="AP40" s="38">
        <f t="shared" ref="AP40" si="47">IF(AO40=FALSE,51,IF(AO40&lt;=0,51,RANK(AO40,$AO$4:$AO$49,0)))</f>
        <v>51</v>
      </c>
      <c r="AQ40" s="30">
        <f>VLOOKUP(AP40,[1]Punktezuordnung!$A$2:$B$52,2,FALSE())</f>
        <v>0</v>
      </c>
      <c r="AR40" s="42">
        <f t="array" ref="AR40">IF(ISBLANK(STO_Weit!$A$2),0,IF(ISBLANK(A40),0,IF((OR(EXACT(A40,STO_Weit!$C$2:$C$149))),VLOOKUP(A40,STO_Weit!$C$2:$I$149,4,FALSE()))))</f>
        <v>0</v>
      </c>
      <c r="AS40" s="38">
        <f t="shared" ref="AS40" si="48">IF(AR40=FALSE,51,IF(AR40&lt;=0,51,RANK(AR40,$AR$4:$AR$49,0)))</f>
        <v>51</v>
      </c>
      <c r="AT40" s="45">
        <f>VLOOKUP(AS40,[1]Punktezuordnung!$A$2:$B$52,2,FALSE())</f>
        <v>0</v>
      </c>
      <c r="AU40" s="40">
        <f t="array" ref="AU40">IF(ISBLANK(STO_Schlagwurf!$A$2),0,IF(ISBLANK(A40),0,IF((OR(EXACT(A40,STO_Schlagwurf!$C$2:$C$148))),VLOOKUP(A40,STO_Schlagwurf!$C$2:$I$148,4,FALSE()))))</f>
        <v>0</v>
      </c>
      <c r="AV40" s="38">
        <f t="shared" ref="AV40" si="49">IF(AU40=FALSE,51,IF(AU40&lt;=0,51,RANK(AU40,$AU$4:$AU$49,0)))</f>
        <v>51</v>
      </c>
      <c r="AW40" s="45">
        <f>VLOOKUP(AV40,[1]Punktezuordnung!$A$2:$B$52,2,FALSE())</f>
        <v>0</v>
      </c>
      <c r="AX40" s="42">
        <f t="array" ref="AX40">IF(ISBLANK(ANG_Hindernissprint!$A$2),100,IF(ISBLANK(A40),100,IF((OR(EXACT(A40,ANG_Hindernissprint!$C$2:$C$200))),VLOOKUP(A40,ANG_Hindernissprint!$C$2:$I$200,4,FALSE()))))</f>
        <v>100</v>
      </c>
      <c r="AY40" s="47">
        <f t="shared" ref="AY40:AY60" si="50">IF(AX40=FALSE,51,IF(AX40&gt;=100,51,RANK(AX40,$AX$4:$AX$60,1)))</f>
        <v>51</v>
      </c>
      <c r="AZ40" s="45">
        <f>VLOOKUP(AY40,[1]Punktezuordnung!$A$2:$B$52,2,FALSE())</f>
        <v>0</v>
      </c>
      <c r="BA40" s="48">
        <f t="array" ref="BA40">IF(ISBLANK(ANG_Hoch!$A$2),0,IF(ISBLANK(A40),0,IF((OR(EXACT(A40,ANG_Hoch!$C$2:$C$155))),VLOOKUP(A40,ANG_Hoch!$C$2:$I$155,4,FALSE()))))</f>
        <v>0</v>
      </c>
      <c r="BB40" s="38">
        <f t="shared" ref="BB40:BB60" si="51">IF(BA40=FALSE,51,IF(BA40&lt;=0,51,RANK(BA40,$BA$4:$BA$60,0)))</f>
        <v>51</v>
      </c>
      <c r="BC40" s="49">
        <f>VLOOKUP(BB40,[1]Punktezuordnung!$A$2:$B$52,2,FALSE())</f>
        <v>0</v>
      </c>
    </row>
    <row r="41" spans="1:55" x14ac:dyDescent="0.3">
      <c r="A41" s="57"/>
      <c r="B41" s="57"/>
      <c r="C41" s="57"/>
      <c r="D41" s="57"/>
      <c r="E41" s="38" t="str">
        <f t="shared" ref="E41:E60" si="52">IF(F41=0,"",RANK(F41,$F$4:$F$60,0))</f>
        <v/>
      </c>
      <c r="F41" s="30">
        <f>SUM(LARGE(H41:S41,{1;2;3;4;5;6;7;8;9}))</f>
        <v>0</v>
      </c>
      <c r="G41" s="50">
        <f t="shared" ref="G41:G60" si="53">COUNTIF(H41:S41,"&gt;0")</f>
        <v>0</v>
      </c>
      <c r="H41" s="51">
        <f t="shared" ref="H41:H60" si="54">V41</f>
        <v>0</v>
      </c>
      <c r="I41" s="45">
        <f t="shared" ref="I41:I60" si="55">Y41</f>
        <v>0</v>
      </c>
      <c r="J41" s="51">
        <f t="shared" ref="J41:J60" si="56">AB41</f>
        <v>0</v>
      </c>
      <c r="K41" s="45">
        <f t="shared" ref="K41:K60" si="57">AE41</f>
        <v>0</v>
      </c>
      <c r="L41" s="33">
        <f t="shared" ref="L41:L60" si="58">AH41</f>
        <v>0</v>
      </c>
      <c r="M41" s="34">
        <f t="shared" ref="M41:M60" si="59">AK41</f>
        <v>0</v>
      </c>
      <c r="N41" s="52">
        <f t="shared" ref="N41:N60" si="60">AN41</f>
        <v>0</v>
      </c>
      <c r="O41" s="36">
        <f t="shared" ref="O41:O60" si="61">AQ41</f>
        <v>0</v>
      </c>
      <c r="P41" s="51">
        <f t="shared" ref="P41:P60" si="62">AT41</f>
        <v>0</v>
      </c>
      <c r="Q41" s="45">
        <f t="shared" ref="Q41:Q60" si="63">AW41</f>
        <v>0</v>
      </c>
      <c r="R41" s="51">
        <f t="shared" ref="R41:R60" si="64">AZ41</f>
        <v>0</v>
      </c>
      <c r="S41" s="45">
        <f t="shared" ref="S41:S60" si="65">BC41</f>
        <v>0</v>
      </c>
      <c r="T41" s="37">
        <f t="array" ref="T41">IF(ISBLANK(ALS_Sprint!$A$2),100,IF(ISBLANK(A41),100,IF((OR(EXACT(A41,ALS_Sprint!$C$2:$C$200))),VLOOKUP(A41,ALS_Sprint!$C$2:$I$200,4,FALSE()))))</f>
        <v>100</v>
      </c>
      <c r="U41" s="38">
        <f t="shared" ref="U41:U60" si="66">IF(T41=FALSE,51,IF(T41&gt;=100,51,RANK(T41,$T$4:$T$60,1)))</f>
        <v>51</v>
      </c>
      <c r="V41" s="30">
        <f>VLOOKUP(U41,[1]Punktezuordnung!$A$2:$B$52,2,FALSE())</f>
        <v>0</v>
      </c>
      <c r="W41" s="39">
        <f t="array" ref="W41">IF(ISBLANK(ALS_Wurf!$A$2),0,IF(ISBLANK(A41),0,IF((OR(EXACT(A41,ALS_Wurf!$C$2:$C$145))),VLOOKUP(A41,ALS_Wurf!$C$2:$I$145,4,FALSE()))))</f>
        <v>0</v>
      </c>
      <c r="X41" s="38">
        <f t="shared" ref="X41:X60" si="67">IF(W41=FALSE,51,IF(W41&lt;=0,51,RANK(W41,$W$4:$W$60,0)))</f>
        <v>51</v>
      </c>
      <c r="Y41" s="30">
        <f>VLOOKUP(X41,[1]Punktezuordnung!$A$2:$B$52,2,FALSE())</f>
        <v>0</v>
      </c>
      <c r="Z41" s="40">
        <f t="array" ref="Z41">IF(ISBLANK(FRI_Sprint!$A$2),100,IF(ISBLANK(A41),100,IF((OR(EXACT(A41,FRI_Sprint!$C$2:$C$200))),VLOOKUP(A41,FRI_Sprint!$C$2:$I$200,4,FALSE()))))</f>
        <v>100</v>
      </c>
      <c r="AA41" s="38">
        <f t="shared" ref="AA41:AA60" si="68">IF(Z41=FALSE,51,IF(Z41&gt;=100,51,RANK(Z41,$Z$4:$Z$60,1)))</f>
        <v>51</v>
      </c>
      <c r="AB41" s="30">
        <f>VLOOKUP(AA41,[1]Punktezuordnung!$A$2:$B$52,2,FALSE())</f>
        <v>0</v>
      </c>
      <c r="AC41" s="41">
        <f t="array" ref="AC41">IF(ISBLANK(FRI_Weit!$A$2),0,IF(ISBLANK(A41),0,IF((OR(EXACT(A41,FRI_Weit!$C$2:$C$150))),VLOOKUP(A41,FRI_Weit!$C$2:$I$150,4,FALSE()))))</f>
        <v>0</v>
      </c>
      <c r="AD41" s="38">
        <f t="shared" ref="AD41:AD60" si="69">IF(AC41=FALSE,51,IF(AC41&lt;=0,51,RANK(AC41,$AC$4:$AC$60,0)))</f>
        <v>51</v>
      </c>
      <c r="AE41" s="30">
        <f>VLOOKUP(AD41,[1]Punktezuordnung!$A$2:$B$52,2,FALSE())</f>
        <v>0</v>
      </c>
      <c r="AF41" s="42">
        <f t="array" ref="AF41">IF(ISBLANK(LAT_Stab!$A$2),0,IF(ISBLANK(A41),0,IF((OR(EXACT(A41,LAT_Stab!$C$2:$C$154))),VLOOKUP(A41,LAT_Stab!$C$2:$I$154,4,FALSE()))))</f>
        <v>0</v>
      </c>
      <c r="AG41" s="38">
        <f t="shared" ref="AG41:AG60" si="70">IF(AF41=FALSE,51,IF(AF41&lt;=0,51,RANK(AF41,$AF$4:$AF$60,0)))</f>
        <v>51</v>
      </c>
      <c r="AH41" s="30">
        <f>VLOOKUP(AG41,[1]Punktezuordnung!$A$2:$B$52,2,FALSE())</f>
        <v>0</v>
      </c>
      <c r="AI41" s="43">
        <f t="array" ref="AI41">IF(ISBLANK(LAT_Stoß!$A$2),0,IF(ISBLANK(A41),0,IF((OR(EXACT(A41,LAT_Stoß!$C$2:$C$154))),VLOOKUP(A41,LAT_Stoß!$C$2:$I$154,4,FALSE()))))</f>
        <v>0</v>
      </c>
      <c r="AJ41" s="38">
        <f t="shared" ref="AJ41:AJ60" si="71">IF(AI41=FALSE,51,IF(AI41&lt;=0,51,RANK(AI41,$AI$4:$AI$49,0)))</f>
        <v>51</v>
      </c>
      <c r="AK41" s="30">
        <f>VLOOKUP(AJ41,[1]Punktezuordnung!$A$2:$B$52,2,FALSE())</f>
        <v>0</v>
      </c>
      <c r="AL41" s="67">
        <v>1000</v>
      </c>
      <c r="AM41" s="38">
        <f t="shared" ref="AM41:AM60" si="72">IF(AL41=FALSE,51,IF(AL41=1000,51,RANK(AL41,$AL$4:$AL$60,1)))</f>
        <v>51</v>
      </c>
      <c r="AN41" s="45">
        <f>VLOOKUP(AM41,[1]Punktezuordnung!$A$2:$B$52,2,FALSE())</f>
        <v>0</v>
      </c>
      <c r="AO41" s="46">
        <f t="array" ref="AO41">IF(ISBLANK(NIA_Weit!$A$2),0,IF(ISBLANK(A41),0,IF((OR(EXACT(A41,NIA_Weit!$C$2:$C$150))),VLOOKUP(A41,NIA_Weit!$C$2:$I$150,4,FALSE()))))</f>
        <v>0</v>
      </c>
      <c r="AP41" s="38">
        <f t="shared" ref="AP41:AP60" si="73">IF(AO41=FALSE,51,IF(AO41&lt;=0,51,RANK(AO41,$AO$4:$AO$49,0)))</f>
        <v>51</v>
      </c>
      <c r="AQ41" s="30">
        <f>VLOOKUP(AP41,[1]Punktezuordnung!$A$2:$B$52,2,FALSE())</f>
        <v>0</v>
      </c>
      <c r="AR41" s="42">
        <f t="array" ref="AR41">IF(ISBLANK(STO_Weit!$A$2),0,IF(ISBLANK(A41),0,IF((OR(EXACT(A41,STO_Weit!$C$2:$C$149))),VLOOKUP(A41,STO_Weit!$C$2:$I$149,4,FALSE()))))</f>
        <v>0</v>
      </c>
      <c r="AS41" s="38">
        <f t="shared" ref="AS41:AS60" si="74">IF(AR41=FALSE,51,IF(AR41&lt;=0,51,RANK(AR41,$AR$4:$AR$49,0)))</f>
        <v>51</v>
      </c>
      <c r="AT41" s="45">
        <f>VLOOKUP(AS41,[1]Punktezuordnung!$A$2:$B$52,2,FALSE())</f>
        <v>0</v>
      </c>
      <c r="AU41" s="40">
        <f t="array" ref="AU41">IF(ISBLANK(STO_Schlagwurf!$A$2),0,IF(ISBLANK(A41),0,IF((OR(EXACT(A41,STO_Schlagwurf!$C$2:$C$148))),VLOOKUP(A41,STO_Schlagwurf!$C$2:$I$148,4,FALSE()))))</f>
        <v>0</v>
      </c>
      <c r="AV41" s="38">
        <f t="shared" ref="AV41:AV60" si="75">IF(AU41=FALSE,51,IF(AU41&lt;=0,51,RANK(AU41,$AU$4:$AU$49,0)))</f>
        <v>51</v>
      </c>
      <c r="AW41" s="45">
        <f>VLOOKUP(AV41,[1]Punktezuordnung!$A$2:$B$52,2,FALSE())</f>
        <v>0</v>
      </c>
      <c r="AX41" s="42">
        <f t="array" ref="AX41">IF(ISBLANK(ANG_Hindernissprint!$A$2),100,IF(ISBLANK(A41),100,IF((OR(EXACT(A41,ANG_Hindernissprint!$C$2:$C$200))),VLOOKUP(A41,ANG_Hindernissprint!$C$2:$I$200,4,FALSE()))))</f>
        <v>100</v>
      </c>
      <c r="AY41" s="47">
        <f t="shared" si="50"/>
        <v>51</v>
      </c>
      <c r="AZ41" s="45">
        <f>VLOOKUP(AY41,[1]Punktezuordnung!$A$2:$B$52,2,FALSE())</f>
        <v>0</v>
      </c>
      <c r="BA41" s="48">
        <f t="array" ref="BA41">IF(ISBLANK(ANG_Hoch!$A$2),0,IF(ISBLANK(A41),0,IF((OR(EXACT(A41,ANG_Hoch!$C$2:$C$155))),VLOOKUP(A41,ANG_Hoch!$C$2:$I$155,4,FALSE()))))</f>
        <v>0</v>
      </c>
      <c r="BB41" s="38">
        <f t="shared" si="51"/>
        <v>51</v>
      </c>
      <c r="BC41" s="49">
        <f>VLOOKUP(BB41,[1]Punktezuordnung!$A$2:$B$52,2,FALSE())</f>
        <v>0</v>
      </c>
    </row>
    <row r="42" spans="1:55" x14ac:dyDescent="0.3">
      <c r="A42" s="57"/>
      <c r="B42" s="57"/>
      <c r="C42" s="57"/>
      <c r="D42" s="57"/>
      <c r="E42" s="38" t="str">
        <f t="shared" si="52"/>
        <v/>
      </c>
      <c r="F42" s="30">
        <f>SUM(LARGE(H42:S42,{1;2;3;4;5;6;7;8;9}))</f>
        <v>0</v>
      </c>
      <c r="G42" s="50">
        <f t="shared" si="53"/>
        <v>0</v>
      </c>
      <c r="H42" s="51">
        <f t="shared" si="54"/>
        <v>0</v>
      </c>
      <c r="I42" s="45">
        <f t="shared" si="55"/>
        <v>0</v>
      </c>
      <c r="J42" s="51">
        <f t="shared" si="56"/>
        <v>0</v>
      </c>
      <c r="K42" s="45">
        <f t="shared" si="57"/>
        <v>0</v>
      </c>
      <c r="L42" s="33">
        <f t="shared" si="58"/>
        <v>0</v>
      </c>
      <c r="M42" s="34">
        <f t="shared" si="59"/>
        <v>0</v>
      </c>
      <c r="N42" s="52">
        <f t="shared" si="60"/>
        <v>0</v>
      </c>
      <c r="O42" s="36">
        <f t="shared" si="61"/>
        <v>0</v>
      </c>
      <c r="P42" s="51">
        <f t="shared" si="62"/>
        <v>0</v>
      </c>
      <c r="Q42" s="45">
        <f t="shared" si="63"/>
        <v>0</v>
      </c>
      <c r="R42" s="51">
        <f t="shared" si="64"/>
        <v>0</v>
      </c>
      <c r="S42" s="45">
        <f t="shared" si="65"/>
        <v>0</v>
      </c>
      <c r="T42" s="37">
        <f t="array" ref="T42">IF(ISBLANK(ALS_Sprint!$A$2),100,IF(ISBLANK(A42),100,IF((OR(EXACT(A42,ALS_Sprint!$C$2:$C$200))),VLOOKUP(A42,ALS_Sprint!$C$2:$I$200,4,FALSE()))))</f>
        <v>100</v>
      </c>
      <c r="U42" s="38">
        <f t="shared" si="66"/>
        <v>51</v>
      </c>
      <c r="V42" s="30">
        <f>VLOOKUP(U42,[1]Punktezuordnung!$A$2:$B$52,2,FALSE())</f>
        <v>0</v>
      </c>
      <c r="W42" s="39">
        <f t="array" ref="W42">IF(ISBLANK(ALS_Wurf!$A$2),0,IF(ISBLANK(A42),0,IF((OR(EXACT(A42,ALS_Wurf!$C$2:$C$145))),VLOOKUP(A42,ALS_Wurf!$C$2:$I$145,4,FALSE()))))</f>
        <v>0</v>
      </c>
      <c r="X42" s="38">
        <f t="shared" si="67"/>
        <v>51</v>
      </c>
      <c r="Y42" s="30">
        <f>VLOOKUP(X42,[1]Punktezuordnung!$A$2:$B$52,2,FALSE())</f>
        <v>0</v>
      </c>
      <c r="Z42" s="40">
        <f t="array" ref="Z42">IF(ISBLANK(FRI_Sprint!$A$2),100,IF(ISBLANK(A42),100,IF((OR(EXACT(A42,FRI_Sprint!$C$2:$C$200))),VLOOKUP(A42,FRI_Sprint!$C$2:$I$200,4,FALSE()))))</f>
        <v>100</v>
      </c>
      <c r="AA42" s="38">
        <f t="shared" si="68"/>
        <v>51</v>
      </c>
      <c r="AB42" s="30">
        <f>VLOOKUP(AA42,[1]Punktezuordnung!$A$2:$B$52,2,FALSE())</f>
        <v>0</v>
      </c>
      <c r="AC42" s="41">
        <f t="array" ref="AC42">IF(ISBLANK(FRI_Weit!$A$2),0,IF(ISBLANK(A42),0,IF((OR(EXACT(A42,FRI_Weit!$C$2:$C$150))),VLOOKUP(A42,FRI_Weit!$C$2:$I$150,4,FALSE()))))</f>
        <v>0</v>
      </c>
      <c r="AD42" s="38">
        <f t="shared" si="69"/>
        <v>51</v>
      </c>
      <c r="AE42" s="30">
        <f>VLOOKUP(AD42,[1]Punktezuordnung!$A$2:$B$52,2,FALSE())</f>
        <v>0</v>
      </c>
      <c r="AF42" s="42">
        <f t="array" ref="AF42">IF(ISBLANK(LAT_Stab!$A$2),0,IF(ISBLANK(A42),0,IF((OR(EXACT(A42,LAT_Stab!$C$2:$C$154))),VLOOKUP(A42,LAT_Stab!$C$2:$I$154,4,FALSE()))))</f>
        <v>0</v>
      </c>
      <c r="AG42" s="38">
        <f t="shared" si="70"/>
        <v>51</v>
      </c>
      <c r="AH42" s="30">
        <f>VLOOKUP(AG42,[1]Punktezuordnung!$A$2:$B$52,2,FALSE())</f>
        <v>0</v>
      </c>
      <c r="AI42" s="43">
        <f t="array" ref="AI42">IF(ISBLANK(LAT_Stoß!$A$2),0,IF(ISBLANK(A42),0,IF((OR(EXACT(A42,LAT_Stoß!$C$2:$C$154))),VLOOKUP(A42,LAT_Stoß!$C$2:$I$154,4,FALSE()))))</f>
        <v>0</v>
      </c>
      <c r="AJ42" s="38">
        <f t="shared" si="71"/>
        <v>51</v>
      </c>
      <c r="AK42" s="30">
        <f>VLOOKUP(AJ42,[1]Punktezuordnung!$A$2:$B$52,2,FALSE())</f>
        <v>0</v>
      </c>
      <c r="AL42" s="67">
        <v>1000</v>
      </c>
      <c r="AM42" s="38">
        <f t="shared" si="72"/>
        <v>51</v>
      </c>
      <c r="AN42" s="45">
        <f>VLOOKUP(AM42,[1]Punktezuordnung!$A$2:$B$52,2,FALSE())</f>
        <v>0</v>
      </c>
      <c r="AO42" s="46">
        <f t="array" ref="AO42">IF(ISBLANK(NIA_Weit!$A$2),0,IF(ISBLANK(A42),0,IF((OR(EXACT(A42,NIA_Weit!$C$2:$C$150))),VLOOKUP(A42,NIA_Weit!$C$2:$I$150,4,FALSE()))))</f>
        <v>0</v>
      </c>
      <c r="AP42" s="38">
        <f t="shared" si="73"/>
        <v>51</v>
      </c>
      <c r="AQ42" s="30">
        <f>VLOOKUP(AP42,[1]Punktezuordnung!$A$2:$B$52,2,FALSE())</f>
        <v>0</v>
      </c>
      <c r="AR42" s="42">
        <f t="array" ref="AR42">IF(ISBLANK(STO_Weit!$A$2),0,IF(ISBLANK(A42),0,IF((OR(EXACT(A42,STO_Weit!$C$2:$C$149))),VLOOKUP(A42,STO_Weit!$C$2:$I$149,4,FALSE()))))</f>
        <v>0</v>
      </c>
      <c r="AS42" s="38">
        <f t="shared" si="74"/>
        <v>51</v>
      </c>
      <c r="AT42" s="45">
        <f>VLOOKUP(AS42,[1]Punktezuordnung!$A$2:$B$52,2,FALSE())</f>
        <v>0</v>
      </c>
      <c r="AU42" s="40">
        <f t="array" ref="AU42">IF(ISBLANK(STO_Schlagwurf!$A$2),0,IF(ISBLANK(A42),0,IF((OR(EXACT(A42,STO_Schlagwurf!$C$2:$C$148))),VLOOKUP(A42,STO_Schlagwurf!$C$2:$I$148,4,FALSE()))))</f>
        <v>0</v>
      </c>
      <c r="AV42" s="38">
        <f t="shared" si="75"/>
        <v>51</v>
      </c>
      <c r="AW42" s="45">
        <f>VLOOKUP(AV42,[1]Punktezuordnung!$A$2:$B$52,2,FALSE())</f>
        <v>0</v>
      </c>
      <c r="AX42" s="42">
        <f t="array" ref="AX42">IF(ISBLANK(ANG_Hindernissprint!$A$2),100,IF(ISBLANK(A42),100,IF((OR(EXACT(A42,ANG_Hindernissprint!$C$2:$C$200))),VLOOKUP(A42,ANG_Hindernissprint!$C$2:$I$200,4,FALSE()))))</f>
        <v>100</v>
      </c>
      <c r="AY42" s="47">
        <f t="shared" si="50"/>
        <v>51</v>
      </c>
      <c r="AZ42" s="45">
        <f>VLOOKUP(AY42,[1]Punktezuordnung!$A$2:$B$52,2,FALSE())</f>
        <v>0</v>
      </c>
      <c r="BA42" s="48">
        <f t="array" ref="BA42">IF(ISBLANK(ANG_Hoch!$A$2),0,IF(ISBLANK(A42),0,IF((OR(EXACT(A42,ANG_Hoch!$C$2:$C$155))),VLOOKUP(A42,ANG_Hoch!$C$2:$I$155,4,FALSE()))))</f>
        <v>0</v>
      </c>
      <c r="BB42" s="38">
        <f t="shared" si="51"/>
        <v>51</v>
      </c>
      <c r="BC42" s="49">
        <f>VLOOKUP(BB42,[1]Punktezuordnung!$A$2:$B$52,2,FALSE())</f>
        <v>0</v>
      </c>
    </row>
    <row r="43" spans="1:55" x14ac:dyDescent="0.3">
      <c r="A43" s="57"/>
      <c r="B43" s="57"/>
      <c r="C43" s="57"/>
      <c r="D43" s="57"/>
      <c r="E43" s="38" t="str">
        <f t="shared" si="52"/>
        <v/>
      </c>
      <c r="F43" s="30">
        <f>SUM(LARGE(H43:S43,{1;2;3;4;5;6;7;8;9}))</f>
        <v>0</v>
      </c>
      <c r="G43" s="50">
        <f t="shared" si="53"/>
        <v>0</v>
      </c>
      <c r="H43" s="51">
        <f t="shared" si="54"/>
        <v>0</v>
      </c>
      <c r="I43" s="45">
        <f t="shared" si="55"/>
        <v>0</v>
      </c>
      <c r="J43" s="51">
        <f t="shared" si="56"/>
        <v>0</v>
      </c>
      <c r="K43" s="45">
        <f t="shared" si="57"/>
        <v>0</v>
      </c>
      <c r="L43" s="33">
        <f t="shared" si="58"/>
        <v>0</v>
      </c>
      <c r="M43" s="34">
        <f t="shared" si="59"/>
        <v>0</v>
      </c>
      <c r="N43" s="52">
        <f t="shared" si="60"/>
        <v>0</v>
      </c>
      <c r="O43" s="36">
        <f t="shared" si="61"/>
        <v>0</v>
      </c>
      <c r="P43" s="51">
        <f t="shared" si="62"/>
        <v>0</v>
      </c>
      <c r="Q43" s="45">
        <f t="shared" si="63"/>
        <v>0</v>
      </c>
      <c r="R43" s="51">
        <f t="shared" si="64"/>
        <v>0</v>
      </c>
      <c r="S43" s="45">
        <f t="shared" si="65"/>
        <v>0</v>
      </c>
      <c r="T43" s="37">
        <f t="array" ref="T43">IF(ISBLANK(ALS_Sprint!$A$2),100,IF(ISBLANK(A43),100,IF((OR(EXACT(A43,ALS_Sprint!$C$2:$C$200))),VLOOKUP(A43,ALS_Sprint!$C$2:$I$200,4,FALSE()))))</f>
        <v>100</v>
      </c>
      <c r="U43" s="38">
        <f t="shared" si="66"/>
        <v>51</v>
      </c>
      <c r="V43" s="30">
        <f>VLOOKUP(U43,[1]Punktezuordnung!$A$2:$B$52,2,FALSE())</f>
        <v>0</v>
      </c>
      <c r="W43" s="39">
        <f t="array" ref="W43">IF(ISBLANK(ALS_Wurf!$A$2),0,IF(ISBLANK(A43),0,IF((OR(EXACT(A43,ALS_Wurf!$C$2:$C$145))),VLOOKUP(A43,ALS_Wurf!$C$2:$I$145,4,FALSE()))))</f>
        <v>0</v>
      </c>
      <c r="X43" s="38">
        <f t="shared" si="67"/>
        <v>51</v>
      </c>
      <c r="Y43" s="30">
        <f>VLOOKUP(X43,[1]Punktezuordnung!$A$2:$B$52,2,FALSE())</f>
        <v>0</v>
      </c>
      <c r="Z43" s="40">
        <f t="array" ref="Z43">IF(ISBLANK(FRI_Sprint!$A$2),100,IF(ISBLANK(A43),100,IF((OR(EXACT(A43,FRI_Sprint!$C$2:$C$200))),VLOOKUP(A43,FRI_Sprint!$C$2:$I$200,4,FALSE()))))</f>
        <v>100</v>
      </c>
      <c r="AA43" s="38">
        <f t="shared" si="68"/>
        <v>51</v>
      </c>
      <c r="AB43" s="30">
        <f>VLOOKUP(AA43,[1]Punktezuordnung!$A$2:$B$52,2,FALSE())</f>
        <v>0</v>
      </c>
      <c r="AC43" s="41">
        <f t="array" ref="AC43">IF(ISBLANK(FRI_Weit!$A$2),0,IF(ISBLANK(A43),0,IF((OR(EXACT(A43,FRI_Weit!$C$2:$C$150))),VLOOKUP(A43,FRI_Weit!$C$2:$I$150,4,FALSE()))))</f>
        <v>0</v>
      </c>
      <c r="AD43" s="38">
        <f t="shared" si="69"/>
        <v>51</v>
      </c>
      <c r="AE43" s="30">
        <f>VLOOKUP(AD43,[1]Punktezuordnung!$A$2:$B$52,2,FALSE())</f>
        <v>0</v>
      </c>
      <c r="AF43" s="42">
        <f t="array" ref="AF43">IF(ISBLANK(LAT_Stab!$A$2),0,IF(ISBLANK(A43),0,IF((OR(EXACT(A43,LAT_Stab!$C$2:$C$154))),VLOOKUP(A43,LAT_Stab!$C$2:$I$154,4,FALSE()))))</f>
        <v>0</v>
      </c>
      <c r="AG43" s="38">
        <f t="shared" si="70"/>
        <v>51</v>
      </c>
      <c r="AH43" s="30">
        <f>VLOOKUP(AG43,[1]Punktezuordnung!$A$2:$B$52,2,FALSE())</f>
        <v>0</v>
      </c>
      <c r="AI43" s="43">
        <f t="array" ref="AI43">IF(ISBLANK(LAT_Stoß!$A$2),0,IF(ISBLANK(A43),0,IF((OR(EXACT(A43,LAT_Stoß!$C$2:$C$154))),VLOOKUP(A43,LAT_Stoß!$C$2:$I$154,4,FALSE()))))</f>
        <v>0</v>
      </c>
      <c r="AJ43" s="38">
        <f t="shared" si="71"/>
        <v>51</v>
      </c>
      <c r="AK43" s="30">
        <f>VLOOKUP(AJ43,[1]Punktezuordnung!$A$2:$B$52,2,FALSE())</f>
        <v>0</v>
      </c>
      <c r="AL43" s="67">
        <v>1000</v>
      </c>
      <c r="AM43" s="38">
        <f t="shared" si="72"/>
        <v>51</v>
      </c>
      <c r="AN43" s="45">
        <f>VLOOKUP(AM43,[1]Punktezuordnung!$A$2:$B$52,2,FALSE())</f>
        <v>0</v>
      </c>
      <c r="AO43" s="46">
        <f t="array" ref="AO43">IF(ISBLANK(NIA_Weit!$A$2),0,IF(ISBLANK(A43),0,IF((OR(EXACT(A43,NIA_Weit!$C$2:$C$150))),VLOOKUP(A43,NIA_Weit!$C$2:$I$150,4,FALSE()))))</f>
        <v>0</v>
      </c>
      <c r="AP43" s="38">
        <f t="shared" si="73"/>
        <v>51</v>
      </c>
      <c r="AQ43" s="30">
        <f>VLOOKUP(AP43,[1]Punktezuordnung!$A$2:$B$52,2,FALSE())</f>
        <v>0</v>
      </c>
      <c r="AR43" s="42">
        <f t="array" ref="AR43">IF(ISBLANK(STO_Weit!$A$2),0,IF(ISBLANK(A43),0,IF((OR(EXACT(A43,STO_Weit!$C$2:$C$149))),VLOOKUP(A43,STO_Weit!$C$2:$I$149,4,FALSE()))))</f>
        <v>0</v>
      </c>
      <c r="AS43" s="38">
        <f t="shared" si="74"/>
        <v>51</v>
      </c>
      <c r="AT43" s="45">
        <f>VLOOKUP(AS43,[1]Punktezuordnung!$A$2:$B$52,2,FALSE())</f>
        <v>0</v>
      </c>
      <c r="AU43" s="40">
        <f t="array" ref="AU43">IF(ISBLANK(STO_Schlagwurf!$A$2),0,IF(ISBLANK(A43),0,IF((OR(EXACT(A43,STO_Schlagwurf!$C$2:$C$148))),VLOOKUP(A43,STO_Schlagwurf!$C$2:$I$148,4,FALSE()))))</f>
        <v>0</v>
      </c>
      <c r="AV43" s="38">
        <f t="shared" si="75"/>
        <v>51</v>
      </c>
      <c r="AW43" s="45">
        <f>VLOOKUP(AV43,[1]Punktezuordnung!$A$2:$B$52,2,FALSE())</f>
        <v>0</v>
      </c>
      <c r="AX43" s="42">
        <f t="array" ref="AX43">IF(ISBLANK(ANG_Hindernissprint!$A$2),100,IF(ISBLANK(A43),100,IF((OR(EXACT(A43,ANG_Hindernissprint!$C$2:$C$200))),VLOOKUP(A43,ANG_Hindernissprint!$C$2:$I$200,4,FALSE()))))</f>
        <v>100</v>
      </c>
      <c r="AY43" s="47">
        <f t="shared" si="50"/>
        <v>51</v>
      </c>
      <c r="AZ43" s="45">
        <f>VLOOKUP(AY43,[1]Punktezuordnung!$A$2:$B$52,2,FALSE())</f>
        <v>0</v>
      </c>
      <c r="BA43" s="48">
        <f t="array" ref="BA43">IF(ISBLANK(ANG_Hoch!$A$2),0,IF(ISBLANK(A43),0,IF((OR(EXACT(A43,ANG_Hoch!$C$2:$C$155))),VLOOKUP(A43,ANG_Hoch!$C$2:$I$155,4,FALSE()))))</f>
        <v>0</v>
      </c>
      <c r="BB43" s="38">
        <f t="shared" si="51"/>
        <v>51</v>
      </c>
      <c r="BC43" s="49">
        <f>VLOOKUP(BB43,[1]Punktezuordnung!$A$2:$B$52,2,FALSE())</f>
        <v>0</v>
      </c>
    </row>
    <row r="44" spans="1:55" x14ac:dyDescent="0.3">
      <c r="A44" s="57"/>
      <c r="B44" s="57"/>
      <c r="C44" s="57"/>
      <c r="D44" s="57"/>
      <c r="E44" s="38" t="str">
        <f t="shared" si="52"/>
        <v/>
      </c>
      <c r="F44" s="30">
        <f>SUM(LARGE(H44:S44,{1;2;3;4;5;6;7;8;9}))</f>
        <v>0</v>
      </c>
      <c r="G44" s="50">
        <f t="shared" si="53"/>
        <v>0</v>
      </c>
      <c r="H44" s="51">
        <f t="shared" si="54"/>
        <v>0</v>
      </c>
      <c r="I44" s="45">
        <f t="shared" si="55"/>
        <v>0</v>
      </c>
      <c r="J44" s="51">
        <f t="shared" si="56"/>
        <v>0</v>
      </c>
      <c r="K44" s="45">
        <f t="shared" si="57"/>
        <v>0</v>
      </c>
      <c r="L44" s="33">
        <f t="shared" si="58"/>
        <v>0</v>
      </c>
      <c r="M44" s="34">
        <f t="shared" si="59"/>
        <v>0</v>
      </c>
      <c r="N44" s="52">
        <f t="shared" si="60"/>
        <v>0</v>
      </c>
      <c r="O44" s="36">
        <f t="shared" si="61"/>
        <v>0</v>
      </c>
      <c r="P44" s="51">
        <f t="shared" si="62"/>
        <v>0</v>
      </c>
      <c r="Q44" s="45">
        <f t="shared" si="63"/>
        <v>0</v>
      </c>
      <c r="R44" s="51">
        <f t="shared" si="64"/>
        <v>0</v>
      </c>
      <c r="S44" s="45">
        <f t="shared" si="65"/>
        <v>0</v>
      </c>
      <c r="T44" s="37">
        <f t="array" ref="T44">IF(ISBLANK(ALS_Sprint!$A$2),100,IF(ISBLANK(A44),100,IF((OR(EXACT(A44,ALS_Sprint!$C$2:$C$200))),VLOOKUP(A44,ALS_Sprint!$C$2:$I$200,4,FALSE()))))</f>
        <v>100</v>
      </c>
      <c r="U44" s="38">
        <f t="shared" si="66"/>
        <v>51</v>
      </c>
      <c r="V44" s="30">
        <f>VLOOKUP(U44,[1]Punktezuordnung!$A$2:$B$52,2,FALSE())</f>
        <v>0</v>
      </c>
      <c r="W44" s="39">
        <f t="array" ref="W44">IF(ISBLANK(ALS_Wurf!$A$2),0,IF(ISBLANK(A44),0,IF((OR(EXACT(A44,ALS_Wurf!$C$2:$C$145))),VLOOKUP(A44,ALS_Wurf!$C$2:$I$145,4,FALSE()))))</f>
        <v>0</v>
      </c>
      <c r="X44" s="38">
        <f t="shared" si="67"/>
        <v>51</v>
      </c>
      <c r="Y44" s="30">
        <f>VLOOKUP(X44,[1]Punktezuordnung!$A$2:$B$52,2,FALSE())</f>
        <v>0</v>
      </c>
      <c r="Z44" s="40">
        <f t="array" ref="Z44">IF(ISBLANK(FRI_Sprint!$A$2),100,IF(ISBLANK(A44),100,IF((OR(EXACT(A44,FRI_Sprint!$C$2:$C$200))),VLOOKUP(A44,FRI_Sprint!$C$2:$I$200,4,FALSE()))))</f>
        <v>100</v>
      </c>
      <c r="AA44" s="38">
        <f t="shared" si="68"/>
        <v>51</v>
      </c>
      <c r="AB44" s="30">
        <f>VLOOKUP(AA44,[1]Punktezuordnung!$A$2:$B$52,2,FALSE())</f>
        <v>0</v>
      </c>
      <c r="AC44" s="41">
        <f t="array" ref="AC44">IF(ISBLANK(FRI_Weit!$A$2),0,IF(ISBLANK(A44),0,IF((OR(EXACT(A44,FRI_Weit!$C$2:$C$150))),VLOOKUP(A44,FRI_Weit!$C$2:$I$150,4,FALSE()))))</f>
        <v>0</v>
      </c>
      <c r="AD44" s="38">
        <f t="shared" si="69"/>
        <v>51</v>
      </c>
      <c r="AE44" s="30">
        <f>VLOOKUP(AD44,[1]Punktezuordnung!$A$2:$B$52,2,FALSE())</f>
        <v>0</v>
      </c>
      <c r="AF44" s="42">
        <f t="array" ref="AF44">IF(ISBLANK(LAT_Stab!$A$2),0,IF(ISBLANK(A44),0,IF((OR(EXACT(A44,LAT_Stab!$C$2:$C$154))),VLOOKUP(A44,LAT_Stab!$C$2:$I$154,4,FALSE()))))</f>
        <v>0</v>
      </c>
      <c r="AG44" s="38">
        <f t="shared" si="70"/>
        <v>51</v>
      </c>
      <c r="AH44" s="30">
        <f>VLOOKUP(AG44,[1]Punktezuordnung!$A$2:$B$52,2,FALSE())</f>
        <v>0</v>
      </c>
      <c r="AI44" s="43">
        <f t="array" ref="AI44">IF(ISBLANK(LAT_Stoß!$A$2),0,IF(ISBLANK(A44),0,IF((OR(EXACT(A44,LAT_Stoß!$C$2:$C$154))),VLOOKUP(A44,LAT_Stoß!$C$2:$I$154,4,FALSE()))))</f>
        <v>0</v>
      </c>
      <c r="AJ44" s="38">
        <f t="shared" si="71"/>
        <v>51</v>
      </c>
      <c r="AK44" s="30">
        <f>VLOOKUP(AJ44,[1]Punktezuordnung!$A$2:$B$52,2,FALSE())</f>
        <v>0</v>
      </c>
      <c r="AL44" s="67">
        <v>1000</v>
      </c>
      <c r="AM44" s="38">
        <f t="shared" si="72"/>
        <v>51</v>
      </c>
      <c r="AN44" s="45">
        <f>VLOOKUP(AM44,[1]Punktezuordnung!$A$2:$B$52,2,FALSE())</f>
        <v>0</v>
      </c>
      <c r="AO44" s="46">
        <f t="array" ref="AO44">IF(ISBLANK(NIA_Weit!$A$2),0,IF(ISBLANK(A44),0,IF((OR(EXACT(A44,NIA_Weit!$C$2:$C$150))),VLOOKUP(A44,NIA_Weit!$C$2:$I$150,4,FALSE()))))</f>
        <v>0</v>
      </c>
      <c r="AP44" s="38">
        <f t="shared" si="73"/>
        <v>51</v>
      </c>
      <c r="AQ44" s="30">
        <f>VLOOKUP(AP44,[1]Punktezuordnung!$A$2:$B$52,2,FALSE())</f>
        <v>0</v>
      </c>
      <c r="AR44" s="42">
        <f t="array" ref="AR44">IF(ISBLANK(STO_Weit!$A$2),0,IF(ISBLANK(A44),0,IF((OR(EXACT(A44,STO_Weit!$C$2:$C$149))),VLOOKUP(A44,STO_Weit!$C$2:$I$149,4,FALSE()))))</f>
        <v>0</v>
      </c>
      <c r="AS44" s="38">
        <f t="shared" si="74"/>
        <v>51</v>
      </c>
      <c r="AT44" s="45">
        <f>VLOOKUP(AS44,[1]Punktezuordnung!$A$2:$B$52,2,FALSE())</f>
        <v>0</v>
      </c>
      <c r="AU44" s="40">
        <f t="array" ref="AU44">IF(ISBLANK(STO_Schlagwurf!$A$2),0,IF(ISBLANK(A44),0,IF((OR(EXACT(A44,STO_Schlagwurf!$C$2:$C$148))),VLOOKUP(A44,STO_Schlagwurf!$C$2:$I$148,4,FALSE()))))</f>
        <v>0</v>
      </c>
      <c r="AV44" s="38">
        <f t="shared" si="75"/>
        <v>51</v>
      </c>
      <c r="AW44" s="45">
        <f>VLOOKUP(AV44,[1]Punktezuordnung!$A$2:$B$52,2,FALSE())</f>
        <v>0</v>
      </c>
      <c r="AX44" s="42">
        <f t="array" ref="AX44">IF(ISBLANK(ANG_Hindernissprint!$A$2),100,IF(ISBLANK(A44),100,IF((OR(EXACT(A44,ANG_Hindernissprint!$C$2:$C$200))),VLOOKUP(A44,ANG_Hindernissprint!$C$2:$I$200,4,FALSE()))))</f>
        <v>100</v>
      </c>
      <c r="AY44" s="47">
        <f t="shared" si="50"/>
        <v>51</v>
      </c>
      <c r="AZ44" s="45">
        <f>VLOOKUP(AY44,[1]Punktezuordnung!$A$2:$B$52,2,FALSE())</f>
        <v>0</v>
      </c>
      <c r="BA44" s="48">
        <f t="array" ref="BA44">IF(ISBLANK(ANG_Hoch!$A$2),0,IF(ISBLANK(A44),0,IF((OR(EXACT(A44,ANG_Hoch!$C$2:$C$155))),VLOOKUP(A44,ANG_Hoch!$C$2:$I$155,4,FALSE()))))</f>
        <v>0</v>
      </c>
      <c r="BB44" s="38">
        <f t="shared" si="51"/>
        <v>51</v>
      </c>
      <c r="BC44" s="49">
        <f>VLOOKUP(BB44,[1]Punktezuordnung!$A$2:$B$52,2,FALSE())</f>
        <v>0</v>
      </c>
    </row>
    <row r="45" spans="1:55" x14ac:dyDescent="0.3">
      <c r="A45" s="57"/>
      <c r="B45" s="57"/>
      <c r="C45" s="57"/>
      <c r="D45" s="57"/>
      <c r="E45" s="38" t="str">
        <f t="shared" si="52"/>
        <v/>
      </c>
      <c r="F45" s="30">
        <f>SUM(LARGE(H45:S45,{1;2;3;4;5;6;7;8;9}))</f>
        <v>0</v>
      </c>
      <c r="G45" s="50">
        <f t="shared" si="53"/>
        <v>0</v>
      </c>
      <c r="H45" s="51">
        <f t="shared" si="54"/>
        <v>0</v>
      </c>
      <c r="I45" s="45">
        <f t="shared" si="55"/>
        <v>0</v>
      </c>
      <c r="J45" s="51">
        <f t="shared" si="56"/>
        <v>0</v>
      </c>
      <c r="K45" s="45">
        <f t="shared" si="57"/>
        <v>0</v>
      </c>
      <c r="L45" s="33">
        <f t="shared" si="58"/>
        <v>0</v>
      </c>
      <c r="M45" s="34">
        <f t="shared" si="59"/>
        <v>0</v>
      </c>
      <c r="N45" s="52">
        <f t="shared" si="60"/>
        <v>0</v>
      </c>
      <c r="O45" s="36">
        <f t="shared" si="61"/>
        <v>0</v>
      </c>
      <c r="P45" s="51">
        <f t="shared" si="62"/>
        <v>0</v>
      </c>
      <c r="Q45" s="45">
        <f t="shared" si="63"/>
        <v>0</v>
      </c>
      <c r="R45" s="51">
        <f t="shared" si="64"/>
        <v>0</v>
      </c>
      <c r="S45" s="45">
        <f t="shared" si="65"/>
        <v>0</v>
      </c>
      <c r="T45" s="37">
        <f t="array" ref="T45">IF(ISBLANK(ALS_Sprint!$A$2),100,IF(ISBLANK(A45),100,IF((OR(EXACT(A45,ALS_Sprint!$C$2:$C$200))),VLOOKUP(A45,ALS_Sprint!$C$2:$I$200,4,FALSE()))))</f>
        <v>100</v>
      </c>
      <c r="U45" s="38">
        <f t="shared" si="66"/>
        <v>51</v>
      </c>
      <c r="V45" s="30">
        <f>VLOOKUP(U45,[1]Punktezuordnung!$A$2:$B$52,2,FALSE())</f>
        <v>0</v>
      </c>
      <c r="W45" s="39">
        <f t="array" ref="W45">IF(ISBLANK(ALS_Wurf!$A$2),0,IF(ISBLANK(A45),0,IF((OR(EXACT(A45,ALS_Wurf!$C$2:$C$145))),VLOOKUP(A45,ALS_Wurf!$C$2:$I$145,4,FALSE()))))</f>
        <v>0</v>
      </c>
      <c r="X45" s="38">
        <f t="shared" si="67"/>
        <v>51</v>
      </c>
      <c r="Y45" s="30">
        <f>VLOOKUP(X45,[1]Punktezuordnung!$A$2:$B$52,2,FALSE())</f>
        <v>0</v>
      </c>
      <c r="Z45" s="40">
        <f t="array" ref="Z45">IF(ISBLANK(FRI_Sprint!$A$2),100,IF(ISBLANK(A45),100,IF((OR(EXACT(A45,FRI_Sprint!$C$2:$C$200))),VLOOKUP(A45,FRI_Sprint!$C$2:$I$200,4,FALSE()))))</f>
        <v>100</v>
      </c>
      <c r="AA45" s="38">
        <f t="shared" si="68"/>
        <v>51</v>
      </c>
      <c r="AB45" s="30">
        <f>VLOOKUP(AA45,[1]Punktezuordnung!$A$2:$B$52,2,FALSE())</f>
        <v>0</v>
      </c>
      <c r="AC45" s="41">
        <f t="array" ref="AC45">IF(ISBLANK(FRI_Weit!$A$2),0,IF(ISBLANK(A45),0,IF((OR(EXACT(A45,FRI_Weit!$C$2:$C$150))),VLOOKUP(A45,FRI_Weit!$C$2:$I$150,4,FALSE()))))</f>
        <v>0</v>
      </c>
      <c r="AD45" s="38">
        <f t="shared" si="69"/>
        <v>51</v>
      </c>
      <c r="AE45" s="30">
        <f>VLOOKUP(AD45,[1]Punktezuordnung!$A$2:$B$52,2,FALSE())</f>
        <v>0</v>
      </c>
      <c r="AF45" s="42">
        <f t="array" ref="AF45">IF(ISBLANK(LAT_Stab!$A$2),0,IF(ISBLANK(A45),0,IF((OR(EXACT(A45,LAT_Stab!$C$2:$C$154))),VLOOKUP(A45,LAT_Stab!$C$2:$I$154,4,FALSE()))))</f>
        <v>0</v>
      </c>
      <c r="AG45" s="38">
        <f t="shared" si="70"/>
        <v>51</v>
      </c>
      <c r="AH45" s="30">
        <f>VLOOKUP(AG45,[1]Punktezuordnung!$A$2:$B$52,2,FALSE())</f>
        <v>0</v>
      </c>
      <c r="AI45" s="43">
        <f t="array" ref="AI45">IF(ISBLANK(LAT_Stoß!$A$2),0,IF(ISBLANK(A45),0,IF((OR(EXACT(A45,LAT_Stoß!$C$2:$C$154))),VLOOKUP(A45,LAT_Stoß!$C$2:$I$154,4,FALSE()))))</f>
        <v>0</v>
      </c>
      <c r="AJ45" s="38">
        <f t="shared" si="71"/>
        <v>51</v>
      </c>
      <c r="AK45" s="30">
        <f>VLOOKUP(AJ45,[1]Punktezuordnung!$A$2:$B$52,2,FALSE())</f>
        <v>0</v>
      </c>
      <c r="AL45" s="67">
        <v>1000</v>
      </c>
      <c r="AM45" s="38">
        <f t="shared" si="72"/>
        <v>51</v>
      </c>
      <c r="AN45" s="45">
        <f>VLOOKUP(AM45,[1]Punktezuordnung!$A$2:$B$52,2,FALSE())</f>
        <v>0</v>
      </c>
      <c r="AO45" s="46">
        <f t="array" ref="AO45">IF(ISBLANK(NIA_Weit!$A$2),0,IF(ISBLANK(A45),0,IF((OR(EXACT(A45,NIA_Weit!$C$2:$C$150))),VLOOKUP(A45,NIA_Weit!$C$2:$I$150,4,FALSE()))))</f>
        <v>0</v>
      </c>
      <c r="AP45" s="38">
        <f t="shared" si="73"/>
        <v>51</v>
      </c>
      <c r="AQ45" s="30">
        <f>VLOOKUP(AP45,[1]Punktezuordnung!$A$2:$B$52,2,FALSE())</f>
        <v>0</v>
      </c>
      <c r="AR45" s="42">
        <f t="array" ref="AR45">IF(ISBLANK(STO_Weit!$A$2),0,IF(ISBLANK(A45),0,IF((OR(EXACT(A45,STO_Weit!$C$2:$C$149))),VLOOKUP(A45,STO_Weit!$C$2:$I$149,4,FALSE()))))</f>
        <v>0</v>
      </c>
      <c r="AS45" s="38">
        <f t="shared" si="74"/>
        <v>51</v>
      </c>
      <c r="AT45" s="45">
        <f>VLOOKUP(AS45,[1]Punktezuordnung!$A$2:$B$52,2,FALSE())</f>
        <v>0</v>
      </c>
      <c r="AU45" s="40">
        <f t="array" ref="AU45">IF(ISBLANK(STO_Schlagwurf!$A$2),0,IF(ISBLANK(A45),0,IF((OR(EXACT(A45,STO_Schlagwurf!$C$2:$C$148))),VLOOKUP(A45,STO_Schlagwurf!$C$2:$I$148,4,FALSE()))))</f>
        <v>0</v>
      </c>
      <c r="AV45" s="38">
        <f t="shared" si="75"/>
        <v>51</v>
      </c>
      <c r="AW45" s="45">
        <f>VLOOKUP(AV45,[1]Punktezuordnung!$A$2:$B$52,2,FALSE())</f>
        <v>0</v>
      </c>
      <c r="AX45" s="42">
        <f t="array" ref="AX45">IF(ISBLANK(ANG_Hindernissprint!$A$2),100,IF(ISBLANK(A45),100,IF((OR(EXACT(A45,ANG_Hindernissprint!$C$2:$C$200))),VLOOKUP(A45,ANG_Hindernissprint!$C$2:$I$200,4,FALSE()))))</f>
        <v>100</v>
      </c>
      <c r="AY45" s="47">
        <f t="shared" si="50"/>
        <v>51</v>
      </c>
      <c r="AZ45" s="45">
        <f>VLOOKUP(AY45,[1]Punktezuordnung!$A$2:$B$52,2,FALSE())</f>
        <v>0</v>
      </c>
      <c r="BA45" s="48">
        <f t="array" ref="BA45">IF(ISBLANK(ANG_Hoch!$A$2),0,IF(ISBLANK(A45),0,IF((OR(EXACT(A45,ANG_Hoch!$C$2:$C$155))),VLOOKUP(A45,ANG_Hoch!$C$2:$I$155,4,FALSE()))))</f>
        <v>0</v>
      </c>
      <c r="BB45" s="38">
        <f t="shared" si="51"/>
        <v>51</v>
      </c>
      <c r="BC45" s="49">
        <f>VLOOKUP(BB45,[1]Punktezuordnung!$A$2:$B$52,2,FALSE())</f>
        <v>0</v>
      </c>
    </row>
    <row r="46" spans="1:55" x14ac:dyDescent="0.3">
      <c r="A46" s="57"/>
      <c r="B46" s="57"/>
      <c r="C46" s="57"/>
      <c r="D46" s="57"/>
      <c r="E46" s="38" t="str">
        <f t="shared" si="52"/>
        <v/>
      </c>
      <c r="F46" s="30">
        <f>SUM(LARGE(H46:S46,{1;2;3;4;5;6;7;8;9}))</f>
        <v>0</v>
      </c>
      <c r="G46" s="50">
        <f t="shared" si="53"/>
        <v>0</v>
      </c>
      <c r="H46" s="51">
        <f t="shared" si="54"/>
        <v>0</v>
      </c>
      <c r="I46" s="45">
        <f t="shared" si="55"/>
        <v>0</v>
      </c>
      <c r="J46" s="51">
        <f t="shared" si="56"/>
        <v>0</v>
      </c>
      <c r="K46" s="45">
        <f t="shared" si="57"/>
        <v>0</v>
      </c>
      <c r="L46" s="33">
        <f t="shared" si="58"/>
        <v>0</v>
      </c>
      <c r="M46" s="34">
        <f t="shared" si="59"/>
        <v>0</v>
      </c>
      <c r="N46" s="52">
        <f t="shared" si="60"/>
        <v>0</v>
      </c>
      <c r="O46" s="36">
        <f t="shared" si="61"/>
        <v>0</v>
      </c>
      <c r="P46" s="51">
        <f t="shared" si="62"/>
        <v>0</v>
      </c>
      <c r="Q46" s="45">
        <f t="shared" si="63"/>
        <v>0</v>
      </c>
      <c r="R46" s="51">
        <f t="shared" si="64"/>
        <v>0</v>
      </c>
      <c r="S46" s="45">
        <f t="shared" si="65"/>
        <v>0</v>
      </c>
      <c r="T46" s="37">
        <f t="array" ref="T46">IF(ISBLANK(ALS_Sprint!$A$2),100,IF(ISBLANK(A46),100,IF((OR(EXACT(A46,ALS_Sprint!$C$2:$C$200))),VLOOKUP(A46,ALS_Sprint!$C$2:$I$200,4,FALSE()))))</f>
        <v>100</v>
      </c>
      <c r="U46" s="38">
        <f t="shared" si="66"/>
        <v>51</v>
      </c>
      <c r="V46" s="30">
        <f>VLOOKUP(U46,[1]Punktezuordnung!$A$2:$B$52,2,FALSE())</f>
        <v>0</v>
      </c>
      <c r="W46" s="39">
        <f t="array" ref="W46">IF(ISBLANK(ALS_Wurf!$A$2),0,IF(ISBLANK(A46),0,IF((OR(EXACT(A46,ALS_Wurf!$C$2:$C$145))),VLOOKUP(A46,ALS_Wurf!$C$2:$I$145,4,FALSE()))))</f>
        <v>0</v>
      </c>
      <c r="X46" s="38">
        <f t="shared" si="67"/>
        <v>51</v>
      </c>
      <c r="Y46" s="30">
        <f>VLOOKUP(X46,[1]Punktezuordnung!$A$2:$B$52,2,FALSE())</f>
        <v>0</v>
      </c>
      <c r="Z46" s="40">
        <f t="array" ref="Z46">IF(ISBLANK(FRI_Sprint!$A$2),100,IF(ISBLANK(A46),100,IF((OR(EXACT(A46,FRI_Sprint!$C$2:$C$200))),VLOOKUP(A46,FRI_Sprint!$C$2:$I$200,4,FALSE()))))</f>
        <v>100</v>
      </c>
      <c r="AA46" s="38">
        <f t="shared" si="68"/>
        <v>51</v>
      </c>
      <c r="AB46" s="30">
        <f>VLOOKUP(AA46,[1]Punktezuordnung!$A$2:$B$52,2,FALSE())</f>
        <v>0</v>
      </c>
      <c r="AC46" s="41">
        <f t="array" ref="AC46">IF(ISBLANK(FRI_Weit!$A$2),0,IF(ISBLANK(A46),0,IF((OR(EXACT(A46,FRI_Weit!$C$2:$C$150))),VLOOKUP(A46,FRI_Weit!$C$2:$I$150,4,FALSE()))))</f>
        <v>0</v>
      </c>
      <c r="AD46" s="38">
        <f t="shared" si="69"/>
        <v>51</v>
      </c>
      <c r="AE46" s="30">
        <f>VLOOKUP(AD46,[1]Punktezuordnung!$A$2:$B$52,2,FALSE())</f>
        <v>0</v>
      </c>
      <c r="AF46" s="42">
        <f t="array" ref="AF46">IF(ISBLANK(LAT_Stab!$A$2),0,IF(ISBLANK(A46),0,IF((OR(EXACT(A46,LAT_Stab!$C$2:$C$154))),VLOOKUP(A46,LAT_Stab!$C$2:$I$154,4,FALSE()))))</f>
        <v>0</v>
      </c>
      <c r="AG46" s="38">
        <f t="shared" si="70"/>
        <v>51</v>
      </c>
      <c r="AH46" s="30">
        <f>VLOOKUP(AG46,[1]Punktezuordnung!$A$2:$B$52,2,FALSE())</f>
        <v>0</v>
      </c>
      <c r="AI46" s="43">
        <f t="array" ref="AI46">IF(ISBLANK(LAT_Stoß!$A$2),0,IF(ISBLANK(A46),0,IF((OR(EXACT(A46,LAT_Stoß!$C$2:$C$154))),VLOOKUP(A46,LAT_Stoß!$C$2:$I$154,4,FALSE()))))</f>
        <v>0</v>
      </c>
      <c r="AJ46" s="38">
        <f t="shared" si="71"/>
        <v>51</v>
      </c>
      <c r="AK46" s="30">
        <f>VLOOKUP(AJ46,[1]Punktezuordnung!$A$2:$B$52,2,FALSE())</f>
        <v>0</v>
      </c>
      <c r="AL46" s="67">
        <v>1000</v>
      </c>
      <c r="AM46" s="38">
        <f t="shared" si="72"/>
        <v>51</v>
      </c>
      <c r="AN46" s="45">
        <f>VLOOKUP(AM46,[1]Punktezuordnung!$A$2:$B$52,2,FALSE())</f>
        <v>0</v>
      </c>
      <c r="AO46" s="46">
        <f t="array" ref="AO46">IF(ISBLANK(NIA_Weit!$A$2),0,IF(ISBLANK(A46),0,IF((OR(EXACT(A46,NIA_Weit!$C$2:$C$150))),VLOOKUP(A46,NIA_Weit!$C$2:$I$150,4,FALSE()))))</f>
        <v>0</v>
      </c>
      <c r="AP46" s="38">
        <f t="shared" si="73"/>
        <v>51</v>
      </c>
      <c r="AQ46" s="30">
        <f>VLOOKUP(AP46,[1]Punktezuordnung!$A$2:$B$52,2,FALSE())</f>
        <v>0</v>
      </c>
      <c r="AR46" s="42">
        <f t="array" ref="AR46">IF(ISBLANK(STO_Weit!$A$2),0,IF(ISBLANK(A46),0,IF((OR(EXACT(A46,STO_Weit!$C$2:$C$149))),VLOOKUP(A46,STO_Weit!$C$2:$I$149,4,FALSE()))))</f>
        <v>0</v>
      </c>
      <c r="AS46" s="38">
        <f t="shared" si="74"/>
        <v>51</v>
      </c>
      <c r="AT46" s="45">
        <f>VLOOKUP(AS46,[1]Punktezuordnung!$A$2:$B$52,2,FALSE())</f>
        <v>0</v>
      </c>
      <c r="AU46" s="40">
        <f t="array" ref="AU46">IF(ISBLANK(STO_Schlagwurf!$A$2),0,IF(ISBLANK(A46),0,IF((OR(EXACT(A46,STO_Schlagwurf!$C$2:$C$148))),VLOOKUP(A46,STO_Schlagwurf!$C$2:$I$148,4,FALSE()))))</f>
        <v>0</v>
      </c>
      <c r="AV46" s="38">
        <f t="shared" si="75"/>
        <v>51</v>
      </c>
      <c r="AW46" s="45">
        <f>VLOOKUP(AV46,[1]Punktezuordnung!$A$2:$B$52,2,FALSE())</f>
        <v>0</v>
      </c>
      <c r="AX46" s="42">
        <f t="array" ref="AX46">IF(ISBLANK(ANG_Hindernissprint!$A$2),100,IF(ISBLANK(A46),100,IF((OR(EXACT(A46,ANG_Hindernissprint!$C$2:$C$200))),VLOOKUP(A46,ANG_Hindernissprint!$C$2:$I$200,4,FALSE()))))</f>
        <v>100</v>
      </c>
      <c r="AY46" s="47">
        <f t="shared" si="50"/>
        <v>51</v>
      </c>
      <c r="AZ46" s="45">
        <f>VLOOKUP(AY46,[1]Punktezuordnung!$A$2:$B$52,2,FALSE())</f>
        <v>0</v>
      </c>
      <c r="BA46" s="48">
        <f t="array" ref="BA46">IF(ISBLANK(ANG_Hoch!$A$2),0,IF(ISBLANK(A46),0,IF((OR(EXACT(A46,ANG_Hoch!$C$2:$C$155))),VLOOKUP(A46,ANG_Hoch!$C$2:$I$155,4,FALSE()))))</f>
        <v>0</v>
      </c>
      <c r="BB46" s="38">
        <f t="shared" si="51"/>
        <v>51</v>
      </c>
      <c r="BC46" s="49">
        <f>VLOOKUP(BB46,[1]Punktezuordnung!$A$2:$B$52,2,FALSE())</f>
        <v>0</v>
      </c>
    </row>
    <row r="47" spans="1:55" x14ac:dyDescent="0.3">
      <c r="A47" s="57"/>
      <c r="B47" s="57"/>
      <c r="C47" s="57"/>
      <c r="D47" s="57"/>
      <c r="E47" s="38" t="str">
        <f t="shared" si="52"/>
        <v/>
      </c>
      <c r="F47" s="30">
        <f>SUM(LARGE(H47:S47,{1;2;3;4;5;6;7;8;9}))</f>
        <v>0</v>
      </c>
      <c r="G47" s="50">
        <f t="shared" si="53"/>
        <v>0</v>
      </c>
      <c r="H47" s="51">
        <f t="shared" si="54"/>
        <v>0</v>
      </c>
      <c r="I47" s="45">
        <f t="shared" si="55"/>
        <v>0</v>
      </c>
      <c r="J47" s="51">
        <f t="shared" si="56"/>
        <v>0</v>
      </c>
      <c r="K47" s="45">
        <f t="shared" si="57"/>
        <v>0</v>
      </c>
      <c r="L47" s="33">
        <f t="shared" si="58"/>
        <v>0</v>
      </c>
      <c r="M47" s="34">
        <f t="shared" si="59"/>
        <v>0</v>
      </c>
      <c r="N47" s="52">
        <f t="shared" si="60"/>
        <v>0</v>
      </c>
      <c r="O47" s="36">
        <f t="shared" si="61"/>
        <v>0</v>
      </c>
      <c r="P47" s="51">
        <f t="shared" si="62"/>
        <v>0</v>
      </c>
      <c r="Q47" s="45">
        <f t="shared" si="63"/>
        <v>0</v>
      </c>
      <c r="R47" s="51">
        <f t="shared" si="64"/>
        <v>0</v>
      </c>
      <c r="S47" s="45">
        <f t="shared" si="65"/>
        <v>0</v>
      </c>
      <c r="T47" s="37">
        <f t="array" ref="T47">IF(ISBLANK(ALS_Sprint!$A$2),100,IF(ISBLANK(A47),100,IF((OR(EXACT(A47,ALS_Sprint!$C$2:$C$200))),VLOOKUP(A47,ALS_Sprint!$C$2:$I$200,4,FALSE()))))</f>
        <v>100</v>
      </c>
      <c r="U47" s="38">
        <f t="shared" si="66"/>
        <v>51</v>
      </c>
      <c r="V47" s="30">
        <f>VLOOKUP(U47,[1]Punktezuordnung!$A$2:$B$52,2,FALSE())</f>
        <v>0</v>
      </c>
      <c r="W47" s="39">
        <f t="array" ref="W47">IF(ISBLANK(ALS_Wurf!$A$2),0,IF(ISBLANK(A47),0,IF((OR(EXACT(A47,ALS_Wurf!$C$2:$C$145))),VLOOKUP(A47,ALS_Wurf!$C$2:$I$145,4,FALSE()))))</f>
        <v>0</v>
      </c>
      <c r="X47" s="38">
        <f t="shared" si="67"/>
        <v>51</v>
      </c>
      <c r="Y47" s="30">
        <f>VLOOKUP(X47,[1]Punktezuordnung!$A$2:$B$52,2,FALSE())</f>
        <v>0</v>
      </c>
      <c r="Z47" s="40">
        <f t="array" ref="Z47">IF(ISBLANK(FRI_Sprint!$A$2),100,IF(ISBLANK(A47),100,IF((OR(EXACT(A47,FRI_Sprint!$C$2:$C$200))),VLOOKUP(A47,FRI_Sprint!$C$2:$I$200,4,FALSE()))))</f>
        <v>100</v>
      </c>
      <c r="AA47" s="38">
        <f t="shared" si="68"/>
        <v>51</v>
      </c>
      <c r="AB47" s="30">
        <f>VLOOKUP(AA47,[1]Punktezuordnung!$A$2:$B$52,2,FALSE())</f>
        <v>0</v>
      </c>
      <c r="AC47" s="41">
        <f t="array" ref="AC47">IF(ISBLANK(FRI_Weit!$A$2),0,IF(ISBLANK(A47),0,IF((OR(EXACT(A47,FRI_Weit!$C$2:$C$150))),VLOOKUP(A47,FRI_Weit!$C$2:$I$150,4,FALSE()))))</f>
        <v>0</v>
      </c>
      <c r="AD47" s="38">
        <f t="shared" si="69"/>
        <v>51</v>
      </c>
      <c r="AE47" s="30">
        <f>VLOOKUP(AD47,[1]Punktezuordnung!$A$2:$B$52,2,FALSE())</f>
        <v>0</v>
      </c>
      <c r="AF47" s="42">
        <f t="array" ref="AF47">IF(ISBLANK(LAT_Stab!$A$2),0,IF(ISBLANK(A47),0,IF((OR(EXACT(A47,LAT_Stab!$C$2:$C$154))),VLOOKUP(A47,LAT_Stab!$C$2:$I$154,4,FALSE()))))</f>
        <v>0</v>
      </c>
      <c r="AG47" s="38">
        <f t="shared" si="70"/>
        <v>51</v>
      </c>
      <c r="AH47" s="30">
        <f>VLOOKUP(AG47,[1]Punktezuordnung!$A$2:$B$52,2,FALSE())</f>
        <v>0</v>
      </c>
      <c r="AI47" s="43">
        <f t="array" ref="AI47">IF(ISBLANK(LAT_Stoß!$A$2),0,IF(ISBLANK(A47),0,IF((OR(EXACT(A47,LAT_Stoß!$C$2:$C$154))),VLOOKUP(A47,LAT_Stoß!$C$2:$I$154,4,FALSE()))))</f>
        <v>0</v>
      </c>
      <c r="AJ47" s="38">
        <f t="shared" si="71"/>
        <v>51</v>
      </c>
      <c r="AK47" s="30">
        <f>VLOOKUP(AJ47,[1]Punktezuordnung!$A$2:$B$52,2,FALSE())</f>
        <v>0</v>
      </c>
      <c r="AL47" s="67">
        <v>1000</v>
      </c>
      <c r="AM47" s="38">
        <f t="shared" si="72"/>
        <v>51</v>
      </c>
      <c r="AN47" s="45">
        <f>VLOOKUP(AM47,[1]Punktezuordnung!$A$2:$B$52,2,FALSE())</f>
        <v>0</v>
      </c>
      <c r="AO47" s="46">
        <f t="array" ref="AO47">IF(ISBLANK(NIA_Weit!$A$2),0,IF(ISBLANK(A47),0,IF((OR(EXACT(A47,NIA_Weit!$C$2:$C$150))),VLOOKUP(A47,NIA_Weit!$C$2:$I$150,4,FALSE()))))</f>
        <v>0</v>
      </c>
      <c r="AP47" s="38">
        <f t="shared" si="73"/>
        <v>51</v>
      </c>
      <c r="AQ47" s="30">
        <f>VLOOKUP(AP47,[1]Punktezuordnung!$A$2:$B$52,2,FALSE())</f>
        <v>0</v>
      </c>
      <c r="AR47" s="42">
        <f t="array" ref="AR47">IF(ISBLANK(STO_Weit!$A$2),0,IF(ISBLANK(A47),0,IF((OR(EXACT(A47,STO_Weit!$C$2:$C$149))),VLOOKUP(A47,STO_Weit!$C$2:$I$149,4,FALSE()))))</f>
        <v>0</v>
      </c>
      <c r="AS47" s="38">
        <f t="shared" si="74"/>
        <v>51</v>
      </c>
      <c r="AT47" s="45">
        <f>VLOOKUP(AS47,[1]Punktezuordnung!$A$2:$B$52,2,FALSE())</f>
        <v>0</v>
      </c>
      <c r="AU47" s="40">
        <f t="array" ref="AU47">IF(ISBLANK(STO_Schlagwurf!$A$2),0,IF(ISBLANK(A47),0,IF((OR(EXACT(A47,STO_Schlagwurf!$C$2:$C$148))),VLOOKUP(A47,STO_Schlagwurf!$C$2:$I$148,4,FALSE()))))</f>
        <v>0</v>
      </c>
      <c r="AV47" s="38">
        <f t="shared" si="75"/>
        <v>51</v>
      </c>
      <c r="AW47" s="45">
        <f>VLOOKUP(AV47,[1]Punktezuordnung!$A$2:$B$52,2,FALSE())</f>
        <v>0</v>
      </c>
      <c r="AX47" s="42">
        <f t="array" ref="AX47">IF(ISBLANK(ANG_Hindernissprint!$A$2),100,IF(ISBLANK(A47),100,IF((OR(EXACT(A47,ANG_Hindernissprint!$C$2:$C$200))),VLOOKUP(A47,ANG_Hindernissprint!$C$2:$I$200,4,FALSE()))))</f>
        <v>100</v>
      </c>
      <c r="AY47" s="47">
        <f t="shared" si="50"/>
        <v>51</v>
      </c>
      <c r="AZ47" s="45">
        <f>VLOOKUP(AY47,[1]Punktezuordnung!$A$2:$B$52,2,FALSE())</f>
        <v>0</v>
      </c>
      <c r="BA47" s="48">
        <f t="array" ref="BA47">IF(ISBLANK(ANG_Hoch!$A$2),0,IF(ISBLANK(A47),0,IF((OR(EXACT(A47,ANG_Hoch!$C$2:$C$155))),VLOOKUP(A47,ANG_Hoch!$C$2:$I$155,4,FALSE()))))</f>
        <v>0</v>
      </c>
      <c r="BB47" s="38">
        <f t="shared" si="51"/>
        <v>51</v>
      </c>
      <c r="BC47" s="49">
        <f>VLOOKUP(BB47,[1]Punktezuordnung!$A$2:$B$52,2,FALSE())</f>
        <v>0</v>
      </c>
    </row>
    <row r="48" spans="1:55" x14ac:dyDescent="0.3">
      <c r="A48" s="57"/>
      <c r="B48" s="57"/>
      <c r="C48" s="57"/>
      <c r="D48" s="57"/>
      <c r="E48" s="38" t="str">
        <f t="shared" si="52"/>
        <v/>
      </c>
      <c r="F48" s="30">
        <f>SUM(LARGE(H48:S48,{1;2;3;4;5;6;7;8;9}))</f>
        <v>0</v>
      </c>
      <c r="G48" s="50">
        <f t="shared" si="53"/>
        <v>0</v>
      </c>
      <c r="H48" s="51">
        <f t="shared" si="54"/>
        <v>0</v>
      </c>
      <c r="I48" s="45">
        <f t="shared" si="55"/>
        <v>0</v>
      </c>
      <c r="J48" s="51">
        <f t="shared" si="56"/>
        <v>0</v>
      </c>
      <c r="K48" s="45">
        <f t="shared" si="57"/>
        <v>0</v>
      </c>
      <c r="L48" s="33">
        <f t="shared" si="58"/>
        <v>0</v>
      </c>
      <c r="M48" s="34">
        <f t="shared" si="59"/>
        <v>0</v>
      </c>
      <c r="N48" s="52">
        <f t="shared" si="60"/>
        <v>0</v>
      </c>
      <c r="O48" s="36">
        <f t="shared" si="61"/>
        <v>0</v>
      </c>
      <c r="P48" s="51">
        <f t="shared" si="62"/>
        <v>0</v>
      </c>
      <c r="Q48" s="45">
        <f t="shared" si="63"/>
        <v>0</v>
      </c>
      <c r="R48" s="51">
        <f t="shared" si="64"/>
        <v>0</v>
      </c>
      <c r="S48" s="45">
        <f t="shared" si="65"/>
        <v>0</v>
      </c>
      <c r="T48" s="37">
        <f t="array" ref="T48">IF(ISBLANK(ALS_Sprint!$A$2),100,IF(ISBLANK(A48),100,IF((OR(EXACT(A48,ALS_Sprint!$C$2:$C$200))),VLOOKUP(A48,ALS_Sprint!$C$2:$I$200,4,FALSE()))))</f>
        <v>100</v>
      </c>
      <c r="U48" s="38">
        <f t="shared" si="66"/>
        <v>51</v>
      </c>
      <c r="V48" s="30">
        <f>VLOOKUP(U48,[1]Punktezuordnung!$A$2:$B$52,2,FALSE())</f>
        <v>0</v>
      </c>
      <c r="W48" s="39">
        <f t="array" ref="W48">IF(ISBLANK(ALS_Wurf!$A$2),0,IF(ISBLANK(A48),0,IF((OR(EXACT(A48,ALS_Wurf!$C$2:$C$145))),VLOOKUP(A48,ALS_Wurf!$C$2:$I$145,4,FALSE()))))</f>
        <v>0</v>
      </c>
      <c r="X48" s="38">
        <f t="shared" si="67"/>
        <v>51</v>
      </c>
      <c r="Y48" s="30">
        <f>VLOOKUP(X48,[1]Punktezuordnung!$A$2:$B$52,2,FALSE())</f>
        <v>0</v>
      </c>
      <c r="Z48" s="40">
        <f t="array" ref="Z48">IF(ISBLANK(FRI_Sprint!$A$2),100,IF(ISBLANK(A48),100,IF((OR(EXACT(A48,FRI_Sprint!$C$2:$C$200))),VLOOKUP(A48,FRI_Sprint!$C$2:$I$200,4,FALSE()))))</f>
        <v>100</v>
      </c>
      <c r="AA48" s="38">
        <f t="shared" si="68"/>
        <v>51</v>
      </c>
      <c r="AB48" s="30">
        <f>VLOOKUP(AA48,[1]Punktezuordnung!$A$2:$B$52,2,FALSE())</f>
        <v>0</v>
      </c>
      <c r="AC48" s="41">
        <f t="array" ref="AC48">IF(ISBLANK(FRI_Weit!$A$2),0,IF(ISBLANK(A48),0,IF((OR(EXACT(A48,FRI_Weit!$C$2:$C$150))),VLOOKUP(A48,FRI_Weit!$C$2:$I$150,4,FALSE()))))</f>
        <v>0</v>
      </c>
      <c r="AD48" s="38">
        <f t="shared" si="69"/>
        <v>51</v>
      </c>
      <c r="AE48" s="30">
        <f>VLOOKUP(AD48,[1]Punktezuordnung!$A$2:$B$52,2,FALSE())</f>
        <v>0</v>
      </c>
      <c r="AF48" s="42">
        <f t="array" ref="AF48">IF(ISBLANK(LAT_Stab!$A$2),0,IF(ISBLANK(A48),0,IF((OR(EXACT(A48,LAT_Stab!$C$2:$C$154))),VLOOKUP(A48,LAT_Stab!$C$2:$I$154,4,FALSE()))))</f>
        <v>0</v>
      </c>
      <c r="AG48" s="38">
        <f t="shared" si="70"/>
        <v>51</v>
      </c>
      <c r="AH48" s="30">
        <f>VLOOKUP(AG48,[1]Punktezuordnung!$A$2:$B$52,2,FALSE())</f>
        <v>0</v>
      </c>
      <c r="AI48" s="43">
        <f t="array" ref="AI48">IF(ISBLANK(LAT_Stoß!$A$2),0,IF(ISBLANK(A48),0,IF((OR(EXACT(A48,LAT_Stoß!$C$2:$C$154))),VLOOKUP(A48,LAT_Stoß!$C$2:$I$154,4,FALSE()))))</f>
        <v>0</v>
      </c>
      <c r="AJ48" s="38">
        <f t="shared" si="71"/>
        <v>51</v>
      </c>
      <c r="AK48" s="30">
        <f>VLOOKUP(AJ48,[1]Punktezuordnung!$A$2:$B$52,2,FALSE())</f>
        <v>0</v>
      </c>
      <c r="AL48" s="67">
        <v>1000</v>
      </c>
      <c r="AM48" s="38">
        <f t="shared" si="72"/>
        <v>51</v>
      </c>
      <c r="AN48" s="45">
        <f>VLOOKUP(AM48,[1]Punktezuordnung!$A$2:$B$52,2,FALSE())</f>
        <v>0</v>
      </c>
      <c r="AO48" s="46">
        <f t="array" ref="AO48">IF(ISBLANK(NIA_Weit!$A$2),0,IF(ISBLANK(A48),0,IF((OR(EXACT(A48,NIA_Weit!$C$2:$C$150))),VLOOKUP(A48,NIA_Weit!$C$2:$I$150,4,FALSE()))))</f>
        <v>0</v>
      </c>
      <c r="AP48" s="38">
        <f t="shared" si="73"/>
        <v>51</v>
      </c>
      <c r="AQ48" s="30">
        <f>VLOOKUP(AP48,[1]Punktezuordnung!$A$2:$B$52,2,FALSE())</f>
        <v>0</v>
      </c>
      <c r="AR48" s="42">
        <f t="array" ref="AR48">IF(ISBLANK(STO_Weit!$A$2),0,IF(ISBLANK(A48),0,IF((OR(EXACT(A48,STO_Weit!$C$2:$C$149))),VLOOKUP(A48,STO_Weit!$C$2:$I$149,4,FALSE()))))</f>
        <v>0</v>
      </c>
      <c r="AS48" s="38">
        <f t="shared" si="74"/>
        <v>51</v>
      </c>
      <c r="AT48" s="45">
        <f>VLOOKUP(AS48,[1]Punktezuordnung!$A$2:$B$52,2,FALSE())</f>
        <v>0</v>
      </c>
      <c r="AU48" s="40">
        <f t="array" ref="AU48">IF(ISBLANK(STO_Schlagwurf!$A$2),0,IF(ISBLANK(A48),0,IF((OR(EXACT(A48,STO_Schlagwurf!$C$2:$C$148))),VLOOKUP(A48,STO_Schlagwurf!$C$2:$I$148,4,FALSE()))))</f>
        <v>0</v>
      </c>
      <c r="AV48" s="38">
        <f t="shared" si="75"/>
        <v>51</v>
      </c>
      <c r="AW48" s="45">
        <f>VLOOKUP(AV48,[1]Punktezuordnung!$A$2:$B$52,2,FALSE())</f>
        <v>0</v>
      </c>
      <c r="AX48" s="42">
        <f t="array" ref="AX48">IF(ISBLANK(ANG_Hindernissprint!$A$2),100,IF(ISBLANK(A48),100,IF((OR(EXACT(A48,ANG_Hindernissprint!$C$2:$C$200))),VLOOKUP(A48,ANG_Hindernissprint!$C$2:$I$200,4,FALSE()))))</f>
        <v>100</v>
      </c>
      <c r="AY48" s="47">
        <f t="shared" si="50"/>
        <v>51</v>
      </c>
      <c r="AZ48" s="45">
        <f>VLOOKUP(AY48,[1]Punktezuordnung!$A$2:$B$52,2,FALSE())</f>
        <v>0</v>
      </c>
      <c r="BA48" s="48">
        <f t="array" ref="BA48">IF(ISBLANK(ANG_Hoch!$A$2),0,IF(ISBLANK(A48),0,IF((OR(EXACT(A48,ANG_Hoch!$C$2:$C$155))),VLOOKUP(A48,ANG_Hoch!$C$2:$I$155,4,FALSE()))))</f>
        <v>0</v>
      </c>
      <c r="BB48" s="38">
        <f t="shared" si="51"/>
        <v>51</v>
      </c>
      <c r="BC48" s="49">
        <f>VLOOKUP(BB48,[1]Punktezuordnung!$A$2:$B$52,2,FALSE())</f>
        <v>0</v>
      </c>
    </row>
    <row r="49" spans="1:55" x14ac:dyDescent="0.3">
      <c r="A49" s="57"/>
      <c r="B49" s="57"/>
      <c r="C49" s="57"/>
      <c r="D49" s="57"/>
      <c r="E49" s="38" t="str">
        <f t="shared" si="52"/>
        <v/>
      </c>
      <c r="F49" s="30">
        <f>SUM(LARGE(H49:S49,{1;2;3;4;5;6;7;8;9}))</f>
        <v>0</v>
      </c>
      <c r="G49" s="50">
        <f t="shared" si="53"/>
        <v>0</v>
      </c>
      <c r="H49" s="51">
        <f t="shared" si="54"/>
        <v>0</v>
      </c>
      <c r="I49" s="45">
        <f t="shared" si="55"/>
        <v>0</v>
      </c>
      <c r="J49" s="51">
        <f t="shared" si="56"/>
        <v>0</v>
      </c>
      <c r="K49" s="45">
        <f t="shared" si="57"/>
        <v>0</v>
      </c>
      <c r="L49" s="33">
        <f t="shared" si="58"/>
        <v>0</v>
      </c>
      <c r="M49" s="34">
        <f t="shared" si="59"/>
        <v>0</v>
      </c>
      <c r="N49" s="52">
        <f t="shared" si="60"/>
        <v>0</v>
      </c>
      <c r="O49" s="36">
        <f t="shared" si="61"/>
        <v>0</v>
      </c>
      <c r="P49" s="51">
        <f t="shared" si="62"/>
        <v>0</v>
      </c>
      <c r="Q49" s="45">
        <f t="shared" si="63"/>
        <v>0</v>
      </c>
      <c r="R49" s="51">
        <f t="shared" si="64"/>
        <v>0</v>
      </c>
      <c r="S49" s="45">
        <f t="shared" si="65"/>
        <v>0</v>
      </c>
      <c r="T49" s="37">
        <f t="array" ref="T49">IF(ISBLANK(ALS_Sprint!$A$2),100,IF(ISBLANK(A49),100,IF((OR(EXACT(A49,ALS_Sprint!$C$2:$C$200))),VLOOKUP(A49,ALS_Sprint!$C$2:$I$200,4,FALSE()))))</f>
        <v>100</v>
      </c>
      <c r="U49" s="38">
        <f t="shared" si="66"/>
        <v>51</v>
      </c>
      <c r="V49" s="30">
        <f>VLOOKUP(U49,[1]Punktezuordnung!$A$2:$B$52,2,FALSE())</f>
        <v>0</v>
      </c>
      <c r="W49" s="39">
        <f t="array" ref="W49">IF(ISBLANK(ALS_Wurf!$A$2),0,IF(ISBLANK(A49),0,IF((OR(EXACT(A49,ALS_Wurf!$C$2:$C$145))),VLOOKUP(A49,ALS_Wurf!$C$2:$I$145,4,FALSE()))))</f>
        <v>0</v>
      </c>
      <c r="X49" s="38">
        <f t="shared" si="67"/>
        <v>51</v>
      </c>
      <c r="Y49" s="30">
        <f>VLOOKUP(X49,[1]Punktezuordnung!$A$2:$B$52,2,FALSE())</f>
        <v>0</v>
      </c>
      <c r="Z49" s="40">
        <f t="array" ref="Z49">IF(ISBLANK(FRI_Sprint!$A$2),100,IF(ISBLANK(A49),100,IF((OR(EXACT(A49,FRI_Sprint!$C$2:$C$200))),VLOOKUP(A49,FRI_Sprint!$C$2:$I$200,4,FALSE()))))</f>
        <v>100</v>
      </c>
      <c r="AA49" s="38">
        <f t="shared" si="68"/>
        <v>51</v>
      </c>
      <c r="AB49" s="30">
        <f>VLOOKUP(AA49,[1]Punktezuordnung!$A$2:$B$52,2,FALSE())</f>
        <v>0</v>
      </c>
      <c r="AC49" s="41">
        <f t="array" ref="AC49">IF(ISBLANK(FRI_Weit!$A$2),0,IF(ISBLANK(A49),0,IF((OR(EXACT(A49,FRI_Weit!$C$2:$C$150))),VLOOKUP(A49,FRI_Weit!$C$2:$I$150,4,FALSE()))))</f>
        <v>0</v>
      </c>
      <c r="AD49" s="38">
        <f t="shared" si="69"/>
        <v>51</v>
      </c>
      <c r="AE49" s="30">
        <f>VLOOKUP(AD49,[1]Punktezuordnung!$A$2:$B$52,2,FALSE())</f>
        <v>0</v>
      </c>
      <c r="AF49" s="42">
        <f t="array" ref="AF49">IF(ISBLANK(LAT_Stab!$A$2),0,IF(ISBLANK(A49),0,IF((OR(EXACT(A49,LAT_Stab!$C$2:$C$154))),VLOOKUP(A49,LAT_Stab!$C$2:$I$154,4,FALSE()))))</f>
        <v>0</v>
      </c>
      <c r="AG49" s="38">
        <f t="shared" si="70"/>
        <v>51</v>
      </c>
      <c r="AH49" s="30">
        <f>VLOOKUP(AG49,[1]Punktezuordnung!$A$2:$B$52,2,FALSE())</f>
        <v>0</v>
      </c>
      <c r="AI49" s="43">
        <f t="array" ref="AI49">IF(ISBLANK(LAT_Stoß!$A$2),0,IF(ISBLANK(A49),0,IF((OR(EXACT(A49,LAT_Stoß!$C$2:$C$154))),VLOOKUP(A49,LAT_Stoß!$C$2:$I$154,4,FALSE()))))</f>
        <v>0</v>
      </c>
      <c r="AJ49" s="38">
        <f t="shared" si="71"/>
        <v>51</v>
      </c>
      <c r="AK49" s="30">
        <f>VLOOKUP(AJ49,[1]Punktezuordnung!$A$2:$B$52,2,FALSE())</f>
        <v>0</v>
      </c>
      <c r="AL49" s="67">
        <v>1000</v>
      </c>
      <c r="AM49" s="38">
        <f t="shared" si="72"/>
        <v>51</v>
      </c>
      <c r="AN49" s="45">
        <f>VLOOKUP(AM49,[1]Punktezuordnung!$A$2:$B$52,2,FALSE())</f>
        <v>0</v>
      </c>
      <c r="AO49" s="46">
        <f t="array" ref="AO49">IF(ISBLANK(NIA_Weit!$A$2),0,IF(ISBLANK(A49),0,IF((OR(EXACT(A49,NIA_Weit!$C$2:$C$150))),VLOOKUP(A49,NIA_Weit!$C$2:$I$150,4,FALSE()))))</f>
        <v>0</v>
      </c>
      <c r="AP49" s="38">
        <f t="shared" si="73"/>
        <v>51</v>
      </c>
      <c r="AQ49" s="30">
        <f>VLOOKUP(AP49,[1]Punktezuordnung!$A$2:$B$52,2,FALSE())</f>
        <v>0</v>
      </c>
      <c r="AR49" s="42">
        <f t="array" ref="AR49">IF(ISBLANK(STO_Weit!$A$2),0,IF(ISBLANK(A49),0,IF((OR(EXACT(A49,STO_Weit!$C$2:$C$149))),VLOOKUP(A49,STO_Weit!$C$2:$I$149,4,FALSE()))))</f>
        <v>0</v>
      </c>
      <c r="AS49" s="38">
        <f t="shared" si="74"/>
        <v>51</v>
      </c>
      <c r="AT49" s="45">
        <f>VLOOKUP(AS49,[1]Punktezuordnung!$A$2:$B$52,2,FALSE())</f>
        <v>0</v>
      </c>
      <c r="AU49" s="40">
        <f t="array" ref="AU49">IF(ISBLANK(STO_Schlagwurf!$A$2),0,IF(ISBLANK(A49),0,IF((OR(EXACT(A49,STO_Schlagwurf!$C$2:$C$148))),VLOOKUP(A49,STO_Schlagwurf!$C$2:$I$148,4,FALSE()))))</f>
        <v>0</v>
      </c>
      <c r="AV49" s="38">
        <f t="shared" si="75"/>
        <v>51</v>
      </c>
      <c r="AW49" s="45">
        <f>VLOOKUP(AV49,[1]Punktezuordnung!$A$2:$B$52,2,FALSE())</f>
        <v>0</v>
      </c>
      <c r="AX49" s="42">
        <f t="array" ref="AX49">IF(ISBLANK(ANG_Hindernissprint!$A$2),100,IF(ISBLANK(A49),100,IF((OR(EXACT(A49,ANG_Hindernissprint!$C$2:$C$200))),VLOOKUP(A49,ANG_Hindernissprint!$C$2:$I$200,4,FALSE()))))</f>
        <v>100</v>
      </c>
      <c r="AY49" s="47">
        <f t="shared" si="50"/>
        <v>51</v>
      </c>
      <c r="AZ49" s="45">
        <f>VLOOKUP(AY49,[1]Punktezuordnung!$A$2:$B$52,2,FALSE())</f>
        <v>0</v>
      </c>
      <c r="BA49" s="48">
        <f t="array" ref="BA49">IF(ISBLANK(ANG_Hoch!$A$2),0,IF(ISBLANK(A49),0,IF((OR(EXACT(A49,ANG_Hoch!$C$2:$C$155))),VLOOKUP(A49,ANG_Hoch!$C$2:$I$155,4,FALSE()))))</f>
        <v>0</v>
      </c>
      <c r="BB49" s="38">
        <f t="shared" si="51"/>
        <v>51</v>
      </c>
      <c r="BC49" s="49">
        <f>VLOOKUP(BB49,[1]Punktezuordnung!$A$2:$B$52,2,FALSE())</f>
        <v>0</v>
      </c>
    </row>
    <row r="50" spans="1:55" x14ac:dyDescent="0.3">
      <c r="A50" s="57"/>
      <c r="B50" s="57"/>
      <c r="C50" s="57"/>
      <c r="D50" s="57"/>
      <c r="E50" s="38" t="str">
        <f t="shared" si="52"/>
        <v/>
      </c>
      <c r="F50" s="30">
        <f>SUM(LARGE(H50:S50,{1;2;3;4;5;6;7;8;9}))</f>
        <v>0</v>
      </c>
      <c r="G50" s="50">
        <f t="shared" si="53"/>
        <v>0</v>
      </c>
      <c r="H50" s="51">
        <f t="shared" si="54"/>
        <v>0</v>
      </c>
      <c r="I50" s="45">
        <f t="shared" si="55"/>
        <v>0</v>
      </c>
      <c r="J50" s="51">
        <f t="shared" si="56"/>
        <v>0</v>
      </c>
      <c r="K50" s="45">
        <f t="shared" si="57"/>
        <v>0</v>
      </c>
      <c r="L50" s="33">
        <f t="shared" si="58"/>
        <v>0</v>
      </c>
      <c r="M50" s="34">
        <f t="shared" si="59"/>
        <v>0</v>
      </c>
      <c r="N50" s="52">
        <f t="shared" si="60"/>
        <v>0</v>
      </c>
      <c r="O50" s="36">
        <f t="shared" si="61"/>
        <v>0</v>
      </c>
      <c r="P50" s="51">
        <f t="shared" si="62"/>
        <v>0</v>
      </c>
      <c r="Q50" s="45">
        <f t="shared" si="63"/>
        <v>0</v>
      </c>
      <c r="R50" s="51">
        <f t="shared" si="64"/>
        <v>0</v>
      </c>
      <c r="S50" s="45">
        <f t="shared" si="65"/>
        <v>0</v>
      </c>
      <c r="T50" s="37">
        <f t="array" ref="T50">IF(ISBLANK(ALS_Sprint!$A$2),100,IF(ISBLANK(A50),100,IF((OR(EXACT(A50,ALS_Sprint!$C$2:$C$200))),VLOOKUP(A50,ALS_Sprint!$C$2:$I$200,4,FALSE()))))</f>
        <v>100</v>
      </c>
      <c r="U50" s="38">
        <f t="shared" si="66"/>
        <v>51</v>
      </c>
      <c r="V50" s="30">
        <f>VLOOKUP(U50,[1]Punktezuordnung!$A$2:$B$52,2,FALSE())</f>
        <v>0</v>
      </c>
      <c r="W50" s="39">
        <f t="array" ref="W50">IF(ISBLANK(ALS_Wurf!$A$2),0,IF(ISBLANK(A50),0,IF((OR(EXACT(A50,ALS_Wurf!$C$2:$C$145))),VLOOKUP(A50,ALS_Wurf!$C$2:$I$145,4,FALSE()))))</f>
        <v>0</v>
      </c>
      <c r="X50" s="38">
        <f t="shared" si="67"/>
        <v>51</v>
      </c>
      <c r="Y50" s="30">
        <f>VLOOKUP(X50,[1]Punktezuordnung!$A$2:$B$52,2,FALSE())</f>
        <v>0</v>
      </c>
      <c r="Z50" s="40">
        <f t="array" ref="Z50">IF(ISBLANK(FRI_Sprint!$A$2),100,IF(ISBLANK(A50),100,IF((OR(EXACT(A50,FRI_Sprint!$C$2:$C$200))),VLOOKUP(A50,FRI_Sprint!$C$2:$I$200,4,FALSE()))))</f>
        <v>100</v>
      </c>
      <c r="AA50" s="38">
        <f t="shared" si="68"/>
        <v>51</v>
      </c>
      <c r="AB50" s="30">
        <f>VLOOKUP(AA50,[1]Punktezuordnung!$A$2:$B$52,2,FALSE())</f>
        <v>0</v>
      </c>
      <c r="AC50" s="41">
        <f t="array" ref="AC50">IF(ISBLANK(FRI_Weit!$A$2),0,IF(ISBLANK(A50),0,IF((OR(EXACT(A50,FRI_Weit!$C$2:$C$150))),VLOOKUP(A50,FRI_Weit!$C$2:$I$150,4,FALSE()))))</f>
        <v>0</v>
      </c>
      <c r="AD50" s="38">
        <f t="shared" si="69"/>
        <v>51</v>
      </c>
      <c r="AE50" s="30">
        <f>VLOOKUP(AD50,[1]Punktezuordnung!$A$2:$B$52,2,FALSE())</f>
        <v>0</v>
      </c>
      <c r="AF50" s="42">
        <f t="array" ref="AF50">IF(ISBLANK(LAT_Stab!$A$2),0,IF(ISBLANK(A50),0,IF((OR(EXACT(A50,LAT_Stab!$C$2:$C$154))),VLOOKUP(A50,LAT_Stab!$C$2:$I$154,4,FALSE()))))</f>
        <v>0</v>
      </c>
      <c r="AG50" s="38">
        <f t="shared" si="70"/>
        <v>51</v>
      </c>
      <c r="AH50" s="30">
        <f>VLOOKUP(AG50,[1]Punktezuordnung!$A$2:$B$52,2,FALSE())</f>
        <v>0</v>
      </c>
      <c r="AI50" s="43">
        <f t="array" ref="AI50">IF(ISBLANK(LAT_Stoß!$A$2),0,IF(ISBLANK(A50),0,IF((OR(EXACT(A50,LAT_Stoß!$C$2:$C$154))),VLOOKUP(A50,LAT_Stoß!$C$2:$I$154,4,FALSE()))))</f>
        <v>0</v>
      </c>
      <c r="AJ50" s="38">
        <f t="shared" si="71"/>
        <v>51</v>
      </c>
      <c r="AK50" s="30">
        <f>VLOOKUP(AJ50,[1]Punktezuordnung!$A$2:$B$52,2,FALSE())</f>
        <v>0</v>
      </c>
      <c r="AL50" s="67">
        <v>1000</v>
      </c>
      <c r="AM50" s="38">
        <f t="shared" si="72"/>
        <v>51</v>
      </c>
      <c r="AN50" s="45">
        <f>VLOOKUP(AM50,[1]Punktezuordnung!$A$2:$B$52,2,FALSE())</f>
        <v>0</v>
      </c>
      <c r="AO50" s="46">
        <f t="array" ref="AO50">IF(ISBLANK(NIA_Weit!$A$2),0,IF(ISBLANK(A50),0,IF((OR(EXACT(A50,NIA_Weit!$C$2:$C$150))),VLOOKUP(A50,NIA_Weit!$C$2:$I$150,4,FALSE()))))</f>
        <v>0</v>
      </c>
      <c r="AP50" s="38">
        <f t="shared" si="73"/>
        <v>51</v>
      </c>
      <c r="AQ50" s="30">
        <f>VLOOKUP(AP50,[1]Punktezuordnung!$A$2:$B$52,2,FALSE())</f>
        <v>0</v>
      </c>
      <c r="AR50" s="42">
        <f t="array" ref="AR50">IF(ISBLANK(STO_Weit!$A$2),0,IF(ISBLANK(A50),0,IF((OR(EXACT(A50,STO_Weit!$C$2:$C$149))),VLOOKUP(A50,STO_Weit!$C$2:$I$149,4,FALSE()))))</f>
        <v>0</v>
      </c>
      <c r="AS50" s="38">
        <f t="shared" si="74"/>
        <v>51</v>
      </c>
      <c r="AT50" s="45">
        <f>VLOOKUP(AS50,[1]Punktezuordnung!$A$2:$B$52,2,FALSE())</f>
        <v>0</v>
      </c>
      <c r="AU50" s="40">
        <f t="array" ref="AU50">IF(ISBLANK(STO_Schlagwurf!$A$2),0,IF(ISBLANK(A50),0,IF((OR(EXACT(A50,STO_Schlagwurf!$C$2:$C$148))),VLOOKUP(A50,STO_Schlagwurf!$C$2:$I$148,4,FALSE()))))</f>
        <v>0</v>
      </c>
      <c r="AV50" s="38">
        <f t="shared" si="75"/>
        <v>51</v>
      </c>
      <c r="AW50" s="45">
        <f>VLOOKUP(AV50,[1]Punktezuordnung!$A$2:$B$52,2,FALSE())</f>
        <v>0</v>
      </c>
      <c r="AX50" s="42">
        <f t="array" ref="AX50">IF(ISBLANK(ANG_Hindernissprint!$A$2),100,IF(ISBLANK(A50),100,IF((OR(EXACT(A50,ANG_Hindernissprint!$C$2:$C$200))),VLOOKUP(A50,ANG_Hindernissprint!$C$2:$I$200,4,FALSE()))))</f>
        <v>100</v>
      </c>
      <c r="AY50" s="47">
        <f t="shared" si="50"/>
        <v>51</v>
      </c>
      <c r="AZ50" s="45">
        <f>VLOOKUP(AY50,[1]Punktezuordnung!$A$2:$B$52,2,FALSE())</f>
        <v>0</v>
      </c>
      <c r="BA50" s="48">
        <f t="array" ref="BA50">IF(ISBLANK(ANG_Hoch!$A$2),0,IF(ISBLANK(A50),0,IF((OR(EXACT(A50,ANG_Hoch!$C$2:$C$155))),VLOOKUP(A50,ANG_Hoch!$C$2:$I$155,4,FALSE()))))</f>
        <v>0</v>
      </c>
      <c r="BB50" s="38">
        <f t="shared" si="51"/>
        <v>51</v>
      </c>
      <c r="BC50" s="49">
        <f>VLOOKUP(BB50,[1]Punktezuordnung!$A$2:$B$52,2,FALSE())</f>
        <v>0</v>
      </c>
    </row>
    <row r="51" spans="1:55" x14ac:dyDescent="0.3">
      <c r="A51" s="57"/>
      <c r="B51" s="57"/>
      <c r="C51" s="57"/>
      <c r="D51" s="57"/>
      <c r="E51" s="38" t="str">
        <f t="shared" si="52"/>
        <v/>
      </c>
      <c r="F51" s="30">
        <f>SUM(LARGE(H51:S51,{1;2;3;4;5;6;7;8;9}))</f>
        <v>0</v>
      </c>
      <c r="G51" s="50">
        <f t="shared" si="53"/>
        <v>0</v>
      </c>
      <c r="H51" s="51">
        <f t="shared" si="54"/>
        <v>0</v>
      </c>
      <c r="I51" s="45">
        <f t="shared" si="55"/>
        <v>0</v>
      </c>
      <c r="J51" s="51">
        <f t="shared" si="56"/>
        <v>0</v>
      </c>
      <c r="K51" s="45">
        <f t="shared" si="57"/>
        <v>0</v>
      </c>
      <c r="L51" s="33">
        <f t="shared" si="58"/>
        <v>0</v>
      </c>
      <c r="M51" s="34">
        <f t="shared" si="59"/>
        <v>0</v>
      </c>
      <c r="N51" s="52">
        <f t="shared" si="60"/>
        <v>0</v>
      </c>
      <c r="O51" s="36">
        <f t="shared" si="61"/>
        <v>0</v>
      </c>
      <c r="P51" s="51">
        <f t="shared" si="62"/>
        <v>0</v>
      </c>
      <c r="Q51" s="45">
        <f t="shared" si="63"/>
        <v>0</v>
      </c>
      <c r="R51" s="51">
        <f t="shared" si="64"/>
        <v>0</v>
      </c>
      <c r="S51" s="45">
        <f t="shared" si="65"/>
        <v>0</v>
      </c>
      <c r="T51" s="37">
        <f t="array" ref="T51">IF(ISBLANK(ALS_Sprint!$A$2),100,IF(ISBLANK(A51),100,IF((OR(EXACT(A51,ALS_Sprint!$C$2:$C$200))),VLOOKUP(A51,ALS_Sprint!$C$2:$I$200,4,FALSE()))))</f>
        <v>100</v>
      </c>
      <c r="U51" s="38">
        <f t="shared" si="66"/>
        <v>51</v>
      </c>
      <c r="V51" s="30">
        <f>VLOOKUP(U51,[1]Punktezuordnung!$A$2:$B$52,2,FALSE())</f>
        <v>0</v>
      </c>
      <c r="W51" s="39">
        <f t="array" ref="W51">IF(ISBLANK(ALS_Wurf!$A$2),0,IF(ISBLANK(A51),0,IF((OR(EXACT(A51,ALS_Wurf!$C$2:$C$145))),VLOOKUP(A51,ALS_Wurf!$C$2:$I$145,4,FALSE()))))</f>
        <v>0</v>
      </c>
      <c r="X51" s="38">
        <f t="shared" si="67"/>
        <v>51</v>
      </c>
      <c r="Y51" s="30">
        <f>VLOOKUP(X51,[1]Punktezuordnung!$A$2:$B$52,2,FALSE())</f>
        <v>0</v>
      </c>
      <c r="Z51" s="40">
        <f t="array" ref="Z51">IF(ISBLANK(FRI_Sprint!$A$2),100,IF(ISBLANK(A51),100,IF((OR(EXACT(A51,FRI_Sprint!$C$2:$C$200))),VLOOKUP(A51,FRI_Sprint!$C$2:$I$200,4,FALSE()))))</f>
        <v>100</v>
      </c>
      <c r="AA51" s="38">
        <f t="shared" si="68"/>
        <v>51</v>
      </c>
      <c r="AB51" s="30">
        <f>VLOOKUP(AA51,[1]Punktezuordnung!$A$2:$B$52,2,FALSE())</f>
        <v>0</v>
      </c>
      <c r="AC51" s="41">
        <f t="array" ref="AC51">IF(ISBLANK(FRI_Weit!$A$2),0,IF(ISBLANK(A51),0,IF((OR(EXACT(A51,FRI_Weit!$C$2:$C$150))),VLOOKUP(A51,FRI_Weit!$C$2:$I$150,4,FALSE()))))</f>
        <v>0</v>
      </c>
      <c r="AD51" s="38">
        <f t="shared" si="69"/>
        <v>51</v>
      </c>
      <c r="AE51" s="30">
        <f>VLOOKUP(AD51,[1]Punktezuordnung!$A$2:$B$52,2,FALSE())</f>
        <v>0</v>
      </c>
      <c r="AF51" s="42">
        <f t="array" ref="AF51">IF(ISBLANK(LAT_Stab!$A$2),0,IF(ISBLANK(A51),0,IF((OR(EXACT(A51,LAT_Stab!$C$2:$C$154))),VLOOKUP(A51,LAT_Stab!$C$2:$I$154,4,FALSE()))))</f>
        <v>0</v>
      </c>
      <c r="AG51" s="38">
        <f t="shared" si="70"/>
        <v>51</v>
      </c>
      <c r="AH51" s="30">
        <f>VLOOKUP(AG51,[1]Punktezuordnung!$A$2:$B$52,2,FALSE())</f>
        <v>0</v>
      </c>
      <c r="AI51" s="43">
        <f t="array" ref="AI51">IF(ISBLANK(LAT_Stoß!$A$2),0,IF(ISBLANK(A51),0,IF((OR(EXACT(A51,LAT_Stoß!$C$2:$C$154))),VLOOKUP(A51,LAT_Stoß!$C$2:$I$154,4,FALSE()))))</f>
        <v>0</v>
      </c>
      <c r="AJ51" s="38">
        <f t="shared" si="71"/>
        <v>51</v>
      </c>
      <c r="AK51" s="30">
        <f>VLOOKUP(AJ51,[1]Punktezuordnung!$A$2:$B$52,2,FALSE())</f>
        <v>0</v>
      </c>
      <c r="AL51" s="67">
        <v>1000</v>
      </c>
      <c r="AM51" s="38">
        <f t="shared" si="72"/>
        <v>51</v>
      </c>
      <c r="AN51" s="45">
        <f>VLOOKUP(AM51,[1]Punktezuordnung!$A$2:$B$52,2,FALSE())</f>
        <v>0</v>
      </c>
      <c r="AO51" s="46">
        <f t="array" ref="AO51">IF(ISBLANK(NIA_Weit!$A$2),0,IF(ISBLANK(A51),0,IF((OR(EXACT(A51,NIA_Weit!$C$2:$C$150))),VLOOKUP(A51,NIA_Weit!$C$2:$I$150,4,FALSE()))))</f>
        <v>0</v>
      </c>
      <c r="AP51" s="38">
        <f t="shared" si="73"/>
        <v>51</v>
      </c>
      <c r="AQ51" s="30">
        <f>VLOOKUP(AP51,[1]Punktezuordnung!$A$2:$B$52,2,FALSE())</f>
        <v>0</v>
      </c>
      <c r="AR51" s="42">
        <f t="array" ref="AR51">IF(ISBLANK(STO_Weit!$A$2),0,IF(ISBLANK(A51),0,IF((OR(EXACT(A51,STO_Weit!$C$2:$C$149))),VLOOKUP(A51,STO_Weit!$C$2:$I$149,4,FALSE()))))</f>
        <v>0</v>
      </c>
      <c r="AS51" s="38">
        <f t="shared" si="74"/>
        <v>51</v>
      </c>
      <c r="AT51" s="45">
        <f>VLOOKUP(AS51,[1]Punktezuordnung!$A$2:$B$52,2,FALSE())</f>
        <v>0</v>
      </c>
      <c r="AU51" s="40">
        <f t="array" ref="AU51">IF(ISBLANK(STO_Schlagwurf!$A$2),0,IF(ISBLANK(A51),0,IF((OR(EXACT(A51,STO_Schlagwurf!$C$2:$C$148))),VLOOKUP(A51,STO_Schlagwurf!$C$2:$I$148,4,FALSE()))))</f>
        <v>0</v>
      </c>
      <c r="AV51" s="38">
        <f t="shared" si="75"/>
        <v>51</v>
      </c>
      <c r="AW51" s="45">
        <f>VLOOKUP(AV51,[1]Punktezuordnung!$A$2:$B$52,2,FALSE())</f>
        <v>0</v>
      </c>
      <c r="AX51" s="42">
        <f t="array" ref="AX51">IF(ISBLANK(ANG_Hindernissprint!$A$2),100,IF(ISBLANK(A51),100,IF((OR(EXACT(A51,ANG_Hindernissprint!$C$2:$C$200))),VLOOKUP(A51,ANG_Hindernissprint!$C$2:$I$200,4,FALSE()))))</f>
        <v>100</v>
      </c>
      <c r="AY51" s="47">
        <f t="shared" si="50"/>
        <v>51</v>
      </c>
      <c r="AZ51" s="45">
        <f>VLOOKUP(AY51,[1]Punktezuordnung!$A$2:$B$52,2,FALSE())</f>
        <v>0</v>
      </c>
      <c r="BA51" s="48">
        <f t="array" ref="BA51">IF(ISBLANK(ANG_Hoch!$A$2),0,IF(ISBLANK(A51),0,IF((OR(EXACT(A51,ANG_Hoch!$C$2:$C$155))),VLOOKUP(A51,ANG_Hoch!$C$2:$I$155,4,FALSE()))))</f>
        <v>0</v>
      </c>
      <c r="BB51" s="38">
        <f t="shared" si="51"/>
        <v>51</v>
      </c>
      <c r="BC51" s="49">
        <f>VLOOKUP(BB51,[1]Punktezuordnung!$A$2:$B$52,2,FALSE())</f>
        <v>0</v>
      </c>
    </row>
    <row r="52" spans="1:55" x14ac:dyDescent="0.3">
      <c r="A52" s="57"/>
      <c r="B52" s="57"/>
      <c r="C52" s="57"/>
      <c r="D52" s="57"/>
      <c r="E52" s="38" t="str">
        <f t="shared" si="52"/>
        <v/>
      </c>
      <c r="F52" s="30">
        <f>SUM(LARGE(H52:S52,{1;2;3;4;5;6;7;8;9}))</f>
        <v>0</v>
      </c>
      <c r="G52" s="50">
        <f t="shared" si="53"/>
        <v>0</v>
      </c>
      <c r="H52" s="51">
        <f t="shared" si="54"/>
        <v>0</v>
      </c>
      <c r="I52" s="45">
        <f t="shared" si="55"/>
        <v>0</v>
      </c>
      <c r="J52" s="51">
        <f t="shared" si="56"/>
        <v>0</v>
      </c>
      <c r="K52" s="45">
        <f t="shared" si="57"/>
        <v>0</v>
      </c>
      <c r="L52" s="33">
        <f t="shared" si="58"/>
        <v>0</v>
      </c>
      <c r="M52" s="34">
        <f t="shared" si="59"/>
        <v>0</v>
      </c>
      <c r="N52" s="52">
        <f t="shared" si="60"/>
        <v>0</v>
      </c>
      <c r="O52" s="36">
        <f t="shared" si="61"/>
        <v>0</v>
      </c>
      <c r="P52" s="51">
        <f t="shared" si="62"/>
        <v>0</v>
      </c>
      <c r="Q52" s="45">
        <f t="shared" si="63"/>
        <v>0</v>
      </c>
      <c r="R52" s="51">
        <f t="shared" si="64"/>
        <v>0</v>
      </c>
      <c r="S52" s="45">
        <f t="shared" si="65"/>
        <v>0</v>
      </c>
      <c r="T52" s="37">
        <f t="array" ref="T52">IF(ISBLANK(ALS_Sprint!$A$2),100,IF(ISBLANK(A52),100,IF((OR(EXACT(A52,ALS_Sprint!$C$2:$C$200))),VLOOKUP(A52,ALS_Sprint!$C$2:$I$200,4,FALSE()))))</f>
        <v>100</v>
      </c>
      <c r="U52" s="38">
        <f t="shared" si="66"/>
        <v>51</v>
      </c>
      <c r="V52" s="30">
        <f>VLOOKUP(U52,[1]Punktezuordnung!$A$2:$B$52,2,FALSE())</f>
        <v>0</v>
      </c>
      <c r="W52" s="39">
        <f t="array" ref="W52">IF(ISBLANK(ALS_Wurf!$A$2),0,IF(ISBLANK(A52),0,IF((OR(EXACT(A52,ALS_Wurf!$C$2:$C$145))),VLOOKUP(A52,ALS_Wurf!$C$2:$I$145,4,FALSE()))))</f>
        <v>0</v>
      </c>
      <c r="X52" s="38">
        <f t="shared" si="67"/>
        <v>51</v>
      </c>
      <c r="Y52" s="30">
        <f>VLOOKUP(X52,[1]Punktezuordnung!$A$2:$B$52,2,FALSE())</f>
        <v>0</v>
      </c>
      <c r="Z52" s="40">
        <f t="array" ref="Z52">IF(ISBLANK(FRI_Sprint!$A$2),100,IF(ISBLANK(A52),100,IF((OR(EXACT(A52,FRI_Sprint!$C$2:$C$200))),VLOOKUP(A52,FRI_Sprint!$C$2:$I$200,4,FALSE()))))</f>
        <v>100</v>
      </c>
      <c r="AA52" s="38">
        <f t="shared" si="68"/>
        <v>51</v>
      </c>
      <c r="AB52" s="30">
        <f>VLOOKUP(AA52,[1]Punktezuordnung!$A$2:$B$52,2,FALSE())</f>
        <v>0</v>
      </c>
      <c r="AC52" s="41">
        <f t="array" ref="AC52">IF(ISBLANK(FRI_Weit!$A$2),0,IF(ISBLANK(A52),0,IF((OR(EXACT(A52,FRI_Weit!$C$2:$C$150))),VLOOKUP(A52,FRI_Weit!$C$2:$I$150,4,FALSE()))))</f>
        <v>0</v>
      </c>
      <c r="AD52" s="38">
        <f t="shared" si="69"/>
        <v>51</v>
      </c>
      <c r="AE52" s="30">
        <f>VLOOKUP(AD52,[1]Punktezuordnung!$A$2:$B$52,2,FALSE())</f>
        <v>0</v>
      </c>
      <c r="AF52" s="42">
        <f t="array" ref="AF52">IF(ISBLANK(LAT_Stab!$A$2),0,IF(ISBLANK(A52),0,IF((OR(EXACT(A52,LAT_Stab!$C$2:$C$154))),VLOOKUP(A52,LAT_Stab!$C$2:$I$154,4,FALSE()))))</f>
        <v>0</v>
      </c>
      <c r="AG52" s="38">
        <f t="shared" si="70"/>
        <v>51</v>
      </c>
      <c r="AH52" s="30">
        <f>VLOOKUP(AG52,[1]Punktezuordnung!$A$2:$B$52,2,FALSE())</f>
        <v>0</v>
      </c>
      <c r="AI52" s="43">
        <f t="array" ref="AI52">IF(ISBLANK(LAT_Stoß!$A$2),0,IF(ISBLANK(A52),0,IF((OR(EXACT(A52,LAT_Stoß!$C$2:$C$154))),VLOOKUP(A52,LAT_Stoß!$C$2:$I$154,4,FALSE()))))</f>
        <v>0</v>
      </c>
      <c r="AJ52" s="38">
        <f t="shared" si="71"/>
        <v>51</v>
      </c>
      <c r="AK52" s="30">
        <f>VLOOKUP(AJ52,[1]Punktezuordnung!$A$2:$B$52,2,FALSE())</f>
        <v>0</v>
      </c>
      <c r="AL52" s="67">
        <v>1000</v>
      </c>
      <c r="AM52" s="38">
        <f t="shared" si="72"/>
        <v>51</v>
      </c>
      <c r="AN52" s="45">
        <f>VLOOKUP(AM52,[1]Punktezuordnung!$A$2:$B$52,2,FALSE())</f>
        <v>0</v>
      </c>
      <c r="AO52" s="46">
        <f t="array" ref="AO52">IF(ISBLANK(NIA_Weit!$A$2),0,IF(ISBLANK(A52),0,IF((OR(EXACT(A52,NIA_Weit!$C$2:$C$150))),VLOOKUP(A52,NIA_Weit!$C$2:$I$150,4,FALSE()))))</f>
        <v>0</v>
      </c>
      <c r="AP52" s="38">
        <f t="shared" si="73"/>
        <v>51</v>
      </c>
      <c r="AQ52" s="30">
        <f>VLOOKUP(AP52,[1]Punktezuordnung!$A$2:$B$52,2,FALSE())</f>
        <v>0</v>
      </c>
      <c r="AR52" s="42">
        <f t="array" ref="AR52">IF(ISBLANK(STO_Weit!$A$2),0,IF(ISBLANK(A52),0,IF((OR(EXACT(A52,STO_Weit!$C$2:$C$149))),VLOOKUP(A52,STO_Weit!$C$2:$I$149,4,FALSE()))))</f>
        <v>0</v>
      </c>
      <c r="AS52" s="38">
        <f t="shared" si="74"/>
        <v>51</v>
      </c>
      <c r="AT52" s="45">
        <f>VLOOKUP(AS52,[1]Punktezuordnung!$A$2:$B$52,2,FALSE())</f>
        <v>0</v>
      </c>
      <c r="AU52" s="40">
        <f t="array" ref="AU52">IF(ISBLANK(STO_Schlagwurf!$A$2),0,IF(ISBLANK(A52),0,IF((OR(EXACT(A52,STO_Schlagwurf!$C$2:$C$148))),VLOOKUP(A52,STO_Schlagwurf!$C$2:$I$148,4,FALSE()))))</f>
        <v>0</v>
      </c>
      <c r="AV52" s="38">
        <f t="shared" si="75"/>
        <v>51</v>
      </c>
      <c r="AW52" s="45">
        <f>VLOOKUP(AV52,[1]Punktezuordnung!$A$2:$B$52,2,FALSE())</f>
        <v>0</v>
      </c>
      <c r="AX52" s="42">
        <f t="array" ref="AX52">IF(ISBLANK(ANG_Hindernissprint!$A$2),100,IF(ISBLANK(A52),100,IF((OR(EXACT(A52,ANG_Hindernissprint!$C$2:$C$200))),VLOOKUP(A52,ANG_Hindernissprint!$C$2:$I$200,4,FALSE()))))</f>
        <v>100</v>
      </c>
      <c r="AY52" s="47">
        <f t="shared" si="50"/>
        <v>51</v>
      </c>
      <c r="AZ52" s="45">
        <f>VLOOKUP(AY52,[1]Punktezuordnung!$A$2:$B$52,2,FALSE())</f>
        <v>0</v>
      </c>
      <c r="BA52" s="48">
        <f t="array" ref="BA52">IF(ISBLANK(ANG_Hoch!$A$2),0,IF(ISBLANK(A52),0,IF((OR(EXACT(A52,ANG_Hoch!$C$2:$C$155))),VLOOKUP(A52,ANG_Hoch!$C$2:$I$155,4,FALSE()))))</f>
        <v>0</v>
      </c>
      <c r="BB52" s="38">
        <f t="shared" si="51"/>
        <v>51</v>
      </c>
      <c r="BC52" s="49">
        <f>VLOOKUP(BB52,[1]Punktezuordnung!$A$2:$B$52,2,FALSE())</f>
        <v>0</v>
      </c>
    </row>
    <row r="53" spans="1:55" x14ac:dyDescent="0.3">
      <c r="A53" s="57"/>
      <c r="B53" s="57"/>
      <c r="C53" s="57"/>
      <c r="D53" s="57"/>
      <c r="E53" s="38" t="str">
        <f t="shared" si="52"/>
        <v/>
      </c>
      <c r="F53" s="30">
        <f>SUM(LARGE(H53:S53,{1;2;3;4;5;6;7;8;9}))</f>
        <v>0</v>
      </c>
      <c r="G53" s="50">
        <f t="shared" si="53"/>
        <v>0</v>
      </c>
      <c r="H53" s="51">
        <f t="shared" si="54"/>
        <v>0</v>
      </c>
      <c r="I53" s="45">
        <f t="shared" si="55"/>
        <v>0</v>
      </c>
      <c r="J53" s="51">
        <f t="shared" si="56"/>
        <v>0</v>
      </c>
      <c r="K53" s="45">
        <f t="shared" si="57"/>
        <v>0</v>
      </c>
      <c r="L53" s="33">
        <f t="shared" si="58"/>
        <v>0</v>
      </c>
      <c r="M53" s="34">
        <f t="shared" si="59"/>
        <v>0</v>
      </c>
      <c r="N53" s="52">
        <f t="shared" si="60"/>
        <v>0</v>
      </c>
      <c r="O53" s="36">
        <f t="shared" si="61"/>
        <v>0</v>
      </c>
      <c r="P53" s="51">
        <f t="shared" si="62"/>
        <v>0</v>
      </c>
      <c r="Q53" s="45">
        <f t="shared" si="63"/>
        <v>0</v>
      </c>
      <c r="R53" s="51">
        <f t="shared" si="64"/>
        <v>0</v>
      </c>
      <c r="S53" s="45">
        <f t="shared" si="65"/>
        <v>0</v>
      </c>
      <c r="T53" s="37">
        <f t="array" ref="T53">IF(ISBLANK(ALS_Sprint!$A$2),100,IF(ISBLANK(A53),100,IF((OR(EXACT(A53,ALS_Sprint!$C$2:$C$200))),VLOOKUP(A53,ALS_Sprint!$C$2:$I$200,4,FALSE()))))</f>
        <v>100</v>
      </c>
      <c r="U53" s="38">
        <f t="shared" si="66"/>
        <v>51</v>
      </c>
      <c r="V53" s="30">
        <f>VLOOKUP(U53,[1]Punktezuordnung!$A$2:$B$52,2,FALSE())</f>
        <v>0</v>
      </c>
      <c r="W53" s="39">
        <f t="array" ref="W53">IF(ISBLANK(ALS_Wurf!$A$2),0,IF(ISBLANK(A53),0,IF((OR(EXACT(A53,ALS_Wurf!$C$2:$C$145))),VLOOKUP(A53,ALS_Wurf!$C$2:$I$145,4,FALSE()))))</f>
        <v>0</v>
      </c>
      <c r="X53" s="38">
        <f t="shared" si="67"/>
        <v>51</v>
      </c>
      <c r="Y53" s="30">
        <f>VLOOKUP(X53,[1]Punktezuordnung!$A$2:$B$52,2,FALSE())</f>
        <v>0</v>
      </c>
      <c r="Z53" s="40">
        <f t="array" ref="Z53">IF(ISBLANK(FRI_Sprint!$A$2),100,IF(ISBLANK(A53),100,IF((OR(EXACT(A53,FRI_Sprint!$C$2:$C$200))),VLOOKUP(A53,FRI_Sprint!$C$2:$I$200,4,FALSE()))))</f>
        <v>100</v>
      </c>
      <c r="AA53" s="38">
        <f t="shared" si="68"/>
        <v>51</v>
      </c>
      <c r="AB53" s="30">
        <f>VLOOKUP(AA53,[1]Punktezuordnung!$A$2:$B$52,2,FALSE())</f>
        <v>0</v>
      </c>
      <c r="AC53" s="41">
        <f t="array" ref="AC53">IF(ISBLANK(FRI_Weit!$A$2),0,IF(ISBLANK(A53),0,IF((OR(EXACT(A53,FRI_Weit!$C$2:$C$150))),VLOOKUP(A53,FRI_Weit!$C$2:$I$150,4,FALSE()))))</f>
        <v>0</v>
      </c>
      <c r="AD53" s="38">
        <f t="shared" si="69"/>
        <v>51</v>
      </c>
      <c r="AE53" s="30">
        <f>VLOOKUP(AD53,[1]Punktezuordnung!$A$2:$B$52,2,FALSE())</f>
        <v>0</v>
      </c>
      <c r="AF53" s="42">
        <f t="array" ref="AF53">IF(ISBLANK(LAT_Stab!$A$2),0,IF(ISBLANK(A53),0,IF((OR(EXACT(A53,LAT_Stab!$C$2:$C$154))),VLOOKUP(A53,LAT_Stab!$C$2:$I$154,4,FALSE()))))</f>
        <v>0</v>
      </c>
      <c r="AG53" s="38">
        <f t="shared" si="70"/>
        <v>51</v>
      </c>
      <c r="AH53" s="30">
        <f>VLOOKUP(AG53,[1]Punktezuordnung!$A$2:$B$52,2,FALSE())</f>
        <v>0</v>
      </c>
      <c r="AI53" s="43">
        <f t="array" ref="AI53">IF(ISBLANK(LAT_Stoß!$A$2),0,IF(ISBLANK(A53),0,IF((OR(EXACT(A53,LAT_Stoß!$C$2:$C$154))),VLOOKUP(A53,LAT_Stoß!$C$2:$I$154,4,FALSE()))))</f>
        <v>0</v>
      </c>
      <c r="AJ53" s="38">
        <f t="shared" si="71"/>
        <v>51</v>
      </c>
      <c r="AK53" s="30">
        <f>VLOOKUP(AJ53,[1]Punktezuordnung!$A$2:$B$52,2,FALSE())</f>
        <v>0</v>
      </c>
      <c r="AL53" s="67">
        <v>1000</v>
      </c>
      <c r="AM53" s="38">
        <f t="shared" si="72"/>
        <v>51</v>
      </c>
      <c r="AN53" s="45">
        <f>VLOOKUP(AM53,[1]Punktezuordnung!$A$2:$B$52,2,FALSE())</f>
        <v>0</v>
      </c>
      <c r="AO53" s="46">
        <f t="array" ref="AO53">IF(ISBLANK(NIA_Weit!$A$2),0,IF(ISBLANK(A53),0,IF((OR(EXACT(A53,NIA_Weit!$C$2:$C$150))),VLOOKUP(A53,NIA_Weit!$C$2:$I$150,4,FALSE()))))</f>
        <v>0</v>
      </c>
      <c r="AP53" s="38">
        <f t="shared" si="73"/>
        <v>51</v>
      </c>
      <c r="AQ53" s="30">
        <f>VLOOKUP(AP53,[1]Punktezuordnung!$A$2:$B$52,2,FALSE())</f>
        <v>0</v>
      </c>
      <c r="AR53" s="42">
        <f t="array" ref="AR53">IF(ISBLANK(STO_Weit!$A$2),0,IF(ISBLANK(A53),0,IF((OR(EXACT(A53,STO_Weit!$C$2:$C$149))),VLOOKUP(A53,STO_Weit!$C$2:$I$149,4,FALSE()))))</f>
        <v>0</v>
      </c>
      <c r="AS53" s="38">
        <f t="shared" si="74"/>
        <v>51</v>
      </c>
      <c r="AT53" s="45">
        <f>VLOOKUP(AS53,[1]Punktezuordnung!$A$2:$B$52,2,FALSE())</f>
        <v>0</v>
      </c>
      <c r="AU53" s="40">
        <f t="array" ref="AU53">IF(ISBLANK(STO_Schlagwurf!$A$2),0,IF(ISBLANK(A53),0,IF((OR(EXACT(A53,STO_Schlagwurf!$C$2:$C$148))),VLOOKUP(A53,STO_Schlagwurf!$C$2:$I$148,4,FALSE()))))</f>
        <v>0</v>
      </c>
      <c r="AV53" s="38">
        <f t="shared" si="75"/>
        <v>51</v>
      </c>
      <c r="AW53" s="45">
        <f>VLOOKUP(AV53,[1]Punktezuordnung!$A$2:$B$52,2,FALSE())</f>
        <v>0</v>
      </c>
      <c r="AX53" s="42">
        <f t="array" ref="AX53">IF(ISBLANK(ANG_Hindernissprint!$A$2),100,IF(ISBLANK(A53),100,IF((OR(EXACT(A53,ANG_Hindernissprint!$C$2:$C$200))),VLOOKUP(A53,ANG_Hindernissprint!$C$2:$I$200,4,FALSE()))))</f>
        <v>100</v>
      </c>
      <c r="AY53" s="47">
        <f t="shared" si="50"/>
        <v>51</v>
      </c>
      <c r="AZ53" s="45">
        <f>VLOOKUP(AY53,[1]Punktezuordnung!$A$2:$B$52,2,FALSE())</f>
        <v>0</v>
      </c>
      <c r="BA53" s="48">
        <f t="array" ref="BA53">IF(ISBLANK(ANG_Hoch!$A$2),0,IF(ISBLANK(A53),0,IF((OR(EXACT(A53,ANG_Hoch!$C$2:$C$155))),VLOOKUP(A53,ANG_Hoch!$C$2:$I$155,4,FALSE()))))</f>
        <v>0</v>
      </c>
      <c r="BB53" s="38">
        <f t="shared" si="51"/>
        <v>51</v>
      </c>
      <c r="BC53" s="49">
        <f>VLOOKUP(BB53,[1]Punktezuordnung!$A$2:$B$52,2,FALSE())</f>
        <v>0</v>
      </c>
    </row>
    <row r="54" spans="1:55" x14ac:dyDescent="0.3">
      <c r="A54" s="57"/>
      <c r="B54" s="57"/>
      <c r="C54" s="57"/>
      <c r="D54" s="57"/>
      <c r="E54" s="38" t="str">
        <f t="shared" si="52"/>
        <v/>
      </c>
      <c r="F54" s="30">
        <f>SUM(LARGE(H54:S54,{1;2;3;4;5;6;7;8;9}))</f>
        <v>0</v>
      </c>
      <c r="G54" s="50">
        <f t="shared" si="53"/>
        <v>0</v>
      </c>
      <c r="H54" s="51">
        <f t="shared" si="54"/>
        <v>0</v>
      </c>
      <c r="I54" s="45">
        <f t="shared" si="55"/>
        <v>0</v>
      </c>
      <c r="J54" s="51">
        <f t="shared" si="56"/>
        <v>0</v>
      </c>
      <c r="K54" s="45">
        <f t="shared" si="57"/>
        <v>0</v>
      </c>
      <c r="L54" s="33">
        <f t="shared" si="58"/>
        <v>0</v>
      </c>
      <c r="M54" s="34">
        <f t="shared" si="59"/>
        <v>0</v>
      </c>
      <c r="N54" s="52">
        <f t="shared" si="60"/>
        <v>0</v>
      </c>
      <c r="O54" s="36">
        <f t="shared" si="61"/>
        <v>0</v>
      </c>
      <c r="P54" s="51">
        <f t="shared" si="62"/>
        <v>0</v>
      </c>
      <c r="Q54" s="45">
        <f t="shared" si="63"/>
        <v>0</v>
      </c>
      <c r="R54" s="51">
        <f t="shared" si="64"/>
        <v>0</v>
      </c>
      <c r="S54" s="45">
        <f t="shared" si="65"/>
        <v>0</v>
      </c>
      <c r="T54" s="37">
        <f t="array" ref="T54">IF(ISBLANK(ALS_Sprint!$A$2),100,IF(ISBLANK(A54),100,IF((OR(EXACT(A54,ALS_Sprint!$C$2:$C$200))),VLOOKUP(A54,ALS_Sprint!$C$2:$I$200,4,FALSE()))))</f>
        <v>100</v>
      </c>
      <c r="U54" s="38">
        <f t="shared" si="66"/>
        <v>51</v>
      </c>
      <c r="V54" s="30">
        <f>VLOOKUP(U54,[1]Punktezuordnung!$A$2:$B$52,2,FALSE())</f>
        <v>0</v>
      </c>
      <c r="W54" s="39">
        <f t="array" ref="W54">IF(ISBLANK(ALS_Wurf!$A$2),0,IF(ISBLANK(A54),0,IF((OR(EXACT(A54,ALS_Wurf!$C$2:$C$145))),VLOOKUP(A54,ALS_Wurf!$C$2:$I$145,4,FALSE()))))</f>
        <v>0</v>
      </c>
      <c r="X54" s="38">
        <f t="shared" si="67"/>
        <v>51</v>
      </c>
      <c r="Y54" s="30">
        <f>VLOOKUP(X54,[1]Punktezuordnung!$A$2:$B$52,2,FALSE())</f>
        <v>0</v>
      </c>
      <c r="Z54" s="40">
        <f t="array" ref="Z54">IF(ISBLANK(FRI_Sprint!$A$2),100,IF(ISBLANK(A54),100,IF((OR(EXACT(A54,FRI_Sprint!$C$2:$C$200))),VLOOKUP(A54,FRI_Sprint!$C$2:$I$200,4,FALSE()))))</f>
        <v>100</v>
      </c>
      <c r="AA54" s="38">
        <f t="shared" si="68"/>
        <v>51</v>
      </c>
      <c r="AB54" s="30">
        <f>VLOOKUP(AA54,[1]Punktezuordnung!$A$2:$B$52,2,FALSE())</f>
        <v>0</v>
      </c>
      <c r="AC54" s="41">
        <f t="array" ref="AC54">IF(ISBLANK(FRI_Weit!$A$2),0,IF(ISBLANK(A54),0,IF((OR(EXACT(A54,FRI_Weit!$C$2:$C$150))),VLOOKUP(A54,FRI_Weit!$C$2:$I$150,4,FALSE()))))</f>
        <v>0</v>
      </c>
      <c r="AD54" s="38">
        <f t="shared" si="69"/>
        <v>51</v>
      </c>
      <c r="AE54" s="30">
        <f>VLOOKUP(AD54,[1]Punktezuordnung!$A$2:$B$52,2,FALSE())</f>
        <v>0</v>
      </c>
      <c r="AF54" s="42">
        <f t="array" ref="AF54">IF(ISBLANK(LAT_Stab!$A$2),0,IF(ISBLANK(A54),0,IF((OR(EXACT(A54,LAT_Stab!$C$2:$C$154))),VLOOKUP(A54,LAT_Stab!$C$2:$I$154,4,FALSE()))))</f>
        <v>0</v>
      </c>
      <c r="AG54" s="38">
        <f t="shared" si="70"/>
        <v>51</v>
      </c>
      <c r="AH54" s="30">
        <f>VLOOKUP(AG54,[1]Punktezuordnung!$A$2:$B$52,2,FALSE())</f>
        <v>0</v>
      </c>
      <c r="AI54" s="43">
        <f t="array" ref="AI54">IF(ISBLANK(LAT_Stoß!$A$2),0,IF(ISBLANK(A54),0,IF((OR(EXACT(A54,LAT_Stoß!$C$2:$C$154))),VLOOKUP(A54,LAT_Stoß!$C$2:$I$154,4,FALSE()))))</f>
        <v>0</v>
      </c>
      <c r="AJ54" s="38">
        <f t="shared" si="71"/>
        <v>51</v>
      </c>
      <c r="AK54" s="30">
        <f>VLOOKUP(AJ54,[1]Punktezuordnung!$A$2:$B$52,2,FALSE())</f>
        <v>0</v>
      </c>
      <c r="AL54" s="67">
        <v>1000</v>
      </c>
      <c r="AM54" s="38">
        <f t="shared" si="72"/>
        <v>51</v>
      </c>
      <c r="AN54" s="45">
        <f>VLOOKUP(AM54,[1]Punktezuordnung!$A$2:$B$52,2,FALSE())</f>
        <v>0</v>
      </c>
      <c r="AO54" s="46">
        <f t="array" ref="AO54">IF(ISBLANK(NIA_Weit!$A$2),0,IF(ISBLANK(A54),0,IF((OR(EXACT(A54,NIA_Weit!$C$2:$C$150))),VLOOKUP(A54,NIA_Weit!$C$2:$I$150,4,FALSE()))))</f>
        <v>0</v>
      </c>
      <c r="AP54" s="38">
        <f t="shared" si="73"/>
        <v>51</v>
      </c>
      <c r="AQ54" s="30">
        <f>VLOOKUP(AP54,[1]Punktezuordnung!$A$2:$B$52,2,FALSE())</f>
        <v>0</v>
      </c>
      <c r="AR54" s="42">
        <f t="array" ref="AR54">IF(ISBLANK(STO_Weit!$A$2),0,IF(ISBLANK(A54),0,IF((OR(EXACT(A54,STO_Weit!$C$2:$C$149))),VLOOKUP(A54,STO_Weit!$C$2:$I$149,4,FALSE()))))</f>
        <v>0</v>
      </c>
      <c r="AS54" s="38">
        <f t="shared" si="74"/>
        <v>51</v>
      </c>
      <c r="AT54" s="45">
        <f>VLOOKUP(AS54,[1]Punktezuordnung!$A$2:$B$52,2,FALSE())</f>
        <v>0</v>
      </c>
      <c r="AU54" s="40">
        <f t="array" ref="AU54">IF(ISBLANK(STO_Schlagwurf!$A$2),0,IF(ISBLANK(A54),0,IF((OR(EXACT(A54,STO_Schlagwurf!$C$2:$C$148))),VLOOKUP(A54,STO_Schlagwurf!$C$2:$I$148,4,FALSE()))))</f>
        <v>0</v>
      </c>
      <c r="AV54" s="38">
        <f t="shared" si="75"/>
        <v>51</v>
      </c>
      <c r="AW54" s="45">
        <f>VLOOKUP(AV54,[1]Punktezuordnung!$A$2:$B$52,2,FALSE())</f>
        <v>0</v>
      </c>
      <c r="AX54" s="42">
        <f t="array" ref="AX54">IF(ISBLANK(ANG_Hindernissprint!$A$2),100,IF(ISBLANK(A54),100,IF((OR(EXACT(A54,ANG_Hindernissprint!$C$2:$C$200))),VLOOKUP(A54,ANG_Hindernissprint!$C$2:$I$200,4,FALSE()))))</f>
        <v>100</v>
      </c>
      <c r="AY54" s="47">
        <f t="shared" si="50"/>
        <v>51</v>
      </c>
      <c r="AZ54" s="45">
        <f>VLOOKUP(AY54,[1]Punktezuordnung!$A$2:$B$52,2,FALSE())</f>
        <v>0</v>
      </c>
      <c r="BA54" s="48">
        <f t="array" ref="BA54">IF(ISBLANK(ANG_Hoch!$A$2),0,IF(ISBLANK(A54),0,IF((OR(EXACT(A54,ANG_Hoch!$C$2:$C$155))),VLOOKUP(A54,ANG_Hoch!$C$2:$I$155,4,FALSE()))))</f>
        <v>0</v>
      </c>
      <c r="BB54" s="38">
        <f t="shared" si="51"/>
        <v>51</v>
      </c>
      <c r="BC54" s="49">
        <f>VLOOKUP(BB54,[1]Punktezuordnung!$A$2:$B$52,2,FALSE())</f>
        <v>0</v>
      </c>
    </row>
    <row r="55" spans="1:55" x14ac:dyDescent="0.3">
      <c r="A55" s="57"/>
      <c r="B55" s="57"/>
      <c r="C55" s="57"/>
      <c r="D55" s="57"/>
      <c r="E55" s="38" t="str">
        <f t="shared" si="52"/>
        <v/>
      </c>
      <c r="F55" s="30">
        <f>SUM(LARGE(H55:S55,{1;2;3;4;5;6;7;8;9}))</f>
        <v>0</v>
      </c>
      <c r="G55" s="50">
        <f t="shared" si="53"/>
        <v>0</v>
      </c>
      <c r="H55" s="51">
        <f t="shared" si="54"/>
        <v>0</v>
      </c>
      <c r="I55" s="45">
        <f t="shared" si="55"/>
        <v>0</v>
      </c>
      <c r="J55" s="51">
        <f t="shared" si="56"/>
        <v>0</v>
      </c>
      <c r="K55" s="45">
        <f t="shared" si="57"/>
        <v>0</v>
      </c>
      <c r="L55" s="33">
        <f t="shared" si="58"/>
        <v>0</v>
      </c>
      <c r="M55" s="34">
        <f t="shared" si="59"/>
        <v>0</v>
      </c>
      <c r="N55" s="52">
        <f t="shared" si="60"/>
        <v>0</v>
      </c>
      <c r="O55" s="36">
        <f t="shared" si="61"/>
        <v>0</v>
      </c>
      <c r="P55" s="51">
        <f t="shared" si="62"/>
        <v>0</v>
      </c>
      <c r="Q55" s="45">
        <f t="shared" si="63"/>
        <v>0</v>
      </c>
      <c r="R55" s="51">
        <f t="shared" si="64"/>
        <v>0</v>
      </c>
      <c r="S55" s="45">
        <f t="shared" si="65"/>
        <v>0</v>
      </c>
      <c r="T55" s="37">
        <f t="array" ref="T55">IF(ISBLANK(ALS_Sprint!$A$2),100,IF(ISBLANK(A55),100,IF((OR(EXACT(A55,ALS_Sprint!$C$2:$C$200))),VLOOKUP(A55,ALS_Sprint!$C$2:$I$200,4,FALSE()))))</f>
        <v>100</v>
      </c>
      <c r="U55" s="38">
        <f t="shared" si="66"/>
        <v>51</v>
      </c>
      <c r="V55" s="30">
        <f>VLOOKUP(U55,[1]Punktezuordnung!$A$2:$B$52,2,FALSE())</f>
        <v>0</v>
      </c>
      <c r="W55" s="39">
        <f t="array" ref="W55">IF(ISBLANK(ALS_Wurf!$A$2),0,IF(ISBLANK(A55),0,IF((OR(EXACT(A55,ALS_Wurf!$C$2:$C$145))),VLOOKUP(A55,ALS_Wurf!$C$2:$I$145,4,FALSE()))))</f>
        <v>0</v>
      </c>
      <c r="X55" s="38">
        <f t="shared" si="67"/>
        <v>51</v>
      </c>
      <c r="Y55" s="30">
        <f>VLOOKUP(X55,[1]Punktezuordnung!$A$2:$B$52,2,FALSE())</f>
        <v>0</v>
      </c>
      <c r="Z55" s="40">
        <f t="array" ref="Z55">IF(ISBLANK(FRI_Sprint!$A$2),100,IF(ISBLANK(A55),100,IF((OR(EXACT(A55,FRI_Sprint!$C$2:$C$200))),VLOOKUP(A55,FRI_Sprint!$C$2:$I$200,4,FALSE()))))</f>
        <v>100</v>
      </c>
      <c r="AA55" s="38">
        <f t="shared" si="68"/>
        <v>51</v>
      </c>
      <c r="AB55" s="30">
        <f>VLOOKUP(AA55,[1]Punktezuordnung!$A$2:$B$52,2,FALSE())</f>
        <v>0</v>
      </c>
      <c r="AC55" s="41">
        <f t="array" ref="AC55">IF(ISBLANK(FRI_Weit!$A$2),0,IF(ISBLANK(A55),0,IF((OR(EXACT(A55,FRI_Weit!$C$2:$C$150))),VLOOKUP(A55,FRI_Weit!$C$2:$I$150,4,FALSE()))))</f>
        <v>0</v>
      </c>
      <c r="AD55" s="38">
        <f t="shared" si="69"/>
        <v>51</v>
      </c>
      <c r="AE55" s="30">
        <f>VLOOKUP(AD55,[1]Punktezuordnung!$A$2:$B$52,2,FALSE())</f>
        <v>0</v>
      </c>
      <c r="AF55" s="42">
        <f t="array" ref="AF55">IF(ISBLANK(LAT_Stab!$A$2),0,IF(ISBLANK(A55),0,IF((OR(EXACT(A55,LAT_Stab!$C$2:$C$154))),VLOOKUP(A55,LAT_Stab!$C$2:$I$154,4,FALSE()))))</f>
        <v>0</v>
      </c>
      <c r="AG55" s="38">
        <f t="shared" si="70"/>
        <v>51</v>
      </c>
      <c r="AH55" s="30">
        <f>VLOOKUP(AG55,[1]Punktezuordnung!$A$2:$B$52,2,FALSE())</f>
        <v>0</v>
      </c>
      <c r="AI55" s="43">
        <f t="array" ref="AI55">IF(ISBLANK(LAT_Stoß!$A$2),0,IF(ISBLANK(A55),0,IF((OR(EXACT(A55,LAT_Stoß!$C$2:$C$154))),VLOOKUP(A55,LAT_Stoß!$C$2:$I$154,4,FALSE()))))</f>
        <v>0</v>
      </c>
      <c r="AJ55" s="38">
        <f t="shared" si="71"/>
        <v>51</v>
      </c>
      <c r="AK55" s="30">
        <f>VLOOKUP(AJ55,[1]Punktezuordnung!$A$2:$B$52,2,FALSE())</f>
        <v>0</v>
      </c>
      <c r="AL55" s="67">
        <v>1000</v>
      </c>
      <c r="AM55" s="38">
        <f t="shared" si="72"/>
        <v>51</v>
      </c>
      <c r="AN55" s="45">
        <f>VLOOKUP(AM55,[1]Punktezuordnung!$A$2:$B$52,2,FALSE())</f>
        <v>0</v>
      </c>
      <c r="AO55" s="46">
        <f t="array" ref="AO55">IF(ISBLANK(NIA_Weit!$A$2),0,IF(ISBLANK(A55),0,IF((OR(EXACT(A55,NIA_Weit!$C$2:$C$150))),VLOOKUP(A55,NIA_Weit!$C$2:$I$150,4,FALSE()))))</f>
        <v>0</v>
      </c>
      <c r="AP55" s="38">
        <f t="shared" si="73"/>
        <v>51</v>
      </c>
      <c r="AQ55" s="30">
        <f>VLOOKUP(AP55,[1]Punktezuordnung!$A$2:$B$52,2,FALSE())</f>
        <v>0</v>
      </c>
      <c r="AR55" s="42">
        <f t="array" ref="AR55">IF(ISBLANK(STO_Weit!$A$2),0,IF(ISBLANK(A55),0,IF((OR(EXACT(A55,STO_Weit!$C$2:$C$149))),VLOOKUP(A55,STO_Weit!$C$2:$I$149,4,FALSE()))))</f>
        <v>0</v>
      </c>
      <c r="AS55" s="38">
        <f t="shared" si="74"/>
        <v>51</v>
      </c>
      <c r="AT55" s="45">
        <f>VLOOKUP(AS55,[1]Punktezuordnung!$A$2:$B$52,2,FALSE())</f>
        <v>0</v>
      </c>
      <c r="AU55" s="40">
        <f t="array" ref="AU55">IF(ISBLANK(STO_Schlagwurf!$A$2),0,IF(ISBLANK(A55),0,IF((OR(EXACT(A55,STO_Schlagwurf!$C$2:$C$148))),VLOOKUP(A55,STO_Schlagwurf!$C$2:$I$148,4,FALSE()))))</f>
        <v>0</v>
      </c>
      <c r="AV55" s="38">
        <f t="shared" si="75"/>
        <v>51</v>
      </c>
      <c r="AW55" s="45">
        <f>VLOOKUP(AV55,[1]Punktezuordnung!$A$2:$B$52,2,FALSE())</f>
        <v>0</v>
      </c>
      <c r="AX55" s="42">
        <f t="array" ref="AX55">IF(ISBLANK(ANG_Hindernissprint!$A$2),100,IF(ISBLANK(A55),100,IF((OR(EXACT(A55,ANG_Hindernissprint!$C$2:$C$200))),VLOOKUP(A55,ANG_Hindernissprint!$C$2:$I$200,4,FALSE()))))</f>
        <v>100</v>
      </c>
      <c r="AY55" s="47">
        <f t="shared" si="50"/>
        <v>51</v>
      </c>
      <c r="AZ55" s="45">
        <f>VLOOKUP(AY55,[1]Punktezuordnung!$A$2:$B$52,2,FALSE())</f>
        <v>0</v>
      </c>
      <c r="BA55" s="48">
        <f t="array" ref="BA55">IF(ISBLANK(ANG_Hoch!$A$2),0,IF(ISBLANK(A55),0,IF((OR(EXACT(A55,ANG_Hoch!$C$2:$C$155))),VLOOKUP(A55,ANG_Hoch!$C$2:$I$155,4,FALSE()))))</f>
        <v>0</v>
      </c>
      <c r="BB55" s="38">
        <f t="shared" si="51"/>
        <v>51</v>
      </c>
      <c r="BC55" s="49">
        <f>VLOOKUP(BB55,[1]Punktezuordnung!$A$2:$B$52,2,FALSE())</f>
        <v>0</v>
      </c>
    </row>
    <row r="56" spans="1:55" x14ac:dyDescent="0.3">
      <c r="A56" s="57"/>
      <c r="B56" s="57"/>
      <c r="C56" s="57"/>
      <c r="D56" s="57"/>
      <c r="E56" s="38" t="str">
        <f t="shared" si="52"/>
        <v/>
      </c>
      <c r="F56" s="30">
        <f>SUM(LARGE(H56:S56,{1;2;3;4;5;6;7;8;9}))</f>
        <v>0</v>
      </c>
      <c r="G56" s="50">
        <f t="shared" si="53"/>
        <v>0</v>
      </c>
      <c r="H56" s="51">
        <f t="shared" si="54"/>
        <v>0</v>
      </c>
      <c r="I56" s="45">
        <f t="shared" si="55"/>
        <v>0</v>
      </c>
      <c r="J56" s="51">
        <f t="shared" si="56"/>
        <v>0</v>
      </c>
      <c r="K56" s="45">
        <f t="shared" si="57"/>
        <v>0</v>
      </c>
      <c r="L56" s="33">
        <f t="shared" si="58"/>
        <v>0</v>
      </c>
      <c r="M56" s="34">
        <f t="shared" si="59"/>
        <v>0</v>
      </c>
      <c r="N56" s="52">
        <f t="shared" si="60"/>
        <v>0</v>
      </c>
      <c r="O56" s="36">
        <f t="shared" si="61"/>
        <v>0</v>
      </c>
      <c r="P56" s="51">
        <f t="shared" si="62"/>
        <v>0</v>
      </c>
      <c r="Q56" s="45">
        <f t="shared" si="63"/>
        <v>0</v>
      </c>
      <c r="R56" s="51">
        <f t="shared" si="64"/>
        <v>0</v>
      </c>
      <c r="S56" s="45">
        <f t="shared" si="65"/>
        <v>0</v>
      </c>
      <c r="T56" s="37">
        <f t="array" ref="T56">IF(ISBLANK(ALS_Sprint!$A$2),100,IF(ISBLANK(A56),100,IF((OR(EXACT(A56,ALS_Sprint!$C$2:$C$200))),VLOOKUP(A56,ALS_Sprint!$C$2:$I$200,4,FALSE()))))</f>
        <v>100</v>
      </c>
      <c r="U56" s="38">
        <f t="shared" si="66"/>
        <v>51</v>
      </c>
      <c r="V56" s="30">
        <f>VLOOKUP(U56,[1]Punktezuordnung!$A$2:$B$52,2,FALSE())</f>
        <v>0</v>
      </c>
      <c r="W56" s="39">
        <f t="array" ref="W56">IF(ISBLANK(ALS_Wurf!$A$2),0,IF(ISBLANK(A56),0,IF((OR(EXACT(A56,ALS_Wurf!$C$2:$C$145))),VLOOKUP(A56,ALS_Wurf!$C$2:$I$145,4,FALSE()))))</f>
        <v>0</v>
      </c>
      <c r="X56" s="38">
        <f t="shared" si="67"/>
        <v>51</v>
      </c>
      <c r="Y56" s="30">
        <f>VLOOKUP(X56,[1]Punktezuordnung!$A$2:$B$52,2,FALSE())</f>
        <v>0</v>
      </c>
      <c r="Z56" s="40">
        <f t="array" ref="Z56">IF(ISBLANK(FRI_Sprint!$A$2),100,IF(ISBLANK(A56),100,IF((OR(EXACT(A56,FRI_Sprint!$C$2:$C$200))),VLOOKUP(A56,FRI_Sprint!$C$2:$I$200,4,FALSE()))))</f>
        <v>100</v>
      </c>
      <c r="AA56" s="38">
        <f t="shared" si="68"/>
        <v>51</v>
      </c>
      <c r="AB56" s="30">
        <f>VLOOKUP(AA56,[1]Punktezuordnung!$A$2:$B$52,2,FALSE())</f>
        <v>0</v>
      </c>
      <c r="AC56" s="41">
        <f t="array" ref="AC56">IF(ISBLANK(FRI_Weit!$A$2),0,IF(ISBLANK(A56),0,IF((OR(EXACT(A56,FRI_Weit!$C$2:$C$150))),VLOOKUP(A56,FRI_Weit!$C$2:$I$150,4,FALSE()))))</f>
        <v>0</v>
      </c>
      <c r="AD56" s="38">
        <f t="shared" si="69"/>
        <v>51</v>
      </c>
      <c r="AE56" s="30">
        <f>VLOOKUP(AD56,[1]Punktezuordnung!$A$2:$B$52,2,FALSE())</f>
        <v>0</v>
      </c>
      <c r="AF56" s="42">
        <f t="array" ref="AF56">IF(ISBLANK(LAT_Stab!$A$2),0,IF(ISBLANK(A56),0,IF((OR(EXACT(A56,LAT_Stab!$C$2:$C$154))),VLOOKUP(A56,LAT_Stab!$C$2:$I$154,4,FALSE()))))</f>
        <v>0</v>
      </c>
      <c r="AG56" s="38">
        <f t="shared" si="70"/>
        <v>51</v>
      </c>
      <c r="AH56" s="30">
        <f>VLOOKUP(AG56,[1]Punktezuordnung!$A$2:$B$52,2,FALSE())</f>
        <v>0</v>
      </c>
      <c r="AI56" s="43">
        <f t="array" ref="AI56">IF(ISBLANK(LAT_Stoß!$A$2),0,IF(ISBLANK(A56),0,IF((OR(EXACT(A56,LAT_Stoß!$C$2:$C$154))),VLOOKUP(A56,LAT_Stoß!$C$2:$I$154,4,FALSE()))))</f>
        <v>0</v>
      </c>
      <c r="AJ56" s="38">
        <f t="shared" si="71"/>
        <v>51</v>
      </c>
      <c r="AK56" s="30">
        <f>VLOOKUP(AJ56,[1]Punktezuordnung!$A$2:$B$52,2,FALSE())</f>
        <v>0</v>
      </c>
      <c r="AL56" s="67">
        <v>1000</v>
      </c>
      <c r="AM56" s="38">
        <f t="shared" si="72"/>
        <v>51</v>
      </c>
      <c r="AN56" s="45">
        <f>VLOOKUP(AM56,[1]Punktezuordnung!$A$2:$B$52,2,FALSE())</f>
        <v>0</v>
      </c>
      <c r="AO56" s="46">
        <f t="array" ref="AO56">IF(ISBLANK(NIA_Weit!$A$2),0,IF(ISBLANK(A56),0,IF((OR(EXACT(A56,NIA_Weit!$C$2:$C$150))),VLOOKUP(A56,NIA_Weit!$C$2:$I$150,4,FALSE()))))</f>
        <v>0</v>
      </c>
      <c r="AP56" s="38">
        <f t="shared" si="73"/>
        <v>51</v>
      </c>
      <c r="AQ56" s="30">
        <f>VLOOKUP(AP56,[1]Punktezuordnung!$A$2:$B$52,2,FALSE())</f>
        <v>0</v>
      </c>
      <c r="AR56" s="42">
        <f t="array" ref="AR56">IF(ISBLANK(STO_Weit!$A$2),0,IF(ISBLANK(A56),0,IF((OR(EXACT(A56,STO_Weit!$C$2:$C$149))),VLOOKUP(A56,STO_Weit!$C$2:$I$149,4,FALSE()))))</f>
        <v>0</v>
      </c>
      <c r="AS56" s="38">
        <f t="shared" si="74"/>
        <v>51</v>
      </c>
      <c r="AT56" s="45">
        <f>VLOOKUP(AS56,[1]Punktezuordnung!$A$2:$B$52,2,FALSE())</f>
        <v>0</v>
      </c>
      <c r="AU56" s="40">
        <f t="array" ref="AU56">IF(ISBLANK(STO_Schlagwurf!$A$2),0,IF(ISBLANK(A56),0,IF((OR(EXACT(A56,STO_Schlagwurf!$C$2:$C$148))),VLOOKUP(A56,STO_Schlagwurf!$C$2:$I$148,4,FALSE()))))</f>
        <v>0</v>
      </c>
      <c r="AV56" s="38">
        <f t="shared" si="75"/>
        <v>51</v>
      </c>
      <c r="AW56" s="45">
        <f>VLOOKUP(AV56,[1]Punktezuordnung!$A$2:$B$52,2,FALSE())</f>
        <v>0</v>
      </c>
      <c r="AX56" s="42">
        <f t="array" ref="AX56">IF(ISBLANK(ANG_Hindernissprint!$A$2),100,IF(ISBLANK(A56),100,IF((OR(EXACT(A56,ANG_Hindernissprint!$C$2:$C$200))),VLOOKUP(A56,ANG_Hindernissprint!$C$2:$I$200,4,FALSE()))))</f>
        <v>100</v>
      </c>
      <c r="AY56" s="47">
        <f t="shared" si="50"/>
        <v>51</v>
      </c>
      <c r="AZ56" s="45">
        <f>VLOOKUP(AY56,[1]Punktezuordnung!$A$2:$B$52,2,FALSE())</f>
        <v>0</v>
      </c>
      <c r="BA56" s="48">
        <f t="array" ref="BA56">IF(ISBLANK(ANG_Hoch!$A$2),0,IF(ISBLANK(A56),0,IF((OR(EXACT(A56,ANG_Hoch!$C$2:$C$155))),VLOOKUP(A56,ANG_Hoch!$C$2:$I$155,4,FALSE()))))</f>
        <v>0</v>
      </c>
      <c r="BB56" s="38">
        <f t="shared" si="51"/>
        <v>51</v>
      </c>
      <c r="BC56" s="49">
        <f>VLOOKUP(BB56,[1]Punktezuordnung!$A$2:$B$52,2,FALSE())</f>
        <v>0</v>
      </c>
    </row>
    <row r="57" spans="1:55" x14ac:dyDescent="0.3">
      <c r="A57" s="57"/>
      <c r="B57" s="57"/>
      <c r="C57" s="57"/>
      <c r="D57" s="57"/>
      <c r="E57" s="38" t="str">
        <f t="shared" si="52"/>
        <v/>
      </c>
      <c r="F57" s="30">
        <f>SUM(LARGE(H57:S57,{1;2;3;4;5;6;7;8;9}))</f>
        <v>0</v>
      </c>
      <c r="G57" s="50">
        <f t="shared" si="53"/>
        <v>0</v>
      </c>
      <c r="H57" s="51">
        <f t="shared" si="54"/>
        <v>0</v>
      </c>
      <c r="I57" s="45">
        <f t="shared" si="55"/>
        <v>0</v>
      </c>
      <c r="J57" s="51">
        <f t="shared" si="56"/>
        <v>0</v>
      </c>
      <c r="K57" s="45">
        <f t="shared" si="57"/>
        <v>0</v>
      </c>
      <c r="L57" s="33">
        <f t="shared" si="58"/>
        <v>0</v>
      </c>
      <c r="M57" s="34">
        <f t="shared" si="59"/>
        <v>0</v>
      </c>
      <c r="N57" s="52">
        <f t="shared" si="60"/>
        <v>0</v>
      </c>
      <c r="O57" s="36">
        <f t="shared" si="61"/>
        <v>0</v>
      </c>
      <c r="P57" s="51">
        <f t="shared" si="62"/>
        <v>0</v>
      </c>
      <c r="Q57" s="45">
        <f t="shared" si="63"/>
        <v>0</v>
      </c>
      <c r="R57" s="51">
        <f t="shared" si="64"/>
        <v>0</v>
      </c>
      <c r="S57" s="45">
        <f t="shared" si="65"/>
        <v>0</v>
      </c>
      <c r="T57" s="37">
        <f t="array" ref="T57">IF(ISBLANK(ALS_Sprint!$A$2),100,IF(ISBLANK(A57),100,IF((OR(EXACT(A57,ALS_Sprint!$C$2:$C$200))),VLOOKUP(A57,ALS_Sprint!$C$2:$I$200,4,FALSE()))))</f>
        <v>100</v>
      </c>
      <c r="U57" s="38">
        <f t="shared" si="66"/>
        <v>51</v>
      </c>
      <c r="V57" s="30">
        <f>VLOOKUP(U57,[1]Punktezuordnung!$A$2:$B$52,2,FALSE())</f>
        <v>0</v>
      </c>
      <c r="W57" s="39">
        <f t="array" ref="W57">IF(ISBLANK(ALS_Wurf!$A$2),0,IF(ISBLANK(A57),0,IF((OR(EXACT(A57,ALS_Wurf!$C$2:$C$145))),VLOOKUP(A57,ALS_Wurf!$C$2:$I$145,4,FALSE()))))</f>
        <v>0</v>
      </c>
      <c r="X57" s="38">
        <f t="shared" si="67"/>
        <v>51</v>
      </c>
      <c r="Y57" s="30">
        <f>VLOOKUP(X57,[1]Punktezuordnung!$A$2:$B$52,2,FALSE())</f>
        <v>0</v>
      </c>
      <c r="Z57" s="40">
        <f t="array" ref="Z57">IF(ISBLANK(FRI_Sprint!$A$2),100,IF(ISBLANK(A57),100,IF((OR(EXACT(A57,FRI_Sprint!$C$2:$C$200))),VLOOKUP(A57,FRI_Sprint!$C$2:$I$200,4,FALSE()))))</f>
        <v>100</v>
      </c>
      <c r="AA57" s="38">
        <f t="shared" si="68"/>
        <v>51</v>
      </c>
      <c r="AB57" s="30">
        <f>VLOOKUP(AA57,[1]Punktezuordnung!$A$2:$B$52,2,FALSE())</f>
        <v>0</v>
      </c>
      <c r="AC57" s="41">
        <f t="array" ref="AC57">IF(ISBLANK(FRI_Weit!$A$2),0,IF(ISBLANK(A57),0,IF((OR(EXACT(A57,FRI_Weit!$C$2:$C$150))),VLOOKUP(A57,FRI_Weit!$C$2:$I$150,4,FALSE()))))</f>
        <v>0</v>
      </c>
      <c r="AD57" s="38">
        <f t="shared" si="69"/>
        <v>51</v>
      </c>
      <c r="AE57" s="30">
        <f>VLOOKUP(AD57,[1]Punktezuordnung!$A$2:$B$52,2,FALSE())</f>
        <v>0</v>
      </c>
      <c r="AF57" s="42">
        <f t="array" ref="AF57">IF(ISBLANK(LAT_Stab!$A$2),0,IF(ISBLANK(A57),0,IF((OR(EXACT(A57,LAT_Stab!$C$2:$C$154))),VLOOKUP(A57,LAT_Stab!$C$2:$I$154,4,FALSE()))))</f>
        <v>0</v>
      </c>
      <c r="AG57" s="38">
        <f t="shared" si="70"/>
        <v>51</v>
      </c>
      <c r="AH57" s="30">
        <f>VLOOKUP(AG57,[1]Punktezuordnung!$A$2:$B$52,2,FALSE())</f>
        <v>0</v>
      </c>
      <c r="AI57" s="43">
        <f t="array" ref="AI57">IF(ISBLANK(LAT_Stoß!$A$2),0,IF(ISBLANK(A57),0,IF((OR(EXACT(A57,LAT_Stoß!$C$2:$C$154))),VLOOKUP(A57,LAT_Stoß!$C$2:$I$154,4,FALSE()))))</f>
        <v>0</v>
      </c>
      <c r="AJ57" s="38">
        <f t="shared" si="71"/>
        <v>51</v>
      </c>
      <c r="AK57" s="30">
        <f>VLOOKUP(AJ57,[1]Punktezuordnung!$A$2:$B$52,2,FALSE())</f>
        <v>0</v>
      </c>
      <c r="AL57" s="67">
        <v>1000</v>
      </c>
      <c r="AM57" s="38">
        <f t="shared" si="72"/>
        <v>51</v>
      </c>
      <c r="AN57" s="45">
        <f>VLOOKUP(AM57,[1]Punktezuordnung!$A$2:$B$52,2,FALSE())</f>
        <v>0</v>
      </c>
      <c r="AO57" s="46">
        <f t="array" ref="AO57">IF(ISBLANK(NIA_Weit!$A$2),0,IF(ISBLANK(A57),0,IF((OR(EXACT(A57,NIA_Weit!$C$2:$C$150))),VLOOKUP(A57,NIA_Weit!$C$2:$I$150,4,FALSE()))))</f>
        <v>0</v>
      </c>
      <c r="AP57" s="38">
        <f t="shared" si="73"/>
        <v>51</v>
      </c>
      <c r="AQ57" s="30">
        <f>VLOOKUP(AP57,[1]Punktezuordnung!$A$2:$B$52,2,FALSE())</f>
        <v>0</v>
      </c>
      <c r="AR57" s="42">
        <f t="array" ref="AR57">IF(ISBLANK(STO_Weit!$A$2),0,IF(ISBLANK(A57),0,IF((OR(EXACT(A57,STO_Weit!$C$2:$C$149))),VLOOKUP(A57,STO_Weit!$C$2:$I$149,4,FALSE()))))</f>
        <v>0</v>
      </c>
      <c r="AS57" s="38">
        <f t="shared" si="74"/>
        <v>51</v>
      </c>
      <c r="AT57" s="45">
        <f>VLOOKUP(AS57,[1]Punktezuordnung!$A$2:$B$52,2,FALSE())</f>
        <v>0</v>
      </c>
      <c r="AU57" s="40">
        <f t="array" ref="AU57">IF(ISBLANK(STO_Schlagwurf!$A$2),0,IF(ISBLANK(A57),0,IF((OR(EXACT(A57,STO_Schlagwurf!$C$2:$C$148))),VLOOKUP(A57,STO_Schlagwurf!$C$2:$I$148,4,FALSE()))))</f>
        <v>0</v>
      </c>
      <c r="AV57" s="38">
        <f t="shared" si="75"/>
        <v>51</v>
      </c>
      <c r="AW57" s="45">
        <f>VLOOKUP(AV57,[1]Punktezuordnung!$A$2:$B$52,2,FALSE())</f>
        <v>0</v>
      </c>
      <c r="AX57" s="42">
        <f t="array" ref="AX57">IF(ISBLANK(ANG_Hindernissprint!$A$2),100,IF(ISBLANK(A57),100,IF((OR(EXACT(A57,ANG_Hindernissprint!$C$2:$C$200))),VLOOKUP(A57,ANG_Hindernissprint!$C$2:$I$200,4,FALSE()))))</f>
        <v>100</v>
      </c>
      <c r="AY57" s="47">
        <f t="shared" si="50"/>
        <v>51</v>
      </c>
      <c r="AZ57" s="45">
        <f>VLOOKUP(AY57,[1]Punktezuordnung!$A$2:$B$52,2,FALSE())</f>
        <v>0</v>
      </c>
      <c r="BA57" s="48">
        <f t="array" ref="BA57">IF(ISBLANK(ANG_Hoch!$A$2),0,IF(ISBLANK(A57),0,IF((OR(EXACT(A57,ANG_Hoch!$C$2:$C$155))),VLOOKUP(A57,ANG_Hoch!$C$2:$I$155,4,FALSE()))))</f>
        <v>0</v>
      </c>
      <c r="BB57" s="38">
        <f t="shared" si="51"/>
        <v>51</v>
      </c>
      <c r="BC57" s="49">
        <f>VLOOKUP(BB57,[1]Punktezuordnung!$A$2:$B$52,2,FALSE())</f>
        <v>0</v>
      </c>
    </row>
    <row r="58" spans="1:55" x14ac:dyDescent="0.3">
      <c r="A58" s="57"/>
      <c r="B58" s="57"/>
      <c r="C58" s="57"/>
      <c r="D58" s="57"/>
      <c r="E58" s="38" t="str">
        <f t="shared" si="52"/>
        <v/>
      </c>
      <c r="F58" s="30">
        <f>SUM(LARGE(H58:S58,{1;2;3;4;5;6;7;8;9}))</f>
        <v>0</v>
      </c>
      <c r="G58" s="50">
        <f t="shared" si="53"/>
        <v>0</v>
      </c>
      <c r="H58" s="51">
        <f t="shared" si="54"/>
        <v>0</v>
      </c>
      <c r="I58" s="45">
        <f t="shared" si="55"/>
        <v>0</v>
      </c>
      <c r="J58" s="51">
        <f t="shared" si="56"/>
        <v>0</v>
      </c>
      <c r="K58" s="45">
        <f t="shared" si="57"/>
        <v>0</v>
      </c>
      <c r="L58" s="33">
        <f t="shared" si="58"/>
        <v>0</v>
      </c>
      <c r="M58" s="34">
        <f t="shared" si="59"/>
        <v>0</v>
      </c>
      <c r="N58" s="52">
        <f t="shared" si="60"/>
        <v>0</v>
      </c>
      <c r="O58" s="36">
        <f t="shared" si="61"/>
        <v>0</v>
      </c>
      <c r="P58" s="51">
        <f t="shared" si="62"/>
        <v>0</v>
      </c>
      <c r="Q58" s="45">
        <f t="shared" si="63"/>
        <v>0</v>
      </c>
      <c r="R58" s="51">
        <f t="shared" si="64"/>
        <v>0</v>
      </c>
      <c r="S58" s="45">
        <f t="shared" si="65"/>
        <v>0</v>
      </c>
      <c r="T58" s="37">
        <f t="array" ref="T58">IF(ISBLANK(ALS_Sprint!$A$2),100,IF(ISBLANK(A58),100,IF((OR(EXACT(A58,ALS_Sprint!$C$2:$C$200))),VLOOKUP(A58,ALS_Sprint!$C$2:$I$200,4,FALSE()))))</f>
        <v>100</v>
      </c>
      <c r="U58" s="38">
        <f t="shared" si="66"/>
        <v>51</v>
      </c>
      <c r="V58" s="30">
        <f>VLOOKUP(U58,[1]Punktezuordnung!$A$2:$B$52,2,FALSE())</f>
        <v>0</v>
      </c>
      <c r="W58" s="39">
        <f t="array" ref="W58">IF(ISBLANK(ALS_Wurf!$A$2),0,IF(ISBLANK(A58),0,IF((OR(EXACT(A58,ALS_Wurf!$C$2:$C$145))),VLOOKUP(A58,ALS_Wurf!$C$2:$I$145,4,FALSE()))))</f>
        <v>0</v>
      </c>
      <c r="X58" s="38">
        <f t="shared" si="67"/>
        <v>51</v>
      </c>
      <c r="Y58" s="30">
        <f>VLOOKUP(X58,[1]Punktezuordnung!$A$2:$B$52,2,FALSE())</f>
        <v>0</v>
      </c>
      <c r="Z58" s="40">
        <f t="array" ref="Z58">IF(ISBLANK(FRI_Sprint!$A$2),100,IF(ISBLANK(A58),100,IF((OR(EXACT(A58,FRI_Sprint!$C$2:$C$200))),VLOOKUP(A58,FRI_Sprint!$C$2:$I$200,4,FALSE()))))</f>
        <v>100</v>
      </c>
      <c r="AA58" s="38">
        <f t="shared" si="68"/>
        <v>51</v>
      </c>
      <c r="AB58" s="30">
        <f>VLOOKUP(AA58,[1]Punktezuordnung!$A$2:$B$52,2,FALSE())</f>
        <v>0</v>
      </c>
      <c r="AC58" s="41">
        <f t="array" ref="AC58">IF(ISBLANK(FRI_Weit!$A$2),0,IF(ISBLANK(A58),0,IF((OR(EXACT(A58,FRI_Weit!$C$2:$C$150))),VLOOKUP(A58,FRI_Weit!$C$2:$I$150,4,FALSE()))))</f>
        <v>0</v>
      </c>
      <c r="AD58" s="38">
        <f t="shared" si="69"/>
        <v>51</v>
      </c>
      <c r="AE58" s="30">
        <f>VLOOKUP(AD58,[1]Punktezuordnung!$A$2:$B$52,2,FALSE())</f>
        <v>0</v>
      </c>
      <c r="AF58" s="42">
        <f t="array" ref="AF58">IF(ISBLANK(LAT_Stab!$A$2),0,IF(ISBLANK(A58),0,IF((OR(EXACT(A58,LAT_Stab!$C$2:$C$154))),VLOOKUP(A58,LAT_Stab!$C$2:$I$154,4,FALSE()))))</f>
        <v>0</v>
      </c>
      <c r="AG58" s="38">
        <f t="shared" si="70"/>
        <v>51</v>
      </c>
      <c r="AH58" s="30">
        <f>VLOOKUP(AG58,[1]Punktezuordnung!$A$2:$B$52,2,FALSE())</f>
        <v>0</v>
      </c>
      <c r="AI58" s="43">
        <f t="array" ref="AI58">IF(ISBLANK(LAT_Stoß!$A$2),0,IF(ISBLANK(A58),0,IF((OR(EXACT(A58,LAT_Stoß!$C$2:$C$154))),VLOOKUP(A58,LAT_Stoß!$C$2:$I$154,4,FALSE()))))</f>
        <v>0</v>
      </c>
      <c r="AJ58" s="38">
        <f t="shared" si="71"/>
        <v>51</v>
      </c>
      <c r="AK58" s="30">
        <f>VLOOKUP(AJ58,[1]Punktezuordnung!$A$2:$B$52,2,FALSE())</f>
        <v>0</v>
      </c>
      <c r="AL58" s="67">
        <v>1000</v>
      </c>
      <c r="AM58" s="38">
        <f t="shared" si="72"/>
        <v>51</v>
      </c>
      <c r="AN58" s="45">
        <f>VLOOKUP(AM58,[1]Punktezuordnung!$A$2:$B$52,2,FALSE())</f>
        <v>0</v>
      </c>
      <c r="AO58" s="46">
        <f t="array" ref="AO58">IF(ISBLANK(NIA_Weit!$A$2),0,IF(ISBLANK(A58),0,IF((OR(EXACT(A58,NIA_Weit!$C$2:$C$150))),VLOOKUP(A58,NIA_Weit!$C$2:$I$150,4,FALSE()))))</f>
        <v>0</v>
      </c>
      <c r="AP58" s="38">
        <f t="shared" si="73"/>
        <v>51</v>
      </c>
      <c r="AQ58" s="30">
        <f>VLOOKUP(AP58,[1]Punktezuordnung!$A$2:$B$52,2,FALSE())</f>
        <v>0</v>
      </c>
      <c r="AR58" s="42">
        <f t="array" ref="AR58">IF(ISBLANK(STO_Weit!$A$2),0,IF(ISBLANK(A58),0,IF((OR(EXACT(A58,STO_Weit!$C$2:$C$149))),VLOOKUP(A58,STO_Weit!$C$2:$I$149,4,FALSE()))))</f>
        <v>0</v>
      </c>
      <c r="AS58" s="38">
        <f t="shared" si="74"/>
        <v>51</v>
      </c>
      <c r="AT58" s="45">
        <f>VLOOKUP(AS58,[1]Punktezuordnung!$A$2:$B$52,2,FALSE())</f>
        <v>0</v>
      </c>
      <c r="AU58" s="40">
        <f t="array" ref="AU58">IF(ISBLANK(STO_Schlagwurf!$A$2),0,IF(ISBLANK(A58),0,IF((OR(EXACT(A58,STO_Schlagwurf!$C$2:$C$148))),VLOOKUP(A58,STO_Schlagwurf!$C$2:$I$148,4,FALSE()))))</f>
        <v>0</v>
      </c>
      <c r="AV58" s="38">
        <f t="shared" si="75"/>
        <v>51</v>
      </c>
      <c r="AW58" s="45">
        <f>VLOOKUP(AV58,[1]Punktezuordnung!$A$2:$B$52,2,FALSE())</f>
        <v>0</v>
      </c>
      <c r="AX58" s="42">
        <f t="array" ref="AX58">IF(ISBLANK(ANG_Hindernissprint!$A$2),100,IF(ISBLANK(A58),100,IF((OR(EXACT(A58,ANG_Hindernissprint!$C$2:$C$200))),VLOOKUP(A58,ANG_Hindernissprint!$C$2:$I$200,4,FALSE()))))</f>
        <v>100</v>
      </c>
      <c r="AY58" s="47">
        <f t="shared" si="50"/>
        <v>51</v>
      </c>
      <c r="AZ58" s="45">
        <f>VLOOKUP(AY58,[1]Punktezuordnung!$A$2:$B$52,2,FALSE())</f>
        <v>0</v>
      </c>
      <c r="BA58" s="48">
        <f t="array" ref="BA58">IF(ISBLANK(ANG_Hoch!$A$2),0,IF(ISBLANK(A58),0,IF((OR(EXACT(A58,ANG_Hoch!$C$2:$C$155))),VLOOKUP(A58,ANG_Hoch!$C$2:$I$155,4,FALSE()))))</f>
        <v>0</v>
      </c>
      <c r="BB58" s="38">
        <f t="shared" si="51"/>
        <v>51</v>
      </c>
      <c r="BC58" s="49">
        <f>VLOOKUP(BB58,[1]Punktezuordnung!$A$2:$B$52,2,FALSE())</f>
        <v>0</v>
      </c>
    </row>
    <row r="59" spans="1:55" x14ac:dyDescent="0.3">
      <c r="A59" s="57"/>
      <c r="B59" s="57"/>
      <c r="C59" s="57"/>
      <c r="D59" s="57"/>
      <c r="E59" s="38" t="str">
        <f t="shared" si="52"/>
        <v/>
      </c>
      <c r="F59" s="30">
        <f>SUM(LARGE(H59:S59,{1;2;3;4;5;6;7;8;9}))</f>
        <v>0</v>
      </c>
      <c r="G59" s="50">
        <f t="shared" si="53"/>
        <v>0</v>
      </c>
      <c r="H59" s="51">
        <f t="shared" si="54"/>
        <v>0</v>
      </c>
      <c r="I59" s="45">
        <f t="shared" si="55"/>
        <v>0</v>
      </c>
      <c r="J59" s="51">
        <f t="shared" si="56"/>
        <v>0</v>
      </c>
      <c r="K59" s="45">
        <f t="shared" si="57"/>
        <v>0</v>
      </c>
      <c r="L59" s="33">
        <f t="shared" si="58"/>
        <v>0</v>
      </c>
      <c r="M59" s="34">
        <f t="shared" si="59"/>
        <v>0</v>
      </c>
      <c r="N59" s="52">
        <f t="shared" si="60"/>
        <v>0</v>
      </c>
      <c r="O59" s="36">
        <f t="shared" si="61"/>
        <v>0</v>
      </c>
      <c r="P59" s="51">
        <f t="shared" si="62"/>
        <v>0</v>
      </c>
      <c r="Q59" s="45">
        <f t="shared" si="63"/>
        <v>0</v>
      </c>
      <c r="R59" s="51">
        <f t="shared" si="64"/>
        <v>0</v>
      </c>
      <c r="S59" s="45">
        <f t="shared" si="65"/>
        <v>0</v>
      </c>
      <c r="T59" s="37">
        <f t="array" ref="T59">IF(ISBLANK(ALS_Sprint!$A$2),100,IF(ISBLANK(A59),100,IF((OR(EXACT(A59,ALS_Sprint!$C$2:$C$200))),VLOOKUP(A59,ALS_Sprint!$C$2:$I$200,4,FALSE()))))</f>
        <v>100</v>
      </c>
      <c r="U59" s="38">
        <f t="shared" si="66"/>
        <v>51</v>
      </c>
      <c r="V59" s="30">
        <f>VLOOKUP(U59,[1]Punktezuordnung!$A$2:$B$52,2,FALSE())</f>
        <v>0</v>
      </c>
      <c r="W59" s="39">
        <f t="array" ref="W59">IF(ISBLANK(ALS_Wurf!$A$2),0,IF(ISBLANK(A59),0,IF((OR(EXACT(A59,ALS_Wurf!$C$2:$C$145))),VLOOKUP(A59,ALS_Wurf!$C$2:$I$145,4,FALSE()))))</f>
        <v>0</v>
      </c>
      <c r="X59" s="38">
        <f t="shared" si="67"/>
        <v>51</v>
      </c>
      <c r="Y59" s="30">
        <f>VLOOKUP(X59,[1]Punktezuordnung!$A$2:$B$52,2,FALSE())</f>
        <v>0</v>
      </c>
      <c r="Z59" s="40">
        <f t="array" ref="Z59">IF(ISBLANK(FRI_Sprint!$A$2),100,IF(ISBLANK(A59),100,IF((OR(EXACT(A59,FRI_Sprint!$C$2:$C$200))),VLOOKUP(A59,FRI_Sprint!$C$2:$I$200,4,FALSE()))))</f>
        <v>100</v>
      </c>
      <c r="AA59" s="38">
        <f t="shared" si="68"/>
        <v>51</v>
      </c>
      <c r="AB59" s="30">
        <f>VLOOKUP(AA59,[1]Punktezuordnung!$A$2:$B$52,2,FALSE())</f>
        <v>0</v>
      </c>
      <c r="AC59" s="41">
        <f t="array" ref="AC59">IF(ISBLANK(FRI_Weit!$A$2),0,IF(ISBLANK(A59),0,IF((OR(EXACT(A59,FRI_Weit!$C$2:$C$150))),VLOOKUP(A59,FRI_Weit!$C$2:$I$150,4,FALSE()))))</f>
        <v>0</v>
      </c>
      <c r="AD59" s="38">
        <f t="shared" si="69"/>
        <v>51</v>
      </c>
      <c r="AE59" s="30">
        <f>VLOOKUP(AD59,[1]Punktezuordnung!$A$2:$B$52,2,FALSE())</f>
        <v>0</v>
      </c>
      <c r="AF59" s="42">
        <f t="array" ref="AF59">IF(ISBLANK(LAT_Stab!$A$2),0,IF(ISBLANK(A59),0,IF((OR(EXACT(A59,LAT_Stab!$C$2:$C$154))),VLOOKUP(A59,LAT_Stab!$C$2:$I$154,4,FALSE()))))</f>
        <v>0</v>
      </c>
      <c r="AG59" s="38">
        <f t="shared" si="70"/>
        <v>51</v>
      </c>
      <c r="AH59" s="30">
        <f>VLOOKUP(AG59,[1]Punktezuordnung!$A$2:$B$52,2,FALSE())</f>
        <v>0</v>
      </c>
      <c r="AI59" s="43">
        <f t="array" ref="AI59">IF(ISBLANK(LAT_Stoß!$A$2),0,IF(ISBLANK(A59),0,IF((OR(EXACT(A59,LAT_Stoß!$C$2:$C$154))),VLOOKUP(A59,LAT_Stoß!$C$2:$I$154,4,FALSE()))))</f>
        <v>0</v>
      </c>
      <c r="AJ59" s="38">
        <f t="shared" si="71"/>
        <v>51</v>
      </c>
      <c r="AK59" s="30">
        <f>VLOOKUP(AJ59,[1]Punktezuordnung!$A$2:$B$52,2,FALSE())</f>
        <v>0</v>
      </c>
      <c r="AL59" s="67">
        <v>1000</v>
      </c>
      <c r="AM59" s="38">
        <f t="shared" si="72"/>
        <v>51</v>
      </c>
      <c r="AN59" s="45">
        <f>VLOOKUP(AM59,[1]Punktezuordnung!$A$2:$B$52,2,FALSE())</f>
        <v>0</v>
      </c>
      <c r="AO59" s="46">
        <f t="array" ref="AO59">IF(ISBLANK(NIA_Weit!$A$2),0,IF(ISBLANK(A59),0,IF((OR(EXACT(A59,NIA_Weit!$C$2:$C$150))),VLOOKUP(A59,NIA_Weit!$C$2:$I$150,4,FALSE()))))</f>
        <v>0</v>
      </c>
      <c r="AP59" s="38">
        <f t="shared" si="73"/>
        <v>51</v>
      </c>
      <c r="AQ59" s="30">
        <f>VLOOKUP(AP59,[1]Punktezuordnung!$A$2:$B$52,2,FALSE())</f>
        <v>0</v>
      </c>
      <c r="AR59" s="42">
        <f t="array" ref="AR59">IF(ISBLANK(STO_Weit!$A$2),0,IF(ISBLANK(A59),0,IF((OR(EXACT(A59,STO_Weit!$C$2:$C$149))),VLOOKUP(A59,STO_Weit!$C$2:$I$149,4,FALSE()))))</f>
        <v>0</v>
      </c>
      <c r="AS59" s="38">
        <f t="shared" si="74"/>
        <v>51</v>
      </c>
      <c r="AT59" s="45">
        <f>VLOOKUP(AS59,[1]Punktezuordnung!$A$2:$B$52,2,FALSE())</f>
        <v>0</v>
      </c>
      <c r="AU59" s="40">
        <f t="array" ref="AU59">IF(ISBLANK(STO_Schlagwurf!$A$2),0,IF(ISBLANK(A59),0,IF((OR(EXACT(A59,STO_Schlagwurf!$C$2:$C$148))),VLOOKUP(A59,STO_Schlagwurf!$C$2:$I$148,4,FALSE()))))</f>
        <v>0</v>
      </c>
      <c r="AV59" s="38">
        <f t="shared" si="75"/>
        <v>51</v>
      </c>
      <c r="AW59" s="45">
        <f>VLOOKUP(AV59,[1]Punktezuordnung!$A$2:$B$52,2,FALSE())</f>
        <v>0</v>
      </c>
      <c r="AX59" s="42">
        <f t="array" ref="AX59">IF(ISBLANK(ANG_Hindernissprint!$A$2),100,IF(ISBLANK(A59),100,IF((OR(EXACT(A59,ANG_Hindernissprint!$C$2:$C$200))),VLOOKUP(A59,ANG_Hindernissprint!$C$2:$I$200,4,FALSE()))))</f>
        <v>100</v>
      </c>
      <c r="AY59" s="47">
        <f t="shared" si="50"/>
        <v>51</v>
      </c>
      <c r="AZ59" s="45">
        <f>VLOOKUP(AY59,[1]Punktezuordnung!$A$2:$B$52,2,FALSE())</f>
        <v>0</v>
      </c>
      <c r="BA59" s="48">
        <f t="array" ref="BA59">IF(ISBLANK(ANG_Hoch!$A$2),0,IF(ISBLANK(A59),0,IF((OR(EXACT(A59,ANG_Hoch!$C$2:$C$155))),VLOOKUP(A59,ANG_Hoch!$C$2:$I$155,4,FALSE()))))</f>
        <v>0</v>
      </c>
      <c r="BB59" s="38">
        <f t="shared" si="51"/>
        <v>51</v>
      </c>
      <c r="BC59" s="49">
        <f>VLOOKUP(BB59,[1]Punktezuordnung!$A$2:$B$52,2,FALSE())</f>
        <v>0</v>
      </c>
    </row>
    <row r="60" spans="1:55" x14ac:dyDescent="0.3">
      <c r="A60" s="57"/>
      <c r="B60" s="57"/>
      <c r="C60" s="57"/>
      <c r="D60" s="57"/>
      <c r="E60" s="38" t="str">
        <f t="shared" si="52"/>
        <v/>
      </c>
      <c r="F60" s="30">
        <f>SUM(LARGE(H60:S60,{1;2;3;4;5;6;7;8;9}))</f>
        <v>0</v>
      </c>
      <c r="G60" s="50">
        <f t="shared" si="53"/>
        <v>0</v>
      </c>
      <c r="H60" s="51">
        <f t="shared" si="54"/>
        <v>0</v>
      </c>
      <c r="I60" s="45">
        <f t="shared" si="55"/>
        <v>0</v>
      </c>
      <c r="J60" s="51">
        <f t="shared" si="56"/>
        <v>0</v>
      </c>
      <c r="K60" s="45">
        <f t="shared" si="57"/>
        <v>0</v>
      </c>
      <c r="L60" s="33">
        <f t="shared" si="58"/>
        <v>0</v>
      </c>
      <c r="M60" s="34">
        <f t="shared" si="59"/>
        <v>0</v>
      </c>
      <c r="N60" s="52">
        <f t="shared" si="60"/>
        <v>0</v>
      </c>
      <c r="O60" s="36">
        <f t="shared" si="61"/>
        <v>0</v>
      </c>
      <c r="P60" s="51">
        <f t="shared" si="62"/>
        <v>0</v>
      </c>
      <c r="Q60" s="45">
        <f t="shared" si="63"/>
        <v>0</v>
      </c>
      <c r="R60" s="51">
        <f t="shared" si="64"/>
        <v>0</v>
      </c>
      <c r="S60" s="45">
        <f t="shared" si="65"/>
        <v>0</v>
      </c>
      <c r="T60" s="37">
        <f t="array" ref="T60">IF(ISBLANK(ALS_Sprint!$A$2),100,IF(ISBLANK(A60),100,IF((OR(EXACT(A60,ALS_Sprint!$C$2:$C$200))),VLOOKUP(A60,ALS_Sprint!$C$2:$I$200,4,FALSE()))))</f>
        <v>100</v>
      </c>
      <c r="U60" s="38">
        <f t="shared" si="66"/>
        <v>51</v>
      </c>
      <c r="V60" s="30">
        <f>VLOOKUP(U60,[1]Punktezuordnung!$A$2:$B$52,2,FALSE())</f>
        <v>0</v>
      </c>
      <c r="W60" s="39">
        <f t="array" ref="W60">IF(ISBLANK(ALS_Wurf!$A$2),0,IF(ISBLANK(A60),0,IF((OR(EXACT(A60,ALS_Wurf!$C$2:$C$145))),VLOOKUP(A60,ALS_Wurf!$C$2:$I$145,4,FALSE()))))</f>
        <v>0</v>
      </c>
      <c r="X60" s="38">
        <f t="shared" si="67"/>
        <v>51</v>
      </c>
      <c r="Y60" s="30">
        <f>VLOOKUP(X60,[1]Punktezuordnung!$A$2:$B$52,2,FALSE())</f>
        <v>0</v>
      </c>
      <c r="Z60" s="40">
        <f t="array" ref="Z60">IF(ISBLANK(FRI_Sprint!$A$2),100,IF(ISBLANK(A60),100,IF((OR(EXACT(A60,FRI_Sprint!$C$2:$C$200))),VLOOKUP(A60,FRI_Sprint!$C$2:$I$200,4,FALSE()))))</f>
        <v>100</v>
      </c>
      <c r="AA60" s="38">
        <f t="shared" si="68"/>
        <v>51</v>
      </c>
      <c r="AB60" s="30">
        <f>VLOOKUP(AA60,[1]Punktezuordnung!$A$2:$B$52,2,FALSE())</f>
        <v>0</v>
      </c>
      <c r="AC60" s="41">
        <f t="array" ref="AC60">IF(ISBLANK(FRI_Weit!$A$2),0,IF(ISBLANK(A60),0,IF((OR(EXACT(A60,FRI_Weit!$C$2:$C$150))),VLOOKUP(A60,FRI_Weit!$C$2:$I$150,4,FALSE()))))</f>
        <v>0</v>
      </c>
      <c r="AD60" s="38">
        <f t="shared" si="69"/>
        <v>51</v>
      </c>
      <c r="AE60" s="30">
        <f>VLOOKUP(AD60,[1]Punktezuordnung!$A$2:$B$52,2,FALSE())</f>
        <v>0</v>
      </c>
      <c r="AF60" s="42">
        <f t="array" ref="AF60">IF(ISBLANK(LAT_Stab!$A$2),0,IF(ISBLANK(A60),0,IF((OR(EXACT(A60,LAT_Stab!$C$2:$C$154))),VLOOKUP(A60,LAT_Stab!$C$2:$I$154,4,FALSE()))))</f>
        <v>0</v>
      </c>
      <c r="AG60" s="38">
        <f t="shared" si="70"/>
        <v>51</v>
      </c>
      <c r="AH60" s="30">
        <f>VLOOKUP(AG60,[1]Punktezuordnung!$A$2:$B$52,2,FALSE())</f>
        <v>0</v>
      </c>
      <c r="AI60" s="43">
        <f t="array" ref="AI60">IF(ISBLANK(LAT_Stoß!$A$2),0,IF(ISBLANK(A60),0,IF((OR(EXACT(A60,LAT_Stoß!$C$2:$C$154))),VLOOKUP(A60,LAT_Stoß!$C$2:$I$154,4,FALSE()))))</f>
        <v>0</v>
      </c>
      <c r="AJ60" s="38">
        <f t="shared" si="71"/>
        <v>51</v>
      </c>
      <c r="AK60" s="30">
        <f>VLOOKUP(AJ60,[1]Punktezuordnung!$A$2:$B$52,2,FALSE())</f>
        <v>0</v>
      </c>
      <c r="AL60" s="67">
        <v>1000</v>
      </c>
      <c r="AM60" s="38">
        <f t="shared" si="72"/>
        <v>51</v>
      </c>
      <c r="AN60" s="45">
        <f>VLOOKUP(AM60,[1]Punktezuordnung!$A$2:$B$52,2,FALSE())</f>
        <v>0</v>
      </c>
      <c r="AO60" s="46">
        <f t="array" ref="AO60">IF(ISBLANK(NIA_Weit!$A$2),0,IF(ISBLANK(A60),0,IF((OR(EXACT(A60,NIA_Weit!$C$2:$C$150))),VLOOKUP(A60,NIA_Weit!$C$2:$I$150,4,FALSE()))))</f>
        <v>0</v>
      </c>
      <c r="AP60" s="38">
        <f t="shared" si="73"/>
        <v>51</v>
      </c>
      <c r="AQ60" s="30">
        <f>VLOOKUP(AP60,[1]Punktezuordnung!$A$2:$B$52,2,FALSE())</f>
        <v>0</v>
      </c>
      <c r="AR60" s="42">
        <f t="array" ref="AR60">IF(ISBLANK(STO_Weit!$A$2),0,IF(ISBLANK(A60),0,IF((OR(EXACT(A60,STO_Weit!$C$2:$C$149))),VLOOKUP(A60,STO_Weit!$C$2:$I$149,4,FALSE()))))</f>
        <v>0</v>
      </c>
      <c r="AS60" s="38">
        <f t="shared" si="74"/>
        <v>51</v>
      </c>
      <c r="AT60" s="45">
        <f>VLOOKUP(AS60,[1]Punktezuordnung!$A$2:$B$52,2,FALSE())</f>
        <v>0</v>
      </c>
      <c r="AU60" s="40">
        <f t="array" ref="AU60">IF(ISBLANK(STO_Schlagwurf!$A$2),0,IF(ISBLANK(A60),0,IF((OR(EXACT(A60,STO_Schlagwurf!$C$2:$C$148))),VLOOKUP(A60,STO_Schlagwurf!$C$2:$I$148,4,FALSE()))))</f>
        <v>0</v>
      </c>
      <c r="AV60" s="38">
        <f t="shared" si="75"/>
        <v>51</v>
      </c>
      <c r="AW60" s="45">
        <f>VLOOKUP(AV60,[1]Punktezuordnung!$A$2:$B$52,2,FALSE())</f>
        <v>0</v>
      </c>
      <c r="AX60" s="42">
        <f t="array" ref="AX60">IF(ISBLANK(ANG_Hindernissprint!$A$2),100,IF(ISBLANK(A60),100,IF((OR(EXACT(A60,ANG_Hindernissprint!$C$2:$C$200))),VLOOKUP(A60,ANG_Hindernissprint!$C$2:$I$200,4,FALSE()))))</f>
        <v>100</v>
      </c>
      <c r="AY60" s="47">
        <f t="shared" si="50"/>
        <v>51</v>
      </c>
      <c r="AZ60" s="45">
        <f>VLOOKUP(AY60,[1]Punktezuordnung!$A$2:$B$52,2,FALSE())</f>
        <v>0</v>
      </c>
      <c r="BA60" s="48">
        <f t="array" ref="BA60">IF(ISBLANK(ANG_Hoch!$A$2),0,IF(ISBLANK(A60),0,IF((OR(EXACT(A60,ANG_Hoch!$C$2:$C$155))),VLOOKUP(A60,ANG_Hoch!$C$2:$I$155,4,FALSE()))))</f>
        <v>0</v>
      </c>
      <c r="BB60" s="38">
        <f t="shared" si="51"/>
        <v>51</v>
      </c>
      <c r="BC60" s="4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39">
    <sortCondition ref="E4:E39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zoomScaleNormal="100" workbookViewId="0">
      <selection activeCell="H199" sqref="H199"/>
    </sheetView>
  </sheetViews>
  <sheetFormatPr baseColWidth="10" defaultColWidth="10.5546875" defaultRowHeight="14.4" x14ac:dyDescent="0.3"/>
  <cols>
    <col min="1" max="1" width="22.6640625" customWidth="1"/>
  </cols>
  <sheetData>
    <row r="1" spans="1:1" x14ac:dyDescent="0.3">
      <c r="A1" t="str">
        <f>'M11'!A4</f>
        <v>Jakob Ludwig</v>
      </c>
    </row>
    <row r="2" spans="1:1" x14ac:dyDescent="0.3">
      <c r="A2" t="str">
        <f>'M11'!A5</f>
        <v>Malte Krusche</v>
      </c>
    </row>
    <row r="3" spans="1:1" x14ac:dyDescent="0.3">
      <c r="A3" t="str">
        <f>'M11'!A6</f>
        <v>Max Grabow</v>
      </c>
    </row>
    <row r="4" spans="1:1" x14ac:dyDescent="0.3">
      <c r="A4" t="str">
        <f>'M11'!A7</f>
        <v>Lucas Bernhardt</v>
      </c>
    </row>
    <row r="5" spans="1:1" x14ac:dyDescent="0.3">
      <c r="A5" t="str">
        <f>'M11'!A8</f>
        <v>Finn Marlon Lerch</v>
      </c>
    </row>
    <row r="6" spans="1:1" x14ac:dyDescent="0.3">
      <c r="A6" t="str">
        <f>'M11'!A9</f>
        <v>Luca Günther</v>
      </c>
    </row>
    <row r="7" spans="1:1" x14ac:dyDescent="0.3">
      <c r="A7" t="str">
        <f>'M11'!A10</f>
        <v>Thomas Steinacker</v>
      </c>
    </row>
    <row r="8" spans="1:1" x14ac:dyDescent="0.3">
      <c r="A8" t="str">
        <f>'M11'!A11</f>
        <v>Leonas Beyer</v>
      </c>
    </row>
    <row r="9" spans="1:1" x14ac:dyDescent="0.3">
      <c r="A9" t="str">
        <f>'M11'!A12</f>
        <v>Rami Hasoun</v>
      </c>
    </row>
    <row r="10" spans="1:1" x14ac:dyDescent="0.3">
      <c r="A10" t="str">
        <f>'M11'!A13</f>
        <v>Thore Splitt</v>
      </c>
    </row>
    <row r="11" spans="1:1" x14ac:dyDescent="0.3">
      <c r="A11" t="str">
        <f>'M11'!A14</f>
        <v>Friedrich Wahl</v>
      </c>
    </row>
    <row r="12" spans="1:1" x14ac:dyDescent="0.3">
      <c r="A12" t="str">
        <f>'M11'!A15</f>
        <v>Logan Penrod</v>
      </c>
    </row>
    <row r="13" spans="1:1" x14ac:dyDescent="0.3">
      <c r="A13">
        <f>'M11'!A16</f>
        <v>0</v>
      </c>
    </row>
    <row r="14" spans="1:1" x14ac:dyDescent="0.3">
      <c r="A14">
        <f>'M11'!A17</f>
        <v>0</v>
      </c>
    </row>
    <row r="15" spans="1:1" x14ac:dyDescent="0.3">
      <c r="A15">
        <f>'M11'!A18</f>
        <v>0</v>
      </c>
    </row>
    <row r="16" spans="1:1" x14ac:dyDescent="0.3">
      <c r="A16">
        <f>'M11'!A19</f>
        <v>0</v>
      </c>
    </row>
    <row r="17" spans="1:1" x14ac:dyDescent="0.3">
      <c r="A17">
        <f>'M11'!A20</f>
        <v>0</v>
      </c>
    </row>
    <row r="18" spans="1:1" x14ac:dyDescent="0.3">
      <c r="A18">
        <f>'M11'!A21</f>
        <v>0</v>
      </c>
    </row>
    <row r="19" spans="1:1" x14ac:dyDescent="0.3">
      <c r="A19">
        <f>'M11'!A22</f>
        <v>0</v>
      </c>
    </row>
    <row r="20" spans="1:1" x14ac:dyDescent="0.3">
      <c r="A20">
        <f>'M11'!A23</f>
        <v>0</v>
      </c>
    </row>
    <row r="21" spans="1:1" x14ac:dyDescent="0.3">
      <c r="A21">
        <f>'M11'!A24</f>
        <v>0</v>
      </c>
    </row>
    <row r="22" spans="1:1" x14ac:dyDescent="0.3">
      <c r="A22">
        <f>'M11'!A25</f>
        <v>0</v>
      </c>
    </row>
    <row r="23" spans="1:1" x14ac:dyDescent="0.3">
      <c r="A23">
        <f>'M11'!A26</f>
        <v>0</v>
      </c>
    </row>
    <row r="24" spans="1:1" x14ac:dyDescent="0.3">
      <c r="A24">
        <f>'M11'!A27</f>
        <v>0</v>
      </c>
    </row>
    <row r="25" spans="1:1" x14ac:dyDescent="0.3">
      <c r="A25">
        <f>'M11'!A28</f>
        <v>0</v>
      </c>
    </row>
    <row r="26" spans="1:1" x14ac:dyDescent="0.3">
      <c r="A26">
        <f>'M11'!A29</f>
        <v>0</v>
      </c>
    </row>
    <row r="27" spans="1:1" x14ac:dyDescent="0.3">
      <c r="A27">
        <f>'M11'!A30</f>
        <v>0</v>
      </c>
    </row>
    <row r="28" spans="1:1" x14ac:dyDescent="0.3">
      <c r="A28">
        <f>'M11'!A31</f>
        <v>0</v>
      </c>
    </row>
    <row r="29" spans="1:1" x14ac:dyDescent="0.3">
      <c r="A29">
        <f>'M11'!A32</f>
        <v>0</v>
      </c>
    </row>
    <row r="30" spans="1:1" x14ac:dyDescent="0.3">
      <c r="A30">
        <f>'M11'!A33</f>
        <v>0</v>
      </c>
    </row>
    <row r="31" spans="1:1" x14ac:dyDescent="0.3">
      <c r="A31">
        <f>'M11'!A34</f>
        <v>0</v>
      </c>
    </row>
    <row r="32" spans="1:1" x14ac:dyDescent="0.3">
      <c r="A32">
        <f>'M11'!A35</f>
        <v>0</v>
      </c>
    </row>
    <row r="33" spans="1:1" x14ac:dyDescent="0.3">
      <c r="A33">
        <f>'M11'!A36</f>
        <v>0</v>
      </c>
    </row>
    <row r="34" spans="1:1" x14ac:dyDescent="0.3">
      <c r="A34">
        <f>'M11'!A37</f>
        <v>0</v>
      </c>
    </row>
    <row r="35" spans="1:1" x14ac:dyDescent="0.3">
      <c r="A35">
        <f>'M11'!A38</f>
        <v>0</v>
      </c>
    </row>
    <row r="36" spans="1:1" x14ac:dyDescent="0.3">
      <c r="A36">
        <f>'M11'!A39</f>
        <v>0</v>
      </c>
    </row>
    <row r="37" spans="1:1" x14ac:dyDescent="0.3">
      <c r="A37">
        <f>'M11'!A40</f>
        <v>0</v>
      </c>
    </row>
    <row r="38" spans="1:1" x14ac:dyDescent="0.3">
      <c r="A38">
        <f>'M11'!A41</f>
        <v>0</v>
      </c>
    </row>
    <row r="39" spans="1:1" x14ac:dyDescent="0.3">
      <c r="A39">
        <f>'M11'!A42</f>
        <v>0</v>
      </c>
    </row>
    <row r="40" spans="1:1" x14ac:dyDescent="0.3">
      <c r="A40">
        <f>'M11'!A43</f>
        <v>0</v>
      </c>
    </row>
    <row r="41" spans="1:1" x14ac:dyDescent="0.3">
      <c r="A41">
        <f>'M11'!A44</f>
        <v>0</v>
      </c>
    </row>
    <row r="42" spans="1:1" x14ac:dyDescent="0.3">
      <c r="A42">
        <f>'M11'!A45</f>
        <v>0</v>
      </c>
    </row>
    <row r="43" spans="1:1" x14ac:dyDescent="0.3">
      <c r="A43">
        <f>'M11'!A46</f>
        <v>0</v>
      </c>
    </row>
    <row r="44" spans="1:1" x14ac:dyDescent="0.3">
      <c r="A44">
        <f>'M11'!A47</f>
        <v>0</v>
      </c>
    </row>
    <row r="45" spans="1:1" x14ac:dyDescent="0.3">
      <c r="A45">
        <f>'M11'!A48</f>
        <v>0</v>
      </c>
    </row>
    <row r="46" spans="1:1" x14ac:dyDescent="0.3">
      <c r="A46">
        <f>'M11'!A49</f>
        <v>0</v>
      </c>
    </row>
    <row r="47" spans="1:1" x14ac:dyDescent="0.3">
      <c r="A47">
        <f>'M11'!A50</f>
        <v>0</v>
      </c>
    </row>
    <row r="48" spans="1:1" x14ac:dyDescent="0.3">
      <c r="A48">
        <f>'M11'!A51</f>
        <v>0</v>
      </c>
    </row>
    <row r="49" spans="1:1" x14ac:dyDescent="0.3">
      <c r="A49">
        <f>'M11'!A52</f>
        <v>0</v>
      </c>
    </row>
    <row r="50" spans="1:1" x14ac:dyDescent="0.3">
      <c r="A50">
        <f>'M11'!A53</f>
        <v>0</v>
      </c>
    </row>
    <row r="51" spans="1:1" x14ac:dyDescent="0.3">
      <c r="A51" t="str">
        <f>'M10'!A4</f>
        <v>Maximilian Gilbert</v>
      </c>
    </row>
    <row r="52" spans="1:1" x14ac:dyDescent="0.3">
      <c r="A52" t="str">
        <f>'M10'!A5</f>
        <v>Luca Habl</v>
      </c>
    </row>
    <row r="53" spans="1:1" x14ac:dyDescent="0.3">
      <c r="A53" t="str">
        <f>'M10'!A6</f>
        <v>Richard Röse</v>
      </c>
    </row>
    <row r="54" spans="1:1" x14ac:dyDescent="0.3">
      <c r="A54" t="str">
        <f>'M10'!A7</f>
        <v>Liam Hess</v>
      </c>
    </row>
    <row r="55" spans="1:1" x14ac:dyDescent="0.3">
      <c r="A55" t="str">
        <f>'M10'!A8</f>
        <v>Paul Göbel</v>
      </c>
    </row>
    <row r="56" spans="1:1" x14ac:dyDescent="0.3">
      <c r="A56" t="str">
        <f>'M10'!A9</f>
        <v>Caspar Schmidt</v>
      </c>
    </row>
    <row r="57" spans="1:1" x14ac:dyDescent="0.3">
      <c r="A57" t="str">
        <f>'M10'!A10</f>
        <v>Jonathan Dehnel</v>
      </c>
    </row>
    <row r="58" spans="1:1" x14ac:dyDescent="0.3">
      <c r="A58" t="str">
        <f>'M10'!A11</f>
        <v>Emil Ortwein</v>
      </c>
    </row>
    <row r="59" spans="1:1" x14ac:dyDescent="0.3">
      <c r="A59" t="str">
        <f>'M10'!A12</f>
        <v>Hannes Wilhelm</v>
      </c>
    </row>
    <row r="60" spans="1:1" x14ac:dyDescent="0.3">
      <c r="A60" t="str">
        <f>'M10'!A13</f>
        <v>Ben Liesner</v>
      </c>
    </row>
    <row r="61" spans="1:1" x14ac:dyDescent="0.3">
      <c r="A61" t="str">
        <f>'M10'!A14</f>
        <v>Jannes De Maertelaere</v>
      </c>
    </row>
    <row r="62" spans="1:1" x14ac:dyDescent="0.3">
      <c r="A62" t="str">
        <f>'M10'!A15</f>
        <v>Marlon Rausch</v>
      </c>
    </row>
    <row r="63" spans="1:1" x14ac:dyDescent="0.3">
      <c r="A63" t="str">
        <f>'M10'!A16</f>
        <v>Hannes Braun</v>
      </c>
    </row>
    <row r="64" spans="1:1" x14ac:dyDescent="0.3">
      <c r="A64" t="str">
        <f>'M10'!A17</f>
        <v>Konrad Reuber</v>
      </c>
    </row>
    <row r="65" spans="1:1" x14ac:dyDescent="0.3">
      <c r="A65" t="str">
        <f>'M10'!A18</f>
        <v>Ben Wierzchucki</v>
      </c>
    </row>
    <row r="66" spans="1:1" x14ac:dyDescent="0.3">
      <c r="A66" t="str">
        <f>'M10'!A19</f>
        <v>Aris Donath</v>
      </c>
    </row>
    <row r="67" spans="1:1" x14ac:dyDescent="0.3">
      <c r="A67" t="str">
        <f>'M10'!A20</f>
        <v>Sinan Türkmen</v>
      </c>
    </row>
    <row r="68" spans="1:1" x14ac:dyDescent="0.3">
      <c r="A68">
        <f>'M10'!A21</f>
        <v>0</v>
      </c>
    </row>
    <row r="69" spans="1:1" x14ac:dyDescent="0.3">
      <c r="A69">
        <f>'M10'!A22</f>
        <v>0</v>
      </c>
    </row>
    <row r="70" spans="1:1" x14ac:dyDescent="0.3">
      <c r="A70">
        <f>'M10'!A23</f>
        <v>0</v>
      </c>
    </row>
    <row r="71" spans="1:1" x14ac:dyDescent="0.3">
      <c r="A71">
        <f>'M10'!A24</f>
        <v>0</v>
      </c>
    </row>
    <row r="72" spans="1:1" x14ac:dyDescent="0.3">
      <c r="A72">
        <f>'M10'!A25</f>
        <v>0</v>
      </c>
    </row>
    <row r="73" spans="1:1" x14ac:dyDescent="0.3">
      <c r="A73">
        <f>'M10'!A26</f>
        <v>0</v>
      </c>
    </row>
    <row r="74" spans="1:1" x14ac:dyDescent="0.3">
      <c r="A74">
        <f>'M10'!A27</f>
        <v>0</v>
      </c>
    </row>
    <row r="75" spans="1:1" x14ac:dyDescent="0.3">
      <c r="A75">
        <f>'M10'!A28</f>
        <v>0</v>
      </c>
    </row>
    <row r="76" spans="1:1" x14ac:dyDescent="0.3">
      <c r="A76">
        <f>'M10'!A29</f>
        <v>0</v>
      </c>
    </row>
    <row r="77" spans="1:1" x14ac:dyDescent="0.3">
      <c r="A77">
        <f>'M10'!A30</f>
        <v>0</v>
      </c>
    </row>
    <row r="78" spans="1:1" x14ac:dyDescent="0.3">
      <c r="A78">
        <f>'M10'!A31</f>
        <v>0</v>
      </c>
    </row>
    <row r="79" spans="1:1" x14ac:dyDescent="0.3">
      <c r="A79">
        <f>'M10'!A32</f>
        <v>0</v>
      </c>
    </row>
    <row r="80" spans="1:1" x14ac:dyDescent="0.3">
      <c r="A80">
        <f>'M10'!A33</f>
        <v>0</v>
      </c>
    </row>
    <row r="81" spans="1:1" x14ac:dyDescent="0.3">
      <c r="A81">
        <f>'M10'!A34</f>
        <v>0</v>
      </c>
    </row>
    <row r="82" spans="1:1" x14ac:dyDescent="0.3">
      <c r="A82">
        <f>'M10'!A35</f>
        <v>0</v>
      </c>
    </row>
    <row r="83" spans="1:1" x14ac:dyDescent="0.3">
      <c r="A83">
        <f>'M10'!A36</f>
        <v>0</v>
      </c>
    </row>
    <row r="84" spans="1:1" x14ac:dyDescent="0.3">
      <c r="A84">
        <f>'M10'!A37</f>
        <v>0</v>
      </c>
    </row>
    <row r="85" spans="1:1" x14ac:dyDescent="0.3">
      <c r="A85">
        <f>'M10'!A38</f>
        <v>0</v>
      </c>
    </row>
    <row r="86" spans="1:1" x14ac:dyDescent="0.3">
      <c r="A86">
        <f>'M10'!A39</f>
        <v>0</v>
      </c>
    </row>
    <row r="87" spans="1:1" x14ac:dyDescent="0.3">
      <c r="A87">
        <f>'M10'!A40</f>
        <v>0</v>
      </c>
    </row>
    <row r="88" spans="1:1" x14ac:dyDescent="0.3">
      <c r="A88">
        <f>'M10'!A41</f>
        <v>0</v>
      </c>
    </row>
    <row r="89" spans="1:1" x14ac:dyDescent="0.3">
      <c r="A89">
        <f>'M10'!A42</f>
        <v>0</v>
      </c>
    </row>
    <row r="90" spans="1:1" x14ac:dyDescent="0.3">
      <c r="A90">
        <f>'M10'!A43</f>
        <v>0</v>
      </c>
    </row>
    <row r="91" spans="1:1" x14ac:dyDescent="0.3">
      <c r="A91">
        <f>'M10'!A44</f>
        <v>0</v>
      </c>
    </row>
    <row r="92" spans="1:1" x14ac:dyDescent="0.3">
      <c r="A92">
        <f>'M10'!A45</f>
        <v>0</v>
      </c>
    </row>
    <row r="93" spans="1:1" x14ac:dyDescent="0.3">
      <c r="A93">
        <f>'M10'!A46</f>
        <v>0</v>
      </c>
    </row>
    <row r="94" spans="1:1" x14ac:dyDescent="0.3">
      <c r="A94">
        <f>'M10'!A47</f>
        <v>0</v>
      </c>
    </row>
    <row r="95" spans="1:1" x14ac:dyDescent="0.3">
      <c r="A95">
        <f>'M10'!A48</f>
        <v>0</v>
      </c>
    </row>
    <row r="96" spans="1:1" x14ac:dyDescent="0.3">
      <c r="A96">
        <f>'M10'!A49</f>
        <v>0</v>
      </c>
    </row>
    <row r="97" spans="1:1" x14ac:dyDescent="0.3">
      <c r="A97">
        <f>'M10'!A50</f>
        <v>0</v>
      </c>
    </row>
    <row r="98" spans="1:1" x14ac:dyDescent="0.3">
      <c r="A98">
        <f>'M10'!A51</f>
        <v>0</v>
      </c>
    </row>
    <row r="99" spans="1:1" x14ac:dyDescent="0.3">
      <c r="A99">
        <f>'M10'!A52</f>
        <v>0</v>
      </c>
    </row>
    <row r="100" spans="1:1" x14ac:dyDescent="0.3">
      <c r="A100">
        <f>'M10'!A53</f>
        <v>0</v>
      </c>
    </row>
    <row r="101" spans="1:1" x14ac:dyDescent="0.3">
      <c r="A101" t="str">
        <f>'W11'!A4</f>
        <v>Nora Pettermann</v>
      </c>
    </row>
    <row r="102" spans="1:1" x14ac:dyDescent="0.3">
      <c r="A102" t="str">
        <f>'W11'!A5</f>
        <v>Ida Weiland</v>
      </c>
    </row>
    <row r="103" spans="1:1" x14ac:dyDescent="0.3">
      <c r="A103" t="str">
        <f>'W11'!A6</f>
        <v>Pauline Heiß</v>
      </c>
    </row>
    <row r="104" spans="1:1" x14ac:dyDescent="0.3">
      <c r="A104" t="str">
        <f>'W11'!A7</f>
        <v>Emmi Illgen</v>
      </c>
    </row>
    <row r="105" spans="1:1" x14ac:dyDescent="0.3">
      <c r="A105" t="str">
        <f>'W11'!A8</f>
        <v>Liel Möller</v>
      </c>
    </row>
    <row r="106" spans="1:1" x14ac:dyDescent="0.3">
      <c r="A106" t="str">
        <f>'W11'!A9</f>
        <v>Ella Renker</v>
      </c>
    </row>
    <row r="107" spans="1:1" x14ac:dyDescent="0.3">
      <c r="A107" t="str">
        <f>'W11'!A10</f>
        <v>Lina Wicke</v>
      </c>
    </row>
    <row r="108" spans="1:1" x14ac:dyDescent="0.3">
      <c r="A108" t="str">
        <f>'W11'!A11</f>
        <v>Hanna Schmidt</v>
      </c>
    </row>
    <row r="109" spans="1:1" x14ac:dyDescent="0.3">
      <c r="A109" t="str">
        <f>'W11'!A12</f>
        <v>Marie Scheuermann</v>
      </c>
    </row>
    <row r="110" spans="1:1" x14ac:dyDescent="0.3">
      <c r="A110" t="str">
        <f>'W11'!A13</f>
        <v>Mila Jost</v>
      </c>
    </row>
    <row r="111" spans="1:1" x14ac:dyDescent="0.3">
      <c r="A111" t="str">
        <f>'W11'!A14</f>
        <v>Anna Vogt</v>
      </c>
    </row>
    <row r="112" spans="1:1" x14ac:dyDescent="0.3">
      <c r="A112" t="str">
        <f>'W11'!A15</f>
        <v>Lotte Kurz</v>
      </c>
    </row>
    <row r="113" spans="1:1" x14ac:dyDescent="0.3">
      <c r="A113" t="str">
        <f>'W11'!A16</f>
        <v>Theresa Wahl</v>
      </c>
    </row>
    <row r="114" spans="1:1" x14ac:dyDescent="0.3">
      <c r="A114" t="str">
        <f>'W11'!A17</f>
        <v>Karla Itzenhäuser</v>
      </c>
    </row>
    <row r="115" spans="1:1" x14ac:dyDescent="0.3">
      <c r="A115">
        <f>'W11'!A18</f>
        <v>0</v>
      </c>
    </row>
    <row r="116" spans="1:1" x14ac:dyDescent="0.3">
      <c r="A116">
        <f>'W11'!A19</f>
        <v>0</v>
      </c>
    </row>
    <row r="117" spans="1:1" x14ac:dyDescent="0.3">
      <c r="A117">
        <f>'W11'!A20</f>
        <v>0</v>
      </c>
    </row>
    <row r="118" spans="1:1" x14ac:dyDescent="0.3">
      <c r="A118">
        <f>'W11'!A21</f>
        <v>0</v>
      </c>
    </row>
    <row r="119" spans="1:1" x14ac:dyDescent="0.3">
      <c r="A119">
        <f>'W11'!A22</f>
        <v>0</v>
      </c>
    </row>
    <row r="120" spans="1:1" x14ac:dyDescent="0.3">
      <c r="A120">
        <f>'W11'!A23</f>
        <v>0</v>
      </c>
    </row>
    <row r="121" spans="1:1" x14ac:dyDescent="0.3">
      <c r="A121">
        <f>'W11'!A24</f>
        <v>0</v>
      </c>
    </row>
    <row r="122" spans="1:1" x14ac:dyDescent="0.3">
      <c r="A122">
        <f>'W11'!A25</f>
        <v>0</v>
      </c>
    </row>
    <row r="123" spans="1:1" x14ac:dyDescent="0.3">
      <c r="A123">
        <f>'W11'!A26</f>
        <v>0</v>
      </c>
    </row>
    <row r="124" spans="1:1" x14ac:dyDescent="0.3">
      <c r="A124">
        <f>'W11'!A27</f>
        <v>0</v>
      </c>
    </row>
    <row r="125" spans="1:1" x14ac:dyDescent="0.3">
      <c r="A125">
        <f>'W11'!A28</f>
        <v>0</v>
      </c>
    </row>
    <row r="126" spans="1:1" x14ac:dyDescent="0.3">
      <c r="A126">
        <f>'W11'!A29</f>
        <v>0</v>
      </c>
    </row>
    <row r="127" spans="1:1" x14ac:dyDescent="0.3">
      <c r="A127">
        <f>'W11'!A30</f>
        <v>0</v>
      </c>
    </row>
    <row r="128" spans="1:1" x14ac:dyDescent="0.3">
      <c r="A128">
        <f>'W11'!A31</f>
        <v>0</v>
      </c>
    </row>
    <row r="129" spans="1:1" x14ac:dyDescent="0.3">
      <c r="A129">
        <f>'W11'!A32</f>
        <v>0</v>
      </c>
    </row>
    <row r="130" spans="1:1" x14ac:dyDescent="0.3">
      <c r="A130">
        <f>'W11'!A33</f>
        <v>0</v>
      </c>
    </row>
    <row r="131" spans="1:1" x14ac:dyDescent="0.3">
      <c r="A131">
        <f>'W11'!A34</f>
        <v>0</v>
      </c>
    </row>
    <row r="132" spans="1:1" x14ac:dyDescent="0.3">
      <c r="A132">
        <f>'W11'!A35</f>
        <v>0</v>
      </c>
    </row>
    <row r="133" spans="1:1" x14ac:dyDescent="0.3">
      <c r="A133">
        <f>'W11'!A36</f>
        <v>0</v>
      </c>
    </row>
    <row r="134" spans="1:1" x14ac:dyDescent="0.3">
      <c r="A134">
        <f>'W11'!A37</f>
        <v>0</v>
      </c>
    </row>
    <row r="135" spans="1:1" x14ac:dyDescent="0.3">
      <c r="A135">
        <f>'W11'!A38</f>
        <v>0</v>
      </c>
    </row>
    <row r="136" spans="1:1" x14ac:dyDescent="0.3">
      <c r="A136">
        <f>'W11'!A39</f>
        <v>0</v>
      </c>
    </row>
    <row r="137" spans="1:1" x14ac:dyDescent="0.3">
      <c r="A137">
        <f>'W11'!A40</f>
        <v>0</v>
      </c>
    </row>
    <row r="138" spans="1:1" x14ac:dyDescent="0.3">
      <c r="A138">
        <f>'W11'!A41</f>
        <v>0</v>
      </c>
    </row>
    <row r="139" spans="1:1" x14ac:dyDescent="0.3">
      <c r="A139">
        <f>'W11'!A42</f>
        <v>0</v>
      </c>
    </row>
    <row r="140" spans="1:1" x14ac:dyDescent="0.3">
      <c r="A140">
        <f>'W11'!A43</f>
        <v>0</v>
      </c>
    </row>
    <row r="141" spans="1:1" x14ac:dyDescent="0.3">
      <c r="A141">
        <f>'W11'!A44</f>
        <v>0</v>
      </c>
    </row>
    <row r="142" spans="1:1" x14ac:dyDescent="0.3">
      <c r="A142">
        <f>'W11'!A45</f>
        <v>0</v>
      </c>
    </row>
    <row r="143" spans="1:1" x14ac:dyDescent="0.3">
      <c r="A143">
        <f>'W11'!A46</f>
        <v>0</v>
      </c>
    </row>
    <row r="144" spans="1:1" x14ac:dyDescent="0.3">
      <c r="A144">
        <f>'W11'!A47</f>
        <v>0</v>
      </c>
    </row>
    <row r="145" spans="1:1" x14ac:dyDescent="0.3">
      <c r="A145">
        <f>'W11'!A48</f>
        <v>0</v>
      </c>
    </row>
    <row r="146" spans="1:1" x14ac:dyDescent="0.3">
      <c r="A146">
        <f>'W11'!A49</f>
        <v>0</v>
      </c>
    </row>
    <row r="147" spans="1:1" x14ac:dyDescent="0.3">
      <c r="A147">
        <f>'W11'!A50</f>
        <v>0</v>
      </c>
    </row>
    <row r="148" spans="1:1" x14ac:dyDescent="0.3">
      <c r="A148">
        <f>'W11'!A51</f>
        <v>0</v>
      </c>
    </row>
    <row r="149" spans="1:1" x14ac:dyDescent="0.3">
      <c r="A149">
        <f>'W11'!A52</f>
        <v>0</v>
      </c>
    </row>
    <row r="150" spans="1:1" x14ac:dyDescent="0.3">
      <c r="A150">
        <f>'W11'!A53</f>
        <v>0</v>
      </c>
    </row>
    <row r="151" spans="1:1" x14ac:dyDescent="0.3">
      <c r="A151" t="str">
        <f>'W10'!A4</f>
        <v>Marie Kimpel</v>
      </c>
    </row>
    <row r="152" spans="1:1" x14ac:dyDescent="0.3">
      <c r="A152" t="str">
        <f>'W10'!A5</f>
        <v>Franziska Stark</v>
      </c>
    </row>
    <row r="153" spans="1:1" x14ac:dyDescent="0.3">
      <c r="A153" t="str">
        <f>'W10'!A6</f>
        <v>Paula Weppler</v>
      </c>
    </row>
    <row r="154" spans="1:1" x14ac:dyDescent="0.3">
      <c r="A154" t="str">
        <f>'W10'!A7</f>
        <v>Charlotte Loll</v>
      </c>
    </row>
    <row r="155" spans="1:1" x14ac:dyDescent="0.3">
      <c r="A155" t="str">
        <f>'W10'!A8</f>
        <v>Emma Zimmermann</v>
      </c>
    </row>
    <row r="156" spans="1:1" x14ac:dyDescent="0.3">
      <c r="A156" t="str">
        <f>'W10'!A9</f>
        <v>Finja Dickert</v>
      </c>
    </row>
    <row r="157" spans="1:1" x14ac:dyDescent="0.3">
      <c r="A157" t="str">
        <f>'W10'!A10</f>
        <v>Rosa Landsiedel</v>
      </c>
    </row>
    <row r="158" spans="1:1" x14ac:dyDescent="0.3">
      <c r="A158" t="str">
        <f>'W10'!A11</f>
        <v>Valerie Röhrig</v>
      </c>
    </row>
    <row r="159" spans="1:1" x14ac:dyDescent="0.3">
      <c r="A159" t="str">
        <f>'W10'!A12</f>
        <v>Lena Zielinski</v>
      </c>
    </row>
    <row r="160" spans="1:1" x14ac:dyDescent="0.3">
      <c r="A160" t="str">
        <f>'W10'!A13</f>
        <v>Leana Hainbuch</v>
      </c>
    </row>
    <row r="161" spans="1:1" x14ac:dyDescent="0.3">
      <c r="A161" t="str">
        <f>'W10'!A14</f>
        <v>Marta Bugge</v>
      </c>
    </row>
    <row r="162" spans="1:1" x14ac:dyDescent="0.3">
      <c r="A162" t="str">
        <f>'W10'!A15</f>
        <v>Sophie Eydt</v>
      </c>
    </row>
    <row r="163" spans="1:1" x14ac:dyDescent="0.3">
      <c r="A163" t="str">
        <f>'W10'!A16</f>
        <v>Lina Burgschweiger</v>
      </c>
    </row>
    <row r="164" spans="1:1" x14ac:dyDescent="0.3">
      <c r="A164" t="str">
        <f>'W10'!A17</f>
        <v>Mathilda Kraft</v>
      </c>
    </row>
    <row r="165" spans="1:1" x14ac:dyDescent="0.3">
      <c r="A165" t="str">
        <f>'W10'!A18</f>
        <v>Helena Heddrich</v>
      </c>
    </row>
    <row r="166" spans="1:1" x14ac:dyDescent="0.3">
      <c r="A166" t="str">
        <f>'W10'!A19</f>
        <v>Leonie Retzlaff</v>
      </c>
    </row>
    <row r="167" spans="1:1" x14ac:dyDescent="0.3">
      <c r="A167" t="str">
        <f>'W10'!A20</f>
        <v>Leila Trabes</v>
      </c>
    </row>
    <row r="168" spans="1:1" x14ac:dyDescent="0.3">
      <c r="A168" t="str">
        <f>'W10'!A21</f>
        <v>Annika Dickhaut</v>
      </c>
    </row>
    <row r="169" spans="1:1" x14ac:dyDescent="0.3">
      <c r="A169" t="str">
        <f>'W10'!A22</f>
        <v>Liv Hofmann</v>
      </c>
    </row>
    <row r="170" spans="1:1" x14ac:dyDescent="0.3">
      <c r="A170" t="str">
        <f>'W10'!A23</f>
        <v>Amelie Maiwald</v>
      </c>
    </row>
    <row r="171" spans="1:1" x14ac:dyDescent="0.3">
      <c r="A171" t="str">
        <f>'W10'!A24</f>
        <v>Mila Schmidt</v>
      </c>
    </row>
    <row r="172" spans="1:1" x14ac:dyDescent="0.3">
      <c r="A172" t="str">
        <f>'W10'!A25</f>
        <v>Merle Langefeld</v>
      </c>
    </row>
    <row r="173" spans="1:1" x14ac:dyDescent="0.3">
      <c r="A173" t="str">
        <f>'W10'!A26</f>
        <v>Lisann Ahne</v>
      </c>
    </row>
    <row r="174" spans="1:1" x14ac:dyDescent="0.3">
      <c r="A174" t="str">
        <f>'W10'!A27</f>
        <v>Lina Berger</v>
      </c>
    </row>
    <row r="175" spans="1:1" x14ac:dyDescent="0.3">
      <c r="A175" t="str">
        <f>'W10'!A28</f>
        <v>Johanna Schrimpf</v>
      </c>
    </row>
    <row r="176" spans="1:1" x14ac:dyDescent="0.3">
      <c r="A176" t="str">
        <f>'W10'!A29</f>
        <v>Thea Klug</v>
      </c>
    </row>
    <row r="177" spans="1:1" x14ac:dyDescent="0.3">
      <c r="A177" t="str">
        <f>'W10'!A30</f>
        <v>Cleo Gonther</v>
      </c>
    </row>
    <row r="178" spans="1:1" x14ac:dyDescent="0.3">
      <c r="A178" t="str">
        <f>'W10'!A31</f>
        <v>Juli Hoos</v>
      </c>
    </row>
    <row r="179" spans="1:1" x14ac:dyDescent="0.3">
      <c r="A179" t="str">
        <f>'W10'!A32</f>
        <v>Lene Merz</v>
      </c>
    </row>
    <row r="180" spans="1:1" x14ac:dyDescent="0.3">
      <c r="A180" t="str">
        <f>'W10'!A33</f>
        <v>Emma Hofmann</v>
      </c>
    </row>
    <row r="181" spans="1:1" x14ac:dyDescent="0.3">
      <c r="A181" t="str">
        <f>'W10'!A34</f>
        <v>Hanna Weppler</v>
      </c>
    </row>
    <row r="182" spans="1:1" x14ac:dyDescent="0.3">
      <c r="A182" t="str">
        <f>'W10'!A35</f>
        <v>Amelie Horst</v>
      </c>
    </row>
    <row r="183" spans="1:1" x14ac:dyDescent="0.3">
      <c r="A183" t="str">
        <f>'W10'!A36</f>
        <v>Lisa Schmidt</v>
      </c>
    </row>
    <row r="184" spans="1:1" x14ac:dyDescent="0.3">
      <c r="A184" t="str">
        <f>'W10'!A37</f>
        <v>Sophia Hofmann</v>
      </c>
    </row>
    <row r="185" spans="1:1" x14ac:dyDescent="0.3">
      <c r="A185" t="str">
        <f>'W10'!A38</f>
        <v>Ida Kurz</v>
      </c>
    </row>
    <row r="186" spans="1:1" x14ac:dyDescent="0.3">
      <c r="A186" t="str">
        <f>'W10'!A39</f>
        <v>Emma Richardt</v>
      </c>
    </row>
    <row r="187" spans="1:1" x14ac:dyDescent="0.3">
      <c r="A187">
        <f>'W10'!A40</f>
        <v>0</v>
      </c>
    </row>
    <row r="188" spans="1:1" x14ac:dyDescent="0.3">
      <c r="A188">
        <f>'W10'!A41</f>
        <v>0</v>
      </c>
    </row>
    <row r="189" spans="1:1" x14ac:dyDescent="0.3">
      <c r="A189">
        <f>'W10'!A42</f>
        <v>0</v>
      </c>
    </row>
    <row r="190" spans="1:1" x14ac:dyDescent="0.3">
      <c r="A190">
        <f>'W10'!A43</f>
        <v>0</v>
      </c>
    </row>
    <row r="191" spans="1:1" x14ac:dyDescent="0.3">
      <c r="A191">
        <f>'W10'!A44</f>
        <v>0</v>
      </c>
    </row>
    <row r="192" spans="1:1" x14ac:dyDescent="0.3">
      <c r="A192">
        <f>'W10'!A45</f>
        <v>0</v>
      </c>
    </row>
    <row r="193" spans="1:1" x14ac:dyDescent="0.3">
      <c r="A193">
        <f>'W10'!A46</f>
        <v>0</v>
      </c>
    </row>
    <row r="194" spans="1:1" x14ac:dyDescent="0.3">
      <c r="A194">
        <f>'W10'!A47</f>
        <v>0</v>
      </c>
    </row>
    <row r="195" spans="1:1" x14ac:dyDescent="0.3">
      <c r="A195">
        <f>'W10'!A48</f>
        <v>0</v>
      </c>
    </row>
    <row r="196" spans="1:1" x14ac:dyDescent="0.3">
      <c r="A196">
        <f>'W10'!A49</f>
        <v>0</v>
      </c>
    </row>
    <row r="197" spans="1:1" x14ac:dyDescent="0.3">
      <c r="A197">
        <f>'W10'!A50</f>
        <v>0</v>
      </c>
    </row>
    <row r="198" spans="1:1" x14ac:dyDescent="0.3">
      <c r="A198">
        <f>'W10'!A51</f>
        <v>0</v>
      </c>
    </row>
    <row r="199" spans="1:1" x14ac:dyDescent="0.3">
      <c r="A199">
        <f>'W10'!A52</f>
        <v>0</v>
      </c>
    </row>
    <row r="200" spans="1:1" x14ac:dyDescent="0.3">
      <c r="A200">
        <f>'W10'!A53</f>
        <v>0</v>
      </c>
    </row>
  </sheetData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6"/>
  <sheetViews>
    <sheetView topLeftCell="A32" zoomScaleNormal="100" workbookViewId="0">
      <selection activeCell="C35" sqref="C35"/>
    </sheetView>
  </sheetViews>
  <sheetFormatPr baseColWidth="10" defaultColWidth="10.5546875" defaultRowHeight="14.4" x14ac:dyDescent="0.3"/>
  <cols>
    <col min="1" max="1" width="14.6640625" style="58" customWidth="1"/>
    <col min="2" max="2" width="19.33203125" customWidth="1"/>
    <col min="3" max="3" width="19" customWidth="1"/>
    <col min="6" max="6" width="10.5546875" style="1"/>
    <col min="7" max="7" width="21.44140625" customWidth="1"/>
  </cols>
  <sheetData>
    <row r="1" spans="1:11" x14ac:dyDescent="0.3">
      <c r="A1" s="58" t="s">
        <v>90</v>
      </c>
      <c r="C1" t="str">
        <f t="shared" ref="C1:C32" si="0">B1&amp;" "&amp;A1</f>
        <v xml:space="preserve"> TU12_Alsfeld_Sprint</v>
      </c>
      <c r="D1" t="s">
        <v>17</v>
      </c>
      <c r="E1" t="s">
        <v>18</v>
      </c>
      <c r="F1" s="59" t="s">
        <v>21</v>
      </c>
      <c r="G1" t="s">
        <v>91</v>
      </c>
      <c r="H1" t="s">
        <v>92</v>
      </c>
      <c r="K1" t="s">
        <v>93</v>
      </c>
    </row>
    <row r="2" spans="1:11" x14ac:dyDescent="0.3">
      <c r="A2" s="58" t="s">
        <v>94</v>
      </c>
      <c r="B2" t="s">
        <v>95</v>
      </c>
      <c r="C2" t="str">
        <f t="shared" si="0"/>
        <v>Jakob Ludwig</v>
      </c>
      <c r="D2" t="s">
        <v>24</v>
      </c>
      <c r="E2" s="58">
        <v>2014</v>
      </c>
      <c r="F2" s="60">
        <v>8.14</v>
      </c>
      <c r="G2" t="str">
        <f>VLOOKUP(C2,Teilnehmer!$A$1:$A$200,1,FALSE())</f>
        <v>Jakob Ludwig</v>
      </c>
      <c r="H2">
        <f t="shared" ref="H2:H33" si="1">MOD(ROW(),2)</f>
        <v>0</v>
      </c>
    </row>
    <row r="3" spans="1:11" x14ac:dyDescent="0.3">
      <c r="A3" s="58" t="s">
        <v>96</v>
      </c>
      <c r="B3" t="s">
        <v>97</v>
      </c>
      <c r="C3" t="str">
        <f t="shared" si="0"/>
        <v>Malte Krusche</v>
      </c>
      <c r="D3" t="s">
        <v>24</v>
      </c>
      <c r="E3" s="58">
        <v>2014</v>
      </c>
      <c r="F3" s="60">
        <v>8.48</v>
      </c>
      <c r="G3" t="str">
        <f>VLOOKUP(C3,Teilnehmer!$A$1:$A$200,1,FALSE())</f>
        <v>Malte Krusche</v>
      </c>
      <c r="H3">
        <f t="shared" si="1"/>
        <v>1</v>
      </c>
    </row>
    <row r="4" spans="1:11" x14ac:dyDescent="0.3">
      <c r="A4" s="58" t="s">
        <v>98</v>
      </c>
      <c r="B4" t="s">
        <v>99</v>
      </c>
      <c r="C4" t="str">
        <f t="shared" si="0"/>
        <v>Max Grabow</v>
      </c>
      <c r="D4" t="s">
        <v>24</v>
      </c>
      <c r="E4" s="58">
        <v>2014</v>
      </c>
      <c r="F4" s="60">
        <v>8.7799999999999994</v>
      </c>
      <c r="G4" t="str">
        <f>VLOOKUP(C4,Teilnehmer!$A$1:$A$200,1,FALSE())</f>
        <v>Max Grabow</v>
      </c>
      <c r="H4">
        <f t="shared" si="1"/>
        <v>0</v>
      </c>
    </row>
    <row r="5" spans="1:11" x14ac:dyDescent="0.3">
      <c r="A5" s="58" t="s">
        <v>100</v>
      </c>
      <c r="B5" t="s">
        <v>101</v>
      </c>
      <c r="C5" t="str">
        <f t="shared" si="0"/>
        <v>Thore Splitt</v>
      </c>
      <c r="D5" t="s">
        <v>24</v>
      </c>
      <c r="E5" s="58">
        <v>2014</v>
      </c>
      <c r="F5" s="60">
        <v>8.8699999999999992</v>
      </c>
      <c r="G5" t="str">
        <f>VLOOKUP(C5,Teilnehmer!$A$1:$A$200,1,FALSE())</f>
        <v>Thore Splitt</v>
      </c>
      <c r="H5">
        <f t="shared" si="1"/>
        <v>1</v>
      </c>
    </row>
    <row r="6" spans="1:11" x14ac:dyDescent="0.3">
      <c r="A6" s="58" t="s">
        <v>102</v>
      </c>
      <c r="B6" t="s">
        <v>103</v>
      </c>
      <c r="C6" t="str">
        <f t="shared" si="0"/>
        <v>Rami Hasoun</v>
      </c>
      <c r="D6" t="s">
        <v>24</v>
      </c>
      <c r="E6" s="58">
        <v>2014</v>
      </c>
      <c r="F6" s="60">
        <v>8.92</v>
      </c>
      <c r="G6" t="str">
        <f>VLOOKUP(C6,Teilnehmer!$A$1:$A$200,1,FALSE())</f>
        <v>Rami Hasoun</v>
      </c>
      <c r="H6">
        <f t="shared" si="1"/>
        <v>0</v>
      </c>
    </row>
    <row r="7" spans="1:11" x14ac:dyDescent="0.3">
      <c r="A7" s="58" t="s">
        <v>104</v>
      </c>
      <c r="B7" t="s">
        <v>105</v>
      </c>
      <c r="C7" t="str">
        <f t="shared" si="0"/>
        <v>Finn Marlon Lerch</v>
      </c>
      <c r="D7" t="s">
        <v>24</v>
      </c>
      <c r="E7" s="58">
        <v>2014</v>
      </c>
      <c r="F7" s="60">
        <v>9.11</v>
      </c>
      <c r="G7" t="str">
        <f>VLOOKUP(C7,Teilnehmer!$A$1:$A$200,1,FALSE())</f>
        <v>Finn Marlon Lerch</v>
      </c>
      <c r="H7">
        <f t="shared" si="1"/>
        <v>1</v>
      </c>
    </row>
    <row r="8" spans="1:11" x14ac:dyDescent="0.3">
      <c r="A8" s="58" t="s">
        <v>106</v>
      </c>
      <c r="B8" t="s">
        <v>107</v>
      </c>
      <c r="C8" t="str">
        <f t="shared" si="0"/>
        <v>Leonas Beyer</v>
      </c>
      <c r="D8" t="s">
        <v>24</v>
      </c>
      <c r="E8" s="58">
        <v>2014</v>
      </c>
      <c r="F8" s="60">
        <v>9.16</v>
      </c>
      <c r="G8" t="str">
        <f>VLOOKUP(C8,Teilnehmer!$A$1:$A$200,1,FALSE())</f>
        <v>Leonas Beyer</v>
      </c>
      <c r="H8">
        <f t="shared" si="1"/>
        <v>0</v>
      </c>
    </row>
    <row r="9" spans="1:11" x14ac:dyDescent="0.3">
      <c r="A9" s="58" t="s">
        <v>108</v>
      </c>
      <c r="B9" t="s">
        <v>109</v>
      </c>
      <c r="C9" t="str">
        <f t="shared" si="0"/>
        <v>Lucas Bernhardt</v>
      </c>
      <c r="D9" t="s">
        <v>24</v>
      </c>
      <c r="E9" s="58">
        <v>2014</v>
      </c>
      <c r="F9" s="60">
        <v>9.44</v>
      </c>
      <c r="G9" t="str">
        <f>VLOOKUP(C9,Teilnehmer!$A$1:$A$200,1,FALSE())</f>
        <v>Lucas Bernhardt</v>
      </c>
      <c r="H9">
        <f t="shared" si="1"/>
        <v>1</v>
      </c>
    </row>
    <row r="10" spans="1:11" x14ac:dyDescent="0.3">
      <c r="A10" s="58" t="s">
        <v>110</v>
      </c>
      <c r="B10" t="s">
        <v>111</v>
      </c>
      <c r="C10" t="str">
        <f t="shared" si="0"/>
        <v>Thomas Steinacker</v>
      </c>
      <c r="D10" t="s">
        <v>24</v>
      </c>
      <c r="E10" s="58">
        <v>2014</v>
      </c>
      <c r="F10" s="60">
        <v>9.81</v>
      </c>
      <c r="G10" t="str">
        <f>VLOOKUP(C10,Teilnehmer!$A$1:$A$200,1,FALSE())</f>
        <v>Thomas Steinacker</v>
      </c>
      <c r="H10">
        <f t="shared" si="1"/>
        <v>0</v>
      </c>
    </row>
    <row r="11" spans="1:11" x14ac:dyDescent="0.3">
      <c r="A11" s="58" t="s">
        <v>112</v>
      </c>
      <c r="B11" t="s">
        <v>113</v>
      </c>
      <c r="C11" t="str">
        <f t="shared" si="0"/>
        <v>Friedrich Wahl</v>
      </c>
      <c r="D11" t="s">
        <v>24</v>
      </c>
      <c r="E11" s="58">
        <v>2014</v>
      </c>
      <c r="F11" s="60">
        <v>9.9700000000000006</v>
      </c>
      <c r="G11" t="str">
        <f>VLOOKUP(C11,Teilnehmer!$A$1:$A$200,1,FALSE())</f>
        <v>Friedrich Wahl</v>
      </c>
      <c r="H11">
        <f t="shared" si="1"/>
        <v>1</v>
      </c>
    </row>
    <row r="12" spans="1:11" x14ac:dyDescent="0.3">
      <c r="A12" s="58" t="s">
        <v>114</v>
      </c>
      <c r="B12" t="s">
        <v>115</v>
      </c>
      <c r="C12" t="str">
        <f t="shared" si="0"/>
        <v>Luca Habl</v>
      </c>
      <c r="D12" t="s">
        <v>24</v>
      </c>
      <c r="E12" s="58">
        <v>2015</v>
      </c>
      <c r="F12" s="60">
        <v>8.4700000000000006</v>
      </c>
      <c r="G12" t="str">
        <f>VLOOKUP(C12,Teilnehmer!$A$1:$A$200,1,FALSE())</f>
        <v>Luca Habl</v>
      </c>
      <c r="H12">
        <f t="shared" si="1"/>
        <v>0</v>
      </c>
    </row>
    <row r="13" spans="1:11" x14ac:dyDescent="0.3">
      <c r="A13" s="58" t="s">
        <v>116</v>
      </c>
      <c r="B13" t="s">
        <v>117</v>
      </c>
      <c r="C13" t="str">
        <f t="shared" si="0"/>
        <v>Jonathan Dehnel</v>
      </c>
      <c r="D13" t="s">
        <v>24</v>
      </c>
      <c r="E13" s="58">
        <v>2015</v>
      </c>
      <c r="F13" s="60">
        <v>8.49</v>
      </c>
      <c r="G13" t="str">
        <f>VLOOKUP(C13,Teilnehmer!$A$1:$A$200,1,FALSE())</f>
        <v>Jonathan Dehnel</v>
      </c>
      <c r="H13">
        <f t="shared" si="1"/>
        <v>1</v>
      </c>
    </row>
    <row r="14" spans="1:11" x14ac:dyDescent="0.3">
      <c r="A14" s="58" t="s">
        <v>118</v>
      </c>
      <c r="B14" t="s">
        <v>119</v>
      </c>
      <c r="C14" t="str">
        <f t="shared" si="0"/>
        <v>Maximilian Gilbert</v>
      </c>
      <c r="D14" t="s">
        <v>24</v>
      </c>
      <c r="E14" s="58">
        <v>2015</v>
      </c>
      <c r="F14" s="60">
        <v>8.67</v>
      </c>
      <c r="G14" t="str">
        <f>VLOOKUP(C14,Teilnehmer!$A$1:$A$200,1,FALSE())</f>
        <v>Maximilian Gilbert</v>
      </c>
      <c r="H14">
        <f t="shared" si="1"/>
        <v>0</v>
      </c>
    </row>
    <row r="15" spans="1:11" x14ac:dyDescent="0.3">
      <c r="A15" s="58" t="s">
        <v>120</v>
      </c>
      <c r="B15" t="s">
        <v>121</v>
      </c>
      <c r="C15" t="str">
        <f t="shared" si="0"/>
        <v>Richard Röse</v>
      </c>
      <c r="D15" t="s">
        <v>24</v>
      </c>
      <c r="E15" s="58">
        <v>2015</v>
      </c>
      <c r="F15" s="60">
        <v>8.83</v>
      </c>
      <c r="G15" t="str">
        <f>VLOOKUP(C15,Teilnehmer!$A$1:$A$200,1,FALSE())</f>
        <v>Richard Röse</v>
      </c>
      <c r="H15">
        <f t="shared" si="1"/>
        <v>1</v>
      </c>
    </row>
    <row r="16" spans="1:11" x14ac:dyDescent="0.3">
      <c r="A16" s="58" t="s">
        <v>122</v>
      </c>
      <c r="B16" s="61" t="s">
        <v>123</v>
      </c>
      <c r="C16" t="str">
        <f t="shared" si="0"/>
        <v>Jannes De Maertelaere</v>
      </c>
      <c r="D16" t="s">
        <v>24</v>
      </c>
      <c r="E16" s="58">
        <v>2015</v>
      </c>
      <c r="F16" s="60">
        <v>9.17</v>
      </c>
      <c r="G16" t="str">
        <f>VLOOKUP(C16,Teilnehmer!$A$1:$A$200,1,FALSE())</f>
        <v>Jannes De Maertelaere</v>
      </c>
      <c r="H16">
        <f t="shared" si="1"/>
        <v>0</v>
      </c>
    </row>
    <row r="17" spans="1:8" x14ac:dyDescent="0.3">
      <c r="A17" s="58" t="s">
        <v>124</v>
      </c>
      <c r="B17" t="s">
        <v>125</v>
      </c>
      <c r="C17" t="str">
        <f t="shared" si="0"/>
        <v>Caspar Schmidt</v>
      </c>
      <c r="D17" t="s">
        <v>24</v>
      </c>
      <c r="E17" s="58">
        <v>2015</v>
      </c>
      <c r="F17" s="60">
        <v>9.24</v>
      </c>
      <c r="G17" t="str">
        <f>VLOOKUP(C17,Teilnehmer!$A$1:$A$200,1,FALSE())</f>
        <v>Caspar Schmidt</v>
      </c>
      <c r="H17">
        <f t="shared" si="1"/>
        <v>1</v>
      </c>
    </row>
    <row r="18" spans="1:8" x14ac:dyDescent="0.3">
      <c r="A18" s="58" t="s">
        <v>126</v>
      </c>
      <c r="B18" t="s">
        <v>127</v>
      </c>
      <c r="C18" t="str">
        <f t="shared" si="0"/>
        <v>Liam Hess</v>
      </c>
      <c r="D18" t="s">
        <v>24</v>
      </c>
      <c r="E18" s="58">
        <v>2015</v>
      </c>
      <c r="F18" s="60">
        <v>9.33</v>
      </c>
      <c r="G18" t="str">
        <f>VLOOKUP(C18,Teilnehmer!$A$1:$A$200,1,FALSE())</f>
        <v>Liam Hess</v>
      </c>
      <c r="H18">
        <f t="shared" si="1"/>
        <v>0</v>
      </c>
    </row>
    <row r="19" spans="1:8" x14ac:dyDescent="0.3">
      <c r="A19" s="58" t="s">
        <v>128</v>
      </c>
      <c r="B19" t="s">
        <v>129</v>
      </c>
      <c r="C19" t="str">
        <f t="shared" si="0"/>
        <v>Ben Wierzchucki</v>
      </c>
      <c r="D19" t="s">
        <v>24</v>
      </c>
      <c r="E19" s="58">
        <v>2015</v>
      </c>
      <c r="F19" s="60">
        <v>9.34</v>
      </c>
      <c r="G19" t="str">
        <f>VLOOKUP(C19,Teilnehmer!$A$1:$A$200,1,FALSE())</f>
        <v>Ben Wierzchucki</v>
      </c>
      <c r="H19">
        <f t="shared" si="1"/>
        <v>1</v>
      </c>
    </row>
    <row r="20" spans="1:8" x14ac:dyDescent="0.3">
      <c r="A20" s="58" t="s">
        <v>130</v>
      </c>
      <c r="B20" t="s">
        <v>131</v>
      </c>
      <c r="C20" t="str">
        <f t="shared" si="0"/>
        <v>Marlon Rausch</v>
      </c>
      <c r="D20" t="s">
        <v>24</v>
      </c>
      <c r="E20" s="58">
        <v>2015</v>
      </c>
      <c r="F20" s="60">
        <v>9.48</v>
      </c>
      <c r="G20" t="str">
        <f>VLOOKUP(C20,Teilnehmer!$A$1:$A$200,1,FALSE())</f>
        <v>Marlon Rausch</v>
      </c>
      <c r="H20">
        <f t="shared" si="1"/>
        <v>0</v>
      </c>
    </row>
    <row r="21" spans="1:8" x14ac:dyDescent="0.3">
      <c r="A21" s="58" t="s">
        <v>132</v>
      </c>
      <c r="B21" t="s">
        <v>129</v>
      </c>
      <c r="C21" t="str">
        <f t="shared" si="0"/>
        <v>Ben Liesner</v>
      </c>
      <c r="D21" t="s">
        <v>24</v>
      </c>
      <c r="E21" s="58">
        <v>2015</v>
      </c>
      <c r="F21" s="60">
        <v>9.6199999999999992</v>
      </c>
      <c r="G21" t="str">
        <f>VLOOKUP(C21,Teilnehmer!$A$1:$A$200,1,FALSE())</f>
        <v>Ben Liesner</v>
      </c>
      <c r="H21">
        <f t="shared" si="1"/>
        <v>1</v>
      </c>
    </row>
    <row r="22" spans="1:8" x14ac:dyDescent="0.3">
      <c r="A22" s="58" t="s">
        <v>133</v>
      </c>
      <c r="B22" t="s">
        <v>134</v>
      </c>
      <c r="C22" t="str">
        <f t="shared" si="0"/>
        <v>Emil Ortwein</v>
      </c>
      <c r="D22" t="s">
        <v>24</v>
      </c>
      <c r="E22" s="58">
        <v>2015</v>
      </c>
      <c r="F22" s="60">
        <v>9.74</v>
      </c>
      <c r="G22" t="str">
        <f>VLOOKUP(C22,Teilnehmer!$A$1:$A$200,1,FALSE())</f>
        <v>Emil Ortwein</v>
      </c>
      <c r="H22">
        <f t="shared" si="1"/>
        <v>0</v>
      </c>
    </row>
    <row r="23" spans="1:8" x14ac:dyDescent="0.3">
      <c r="A23" s="58" t="s">
        <v>135</v>
      </c>
      <c r="B23" t="s">
        <v>136</v>
      </c>
      <c r="C23" t="str">
        <f t="shared" si="0"/>
        <v>Emmi Illgen</v>
      </c>
      <c r="D23" t="s">
        <v>55</v>
      </c>
      <c r="E23" s="58">
        <v>2014</v>
      </c>
      <c r="F23" s="60">
        <v>8.4499999999999993</v>
      </c>
      <c r="G23" t="str">
        <f>VLOOKUP(C23,Teilnehmer!$A$1:$A$200,1,FALSE())</f>
        <v>Emmi Illgen</v>
      </c>
      <c r="H23">
        <f t="shared" si="1"/>
        <v>1</v>
      </c>
    </row>
    <row r="24" spans="1:8" x14ac:dyDescent="0.3">
      <c r="A24" s="58" t="s">
        <v>137</v>
      </c>
      <c r="B24" t="s">
        <v>138</v>
      </c>
      <c r="C24" t="str">
        <f t="shared" si="0"/>
        <v>Nora Pettermann</v>
      </c>
      <c r="D24" t="s">
        <v>55</v>
      </c>
      <c r="E24" s="58">
        <v>2014</v>
      </c>
      <c r="F24" s="60">
        <v>8.75</v>
      </c>
      <c r="G24" t="str">
        <f>VLOOKUP(C24,Teilnehmer!$A$1:$A$200,1,FALSE())</f>
        <v>Nora Pettermann</v>
      </c>
      <c r="H24">
        <f t="shared" si="1"/>
        <v>0</v>
      </c>
    </row>
    <row r="25" spans="1:8" x14ac:dyDescent="0.3">
      <c r="A25" s="58" t="s">
        <v>139</v>
      </c>
      <c r="B25" t="s">
        <v>140</v>
      </c>
      <c r="C25" t="str">
        <f t="shared" si="0"/>
        <v>Liel Möller</v>
      </c>
      <c r="D25" t="s">
        <v>55</v>
      </c>
      <c r="E25" s="58">
        <v>2014</v>
      </c>
      <c r="F25" s="60">
        <v>8.99</v>
      </c>
      <c r="G25" t="str">
        <f>VLOOKUP(C25,Teilnehmer!$A$1:$A$200,1,FALSE())</f>
        <v>Liel Möller</v>
      </c>
      <c r="H25">
        <f t="shared" si="1"/>
        <v>1</v>
      </c>
    </row>
    <row r="26" spans="1:8" x14ac:dyDescent="0.3">
      <c r="A26" s="58" t="s">
        <v>141</v>
      </c>
      <c r="B26" t="s">
        <v>142</v>
      </c>
      <c r="C26" t="str">
        <f t="shared" si="0"/>
        <v>Pauline Heiß</v>
      </c>
      <c r="D26" t="s">
        <v>55</v>
      </c>
      <c r="E26" s="58">
        <v>2014</v>
      </c>
      <c r="F26" s="60">
        <v>9.01</v>
      </c>
      <c r="G26" t="str">
        <f>VLOOKUP(C26,Teilnehmer!$A$1:$A$200,1,FALSE())</f>
        <v>Pauline Heiß</v>
      </c>
      <c r="H26">
        <f t="shared" si="1"/>
        <v>0</v>
      </c>
    </row>
    <row r="27" spans="1:8" x14ac:dyDescent="0.3">
      <c r="A27" s="58" t="s">
        <v>143</v>
      </c>
      <c r="B27" t="s">
        <v>144</v>
      </c>
      <c r="C27" t="str">
        <f t="shared" si="0"/>
        <v>Ida Weiland</v>
      </c>
      <c r="D27" t="s">
        <v>55</v>
      </c>
      <c r="E27" s="58">
        <v>2014</v>
      </c>
      <c r="F27" s="60">
        <v>9.06</v>
      </c>
      <c r="G27" t="str">
        <f>VLOOKUP(C27,Teilnehmer!$A$1:$A$200,1,FALSE())</f>
        <v>Ida Weiland</v>
      </c>
      <c r="H27">
        <f t="shared" si="1"/>
        <v>1</v>
      </c>
    </row>
    <row r="28" spans="1:8" x14ac:dyDescent="0.3">
      <c r="A28" s="58" t="s">
        <v>145</v>
      </c>
      <c r="B28" t="s">
        <v>146</v>
      </c>
      <c r="C28" t="str">
        <f t="shared" si="0"/>
        <v>Ella Renker</v>
      </c>
      <c r="D28" t="s">
        <v>55</v>
      </c>
      <c r="E28" s="58">
        <v>2014</v>
      </c>
      <c r="F28" s="60">
        <v>9.31</v>
      </c>
      <c r="G28" t="str">
        <f>VLOOKUP(C28,Teilnehmer!$A$1:$A$200,1,FALSE())</f>
        <v>Ella Renker</v>
      </c>
      <c r="H28">
        <f t="shared" si="1"/>
        <v>0</v>
      </c>
    </row>
    <row r="29" spans="1:8" x14ac:dyDescent="0.3">
      <c r="A29" s="58" t="s">
        <v>147</v>
      </c>
      <c r="B29" t="s">
        <v>148</v>
      </c>
      <c r="C29" t="str">
        <f t="shared" si="0"/>
        <v>Lina Wicke</v>
      </c>
      <c r="D29" t="s">
        <v>55</v>
      </c>
      <c r="E29" s="58">
        <v>2014</v>
      </c>
      <c r="F29" s="60">
        <v>9.34</v>
      </c>
      <c r="G29" t="str">
        <f>VLOOKUP(C29,Teilnehmer!$A$1:$A$200,1,FALSE())</f>
        <v>Lina Wicke</v>
      </c>
      <c r="H29">
        <f t="shared" si="1"/>
        <v>1</v>
      </c>
    </row>
    <row r="30" spans="1:8" x14ac:dyDescent="0.3">
      <c r="A30" s="58" t="s">
        <v>124</v>
      </c>
      <c r="B30" t="s">
        <v>149</v>
      </c>
      <c r="C30" t="str">
        <f t="shared" si="0"/>
        <v>Hanna Schmidt</v>
      </c>
      <c r="D30" t="s">
        <v>55</v>
      </c>
      <c r="E30" s="58">
        <v>2014</v>
      </c>
      <c r="F30" s="60">
        <v>9.36</v>
      </c>
      <c r="G30" t="str">
        <f>VLOOKUP(C30,Teilnehmer!$A$1:$A$200,1,FALSE())</f>
        <v>Hanna Schmidt</v>
      </c>
      <c r="H30">
        <f t="shared" si="1"/>
        <v>0</v>
      </c>
    </row>
    <row r="31" spans="1:8" x14ac:dyDescent="0.3">
      <c r="A31" s="58" t="s">
        <v>150</v>
      </c>
      <c r="B31" t="s">
        <v>151</v>
      </c>
      <c r="C31" t="str">
        <f t="shared" si="0"/>
        <v>Mila Jost</v>
      </c>
      <c r="D31" t="s">
        <v>55</v>
      </c>
      <c r="E31" s="58">
        <v>2014</v>
      </c>
      <c r="F31" s="60">
        <v>9.7799999999999994</v>
      </c>
      <c r="G31" t="str">
        <f>VLOOKUP(C31,Teilnehmer!$A$1:$A$200,1,FALSE())</f>
        <v>Mila Jost</v>
      </c>
      <c r="H31">
        <f t="shared" si="1"/>
        <v>1</v>
      </c>
    </row>
    <row r="32" spans="1:8" x14ac:dyDescent="0.3">
      <c r="A32" s="58" t="s">
        <v>152</v>
      </c>
      <c r="B32" t="s">
        <v>153</v>
      </c>
      <c r="C32" t="str">
        <f t="shared" si="0"/>
        <v>Marie Scheuermann</v>
      </c>
      <c r="D32" t="s">
        <v>55</v>
      </c>
      <c r="E32" s="58">
        <v>2014</v>
      </c>
      <c r="F32" s="60">
        <v>10.15</v>
      </c>
      <c r="G32" t="str">
        <f>VLOOKUP(C32,Teilnehmer!$A$1:$A$200,1,FALSE())</f>
        <v>Marie Scheuermann</v>
      </c>
      <c r="H32">
        <f t="shared" si="1"/>
        <v>0</v>
      </c>
    </row>
    <row r="33" spans="1:8" x14ac:dyDescent="0.3">
      <c r="A33" s="58" t="s">
        <v>112</v>
      </c>
      <c r="B33" t="s">
        <v>154</v>
      </c>
      <c r="C33" t="str">
        <f t="shared" ref="C33:C56" si="2">B33&amp;" "&amp;A33</f>
        <v>Theresa Wahl</v>
      </c>
      <c r="D33" t="s">
        <v>55</v>
      </c>
      <c r="E33" s="58">
        <v>2014</v>
      </c>
      <c r="F33" s="60">
        <v>10.16</v>
      </c>
      <c r="G33" t="str">
        <f>VLOOKUP(C33,Teilnehmer!$A$1:$A$200,1,FALSE())</f>
        <v>Theresa Wahl</v>
      </c>
      <c r="H33">
        <f t="shared" si="1"/>
        <v>1</v>
      </c>
    </row>
    <row r="34" spans="1:8" x14ac:dyDescent="0.3">
      <c r="A34" s="58" t="s">
        <v>155</v>
      </c>
      <c r="B34" t="s">
        <v>156</v>
      </c>
      <c r="C34" t="str">
        <f t="shared" si="2"/>
        <v>Karla Itzenhäuser</v>
      </c>
      <c r="D34" t="s">
        <v>55</v>
      </c>
      <c r="E34" s="58">
        <v>2014</v>
      </c>
      <c r="F34" s="60">
        <v>10.32</v>
      </c>
      <c r="G34" t="str">
        <f>VLOOKUP(C34,Teilnehmer!$A$1:$A$200,1,FALSE())</f>
        <v>Karla Itzenhäuser</v>
      </c>
      <c r="H34">
        <f t="shared" ref="H34:H53" si="3">MOD(ROW(),2)</f>
        <v>0</v>
      </c>
    </row>
    <row r="35" spans="1:8" x14ac:dyDescent="0.3">
      <c r="A35" s="58" t="s">
        <v>157</v>
      </c>
      <c r="B35" t="s">
        <v>158</v>
      </c>
      <c r="C35" t="str">
        <f t="shared" si="2"/>
        <v>Cleo Gonther</v>
      </c>
      <c r="D35" t="s">
        <v>55</v>
      </c>
      <c r="E35" s="58">
        <v>2015</v>
      </c>
      <c r="F35" s="60">
        <v>8.34</v>
      </c>
      <c r="G35" t="str">
        <f>VLOOKUP(C35,Teilnehmer!$A$1:$A$200,1,FALSE())</f>
        <v>Cleo Gonther</v>
      </c>
      <c r="H35">
        <f t="shared" si="3"/>
        <v>1</v>
      </c>
    </row>
    <row r="36" spans="1:8" x14ac:dyDescent="0.3">
      <c r="A36" s="58" t="s">
        <v>159</v>
      </c>
      <c r="B36" t="s">
        <v>160</v>
      </c>
      <c r="C36" t="str">
        <f t="shared" si="2"/>
        <v>Paula Weppler</v>
      </c>
      <c r="D36" t="s">
        <v>55</v>
      </c>
      <c r="E36" s="58">
        <v>2015</v>
      </c>
      <c r="F36" s="60">
        <v>8.59</v>
      </c>
      <c r="G36" t="str">
        <f>VLOOKUP(C36,Teilnehmer!$A$1:$A$200,1,FALSE())</f>
        <v>Paula Weppler</v>
      </c>
      <c r="H36">
        <f t="shared" si="3"/>
        <v>0</v>
      </c>
    </row>
    <row r="37" spans="1:8" x14ac:dyDescent="0.3">
      <c r="A37" s="58" t="s">
        <v>161</v>
      </c>
      <c r="B37" t="s">
        <v>162</v>
      </c>
      <c r="C37" t="str">
        <f t="shared" si="2"/>
        <v>Emma Zimmermann</v>
      </c>
      <c r="D37" t="s">
        <v>55</v>
      </c>
      <c r="E37" s="58">
        <v>2015</v>
      </c>
      <c r="F37" s="60">
        <v>8.94</v>
      </c>
      <c r="G37" t="str">
        <f>VLOOKUP(C37,Teilnehmer!$A$1:$A$200,1,FALSE())</f>
        <v>Emma Zimmermann</v>
      </c>
      <c r="H37">
        <f t="shared" si="3"/>
        <v>1</v>
      </c>
    </row>
    <row r="38" spans="1:8" x14ac:dyDescent="0.3">
      <c r="A38" s="58" t="s">
        <v>163</v>
      </c>
      <c r="B38" t="s">
        <v>153</v>
      </c>
      <c r="C38" t="str">
        <f t="shared" si="2"/>
        <v>Marie Kimpel</v>
      </c>
      <c r="D38" t="s">
        <v>55</v>
      </c>
      <c r="E38" s="58">
        <v>2015</v>
      </c>
      <c r="F38" s="60">
        <v>9.01</v>
      </c>
      <c r="G38" t="str">
        <f>VLOOKUP(C38,Teilnehmer!$A$1:$A$200,1,FALSE())</f>
        <v>Marie Kimpel</v>
      </c>
      <c r="H38">
        <f t="shared" si="3"/>
        <v>0</v>
      </c>
    </row>
    <row r="39" spans="1:8" x14ac:dyDescent="0.3">
      <c r="A39" s="58" t="s">
        <v>164</v>
      </c>
      <c r="B39" t="s">
        <v>165</v>
      </c>
      <c r="C39" t="str">
        <f t="shared" si="2"/>
        <v>Franziska Stark</v>
      </c>
      <c r="D39" t="s">
        <v>55</v>
      </c>
      <c r="E39" s="58">
        <v>2015</v>
      </c>
      <c r="F39" s="60">
        <v>9.09</v>
      </c>
      <c r="G39" t="str">
        <f>VLOOKUP(C39,Teilnehmer!$A$1:$A$200,1,FALSE())</f>
        <v>Franziska Stark</v>
      </c>
      <c r="H39">
        <f t="shared" si="3"/>
        <v>1</v>
      </c>
    </row>
    <row r="40" spans="1:8" x14ac:dyDescent="0.3">
      <c r="A40" s="58" t="s">
        <v>166</v>
      </c>
      <c r="B40" t="s">
        <v>167</v>
      </c>
      <c r="C40" t="str">
        <f t="shared" si="2"/>
        <v>Finja Dickert</v>
      </c>
      <c r="D40" t="s">
        <v>55</v>
      </c>
      <c r="E40" s="58">
        <v>2015</v>
      </c>
      <c r="F40" s="60">
        <v>9.1199999999999992</v>
      </c>
      <c r="G40" t="str">
        <f>VLOOKUP(C40,Teilnehmer!$A$1:$A$200,1,FALSE())</f>
        <v>Finja Dickert</v>
      </c>
      <c r="H40">
        <f t="shared" si="3"/>
        <v>0</v>
      </c>
    </row>
    <row r="41" spans="1:8" x14ac:dyDescent="0.3">
      <c r="A41" s="58" t="s">
        <v>168</v>
      </c>
      <c r="B41" t="s">
        <v>169</v>
      </c>
      <c r="C41" t="str">
        <f t="shared" si="2"/>
        <v>Lene Merz</v>
      </c>
      <c r="D41" t="s">
        <v>55</v>
      </c>
      <c r="E41" s="58">
        <v>2015</v>
      </c>
      <c r="F41" s="60">
        <v>9.2200000000000006</v>
      </c>
      <c r="G41" t="str">
        <f>VLOOKUP(C41,Teilnehmer!$A$1:$A$200,1,FALSE())</f>
        <v>Lene Merz</v>
      </c>
      <c r="H41">
        <f t="shared" si="3"/>
        <v>1</v>
      </c>
    </row>
    <row r="42" spans="1:8" x14ac:dyDescent="0.3">
      <c r="A42" s="58" t="s">
        <v>170</v>
      </c>
      <c r="B42" t="s">
        <v>171</v>
      </c>
      <c r="C42" t="str">
        <f t="shared" si="2"/>
        <v>Rosa Landsiedel</v>
      </c>
      <c r="D42" t="s">
        <v>55</v>
      </c>
      <c r="E42" s="58">
        <v>2015</v>
      </c>
      <c r="F42" s="60">
        <v>9.3000000000000007</v>
      </c>
      <c r="G42" t="str">
        <f>VLOOKUP(C42,Teilnehmer!$A$1:$A$200,1,FALSE())</f>
        <v>Rosa Landsiedel</v>
      </c>
      <c r="H42">
        <f t="shared" si="3"/>
        <v>0</v>
      </c>
    </row>
    <row r="43" spans="1:8" x14ac:dyDescent="0.3">
      <c r="A43" s="58" t="s">
        <v>172</v>
      </c>
      <c r="B43" t="s">
        <v>173</v>
      </c>
      <c r="C43" t="str">
        <f t="shared" si="2"/>
        <v>Valerie Röhrig</v>
      </c>
      <c r="D43" t="s">
        <v>55</v>
      </c>
      <c r="E43" s="58">
        <v>2015</v>
      </c>
      <c r="F43" s="60">
        <v>9.42</v>
      </c>
      <c r="G43" t="str">
        <f>VLOOKUP(C43,Teilnehmer!$A$1:$A$200,1,FALSE())</f>
        <v>Valerie Röhrig</v>
      </c>
      <c r="H43">
        <f t="shared" si="3"/>
        <v>1</v>
      </c>
    </row>
    <row r="44" spans="1:8" x14ac:dyDescent="0.3">
      <c r="A44" s="58" t="s">
        <v>174</v>
      </c>
      <c r="B44" t="s">
        <v>175</v>
      </c>
      <c r="C44" t="str">
        <f t="shared" si="2"/>
        <v>Johanna Schrimpf</v>
      </c>
      <c r="D44" t="s">
        <v>55</v>
      </c>
      <c r="E44" s="58">
        <v>2015</v>
      </c>
      <c r="F44" s="60">
        <v>9.5299999999999994</v>
      </c>
      <c r="G44" t="str">
        <f>VLOOKUP(C44,Teilnehmer!$A$1:$A$200,1,FALSE())</f>
        <v>Johanna Schrimpf</v>
      </c>
      <c r="H44">
        <f t="shared" si="3"/>
        <v>0</v>
      </c>
    </row>
    <row r="45" spans="1:8" x14ac:dyDescent="0.3">
      <c r="A45" s="58" t="s">
        <v>176</v>
      </c>
      <c r="B45" t="s">
        <v>177</v>
      </c>
      <c r="C45" t="str">
        <f t="shared" si="2"/>
        <v>Lisann Ahne</v>
      </c>
      <c r="D45" t="s">
        <v>55</v>
      </c>
      <c r="E45" s="58">
        <v>2015</v>
      </c>
      <c r="F45" s="60">
        <v>9.6300000000000008</v>
      </c>
      <c r="G45" t="str">
        <f>VLOOKUP(C45,Teilnehmer!$A$1:$A$200,1,FALSE())</f>
        <v>Lisann Ahne</v>
      </c>
      <c r="H45">
        <f t="shared" si="3"/>
        <v>1</v>
      </c>
    </row>
    <row r="46" spans="1:8" x14ac:dyDescent="0.3">
      <c r="A46" s="58" t="s">
        <v>178</v>
      </c>
      <c r="B46" t="s">
        <v>179</v>
      </c>
      <c r="C46" t="str">
        <f t="shared" si="2"/>
        <v>Marta Bugge</v>
      </c>
      <c r="D46" t="s">
        <v>55</v>
      </c>
      <c r="E46" s="58">
        <v>2015</v>
      </c>
      <c r="F46" s="60">
        <v>9.73</v>
      </c>
      <c r="G46" t="str">
        <f>VLOOKUP(C46,Teilnehmer!$A$1:$A$200,1,FALSE())</f>
        <v>Marta Bugge</v>
      </c>
      <c r="H46">
        <f t="shared" si="3"/>
        <v>0</v>
      </c>
    </row>
    <row r="47" spans="1:8" x14ac:dyDescent="0.3">
      <c r="A47" s="58" t="s">
        <v>180</v>
      </c>
      <c r="B47" t="s">
        <v>181</v>
      </c>
      <c r="C47" t="str">
        <f t="shared" si="2"/>
        <v>Amelie Maiwald</v>
      </c>
      <c r="D47" t="s">
        <v>55</v>
      </c>
      <c r="E47" s="58">
        <v>2015</v>
      </c>
      <c r="F47" s="60">
        <v>9.83</v>
      </c>
      <c r="G47" t="str">
        <f>VLOOKUP(C47,Teilnehmer!$A$1:$A$200,1,FALSE())</f>
        <v>Amelie Maiwald</v>
      </c>
      <c r="H47">
        <f t="shared" si="3"/>
        <v>1</v>
      </c>
    </row>
    <row r="48" spans="1:8" x14ac:dyDescent="0.3">
      <c r="A48" s="58" t="s">
        <v>182</v>
      </c>
      <c r="B48" t="s">
        <v>183</v>
      </c>
      <c r="C48" t="str">
        <f t="shared" si="2"/>
        <v>Leana Hainbuch</v>
      </c>
      <c r="D48" t="s">
        <v>55</v>
      </c>
      <c r="E48" s="58">
        <v>2015</v>
      </c>
      <c r="F48" s="60">
        <v>10.119999999999999</v>
      </c>
      <c r="G48" t="str">
        <f>VLOOKUP(C48,Teilnehmer!$A$1:$A$200,1,FALSE())</f>
        <v>Leana Hainbuch</v>
      </c>
      <c r="H48">
        <f t="shared" si="3"/>
        <v>0</v>
      </c>
    </row>
    <row r="49" spans="1:8" x14ac:dyDescent="0.3">
      <c r="A49" s="58" t="s">
        <v>184</v>
      </c>
      <c r="B49" t="s">
        <v>148</v>
      </c>
      <c r="C49" t="str">
        <f t="shared" si="2"/>
        <v>Lina Burgschweiger</v>
      </c>
      <c r="D49" t="s">
        <v>55</v>
      </c>
      <c r="E49" s="58">
        <v>2015</v>
      </c>
      <c r="F49" s="60">
        <v>10.34</v>
      </c>
      <c r="G49" t="str">
        <f>VLOOKUP(C49,Teilnehmer!$A$1:$A$200,1,FALSE())</f>
        <v>Lina Burgschweiger</v>
      </c>
      <c r="H49">
        <f t="shared" si="3"/>
        <v>1</v>
      </c>
    </row>
    <row r="50" spans="1:8" x14ac:dyDescent="0.3">
      <c r="A50" s="58" t="s">
        <v>124</v>
      </c>
      <c r="B50" t="s">
        <v>185</v>
      </c>
      <c r="C50" t="str">
        <f t="shared" si="2"/>
        <v>Lisa Schmidt</v>
      </c>
      <c r="D50" t="s">
        <v>55</v>
      </c>
      <c r="E50" s="58">
        <v>2015</v>
      </c>
      <c r="F50" s="60">
        <v>10.39</v>
      </c>
      <c r="G50" t="str">
        <f>VLOOKUP(C50,Teilnehmer!$A$1:$A$200,1,FALSE())</f>
        <v>Lisa Schmidt</v>
      </c>
      <c r="H50">
        <f t="shared" si="3"/>
        <v>0</v>
      </c>
    </row>
    <row r="51" spans="1:8" x14ac:dyDescent="0.3">
      <c r="A51" s="58" t="s">
        <v>186</v>
      </c>
      <c r="B51" t="s">
        <v>144</v>
      </c>
      <c r="C51" t="str">
        <f t="shared" si="2"/>
        <v>Ida Kurz</v>
      </c>
      <c r="D51" t="s">
        <v>55</v>
      </c>
      <c r="E51" s="58">
        <v>2015</v>
      </c>
      <c r="F51" s="60">
        <v>10.62</v>
      </c>
      <c r="G51" t="str">
        <f>VLOOKUP(C51,Teilnehmer!$A$1:$A$200,1,FALSE())</f>
        <v>Ida Kurz</v>
      </c>
      <c r="H51">
        <f t="shared" si="3"/>
        <v>1</v>
      </c>
    </row>
    <row r="52" spans="1:8" x14ac:dyDescent="0.3">
      <c r="A52" s="58" t="s">
        <v>187</v>
      </c>
      <c r="B52" t="s">
        <v>188</v>
      </c>
      <c r="C52" t="str">
        <f t="shared" si="2"/>
        <v>Helena Heddrich</v>
      </c>
      <c r="D52" t="s">
        <v>55</v>
      </c>
      <c r="E52" s="58">
        <v>2015</v>
      </c>
      <c r="F52" s="60">
        <v>10.75</v>
      </c>
      <c r="G52" t="str">
        <f>VLOOKUP(C52,Teilnehmer!$A$1:$A$200,1,FALSE())</f>
        <v>Helena Heddrich</v>
      </c>
      <c r="H52">
        <f t="shared" si="3"/>
        <v>0</v>
      </c>
    </row>
    <row r="53" spans="1:8" x14ac:dyDescent="0.3">
      <c r="A53" s="58" t="s">
        <v>189</v>
      </c>
      <c r="B53" t="s">
        <v>190</v>
      </c>
      <c r="C53" t="str">
        <f t="shared" si="2"/>
        <v>Leonie Retzlaff</v>
      </c>
      <c r="D53" t="s">
        <v>55</v>
      </c>
      <c r="E53" s="58">
        <v>2015</v>
      </c>
      <c r="F53" s="60">
        <v>10.84</v>
      </c>
      <c r="G53" t="str">
        <f>VLOOKUP(C53,Teilnehmer!$A$1:$A$200,1,FALSE())</f>
        <v>Leonie Retzlaff</v>
      </c>
      <c r="H53">
        <f t="shared" si="3"/>
        <v>1</v>
      </c>
    </row>
    <row r="54" spans="1:8" x14ac:dyDescent="0.3">
      <c r="A54" s="58" t="s">
        <v>191</v>
      </c>
      <c r="B54" t="s">
        <v>162</v>
      </c>
      <c r="C54" t="str">
        <f t="shared" si="2"/>
        <v>Emma Richardt</v>
      </c>
      <c r="D54" t="s">
        <v>55</v>
      </c>
      <c r="E54" s="58">
        <v>2015</v>
      </c>
      <c r="F54" s="60">
        <v>10.95</v>
      </c>
    </row>
    <row r="55" spans="1:8" x14ac:dyDescent="0.3">
      <c r="A55" s="58" t="s">
        <v>192</v>
      </c>
      <c r="B55" t="s">
        <v>193</v>
      </c>
      <c r="C55" t="str">
        <f t="shared" si="2"/>
        <v>Annika Dickhaut</v>
      </c>
      <c r="D55" t="s">
        <v>55</v>
      </c>
      <c r="E55" s="58">
        <v>2015</v>
      </c>
      <c r="F55" s="60">
        <v>11.07</v>
      </c>
    </row>
    <row r="56" spans="1:8" x14ac:dyDescent="0.3">
      <c r="A56" s="58" t="s">
        <v>194</v>
      </c>
      <c r="B56" t="s">
        <v>195</v>
      </c>
      <c r="C56" t="str">
        <f t="shared" si="2"/>
        <v>Juli Hoos</v>
      </c>
      <c r="D56" t="s">
        <v>55</v>
      </c>
      <c r="E56" s="58">
        <v>2016</v>
      </c>
      <c r="F56" s="60">
        <v>9.18</v>
      </c>
      <c r="G56" t="str">
        <f>VLOOKUP(C56,Teilnehmer!$A$1:$A$200,1,FALSE())</f>
        <v>Juli Hoos</v>
      </c>
      <c r="H56">
        <f>MOD(ROW(),2)</f>
        <v>0</v>
      </c>
    </row>
  </sheetData>
  <autoFilter ref="A1:G56" xr:uid="{00000000-0009-0000-00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89"/>
  <sheetViews>
    <sheetView topLeftCell="A31" zoomScaleNormal="100" workbookViewId="0">
      <selection activeCell="I60" sqref="I60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196</v>
      </c>
      <c r="C1" t="str">
        <f t="shared" ref="C1:C32" si="0">B1&amp;" "&amp;A1</f>
        <v xml:space="preserve"> TU12_Alsfeld_Wurf</v>
      </c>
      <c r="D1" t="s">
        <v>17</v>
      </c>
      <c r="E1" t="s">
        <v>18</v>
      </c>
      <c r="F1" t="s">
        <v>21</v>
      </c>
      <c r="G1" t="s">
        <v>91</v>
      </c>
      <c r="H1" s="58" t="s">
        <v>92</v>
      </c>
    </row>
    <row r="2" spans="1:8" x14ac:dyDescent="0.3">
      <c r="A2" s="62" t="s">
        <v>128</v>
      </c>
      <c r="B2" t="s">
        <v>129</v>
      </c>
      <c r="C2" t="str">
        <f t="shared" si="0"/>
        <v>Ben Wierzchucki</v>
      </c>
      <c r="F2" s="62">
        <v>31</v>
      </c>
      <c r="G2" t="str">
        <f>VLOOKUP(C2,Teilnehmer!$A$1:$A$200,1,FALSE())</f>
        <v>Ben Wierzchucki</v>
      </c>
      <c r="H2">
        <f t="shared" ref="H2:H33" si="1">MOD(ROW(),2)</f>
        <v>0</v>
      </c>
    </row>
    <row r="3" spans="1:8" x14ac:dyDescent="0.3">
      <c r="A3" s="62" t="s">
        <v>94</v>
      </c>
      <c r="B3" t="s">
        <v>95</v>
      </c>
      <c r="C3" t="str">
        <f t="shared" si="0"/>
        <v>Jakob Ludwig</v>
      </c>
      <c r="F3" s="62">
        <v>30</v>
      </c>
      <c r="G3" t="str">
        <f>VLOOKUP(C3,Teilnehmer!$A$1:$A$200,1,FALSE())</f>
        <v>Jakob Ludwig</v>
      </c>
      <c r="H3">
        <f t="shared" si="1"/>
        <v>1</v>
      </c>
    </row>
    <row r="4" spans="1:8" x14ac:dyDescent="0.3">
      <c r="A4" s="62" t="s">
        <v>120</v>
      </c>
      <c r="B4" t="s">
        <v>121</v>
      </c>
      <c r="C4" t="str">
        <f t="shared" si="0"/>
        <v>Richard Röse</v>
      </c>
      <c r="F4" s="62">
        <v>26.5</v>
      </c>
      <c r="G4" t="str">
        <f>VLOOKUP(C4,Teilnehmer!$A$1:$A$200,1,FALSE())</f>
        <v>Richard Röse</v>
      </c>
      <c r="H4">
        <f t="shared" si="1"/>
        <v>0</v>
      </c>
    </row>
    <row r="5" spans="1:8" x14ac:dyDescent="0.3">
      <c r="A5" s="62" t="s">
        <v>98</v>
      </c>
      <c r="B5" t="s">
        <v>99</v>
      </c>
      <c r="C5" t="str">
        <f t="shared" si="0"/>
        <v>Max Grabow</v>
      </c>
      <c r="F5" s="62">
        <v>26</v>
      </c>
      <c r="G5" t="str">
        <f>VLOOKUP(C5,Teilnehmer!$A$1:$A$200,1,FALSE())</f>
        <v>Max Grabow</v>
      </c>
      <c r="H5">
        <f t="shared" si="1"/>
        <v>1</v>
      </c>
    </row>
    <row r="6" spans="1:8" x14ac:dyDescent="0.3">
      <c r="A6" s="62" t="s">
        <v>116</v>
      </c>
      <c r="B6" t="s">
        <v>117</v>
      </c>
      <c r="C6" t="str">
        <f t="shared" si="0"/>
        <v>Jonathan Dehnel</v>
      </c>
      <c r="F6" s="62">
        <v>26</v>
      </c>
      <c r="G6" t="str">
        <f>VLOOKUP(C6,Teilnehmer!$A$1:$A$200,1,FALSE())</f>
        <v>Jonathan Dehnel</v>
      </c>
      <c r="H6">
        <f t="shared" si="1"/>
        <v>0</v>
      </c>
    </row>
    <row r="7" spans="1:8" x14ac:dyDescent="0.3">
      <c r="A7" s="62" t="s">
        <v>112</v>
      </c>
      <c r="B7" t="s">
        <v>113</v>
      </c>
      <c r="C7" t="str">
        <f t="shared" si="0"/>
        <v>Friedrich Wahl</v>
      </c>
      <c r="F7" s="62">
        <v>26</v>
      </c>
      <c r="G7" t="str">
        <f>VLOOKUP(C7,Teilnehmer!$A$1:$A$200,1,FALSE())</f>
        <v>Friedrich Wahl</v>
      </c>
      <c r="H7">
        <f t="shared" si="1"/>
        <v>1</v>
      </c>
    </row>
    <row r="8" spans="1:8" x14ac:dyDescent="0.3">
      <c r="A8" s="62" t="s">
        <v>104</v>
      </c>
      <c r="B8" t="s">
        <v>105</v>
      </c>
      <c r="C8" t="str">
        <f t="shared" si="0"/>
        <v>Finn Marlon Lerch</v>
      </c>
      <c r="F8" s="62">
        <v>25</v>
      </c>
      <c r="G8" t="str">
        <f>VLOOKUP(C8,Teilnehmer!$A$1:$A$200,1,FALSE())</f>
        <v>Finn Marlon Lerch</v>
      </c>
      <c r="H8">
        <f t="shared" si="1"/>
        <v>0</v>
      </c>
    </row>
    <row r="9" spans="1:8" x14ac:dyDescent="0.3">
      <c r="A9" s="62" t="s">
        <v>96</v>
      </c>
      <c r="B9" t="s">
        <v>97</v>
      </c>
      <c r="C9" t="str">
        <f t="shared" si="0"/>
        <v>Malte Krusche</v>
      </c>
      <c r="F9" s="62">
        <v>25</v>
      </c>
      <c r="G9" t="str">
        <f>VLOOKUP(C9,Teilnehmer!$A$1:$A$200,1,FALSE())</f>
        <v>Malte Krusche</v>
      </c>
      <c r="H9">
        <f t="shared" si="1"/>
        <v>1</v>
      </c>
    </row>
    <row r="10" spans="1:8" x14ac:dyDescent="0.3">
      <c r="A10" s="62" t="s">
        <v>106</v>
      </c>
      <c r="B10" t="s">
        <v>107</v>
      </c>
      <c r="C10" t="str">
        <f t="shared" si="0"/>
        <v>Leonas Beyer</v>
      </c>
      <c r="F10" s="62">
        <v>25</v>
      </c>
      <c r="G10" t="str">
        <f>VLOOKUP(C10,Teilnehmer!$A$1:$A$200,1,FALSE())</f>
        <v>Leonas Beyer</v>
      </c>
      <c r="H10">
        <f t="shared" si="1"/>
        <v>0</v>
      </c>
    </row>
    <row r="11" spans="1:8" x14ac:dyDescent="0.3">
      <c r="A11" s="62" t="s">
        <v>100</v>
      </c>
      <c r="B11" t="s">
        <v>101</v>
      </c>
      <c r="C11" t="str">
        <f t="shared" si="0"/>
        <v>Thore Splitt</v>
      </c>
      <c r="F11" s="62">
        <v>24.5</v>
      </c>
      <c r="G11" t="str">
        <f>VLOOKUP(C11,Teilnehmer!$A$1:$A$200,1,FALSE())</f>
        <v>Thore Splitt</v>
      </c>
      <c r="H11">
        <f t="shared" si="1"/>
        <v>1</v>
      </c>
    </row>
    <row r="12" spans="1:8" x14ac:dyDescent="0.3">
      <c r="A12" s="62" t="s">
        <v>124</v>
      </c>
      <c r="B12" t="s">
        <v>125</v>
      </c>
      <c r="C12" t="str">
        <f t="shared" si="0"/>
        <v>Caspar Schmidt</v>
      </c>
      <c r="F12" s="62">
        <v>24.5</v>
      </c>
      <c r="G12" t="str">
        <f>VLOOKUP(C12,Teilnehmer!$A$1:$A$200,1,FALSE())</f>
        <v>Caspar Schmidt</v>
      </c>
      <c r="H12">
        <f t="shared" si="1"/>
        <v>0</v>
      </c>
    </row>
    <row r="13" spans="1:8" x14ac:dyDescent="0.3">
      <c r="A13" s="62" t="s">
        <v>137</v>
      </c>
      <c r="B13" t="s">
        <v>138</v>
      </c>
      <c r="C13" t="str">
        <f t="shared" si="0"/>
        <v>Nora Pettermann</v>
      </c>
      <c r="F13" s="62">
        <v>23.5</v>
      </c>
      <c r="G13" t="str">
        <f>VLOOKUP(C13,Teilnehmer!$A$1:$A$200,1,FALSE())</f>
        <v>Nora Pettermann</v>
      </c>
      <c r="H13">
        <f t="shared" si="1"/>
        <v>1</v>
      </c>
    </row>
    <row r="14" spans="1:8" x14ac:dyDescent="0.3">
      <c r="A14" s="62" t="s">
        <v>135</v>
      </c>
      <c r="B14" t="s">
        <v>136</v>
      </c>
      <c r="C14" t="str">
        <f t="shared" si="0"/>
        <v>Emmi Illgen</v>
      </c>
      <c r="F14" s="62">
        <v>23</v>
      </c>
      <c r="G14" t="str">
        <f>VLOOKUP(C14,Teilnehmer!$A$1:$A$200,1,FALSE())</f>
        <v>Emmi Illgen</v>
      </c>
      <c r="H14">
        <f t="shared" si="1"/>
        <v>0</v>
      </c>
    </row>
    <row r="15" spans="1:8" x14ac:dyDescent="0.3">
      <c r="A15" s="62" t="s">
        <v>118</v>
      </c>
      <c r="B15" t="s">
        <v>119</v>
      </c>
      <c r="C15" t="str">
        <f t="shared" si="0"/>
        <v>Maximilian Gilbert</v>
      </c>
      <c r="F15" s="62">
        <v>23</v>
      </c>
      <c r="G15" t="str">
        <f>VLOOKUP(C15,Teilnehmer!$A$1:$A$200,1,FALSE())</f>
        <v>Maximilian Gilbert</v>
      </c>
      <c r="H15">
        <f t="shared" si="1"/>
        <v>1</v>
      </c>
    </row>
    <row r="16" spans="1:8" x14ac:dyDescent="0.3">
      <c r="A16" s="62" t="s">
        <v>108</v>
      </c>
      <c r="B16" t="s">
        <v>109</v>
      </c>
      <c r="C16" t="str">
        <f t="shared" si="0"/>
        <v>Lucas Bernhardt</v>
      </c>
      <c r="F16" s="62">
        <v>22</v>
      </c>
      <c r="G16" t="str">
        <f>VLOOKUP(C16,Teilnehmer!$A$1:$A$200,1,FALSE())</f>
        <v>Lucas Bernhardt</v>
      </c>
      <c r="H16">
        <f t="shared" si="1"/>
        <v>0</v>
      </c>
    </row>
    <row r="17" spans="1:8" x14ac:dyDescent="0.3">
      <c r="A17" s="62" t="s">
        <v>110</v>
      </c>
      <c r="B17" t="s">
        <v>111</v>
      </c>
      <c r="C17" t="str">
        <f t="shared" si="0"/>
        <v>Thomas Steinacker</v>
      </c>
      <c r="F17" s="62">
        <v>22</v>
      </c>
      <c r="G17" t="str">
        <f>VLOOKUP(C17,Teilnehmer!$A$1:$A$200,1,FALSE())</f>
        <v>Thomas Steinacker</v>
      </c>
      <c r="H17">
        <f t="shared" si="1"/>
        <v>1</v>
      </c>
    </row>
    <row r="18" spans="1:8" x14ac:dyDescent="0.3">
      <c r="A18" s="62" t="s">
        <v>197</v>
      </c>
      <c r="B18" t="s">
        <v>123</v>
      </c>
      <c r="C18" t="str">
        <f t="shared" si="0"/>
        <v>Jannes De Maertelaere</v>
      </c>
      <c r="F18" s="62">
        <v>21</v>
      </c>
      <c r="G18" t="str">
        <f>VLOOKUP(C18,Teilnehmer!$A$1:$A$200,1,FALSE())</f>
        <v>Jannes De Maertelaere</v>
      </c>
      <c r="H18">
        <f t="shared" si="1"/>
        <v>0</v>
      </c>
    </row>
    <row r="19" spans="1:8" x14ac:dyDescent="0.3">
      <c r="A19" s="62" t="s">
        <v>141</v>
      </c>
      <c r="B19" t="s">
        <v>142</v>
      </c>
      <c r="C19" t="str">
        <f t="shared" si="0"/>
        <v>Pauline Heiß</v>
      </c>
      <c r="F19" s="62">
        <v>20</v>
      </c>
      <c r="G19" t="str">
        <f>VLOOKUP(C19,Teilnehmer!$A$1:$A$200,1,FALSE())</f>
        <v>Pauline Heiß</v>
      </c>
      <c r="H19">
        <f t="shared" si="1"/>
        <v>1</v>
      </c>
    </row>
    <row r="20" spans="1:8" x14ac:dyDescent="0.3">
      <c r="A20" s="62" t="s">
        <v>145</v>
      </c>
      <c r="B20" t="s">
        <v>146</v>
      </c>
      <c r="C20" t="str">
        <f t="shared" si="0"/>
        <v>Ella Renker</v>
      </c>
      <c r="F20" s="62">
        <v>19</v>
      </c>
      <c r="G20" t="str">
        <f>VLOOKUP(C20,Teilnehmer!$A$1:$A$200,1,FALSE())</f>
        <v>Ella Renker</v>
      </c>
      <c r="H20">
        <f t="shared" si="1"/>
        <v>0</v>
      </c>
    </row>
    <row r="21" spans="1:8" x14ac:dyDescent="0.3">
      <c r="A21" s="62" t="s">
        <v>126</v>
      </c>
      <c r="B21" t="s">
        <v>127</v>
      </c>
      <c r="C21" t="str">
        <f t="shared" si="0"/>
        <v>Liam Hess</v>
      </c>
      <c r="F21" s="62">
        <v>19</v>
      </c>
      <c r="G21" t="str">
        <f>VLOOKUP(C21,Teilnehmer!$A$1:$A$200,1,FALSE())</f>
        <v>Liam Hess</v>
      </c>
      <c r="H21">
        <f t="shared" si="1"/>
        <v>1</v>
      </c>
    </row>
    <row r="22" spans="1:8" x14ac:dyDescent="0.3">
      <c r="A22" s="62" t="s">
        <v>147</v>
      </c>
      <c r="B22" t="s">
        <v>148</v>
      </c>
      <c r="C22" t="str">
        <f t="shared" si="0"/>
        <v>Lina Wicke</v>
      </c>
      <c r="F22" s="62">
        <v>17.5</v>
      </c>
      <c r="G22" t="str">
        <f>VLOOKUP(C22,Teilnehmer!$A$1:$A$200,1,FALSE())</f>
        <v>Lina Wicke</v>
      </c>
      <c r="H22">
        <f t="shared" si="1"/>
        <v>0</v>
      </c>
    </row>
    <row r="23" spans="1:8" x14ac:dyDescent="0.3">
      <c r="A23" s="62" t="s">
        <v>102</v>
      </c>
      <c r="B23" t="s">
        <v>103</v>
      </c>
      <c r="C23" t="str">
        <f t="shared" si="0"/>
        <v>Rami Hasoun</v>
      </c>
      <c r="F23" s="62">
        <v>17</v>
      </c>
      <c r="G23" t="str">
        <f>VLOOKUP(C23,Teilnehmer!$A$1:$A$200,1,FALSE())</f>
        <v>Rami Hasoun</v>
      </c>
      <c r="H23">
        <f t="shared" si="1"/>
        <v>1</v>
      </c>
    </row>
    <row r="24" spans="1:8" x14ac:dyDescent="0.3">
      <c r="A24" s="62" t="s">
        <v>143</v>
      </c>
      <c r="B24" t="s">
        <v>144</v>
      </c>
      <c r="C24" t="str">
        <f t="shared" si="0"/>
        <v>Ida Weiland</v>
      </c>
      <c r="F24" s="62">
        <v>17</v>
      </c>
      <c r="G24" t="str">
        <f>VLOOKUP(C24,Teilnehmer!$A$1:$A$200,1,FALSE())</f>
        <v>Ida Weiland</v>
      </c>
      <c r="H24">
        <f t="shared" si="1"/>
        <v>0</v>
      </c>
    </row>
    <row r="25" spans="1:8" x14ac:dyDescent="0.3">
      <c r="A25" s="62" t="s">
        <v>114</v>
      </c>
      <c r="B25" t="s">
        <v>115</v>
      </c>
      <c r="C25" t="str">
        <f t="shared" si="0"/>
        <v>Luca Habl</v>
      </c>
      <c r="F25" s="62">
        <v>17</v>
      </c>
      <c r="G25" t="str">
        <f>VLOOKUP(C25,Teilnehmer!$A$1:$A$200,1,FALSE())</f>
        <v>Luca Habl</v>
      </c>
      <c r="H25">
        <f t="shared" si="1"/>
        <v>1</v>
      </c>
    </row>
    <row r="26" spans="1:8" x14ac:dyDescent="0.3">
      <c r="A26" s="62" t="s">
        <v>139</v>
      </c>
      <c r="B26" t="s">
        <v>140</v>
      </c>
      <c r="C26" t="str">
        <f t="shared" si="0"/>
        <v>Liel Möller</v>
      </c>
      <c r="F26" s="62">
        <v>16.5</v>
      </c>
      <c r="G26" t="str">
        <f>VLOOKUP(C26,Teilnehmer!$A$1:$A$200,1,FALSE())</f>
        <v>Liel Möller</v>
      </c>
      <c r="H26">
        <f t="shared" si="1"/>
        <v>0</v>
      </c>
    </row>
    <row r="27" spans="1:8" x14ac:dyDescent="0.3">
      <c r="A27" s="62" t="s">
        <v>133</v>
      </c>
      <c r="B27" t="s">
        <v>134</v>
      </c>
      <c r="C27" t="str">
        <f t="shared" si="0"/>
        <v>Emil Ortwein</v>
      </c>
      <c r="F27" s="62">
        <v>16.5</v>
      </c>
      <c r="G27" t="str">
        <f>VLOOKUP(C27,Teilnehmer!$A$1:$A$200,1,FALSE())</f>
        <v>Emil Ortwein</v>
      </c>
      <c r="H27">
        <f t="shared" si="1"/>
        <v>1</v>
      </c>
    </row>
    <row r="28" spans="1:8" x14ac:dyDescent="0.3">
      <c r="A28" s="62" t="s">
        <v>163</v>
      </c>
      <c r="B28" t="s">
        <v>153</v>
      </c>
      <c r="C28" t="str">
        <f t="shared" si="0"/>
        <v>Marie Kimpel</v>
      </c>
      <c r="F28" s="62">
        <v>15.5</v>
      </c>
      <c r="G28" t="str">
        <f>VLOOKUP(C28,Teilnehmer!$A$1:$A$200,1,FALSE())</f>
        <v>Marie Kimpel</v>
      </c>
      <c r="H28">
        <f t="shared" si="1"/>
        <v>0</v>
      </c>
    </row>
    <row r="29" spans="1:8" x14ac:dyDescent="0.3">
      <c r="A29" s="62" t="s">
        <v>180</v>
      </c>
      <c r="B29" t="s">
        <v>181</v>
      </c>
      <c r="C29" t="str">
        <f t="shared" si="0"/>
        <v>Amelie Maiwald</v>
      </c>
      <c r="F29" s="62">
        <v>15</v>
      </c>
      <c r="G29" t="str">
        <f>VLOOKUP(C29,Teilnehmer!$A$1:$A$200,1,FALSE())</f>
        <v>Amelie Maiwald</v>
      </c>
      <c r="H29">
        <f t="shared" si="1"/>
        <v>1</v>
      </c>
    </row>
    <row r="30" spans="1:8" x14ac:dyDescent="0.3">
      <c r="A30" s="62" t="s">
        <v>164</v>
      </c>
      <c r="B30" t="s">
        <v>165</v>
      </c>
      <c r="C30" t="str">
        <f t="shared" si="0"/>
        <v>Franziska Stark</v>
      </c>
      <c r="F30" s="62">
        <v>15</v>
      </c>
      <c r="G30" t="str">
        <f>VLOOKUP(C30,Teilnehmer!$A$1:$A$200,1,FALSE())</f>
        <v>Franziska Stark</v>
      </c>
      <c r="H30">
        <f t="shared" si="1"/>
        <v>0</v>
      </c>
    </row>
    <row r="31" spans="1:8" x14ac:dyDescent="0.3">
      <c r="A31" s="62" t="s">
        <v>150</v>
      </c>
      <c r="B31" t="s">
        <v>151</v>
      </c>
      <c r="C31" t="str">
        <f t="shared" si="0"/>
        <v>Mila Jost</v>
      </c>
      <c r="F31" s="62">
        <v>15</v>
      </c>
      <c r="G31" t="str">
        <f>VLOOKUP(C31,Teilnehmer!$A$1:$A$200,1,FALSE())</f>
        <v>Mila Jost</v>
      </c>
      <c r="H31">
        <f t="shared" si="1"/>
        <v>1</v>
      </c>
    </row>
    <row r="32" spans="1:8" x14ac:dyDescent="0.3">
      <c r="A32" s="62" t="s">
        <v>182</v>
      </c>
      <c r="B32" t="s">
        <v>183</v>
      </c>
      <c r="C32" t="str">
        <f t="shared" si="0"/>
        <v>Leana Hainbuch</v>
      </c>
      <c r="F32" s="62">
        <v>14.5</v>
      </c>
      <c r="G32" t="str">
        <f>VLOOKUP(C32,Teilnehmer!$A$1:$A$200,1,FALSE())</f>
        <v>Leana Hainbuch</v>
      </c>
      <c r="H32">
        <f t="shared" si="1"/>
        <v>0</v>
      </c>
    </row>
    <row r="33" spans="1:8" x14ac:dyDescent="0.3">
      <c r="A33" s="62" t="s">
        <v>152</v>
      </c>
      <c r="B33" t="s">
        <v>153</v>
      </c>
      <c r="C33" t="str">
        <f t="shared" ref="C33:C64" si="2">B33&amp;" "&amp;A33</f>
        <v>Marie Scheuermann</v>
      </c>
      <c r="F33" s="62">
        <v>14.5</v>
      </c>
      <c r="G33" t="str">
        <f>VLOOKUP(C33,Teilnehmer!$A$1:$A$200,1,FALSE())</f>
        <v>Marie Scheuermann</v>
      </c>
      <c r="H33">
        <f t="shared" si="1"/>
        <v>1</v>
      </c>
    </row>
    <row r="34" spans="1:8" x14ac:dyDescent="0.3">
      <c r="A34" s="62" t="s">
        <v>184</v>
      </c>
      <c r="B34" t="s">
        <v>148</v>
      </c>
      <c r="C34" t="str">
        <f t="shared" si="2"/>
        <v>Lina Burgschweiger</v>
      </c>
      <c r="F34" s="62">
        <v>14</v>
      </c>
      <c r="G34" t="str">
        <f>VLOOKUP(C34,Teilnehmer!$A$1:$A$200,1,FALSE())</f>
        <v>Lina Burgschweiger</v>
      </c>
      <c r="H34">
        <f t="shared" ref="H34:H56" si="3">MOD(ROW(),2)</f>
        <v>0</v>
      </c>
    </row>
    <row r="35" spans="1:8" x14ac:dyDescent="0.3">
      <c r="A35" s="62" t="s">
        <v>112</v>
      </c>
      <c r="B35" t="s">
        <v>154</v>
      </c>
      <c r="C35" t="str">
        <f t="shared" si="2"/>
        <v>Theresa Wahl</v>
      </c>
      <c r="F35" s="62">
        <v>14</v>
      </c>
      <c r="G35" t="str">
        <f>VLOOKUP(C35,Teilnehmer!$A$1:$A$200,1,FALSE())</f>
        <v>Theresa Wahl</v>
      </c>
      <c r="H35">
        <f t="shared" si="3"/>
        <v>1</v>
      </c>
    </row>
    <row r="36" spans="1:8" x14ac:dyDescent="0.3">
      <c r="A36" s="62" t="s">
        <v>161</v>
      </c>
      <c r="B36" t="s">
        <v>162</v>
      </c>
      <c r="C36" t="str">
        <f t="shared" si="2"/>
        <v>Emma Zimmermann</v>
      </c>
      <c r="F36" s="62">
        <v>14</v>
      </c>
      <c r="G36" t="str">
        <f>VLOOKUP(C36,Teilnehmer!$A$1:$A$200,1,FALSE())</f>
        <v>Emma Zimmermann</v>
      </c>
      <c r="H36">
        <f t="shared" si="3"/>
        <v>0</v>
      </c>
    </row>
    <row r="37" spans="1:8" x14ac:dyDescent="0.3">
      <c r="A37" s="62" t="s">
        <v>189</v>
      </c>
      <c r="B37" t="s">
        <v>190</v>
      </c>
      <c r="C37" t="str">
        <f t="shared" si="2"/>
        <v>Leonie Retzlaff</v>
      </c>
      <c r="F37" s="62">
        <v>13.5</v>
      </c>
      <c r="G37" t="str">
        <f>VLOOKUP(C37,Teilnehmer!$A$1:$A$200,1,FALSE())</f>
        <v>Leonie Retzlaff</v>
      </c>
      <c r="H37">
        <f t="shared" si="3"/>
        <v>1</v>
      </c>
    </row>
    <row r="38" spans="1:8" x14ac:dyDescent="0.3">
      <c r="A38" s="62" t="s">
        <v>159</v>
      </c>
      <c r="B38" t="s">
        <v>160</v>
      </c>
      <c r="C38" t="str">
        <f t="shared" si="2"/>
        <v>Paula Weppler</v>
      </c>
      <c r="F38" s="62">
        <v>13.5</v>
      </c>
      <c r="G38" t="str">
        <f>VLOOKUP(C38,Teilnehmer!$A$1:$A$200,1,FALSE())</f>
        <v>Paula Weppler</v>
      </c>
      <c r="H38">
        <f t="shared" si="3"/>
        <v>0</v>
      </c>
    </row>
    <row r="39" spans="1:8" x14ac:dyDescent="0.3">
      <c r="A39" s="62" t="s">
        <v>174</v>
      </c>
      <c r="B39" t="s">
        <v>175</v>
      </c>
      <c r="C39" t="str">
        <f t="shared" si="2"/>
        <v>Johanna Schrimpf</v>
      </c>
      <c r="F39" s="62">
        <v>13.5</v>
      </c>
      <c r="G39" t="str">
        <f>VLOOKUP(C39,Teilnehmer!$A$1:$A$200,1,FALSE())</f>
        <v>Johanna Schrimpf</v>
      </c>
      <c r="H39">
        <f t="shared" si="3"/>
        <v>1</v>
      </c>
    </row>
    <row r="40" spans="1:8" x14ac:dyDescent="0.3">
      <c r="A40" s="62" t="s">
        <v>132</v>
      </c>
      <c r="B40" t="s">
        <v>129</v>
      </c>
      <c r="C40" t="str">
        <f t="shared" si="2"/>
        <v>Ben Liesner</v>
      </c>
      <c r="F40" s="62">
        <v>13.5</v>
      </c>
      <c r="G40" t="str">
        <f>VLOOKUP(C40,Teilnehmer!$A$1:$A$200,1,FALSE())</f>
        <v>Ben Liesner</v>
      </c>
      <c r="H40">
        <f t="shared" si="3"/>
        <v>0</v>
      </c>
    </row>
    <row r="41" spans="1:8" x14ac:dyDescent="0.3">
      <c r="A41" s="62" t="s">
        <v>172</v>
      </c>
      <c r="B41" t="s">
        <v>173</v>
      </c>
      <c r="C41" t="str">
        <f t="shared" si="2"/>
        <v>Valerie Röhrig</v>
      </c>
      <c r="F41" s="62">
        <v>13</v>
      </c>
      <c r="G41" t="str">
        <f>VLOOKUP(C41,Teilnehmer!$A$1:$A$200,1,FALSE())</f>
        <v>Valerie Röhrig</v>
      </c>
      <c r="H41">
        <f t="shared" si="3"/>
        <v>1</v>
      </c>
    </row>
    <row r="42" spans="1:8" x14ac:dyDescent="0.3">
      <c r="A42" s="62" t="s">
        <v>176</v>
      </c>
      <c r="B42" t="s">
        <v>177</v>
      </c>
      <c r="C42" t="str">
        <f t="shared" si="2"/>
        <v>Lisann Ahne</v>
      </c>
      <c r="F42" s="62">
        <v>12.5</v>
      </c>
      <c r="G42" t="str">
        <f>VLOOKUP(C42,Teilnehmer!$A$1:$A$200,1,FALSE())</f>
        <v>Lisann Ahne</v>
      </c>
      <c r="H42">
        <f t="shared" si="3"/>
        <v>0</v>
      </c>
    </row>
    <row r="43" spans="1:8" x14ac:dyDescent="0.3">
      <c r="A43" s="62" t="s">
        <v>166</v>
      </c>
      <c r="B43" t="s">
        <v>167</v>
      </c>
      <c r="C43" t="str">
        <f t="shared" si="2"/>
        <v>Finja Dickert</v>
      </c>
      <c r="F43" s="62">
        <v>12.5</v>
      </c>
      <c r="G43" t="str">
        <f>VLOOKUP(C43,Teilnehmer!$A$1:$A$200,1,FALSE())</f>
        <v>Finja Dickert</v>
      </c>
      <c r="H43">
        <f t="shared" si="3"/>
        <v>1</v>
      </c>
    </row>
    <row r="44" spans="1:8" x14ac:dyDescent="0.3">
      <c r="A44" s="62" t="s">
        <v>187</v>
      </c>
      <c r="B44" t="s">
        <v>188</v>
      </c>
      <c r="C44" t="str">
        <f t="shared" si="2"/>
        <v>Helena Heddrich</v>
      </c>
      <c r="F44" s="62">
        <v>12.5</v>
      </c>
      <c r="G44" t="str">
        <f>VLOOKUP(C44,Teilnehmer!$A$1:$A$200,1,FALSE())</f>
        <v>Helena Heddrich</v>
      </c>
      <c r="H44">
        <f t="shared" si="3"/>
        <v>0</v>
      </c>
    </row>
    <row r="45" spans="1:8" x14ac:dyDescent="0.3">
      <c r="A45" s="62" t="s">
        <v>194</v>
      </c>
      <c r="B45" t="s">
        <v>195</v>
      </c>
      <c r="C45" t="str">
        <f t="shared" si="2"/>
        <v>Juli Hoos</v>
      </c>
      <c r="F45" s="62">
        <v>12</v>
      </c>
      <c r="G45" t="str">
        <f>VLOOKUP(C45,Teilnehmer!$A$1:$A$200,1,FALSE())</f>
        <v>Juli Hoos</v>
      </c>
      <c r="H45">
        <f t="shared" si="3"/>
        <v>1</v>
      </c>
    </row>
    <row r="46" spans="1:8" x14ac:dyDescent="0.3">
      <c r="A46" s="62" t="s">
        <v>168</v>
      </c>
      <c r="B46" t="s">
        <v>169</v>
      </c>
      <c r="C46" t="str">
        <f t="shared" si="2"/>
        <v>Lene Merz</v>
      </c>
      <c r="F46" s="62">
        <v>12</v>
      </c>
      <c r="G46" t="str">
        <f>VLOOKUP(C46,Teilnehmer!$A$1:$A$200,1,FALSE())</f>
        <v>Lene Merz</v>
      </c>
      <c r="H46">
        <f t="shared" si="3"/>
        <v>0</v>
      </c>
    </row>
    <row r="47" spans="1:8" x14ac:dyDescent="0.3">
      <c r="A47" s="62" t="s">
        <v>130</v>
      </c>
      <c r="B47" t="s">
        <v>131</v>
      </c>
      <c r="C47" t="str">
        <f t="shared" si="2"/>
        <v>Marlon Rausch</v>
      </c>
      <c r="F47" s="62">
        <v>12</v>
      </c>
      <c r="G47" t="str">
        <f>VLOOKUP(C47,Teilnehmer!$A$1:$A$200,1,FALSE())</f>
        <v>Marlon Rausch</v>
      </c>
      <c r="H47">
        <f t="shared" si="3"/>
        <v>1</v>
      </c>
    </row>
    <row r="48" spans="1:8" x14ac:dyDescent="0.3">
      <c r="A48" s="62" t="s">
        <v>157</v>
      </c>
      <c r="B48" t="s">
        <v>158</v>
      </c>
      <c r="C48" t="str">
        <f t="shared" si="2"/>
        <v>Cleo Gonther</v>
      </c>
      <c r="F48" s="62">
        <v>11.5</v>
      </c>
      <c r="G48" t="str">
        <f>VLOOKUP(C48,Teilnehmer!$A$1:$A$200,1,FALSE())</f>
        <v>Cleo Gonther</v>
      </c>
      <c r="H48">
        <f t="shared" si="3"/>
        <v>0</v>
      </c>
    </row>
    <row r="49" spans="1:8" x14ac:dyDescent="0.3">
      <c r="A49" s="62" t="s">
        <v>170</v>
      </c>
      <c r="B49" t="s">
        <v>171</v>
      </c>
      <c r="C49" t="str">
        <f t="shared" si="2"/>
        <v>Rosa Landsiedel</v>
      </c>
      <c r="F49" s="62">
        <v>11</v>
      </c>
      <c r="G49" t="str">
        <f>VLOOKUP(C49,Teilnehmer!$A$1:$A$200,1,FALSE())</f>
        <v>Rosa Landsiedel</v>
      </c>
      <c r="H49">
        <f t="shared" si="3"/>
        <v>1</v>
      </c>
    </row>
    <row r="50" spans="1:8" x14ac:dyDescent="0.3">
      <c r="A50" s="62" t="s">
        <v>124</v>
      </c>
      <c r="B50" t="s">
        <v>149</v>
      </c>
      <c r="C50" t="str">
        <f t="shared" si="2"/>
        <v>Hanna Schmidt</v>
      </c>
      <c r="F50" s="62">
        <v>11</v>
      </c>
      <c r="G50" t="str">
        <f>VLOOKUP(C50,Teilnehmer!$A$1:$A$200,1,FALSE())</f>
        <v>Hanna Schmidt</v>
      </c>
      <c r="H50">
        <f t="shared" si="3"/>
        <v>0</v>
      </c>
    </row>
    <row r="51" spans="1:8" x14ac:dyDescent="0.3">
      <c r="A51" s="62" t="s">
        <v>192</v>
      </c>
      <c r="B51" t="s">
        <v>193</v>
      </c>
      <c r="C51" t="str">
        <f t="shared" si="2"/>
        <v>Annika Dickhaut</v>
      </c>
      <c r="F51" s="62">
        <v>9</v>
      </c>
      <c r="G51" t="str">
        <f>VLOOKUP(C51,Teilnehmer!$A$1:$A$200,1,FALSE())</f>
        <v>Annika Dickhaut</v>
      </c>
      <c r="H51">
        <f t="shared" si="3"/>
        <v>1</v>
      </c>
    </row>
    <row r="52" spans="1:8" x14ac:dyDescent="0.3">
      <c r="A52" s="62" t="s">
        <v>124</v>
      </c>
      <c r="B52" t="s">
        <v>185</v>
      </c>
      <c r="C52" t="str">
        <f t="shared" si="2"/>
        <v>Lisa Schmidt</v>
      </c>
      <c r="F52" s="62">
        <v>8.5</v>
      </c>
      <c r="G52" t="str">
        <f>VLOOKUP(C52,Teilnehmer!$A$1:$A$200,1,FALSE())</f>
        <v>Lisa Schmidt</v>
      </c>
      <c r="H52">
        <f t="shared" si="3"/>
        <v>0</v>
      </c>
    </row>
    <row r="53" spans="1:8" x14ac:dyDescent="0.3">
      <c r="A53" s="62" t="s">
        <v>191</v>
      </c>
      <c r="B53" t="s">
        <v>162</v>
      </c>
      <c r="C53" t="str">
        <f t="shared" si="2"/>
        <v>Emma Richardt</v>
      </c>
      <c r="F53" s="62">
        <v>8</v>
      </c>
      <c r="G53" t="str">
        <f>VLOOKUP(C53,Teilnehmer!$A$1:$A$200,1,FALSE())</f>
        <v>Emma Richardt</v>
      </c>
      <c r="H53">
        <f t="shared" si="3"/>
        <v>1</v>
      </c>
    </row>
    <row r="54" spans="1:8" x14ac:dyDescent="0.3">
      <c r="A54" s="62" t="s">
        <v>186</v>
      </c>
      <c r="B54" t="s">
        <v>144</v>
      </c>
      <c r="C54" t="str">
        <f t="shared" si="2"/>
        <v>Ida Kurz</v>
      </c>
      <c r="F54" s="62">
        <v>7</v>
      </c>
      <c r="G54" t="str">
        <f>VLOOKUP(C54,Teilnehmer!$A$1:$A$200,1,FALSE())</f>
        <v>Ida Kurz</v>
      </c>
      <c r="H54">
        <f t="shared" si="3"/>
        <v>0</v>
      </c>
    </row>
    <row r="55" spans="1:8" x14ac:dyDescent="0.3">
      <c r="A55" s="62" t="s">
        <v>155</v>
      </c>
      <c r="B55" t="s">
        <v>156</v>
      </c>
      <c r="C55" t="str">
        <f t="shared" si="2"/>
        <v>Karla Itzenhäuser</v>
      </c>
      <c r="F55" s="62">
        <v>7</v>
      </c>
      <c r="G55" t="str">
        <f>VLOOKUP(C55,Teilnehmer!$A$1:$A$200,1,FALSE())</f>
        <v>Karla Itzenhäuser</v>
      </c>
      <c r="H55">
        <f t="shared" si="3"/>
        <v>1</v>
      </c>
    </row>
    <row r="56" spans="1:8" x14ac:dyDescent="0.3">
      <c r="A56" s="62" t="s">
        <v>178</v>
      </c>
      <c r="B56" t="s">
        <v>179</v>
      </c>
      <c r="C56" t="str">
        <f t="shared" si="2"/>
        <v>Marta Bugge</v>
      </c>
      <c r="F56" s="62">
        <v>6.5</v>
      </c>
      <c r="G56" t="str">
        <f>VLOOKUP(C56,Teilnehmer!$A$1:$A$200,1,FALSE())</f>
        <v>Marta Bugge</v>
      </c>
      <c r="H56">
        <f t="shared" si="3"/>
        <v>0</v>
      </c>
    </row>
    <row r="57" spans="1:8" x14ac:dyDescent="0.3">
      <c r="C57" t="str">
        <f t="shared" si="2"/>
        <v xml:space="preserve"> </v>
      </c>
    </row>
    <row r="58" spans="1:8" x14ac:dyDescent="0.3">
      <c r="C58" t="str">
        <f t="shared" si="2"/>
        <v xml:space="preserve"> </v>
      </c>
    </row>
    <row r="59" spans="1:8" x14ac:dyDescent="0.3">
      <c r="C59" t="str">
        <f t="shared" si="2"/>
        <v xml:space="preserve"> </v>
      </c>
    </row>
    <row r="60" spans="1:8" x14ac:dyDescent="0.3">
      <c r="C60" t="str">
        <f t="shared" si="2"/>
        <v xml:space="preserve"> </v>
      </c>
    </row>
    <row r="61" spans="1:8" x14ac:dyDescent="0.3">
      <c r="C61" t="str">
        <f t="shared" si="2"/>
        <v xml:space="preserve"> </v>
      </c>
    </row>
    <row r="62" spans="1:8" x14ac:dyDescent="0.3">
      <c r="C62" t="str">
        <f t="shared" si="2"/>
        <v xml:space="preserve"> </v>
      </c>
    </row>
    <row r="63" spans="1:8" x14ac:dyDescent="0.3">
      <c r="C63" t="str">
        <f t="shared" si="2"/>
        <v xml:space="preserve"> </v>
      </c>
    </row>
    <row r="64" spans="1:8" x14ac:dyDescent="0.3">
      <c r="C64" t="str">
        <f t="shared" si="2"/>
        <v xml:space="preserve"> </v>
      </c>
    </row>
    <row r="65" spans="3:3" x14ac:dyDescent="0.3">
      <c r="C65" t="str">
        <f t="shared" ref="C65:C89" si="4">B65&amp;" "&amp;A65</f>
        <v xml:space="preserve"> </v>
      </c>
    </row>
    <row r="66" spans="3:3" x14ac:dyDescent="0.3">
      <c r="C66" t="str">
        <f t="shared" si="4"/>
        <v xml:space="preserve"> </v>
      </c>
    </row>
    <row r="67" spans="3:3" x14ac:dyDescent="0.3">
      <c r="C67" t="str">
        <f t="shared" si="4"/>
        <v xml:space="preserve"> </v>
      </c>
    </row>
    <row r="68" spans="3:3" x14ac:dyDescent="0.3">
      <c r="C68" t="str">
        <f t="shared" si="4"/>
        <v xml:space="preserve"> </v>
      </c>
    </row>
    <row r="69" spans="3:3" x14ac:dyDescent="0.3">
      <c r="C69" t="str">
        <f t="shared" si="4"/>
        <v xml:space="preserve"> </v>
      </c>
    </row>
    <row r="70" spans="3:3" x14ac:dyDescent="0.3">
      <c r="C70" t="str">
        <f t="shared" si="4"/>
        <v xml:space="preserve"> </v>
      </c>
    </row>
    <row r="71" spans="3:3" x14ac:dyDescent="0.3">
      <c r="C71" t="str">
        <f t="shared" si="4"/>
        <v xml:space="preserve"> </v>
      </c>
    </row>
    <row r="72" spans="3:3" x14ac:dyDescent="0.3">
      <c r="C72" t="str">
        <f t="shared" si="4"/>
        <v xml:space="preserve"> </v>
      </c>
    </row>
    <row r="73" spans="3:3" x14ac:dyDescent="0.3">
      <c r="C73" t="str">
        <f t="shared" si="4"/>
        <v xml:space="preserve"> </v>
      </c>
    </row>
    <row r="74" spans="3:3" x14ac:dyDescent="0.3">
      <c r="C74" t="str">
        <f t="shared" si="4"/>
        <v xml:space="preserve"> </v>
      </c>
    </row>
    <row r="75" spans="3:3" x14ac:dyDescent="0.3">
      <c r="C75" t="str">
        <f t="shared" si="4"/>
        <v xml:space="preserve"> </v>
      </c>
    </row>
    <row r="76" spans="3:3" x14ac:dyDescent="0.3">
      <c r="C76" t="str">
        <f t="shared" si="4"/>
        <v xml:space="preserve"> </v>
      </c>
    </row>
    <row r="77" spans="3:3" x14ac:dyDescent="0.3">
      <c r="C77" t="str">
        <f t="shared" si="4"/>
        <v xml:space="preserve"> </v>
      </c>
    </row>
    <row r="78" spans="3:3" x14ac:dyDescent="0.3">
      <c r="C78" t="str">
        <f t="shared" si="4"/>
        <v xml:space="preserve"> </v>
      </c>
    </row>
    <row r="79" spans="3:3" x14ac:dyDescent="0.3">
      <c r="C79" t="str">
        <f t="shared" si="4"/>
        <v xml:space="preserve"> </v>
      </c>
    </row>
    <row r="80" spans="3:3" x14ac:dyDescent="0.3">
      <c r="C80" t="str">
        <f t="shared" si="4"/>
        <v xml:space="preserve"> </v>
      </c>
    </row>
    <row r="81" spans="3:3" x14ac:dyDescent="0.3">
      <c r="C81" t="str">
        <f t="shared" si="4"/>
        <v xml:space="preserve"> </v>
      </c>
    </row>
    <row r="82" spans="3:3" x14ac:dyDescent="0.3">
      <c r="C82" t="str">
        <f t="shared" si="4"/>
        <v xml:space="preserve"> </v>
      </c>
    </row>
    <row r="83" spans="3:3" x14ac:dyDescent="0.3">
      <c r="C83" t="str">
        <f t="shared" si="4"/>
        <v xml:space="preserve"> </v>
      </c>
    </row>
    <row r="84" spans="3:3" x14ac:dyDescent="0.3">
      <c r="C84" t="str">
        <f t="shared" si="4"/>
        <v xml:space="preserve"> </v>
      </c>
    </row>
    <row r="85" spans="3:3" x14ac:dyDescent="0.3">
      <c r="C85" t="str">
        <f t="shared" si="4"/>
        <v xml:space="preserve"> </v>
      </c>
    </row>
    <row r="86" spans="3:3" x14ac:dyDescent="0.3">
      <c r="C86" t="str">
        <f t="shared" si="4"/>
        <v xml:space="preserve"> </v>
      </c>
    </row>
    <row r="87" spans="3:3" x14ac:dyDescent="0.3">
      <c r="C87" t="str">
        <f t="shared" si="4"/>
        <v xml:space="preserve"> </v>
      </c>
    </row>
    <row r="88" spans="3:3" x14ac:dyDescent="0.3">
      <c r="C88" t="str">
        <f t="shared" si="4"/>
        <v xml:space="preserve"> </v>
      </c>
    </row>
    <row r="89" spans="3:3" x14ac:dyDescent="0.3">
      <c r="C89" t="str">
        <f t="shared" si="4"/>
        <v xml:space="preserve"> </v>
      </c>
    </row>
  </sheetData>
  <autoFilter ref="H1:H56" xr:uid="{00000000-0009-0000-0000-000007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"/>
  <sheetViews>
    <sheetView topLeftCell="A28" zoomScaleNormal="100" workbookViewId="0">
      <selection activeCell="F2" sqref="F2:F51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1" x14ac:dyDescent="0.3">
      <c r="A1" s="58" t="s">
        <v>198</v>
      </c>
      <c r="B1" s="58"/>
      <c r="C1" s="58" t="str">
        <f t="shared" ref="C1:C51" si="0">B1&amp;" "&amp;A1</f>
        <v xml:space="preserve"> TU12_Frischborn_Sprint</v>
      </c>
      <c r="D1" s="58" t="s">
        <v>17</v>
      </c>
      <c r="E1" s="58" t="s">
        <v>18</v>
      </c>
      <c r="F1" s="58" t="s">
        <v>21</v>
      </c>
      <c r="G1" t="s">
        <v>91</v>
      </c>
      <c r="H1" t="s">
        <v>92</v>
      </c>
    </row>
    <row r="2" spans="1:11" x14ac:dyDescent="0.3">
      <c r="A2" t="s">
        <v>94</v>
      </c>
      <c r="B2" t="s">
        <v>95</v>
      </c>
      <c r="C2" s="58" t="str">
        <f t="shared" si="0"/>
        <v>Jakob Ludwig</v>
      </c>
      <c r="F2" s="63">
        <v>7.9</v>
      </c>
      <c r="G2" t="str">
        <f>VLOOKUP(C2,Teilnehmer!$A$1:$A$200,1,FALSE())</f>
        <v>Jakob Ludwig</v>
      </c>
      <c r="H2">
        <f t="shared" ref="H2:H33" si="1">MOD(ROW(),2)</f>
        <v>0</v>
      </c>
      <c r="J2">
        <v>7.9</v>
      </c>
      <c r="K2" t="s">
        <v>200</v>
      </c>
    </row>
    <row r="3" spans="1:11" x14ac:dyDescent="0.3">
      <c r="A3" t="s">
        <v>96</v>
      </c>
      <c r="B3" t="s">
        <v>97</v>
      </c>
      <c r="C3" s="58" t="str">
        <f t="shared" si="0"/>
        <v>Malte Krusche</v>
      </c>
      <c r="F3" s="63">
        <v>8.4</v>
      </c>
      <c r="G3" s="63" t="str">
        <f>VLOOKUP(C3,Teilnehmer!$A$1:$A$200,1,FALSE())</f>
        <v>Malte Krusche</v>
      </c>
      <c r="H3">
        <f t="shared" si="1"/>
        <v>1</v>
      </c>
      <c r="J3">
        <v>8.4</v>
      </c>
      <c r="K3" t="s">
        <v>200</v>
      </c>
    </row>
    <row r="4" spans="1:11" x14ac:dyDescent="0.3">
      <c r="A4" t="s">
        <v>137</v>
      </c>
      <c r="B4" t="s">
        <v>138</v>
      </c>
      <c r="C4" s="58" t="str">
        <f t="shared" si="0"/>
        <v>Nora Pettermann</v>
      </c>
      <c r="F4" s="63">
        <v>8.4</v>
      </c>
      <c r="G4" s="63" t="str">
        <f>VLOOKUP(C4,Teilnehmer!$A$1:$A$200,1,FALSE())</f>
        <v>Nora Pettermann</v>
      </c>
      <c r="H4">
        <f t="shared" si="1"/>
        <v>0</v>
      </c>
      <c r="J4">
        <v>8.4</v>
      </c>
      <c r="K4" t="s">
        <v>200</v>
      </c>
    </row>
    <row r="5" spans="1:11" x14ac:dyDescent="0.3">
      <c r="A5" t="s">
        <v>143</v>
      </c>
      <c r="B5" t="s">
        <v>144</v>
      </c>
      <c r="C5" s="58" t="str">
        <f t="shared" si="0"/>
        <v>Ida Weiland</v>
      </c>
      <c r="F5" s="63">
        <v>8.5</v>
      </c>
      <c r="G5" s="63" t="str">
        <f>VLOOKUP(C5,Teilnehmer!$A$1:$A$200,1,FALSE())</f>
        <v>Ida Weiland</v>
      </c>
      <c r="H5">
        <f t="shared" si="1"/>
        <v>1</v>
      </c>
      <c r="J5">
        <v>8.5</v>
      </c>
      <c r="K5" t="s">
        <v>200</v>
      </c>
    </row>
    <row r="6" spans="1:11" x14ac:dyDescent="0.3">
      <c r="A6" t="s">
        <v>207</v>
      </c>
      <c r="B6" t="s">
        <v>208</v>
      </c>
      <c r="C6" s="58" t="str">
        <f t="shared" si="0"/>
        <v>Lena Zielinski</v>
      </c>
      <c r="F6" s="63">
        <v>8.5</v>
      </c>
      <c r="G6" s="63" t="str">
        <f>VLOOKUP(C6,Teilnehmer!$A$1:$A$200,1,FALSE())</f>
        <v>Lena Zielinski</v>
      </c>
      <c r="H6">
        <f t="shared" si="1"/>
        <v>0</v>
      </c>
      <c r="J6">
        <v>8.5</v>
      </c>
      <c r="K6" t="s">
        <v>200</v>
      </c>
    </row>
    <row r="7" spans="1:11" x14ac:dyDescent="0.3">
      <c r="A7" t="s">
        <v>135</v>
      </c>
      <c r="B7" t="s">
        <v>136</v>
      </c>
      <c r="C7" s="58" t="str">
        <f t="shared" si="0"/>
        <v>Emmi Illgen</v>
      </c>
      <c r="F7" s="63">
        <v>8.6</v>
      </c>
      <c r="G7" s="63" t="str">
        <f>VLOOKUP(C7,Teilnehmer!$A$1:$A$200,1,FALSE())</f>
        <v>Emmi Illgen</v>
      </c>
      <c r="H7">
        <f t="shared" si="1"/>
        <v>1</v>
      </c>
      <c r="J7">
        <v>8.6</v>
      </c>
      <c r="K7" t="s">
        <v>200</v>
      </c>
    </row>
    <row r="8" spans="1:11" x14ac:dyDescent="0.3">
      <c r="A8" t="s">
        <v>222</v>
      </c>
      <c r="B8" t="s">
        <v>223</v>
      </c>
      <c r="C8" s="58" t="str">
        <f t="shared" si="0"/>
        <v>Charlotte Loll</v>
      </c>
      <c r="F8" s="63">
        <v>8.6</v>
      </c>
      <c r="G8" s="63" t="str">
        <f>VLOOKUP(C8,Teilnehmer!$A$1:$A$200,1,FALSE())</f>
        <v>Charlotte Loll</v>
      </c>
      <c r="H8">
        <f t="shared" si="1"/>
        <v>0</v>
      </c>
      <c r="J8">
        <v>8.6</v>
      </c>
      <c r="K8" t="s">
        <v>200</v>
      </c>
    </row>
    <row r="9" spans="1:11" x14ac:dyDescent="0.3">
      <c r="A9" t="s">
        <v>159</v>
      </c>
      <c r="B9" t="s">
        <v>160</v>
      </c>
      <c r="C9" s="58" t="str">
        <f t="shared" si="0"/>
        <v>Paula Weppler</v>
      </c>
      <c r="F9" s="63">
        <v>8.6</v>
      </c>
      <c r="G9" s="63" t="str">
        <f>VLOOKUP(C9,Teilnehmer!$A$1:$A$200,1,FALSE())</f>
        <v>Paula Weppler</v>
      </c>
      <c r="H9">
        <f t="shared" si="1"/>
        <v>1</v>
      </c>
      <c r="J9">
        <v>8.6</v>
      </c>
      <c r="K9" t="s">
        <v>200</v>
      </c>
    </row>
    <row r="10" spans="1:11" x14ac:dyDescent="0.3">
      <c r="A10" t="s">
        <v>118</v>
      </c>
      <c r="B10" t="s">
        <v>119</v>
      </c>
      <c r="C10" s="58" t="str">
        <f t="shared" si="0"/>
        <v>Maximilian Gilbert</v>
      </c>
      <c r="F10" s="63">
        <v>8.6</v>
      </c>
      <c r="G10" s="63" t="str">
        <f>VLOOKUP(C10,Teilnehmer!$A$1:$A$200,1,FALSE())</f>
        <v>Maximilian Gilbert</v>
      </c>
      <c r="H10">
        <f t="shared" si="1"/>
        <v>0</v>
      </c>
      <c r="J10">
        <v>8.6</v>
      </c>
      <c r="K10" t="s">
        <v>200</v>
      </c>
    </row>
    <row r="11" spans="1:11" x14ac:dyDescent="0.3">
      <c r="A11" t="s">
        <v>139</v>
      </c>
      <c r="B11" t="s">
        <v>140</v>
      </c>
      <c r="C11" s="58" t="str">
        <f t="shared" si="0"/>
        <v>Liel Möller</v>
      </c>
      <c r="F11" s="1">
        <v>8.6</v>
      </c>
      <c r="G11" t="str">
        <f>VLOOKUP(C11,Teilnehmer!$A$1:$A$200,1,FALSE())</f>
        <v>Liel Möller</v>
      </c>
      <c r="H11">
        <f t="shared" si="1"/>
        <v>1</v>
      </c>
      <c r="J11" s="1">
        <v>8.6</v>
      </c>
      <c r="K11" t="s">
        <v>200</v>
      </c>
    </row>
    <row r="12" spans="1:11" x14ac:dyDescent="0.3">
      <c r="A12" t="s">
        <v>114</v>
      </c>
      <c r="B12" t="s">
        <v>115</v>
      </c>
      <c r="C12" s="58" t="str">
        <f t="shared" si="0"/>
        <v>Luca Habl</v>
      </c>
      <c r="F12" s="63">
        <v>8.6</v>
      </c>
      <c r="G12" t="str">
        <f>VLOOKUP(C12,Teilnehmer!$A$1:$A$200,1,FALSE())</f>
        <v>Luca Habl</v>
      </c>
      <c r="H12">
        <f t="shared" si="1"/>
        <v>0</v>
      </c>
      <c r="J12">
        <v>8.6</v>
      </c>
      <c r="K12" t="s">
        <v>200</v>
      </c>
    </row>
    <row r="13" spans="1:11" x14ac:dyDescent="0.3">
      <c r="A13" t="s">
        <v>98</v>
      </c>
      <c r="B13" t="s">
        <v>99</v>
      </c>
      <c r="C13" s="58" t="str">
        <f t="shared" si="0"/>
        <v>Max Grabow</v>
      </c>
      <c r="F13" s="63">
        <v>8.8000000000000007</v>
      </c>
      <c r="G13" t="str">
        <f>VLOOKUP(C13,Teilnehmer!$A$1:$A$200,1,FALSE())</f>
        <v>Max Grabow</v>
      </c>
      <c r="H13">
        <f t="shared" si="1"/>
        <v>1</v>
      </c>
      <c r="J13">
        <v>8.8000000000000007</v>
      </c>
      <c r="K13" t="s">
        <v>200</v>
      </c>
    </row>
    <row r="14" spans="1:11" x14ac:dyDescent="0.3">
      <c r="A14" t="s">
        <v>104</v>
      </c>
      <c r="B14" t="s">
        <v>243</v>
      </c>
      <c r="C14" s="58" t="str">
        <f t="shared" si="0"/>
        <v>Finn Marlon Lerch</v>
      </c>
      <c r="F14" s="63">
        <v>8.9</v>
      </c>
      <c r="G14" t="str">
        <f>VLOOKUP(C14,Teilnehmer!$A$1:$A$200,1,FALSE())</f>
        <v>Finn Marlon Lerch</v>
      </c>
      <c r="H14">
        <f t="shared" si="1"/>
        <v>0</v>
      </c>
      <c r="J14">
        <v>8.9</v>
      </c>
      <c r="K14" t="s">
        <v>200</v>
      </c>
    </row>
    <row r="15" spans="1:11" x14ac:dyDescent="0.3">
      <c r="A15" t="s">
        <v>161</v>
      </c>
      <c r="B15" t="s">
        <v>162</v>
      </c>
      <c r="C15" s="58" t="str">
        <f t="shared" si="0"/>
        <v>Emma Zimmermann</v>
      </c>
      <c r="F15" s="63">
        <v>8.9</v>
      </c>
      <c r="G15" t="str">
        <f>VLOOKUP(C15,Teilnehmer!$A$1:$A$200,1,FALSE())</f>
        <v>Emma Zimmermann</v>
      </c>
      <c r="H15">
        <f t="shared" si="1"/>
        <v>1</v>
      </c>
      <c r="J15">
        <v>8.9</v>
      </c>
      <c r="K15" t="s">
        <v>200</v>
      </c>
    </row>
    <row r="16" spans="1:11" x14ac:dyDescent="0.3">
      <c r="A16" t="s">
        <v>106</v>
      </c>
      <c r="B16" t="s">
        <v>107</v>
      </c>
      <c r="C16" s="58" t="str">
        <f t="shared" si="0"/>
        <v>Leonas Beyer</v>
      </c>
      <c r="F16" s="63">
        <v>8.9</v>
      </c>
      <c r="G16" t="str">
        <f>VLOOKUP(C16,Teilnehmer!$A$1:$A$200,1,FALSE())</f>
        <v>Leonas Beyer</v>
      </c>
      <c r="H16">
        <f t="shared" si="1"/>
        <v>0</v>
      </c>
      <c r="J16">
        <v>8.9</v>
      </c>
      <c r="K16" t="s">
        <v>200</v>
      </c>
    </row>
    <row r="17" spans="1:11" x14ac:dyDescent="0.3">
      <c r="A17" t="s">
        <v>120</v>
      </c>
      <c r="B17" t="s">
        <v>121</v>
      </c>
      <c r="C17" s="58" t="str">
        <f t="shared" si="0"/>
        <v>Richard Röse</v>
      </c>
      <c r="F17" s="63">
        <v>8.9</v>
      </c>
      <c r="G17" t="str">
        <f>VLOOKUP(C17,Teilnehmer!$A$1:$A$200,1,FALSE())</f>
        <v>Richard Röse</v>
      </c>
      <c r="H17">
        <f t="shared" si="1"/>
        <v>1</v>
      </c>
      <c r="J17">
        <v>8.9</v>
      </c>
      <c r="K17" t="s">
        <v>200</v>
      </c>
    </row>
    <row r="18" spans="1:11" x14ac:dyDescent="0.3">
      <c r="A18" t="s">
        <v>163</v>
      </c>
      <c r="B18" t="s">
        <v>153</v>
      </c>
      <c r="C18" s="58" t="str">
        <f t="shared" si="0"/>
        <v>Marie Kimpel</v>
      </c>
      <c r="F18" s="63">
        <v>9</v>
      </c>
      <c r="G18" t="str">
        <f>VLOOKUP(C18,Teilnehmer!$A$1:$A$200,1,FALSE())</f>
        <v>Marie Kimpel</v>
      </c>
      <c r="H18">
        <f t="shared" si="1"/>
        <v>0</v>
      </c>
      <c r="J18">
        <v>9</v>
      </c>
      <c r="K18" t="s">
        <v>200</v>
      </c>
    </row>
    <row r="19" spans="1:11" x14ac:dyDescent="0.3">
      <c r="A19" t="s">
        <v>126</v>
      </c>
      <c r="B19" t="s">
        <v>127</v>
      </c>
      <c r="C19" s="58" t="str">
        <f t="shared" si="0"/>
        <v>Liam Hess</v>
      </c>
      <c r="F19" s="63">
        <v>9</v>
      </c>
      <c r="G19" t="str">
        <f>VLOOKUP(C19,Teilnehmer!$A$1:$A$200,1,FALSE())</f>
        <v>Liam Hess</v>
      </c>
      <c r="H19">
        <f t="shared" si="1"/>
        <v>1</v>
      </c>
      <c r="J19">
        <v>9</v>
      </c>
      <c r="K19" t="s">
        <v>200</v>
      </c>
    </row>
    <row r="20" spans="1:11" x14ac:dyDescent="0.3">
      <c r="A20" t="s">
        <v>164</v>
      </c>
      <c r="B20" t="s">
        <v>165</v>
      </c>
      <c r="C20" s="58" t="str">
        <f t="shared" si="0"/>
        <v>Franziska Stark</v>
      </c>
      <c r="F20" s="63">
        <v>9</v>
      </c>
      <c r="G20" t="str">
        <f>VLOOKUP(C20,Teilnehmer!$A$1:$A$200,1,FALSE())</f>
        <v>Franziska Stark</v>
      </c>
      <c r="H20">
        <f t="shared" si="1"/>
        <v>0</v>
      </c>
      <c r="J20">
        <v>9</v>
      </c>
      <c r="K20" t="s">
        <v>200</v>
      </c>
    </row>
    <row r="21" spans="1:11" x14ac:dyDescent="0.3">
      <c r="A21" t="s">
        <v>214</v>
      </c>
      <c r="B21" t="s">
        <v>201</v>
      </c>
      <c r="C21" s="58" t="str">
        <f t="shared" si="0"/>
        <v>Paul Göbel</v>
      </c>
      <c r="F21" s="63">
        <v>9</v>
      </c>
      <c r="G21" t="str">
        <f>VLOOKUP(C21,Teilnehmer!$A$1:$A$200,1,FALSE())</f>
        <v>Paul Göbel</v>
      </c>
      <c r="H21">
        <f t="shared" si="1"/>
        <v>1</v>
      </c>
      <c r="J21">
        <v>9</v>
      </c>
      <c r="K21" t="s">
        <v>200</v>
      </c>
    </row>
    <row r="22" spans="1:11" x14ac:dyDescent="0.3">
      <c r="A22" t="s">
        <v>124</v>
      </c>
      <c r="B22" t="s">
        <v>125</v>
      </c>
      <c r="C22" s="58" t="str">
        <f t="shared" si="0"/>
        <v>Caspar Schmidt</v>
      </c>
      <c r="F22" s="63">
        <v>9.1</v>
      </c>
      <c r="G22" t="str">
        <f>VLOOKUP(C22,Teilnehmer!$A$1:$A$200,1,FALSE())</f>
        <v>Caspar Schmidt</v>
      </c>
      <c r="H22">
        <f t="shared" si="1"/>
        <v>0</v>
      </c>
      <c r="J22">
        <v>9.1</v>
      </c>
      <c r="K22" t="s">
        <v>200</v>
      </c>
    </row>
    <row r="23" spans="1:11" x14ac:dyDescent="0.3">
      <c r="A23" t="s">
        <v>145</v>
      </c>
      <c r="B23" t="s">
        <v>146</v>
      </c>
      <c r="C23" s="58" t="str">
        <f t="shared" si="0"/>
        <v>Ella Renker</v>
      </c>
      <c r="F23" s="63">
        <v>9.1</v>
      </c>
      <c r="G23" t="str">
        <f>VLOOKUP(C23,Teilnehmer!$A$1:$A$200,1,FALSE())</f>
        <v>Ella Renker</v>
      </c>
      <c r="H23">
        <f t="shared" si="1"/>
        <v>1</v>
      </c>
      <c r="J23">
        <v>9.1</v>
      </c>
      <c r="K23" t="s">
        <v>200</v>
      </c>
    </row>
    <row r="24" spans="1:11" x14ac:dyDescent="0.3">
      <c r="A24" t="s">
        <v>128</v>
      </c>
      <c r="B24" t="s">
        <v>129</v>
      </c>
      <c r="C24" s="58" t="str">
        <f t="shared" si="0"/>
        <v>Ben Wierzchucki</v>
      </c>
      <c r="F24" s="63">
        <v>9.1999999999999993</v>
      </c>
      <c r="G24" t="str">
        <f>VLOOKUP(C24,Teilnehmer!$A$1:$A$200,1,FALSE())</f>
        <v>Ben Wierzchucki</v>
      </c>
      <c r="H24">
        <f t="shared" si="1"/>
        <v>0</v>
      </c>
      <c r="J24">
        <v>9.1999999999999993</v>
      </c>
      <c r="K24" t="s">
        <v>200</v>
      </c>
    </row>
    <row r="25" spans="1:11" x14ac:dyDescent="0.3">
      <c r="A25" t="s">
        <v>239</v>
      </c>
      <c r="B25" t="s">
        <v>240</v>
      </c>
      <c r="C25" s="58" t="str">
        <f t="shared" si="0"/>
        <v>Liv Hofmann</v>
      </c>
      <c r="E25">
        <v>2015</v>
      </c>
      <c r="F25" s="63">
        <v>9.3000000000000007</v>
      </c>
      <c r="G25" t="str">
        <f>VLOOKUP(C25,Teilnehmer!$A$1:$A$200,1,FALSE())</f>
        <v>Liv Hofmann</v>
      </c>
      <c r="H25">
        <f t="shared" si="1"/>
        <v>1</v>
      </c>
      <c r="J25">
        <v>9.3000000000000007</v>
      </c>
      <c r="K25" t="s">
        <v>200</v>
      </c>
    </row>
    <row r="26" spans="1:11" x14ac:dyDescent="0.3">
      <c r="A26" t="s">
        <v>166</v>
      </c>
      <c r="B26" t="s">
        <v>167</v>
      </c>
      <c r="C26" s="58" t="str">
        <f t="shared" si="0"/>
        <v>Finja Dickert</v>
      </c>
      <c r="F26" s="63">
        <v>9.3000000000000007</v>
      </c>
      <c r="G26" t="str">
        <f>VLOOKUP(C26,Teilnehmer!$A$1:$A$200,1,FALSE())</f>
        <v>Finja Dickert</v>
      </c>
      <c r="H26">
        <f t="shared" si="1"/>
        <v>0</v>
      </c>
      <c r="J26">
        <v>9.3000000000000007</v>
      </c>
      <c r="K26" t="s">
        <v>200</v>
      </c>
    </row>
    <row r="27" spans="1:11" x14ac:dyDescent="0.3">
      <c r="A27" t="s">
        <v>220</v>
      </c>
      <c r="B27" t="s">
        <v>221</v>
      </c>
      <c r="C27" s="58" t="str">
        <f t="shared" si="0"/>
        <v>Hannes Wilhelm</v>
      </c>
      <c r="F27" s="63">
        <v>9.3000000000000007</v>
      </c>
      <c r="G27" t="str">
        <f>VLOOKUP(C27,Teilnehmer!$A$1:$A$200,1,FALSE())</f>
        <v>Hannes Wilhelm</v>
      </c>
      <c r="H27">
        <f t="shared" si="1"/>
        <v>1</v>
      </c>
      <c r="J27">
        <v>9.3000000000000007</v>
      </c>
      <c r="K27" t="s">
        <v>200</v>
      </c>
    </row>
    <row r="28" spans="1:11" x14ac:dyDescent="0.3">
      <c r="A28" t="s">
        <v>147</v>
      </c>
      <c r="B28" t="s">
        <v>148</v>
      </c>
      <c r="C28" s="58" t="str">
        <f t="shared" si="0"/>
        <v>Lina Wicke</v>
      </c>
      <c r="F28" s="63">
        <v>9.3000000000000007</v>
      </c>
      <c r="G28" t="str">
        <f>VLOOKUP(C28,Teilnehmer!$A$1:$A$200,1,FALSE())</f>
        <v>Lina Wicke</v>
      </c>
      <c r="H28">
        <f t="shared" si="1"/>
        <v>0</v>
      </c>
      <c r="J28">
        <v>9.3000000000000007</v>
      </c>
      <c r="K28" t="s">
        <v>200</v>
      </c>
    </row>
    <row r="29" spans="1:11" x14ac:dyDescent="0.3">
      <c r="A29" t="s">
        <v>141</v>
      </c>
      <c r="B29" t="s">
        <v>142</v>
      </c>
      <c r="C29" s="58" t="str">
        <f t="shared" si="0"/>
        <v>Pauline Heiß</v>
      </c>
      <c r="F29" s="63">
        <v>9.4</v>
      </c>
      <c r="G29" t="str">
        <f>VLOOKUP(C29,Teilnehmer!$A$1:$A$200,1,FALSE())</f>
        <v>Pauline Heiß</v>
      </c>
      <c r="H29">
        <f t="shared" si="1"/>
        <v>1</v>
      </c>
      <c r="J29">
        <v>9.4</v>
      </c>
      <c r="K29" t="s">
        <v>200</v>
      </c>
    </row>
    <row r="30" spans="1:11" x14ac:dyDescent="0.3">
      <c r="A30" t="s">
        <v>170</v>
      </c>
      <c r="B30" t="s">
        <v>171</v>
      </c>
      <c r="C30" s="58" t="str">
        <f t="shared" si="0"/>
        <v>Rosa Landsiedel</v>
      </c>
      <c r="F30" s="63">
        <v>9.5</v>
      </c>
      <c r="G30" t="str">
        <f>VLOOKUP(C30,Teilnehmer!$A$1:$A$200,1,FALSE())</f>
        <v>Rosa Landsiedel</v>
      </c>
      <c r="H30">
        <f t="shared" si="1"/>
        <v>0</v>
      </c>
      <c r="J30">
        <v>9.5</v>
      </c>
      <c r="K30" t="s">
        <v>200</v>
      </c>
    </row>
    <row r="31" spans="1:11" x14ac:dyDescent="0.3">
      <c r="A31" t="s">
        <v>241</v>
      </c>
      <c r="B31" t="s">
        <v>242</v>
      </c>
      <c r="C31" s="58" t="str">
        <f t="shared" si="0"/>
        <v>Anna Vogt</v>
      </c>
      <c r="E31">
        <v>2014</v>
      </c>
      <c r="F31" s="63">
        <v>9.5</v>
      </c>
      <c r="G31" t="str">
        <f>VLOOKUP(C31,Teilnehmer!$A$1:$A$200,1,FALSE())</f>
        <v>Anna Vogt</v>
      </c>
      <c r="H31">
        <f t="shared" si="1"/>
        <v>1</v>
      </c>
      <c r="J31">
        <v>9.5</v>
      </c>
      <c r="K31" t="s">
        <v>200</v>
      </c>
    </row>
    <row r="32" spans="1:11" x14ac:dyDescent="0.3">
      <c r="A32" t="s">
        <v>132</v>
      </c>
      <c r="B32" t="s">
        <v>129</v>
      </c>
      <c r="C32" s="58" t="str">
        <f t="shared" si="0"/>
        <v>Ben Liesner</v>
      </c>
      <c r="F32" s="63">
        <v>9.5</v>
      </c>
      <c r="G32" t="str">
        <f>VLOOKUP(C32,Teilnehmer!$A$1:$A$200,1,FALSE())</f>
        <v>Ben Liesner</v>
      </c>
      <c r="H32">
        <f t="shared" si="1"/>
        <v>0</v>
      </c>
      <c r="J32">
        <v>9.5</v>
      </c>
      <c r="K32" t="s">
        <v>200</v>
      </c>
    </row>
    <row r="33" spans="1:11" x14ac:dyDescent="0.3">
      <c r="A33" t="s">
        <v>172</v>
      </c>
      <c r="B33" t="s">
        <v>173</v>
      </c>
      <c r="C33" s="58" t="str">
        <f t="shared" si="0"/>
        <v>Valerie Röhrig</v>
      </c>
      <c r="F33" s="63">
        <v>9.5</v>
      </c>
      <c r="G33" t="str">
        <f>VLOOKUP(C33,Teilnehmer!$A$1:$A$200,1,FALSE())</f>
        <v>Valerie Röhrig</v>
      </c>
      <c r="H33">
        <f t="shared" si="1"/>
        <v>1</v>
      </c>
      <c r="J33">
        <v>9.5</v>
      </c>
      <c r="K33" t="s">
        <v>200</v>
      </c>
    </row>
    <row r="34" spans="1:11" x14ac:dyDescent="0.3">
      <c r="A34" t="s">
        <v>108</v>
      </c>
      <c r="B34" t="s">
        <v>109</v>
      </c>
      <c r="C34" s="58" t="str">
        <f t="shared" si="0"/>
        <v>Lucas Bernhardt</v>
      </c>
      <c r="F34" s="63">
        <v>9.6</v>
      </c>
      <c r="G34" t="str">
        <f>VLOOKUP(C34,Teilnehmer!$A$1:$A$200,1,FALSE())</f>
        <v>Lucas Bernhardt</v>
      </c>
      <c r="H34">
        <f t="shared" ref="H34:H97" si="2">MOD(ROW(),2)</f>
        <v>0</v>
      </c>
      <c r="J34">
        <v>9.6</v>
      </c>
      <c r="K34" t="s">
        <v>200</v>
      </c>
    </row>
    <row r="35" spans="1:11" x14ac:dyDescent="0.3">
      <c r="A35" t="s">
        <v>184</v>
      </c>
      <c r="B35" t="s">
        <v>148</v>
      </c>
      <c r="C35" s="58" t="str">
        <f t="shared" si="0"/>
        <v>Lina Burgschweiger</v>
      </c>
      <c r="F35" s="63">
        <v>9.6</v>
      </c>
      <c r="G35" t="str">
        <f>VLOOKUP(C35,Teilnehmer!$A$1:$A$200,1,FALSE())</f>
        <v>Lina Burgschweiger</v>
      </c>
      <c r="H35">
        <f t="shared" si="2"/>
        <v>1</v>
      </c>
      <c r="J35">
        <v>9.6</v>
      </c>
      <c r="K35" t="s">
        <v>200</v>
      </c>
    </row>
    <row r="36" spans="1:11" x14ac:dyDescent="0.3">
      <c r="A36" t="s">
        <v>217</v>
      </c>
      <c r="B36" t="s">
        <v>218</v>
      </c>
      <c r="C36" s="58" t="str">
        <f t="shared" si="0"/>
        <v>Leila Trabes</v>
      </c>
      <c r="F36" s="63">
        <v>9.6</v>
      </c>
      <c r="G36" t="str">
        <f>VLOOKUP(C36,Teilnehmer!$A$1:$A$200,1,FALSE())</f>
        <v>Leila Trabes</v>
      </c>
      <c r="H36">
        <f t="shared" si="2"/>
        <v>0</v>
      </c>
      <c r="J36">
        <v>9.6</v>
      </c>
      <c r="K36" t="s">
        <v>200</v>
      </c>
    </row>
    <row r="37" spans="1:11" x14ac:dyDescent="0.3">
      <c r="A37" t="s">
        <v>178</v>
      </c>
      <c r="B37" t="s">
        <v>179</v>
      </c>
      <c r="C37" s="58" t="str">
        <f t="shared" si="0"/>
        <v>Marta Bugge</v>
      </c>
      <c r="F37" s="63">
        <v>9.6</v>
      </c>
      <c r="G37" t="str">
        <f>VLOOKUP(C37,Teilnehmer!$A$1:$A$200,1,FALSE())</f>
        <v>Marta Bugge</v>
      </c>
      <c r="H37">
        <f t="shared" si="2"/>
        <v>1</v>
      </c>
      <c r="J37">
        <v>9.6</v>
      </c>
      <c r="K37" t="s">
        <v>200</v>
      </c>
    </row>
    <row r="38" spans="1:11" x14ac:dyDescent="0.3">
      <c r="A38" t="s">
        <v>219</v>
      </c>
      <c r="B38" t="s">
        <v>115</v>
      </c>
      <c r="C38" s="58" t="str">
        <f t="shared" si="0"/>
        <v>Luca Günther</v>
      </c>
      <c r="F38" s="63">
        <v>9.6999999999999993</v>
      </c>
      <c r="G38" t="str">
        <f>VLOOKUP(C38,Teilnehmer!$A$1:$A$200,1,FALSE())</f>
        <v>Luca Günther</v>
      </c>
      <c r="H38">
        <f t="shared" si="2"/>
        <v>0</v>
      </c>
      <c r="J38">
        <v>9.6999999999999993</v>
      </c>
      <c r="K38" t="s">
        <v>200</v>
      </c>
    </row>
    <row r="39" spans="1:11" x14ac:dyDescent="0.3">
      <c r="A39" t="s">
        <v>212</v>
      </c>
      <c r="B39" t="s">
        <v>213</v>
      </c>
      <c r="C39" s="58" t="str">
        <f t="shared" si="0"/>
        <v>Mathilda Kraft</v>
      </c>
      <c r="F39" s="63">
        <v>9.8000000000000007</v>
      </c>
      <c r="G39" t="str">
        <f>VLOOKUP(C39,Teilnehmer!$A$1:$A$200,1,FALSE())</f>
        <v>Mathilda Kraft</v>
      </c>
      <c r="H39">
        <f t="shared" si="2"/>
        <v>1</v>
      </c>
      <c r="J39">
        <v>9.8000000000000007</v>
      </c>
      <c r="K39" t="s">
        <v>200</v>
      </c>
    </row>
    <row r="40" spans="1:11" x14ac:dyDescent="0.3">
      <c r="A40" t="s">
        <v>110</v>
      </c>
      <c r="B40" t="s">
        <v>111</v>
      </c>
      <c r="C40" s="58" t="str">
        <f t="shared" si="0"/>
        <v>Thomas Steinacker</v>
      </c>
      <c r="F40" s="63">
        <v>9.8000000000000007</v>
      </c>
      <c r="G40" t="str">
        <f>VLOOKUP(C40,Teilnehmer!$A$1:$A$200,1,FALSE())</f>
        <v>Thomas Steinacker</v>
      </c>
      <c r="H40">
        <f t="shared" si="2"/>
        <v>0</v>
      </c>
      <c r="J40">
        <v>9.8000000000000007</v>
      </c>
      <c r="K40" t="s">
        <v>200</v>
      </c>
    </row>
    <row r="41" spans="1:11" x14ac:dyDescent="0.3">
      <c r="A41" t="s">
        <v>133</v>
      </c>
      <c r="B41" t="s">
        <v>134</v>
      </c>
      <c r="C41" s="58" t="str">
        <f t="shared" si="0"/>
        <v>Emil Ortwein</v>
      </c>
      <c r="F41" s="63">
        <v>9.8000000000000007</v>
      </c>
      <c r="G41" t="str">
        <f>VLOOKUP(C41,Teilnehmer!$A$1:$A$200,1,FALSE())</f>
        <v>Emil Ortwein</v>
      </c>
      <c r="H41">
        <f t="shared" si="2"/>
        <v>1</v>
      </c>
      <c r="J41">
        <v>9.8000000000000007</v>
      </c>
      <c r="K41" t="s">
        <v>200</v>
      </c>
    </row>
    <row r="42" spans="1:11" x14ac:dyDescent="0.3">
      <c r="A42" t="s">
        <v>152</v>
      </c>
      <c r="B42" t="s">
        <v>153</v>
      </c>
      <c r="C42" s="58" t="str">
        <f t="shared" si="0"/>
        <v>Marie Scheuermann</v>
      </c>
      <c r="F42" s="63">
        <v>10</v>
      </c>
      <c r="G42" t="str">
        <f>VLOOKUP(C42,Teilnehmer!$A$1:$A$200,1,FALSE())</f>
        <v>Marie Scheuermann</v>
      </c>
      <c r="H42">
        <f t="shared" si="2"/>
        <v>0</v>
      </c>
      <c r="J42">
        <v>10</v>
      </c>
      <c r="K42" t="s">
        <v>200</v>
      </c>
    </row>
    <row r="43" spans="1:11" x14ac:dyDescent="0.3">
      <c r="A43" t="s">
        <v>180</v>
      </c>
      <c r="B43" t="s">
        <v>181</v>
      </c>
      <c r="C43" s="58" t="str">
        <f t="shared" si="0"/>
        <v>Amelie Maiwald</v>
      </c>
      <c r="F43" s="63">
        <v>10</v>
      </c>
      <c r="G43" t="str">
        <f>VLOOKUP(C43,Teilnehmer!$A$1:$A$200,1,FALSE())</f>
        <v>Amelie Maiwald</v>
      </c>
      <c r="H43">
        <f t="shared" si="2"/>
        <v>1</v>
      </c>
      <c r="J43">
        <v>10</v>
      </c>
      <c r="K43" t="s">
        <v>200</v>
      </c>
    </row>
    <row r="44" spans="1:11" x14ac:dyDescent="0.3">
      <c r="A44" t="s">
        <v>176</v>
      </c>
      <c r="B44" t="s">
        <v>177</v>
      </c>
      <c r="C44" s="58" t="str">
        <f t="shared" si="0"/>
        <v>Lisann Ahne</v>
      </c>
      <c r="F44" s="63">
        <v>10</v>
      </c>
      <c r="G44" t="str">
        <f>VLOOKUP(C44,Teilnehmer!$A$1:$A$200,1,FALSE())</f>
        <v>Lisann Ahne</v>
      </c>
      <c r="H44">
        <f t="shared" si="2"/>
        <v>0</v>
      </c>
      <c r="J44">
        <v>10</v>
      </c>
      <c r="K44" t="s">
        <v>200</v>
      </c>
    </row>
    <row r="45" spans="1:11" x14ac:dyDescent="0.3">
      <c r="A45" t="s">
        <v>215</v>
      </c>
      <c r="B45" t="s">
        <v>216</v>
      </c>
      <c r="C45" s="58" t="str">
        <f t="shared" si="0"/>
        <v>Sophie Eydt</v>
      </c>
      <c r="F45" s="63">
        <v>10.1</v>
      </c>
      <c r="G45" t="str">
        <f>VLOOKUP(C45,Teilnehmer!$A$1:$A$200,1,FALSE())</f>
        <v>Sophie Eydt</v>
      </c>
      <c r="H45">
        <f t="shared" si="2"/>
        <v>1</v>
      </c>
      <c r="J45">
        <v>10.1</v>
      </c>
      <c r="K45" t="s">
        <v>200</v>
      </c>
    </row>
    <row r="46" spans="1:11" x14ac:dyDescent="0.3">
      <c r="A46" t="s">
        <v>150</v>
      </c>
      <c r="B46" t="s">
        <v>151</v>
      </c>
      <c r="C46" s="58" t="str">
        <f t="shared" si="0"/>
        <v>Mila Jost</v>
      </c>
      <c r="F46" s="63">
        <v>10.199999999999999</v>
      </c>
      <c r="G46" t="str">
        <f>VLOOKUP(C46,Teilnehmer!$A$1:$A$200,1,FALSE())</f>
        <v>Mila Jost</v>
      </c>
      <c r="H46">
        <f t="shared" si="2"/>
        <v>0</v>
      </c>
      <c r="J46">
        <v>10.199999999999999</v>
      </c>
      <c r="K46" t="s">
        <v>200</v>
      </c>
    </row>
    <row r="47" spans="1:11" x14ac:dyDescent="0.3">
      <c r="A47" t="s">
        <v>244</v>
      </c>
      <c r="B47" t="s">
        <v>245</v>
      </c>
      <c r="C47" s="58" t="str">
        <f t="shared" si="0"/>
        <v>Thea Klug</v>
      </c>
      <c r="E47">
        <v>2015</v>
      </c>
      <c r="F47" s="63">
        <v>10.5</v>
      </c>
      <c r="G47" t="str">
        <f>VLOOKUP(C47,Teilnehmer!$A$1:$A$200,1,FALSE())</f>
        <v>Thea Klug</v>
      </c>
      <c r="H47">
        <f t="shared" si="2"/>
        <v>1</v>
      </c>
      <c r="J47">
        <v>10.5</v>
      </c>
      <c r="K47" t="s">
        <v>200</v>
      </c>
    </row>
    <row r="48" spans="1:11" x14ac:dyDescent="0.3">
      <c r="A48" t="s">
        <v>199</v>
      </c>
      <c r="B48" t="s">
        <v>246</v>
      </c>
      <c r="C48" s="58" t="str">
        <f t="shared" si="0"/>
        <v>Logan Penrod</v>
      </c>
      <c r="E48">
        <v>2014</v>
      </c>
      <c r="F48" s="63">
        <v>10.8</v>
      </c>
      <c r="G48" t="str">
        <f>VLOOKUP(C48,Teilnehmer!$A$1:$A$200,1,FALSE())</f>
        <v>Logan Penrod</v>
      </c>
      <c r="H48">
        <f t="shared" si="2"/>
        <v>0</v>
      </c>
      <c r="J48">
        <v>10.8</v>
      </c>
      <c r="K48" t="s">
        <v>200</v>
      </c>
    </row>
    <row r="49" spans="1:11" x14ac:dyDescent="0.3">
      <c r="A49" t="s">
        <v>189</v>
      </c>
      <c r="B49" t="s">
        <v>190</v>
      </c>
      <c r="C49" s="58" t="str">
        <f t="shared" si="0"/>
        <v>Leonie Retzlaff</v>
      </c>
      <c r="F49" s="63">
        <v>10.9</v>
      </c>
      <c r="G49" t="str">
        <f>VLOOKUP(C49,Teilnehmer!$A$1:$A$200,1,FALSE())</f>
        <v>Leonie Retzlaff</v>
      </c>
      <c r="H49">
        <f t="shared" si="2"/>
        <v>1</v>
      </c>
      <c r="J49">
        <v>10.9</v>
      </c>
      <c r="K49" t="s">
        <v>200</v>
      </c>
    </row>
    <row r="50" spans="1:11" x14ac:dyDescent="0.3">
      <c r="A50" t="s">
        <v>192</v>
      </c>
      <c r="B50" t="s">
        <v>193</v>
      </c>
      <c r="C50" s="58" t="str">
        <f t="shared" si="0"/>
        <v>Annika Dickhaut</v>
      </c>
      <c r="F50" s="63">
        <v>11.8</v>
      </c>
      <c r="G50" t="str">
        <f>VLOOKUP(C50,Teilnehmer!$A$1:$A$200,1,FALSE())</f>
        <v>Annika Dickhaut</v>
      </c>
      <c r="H50">
        <f t="shared" si="2"/>
        <v>0</v>
      </c>
      <c r="J50">
        <v>11.8</v>
      </c>
      <c r="K50" t="s">
        <v>200</v>
      </c>
    </row>
    <row r="51" spans="1:11" x14ac:dyDescent="0.3">
      <c r="A51" t="s">
        <v>187</v>
      </c>
      <c r="B51" t="s">
        <v>188</v>
      </c>
      <c r="C51" s="58" t="str">
        <f t="shared" si="0"/>
        <v>Helena Heddrich</v>
      </c>
      <c r="F51" s="63">
        <v>11.8</v>
      </c>
      <c r="G51" t="str">
        <f>VLOOKUP(C51,Teilnehmer!$A$1:$A$200,1,FALSE())</f>
        <v>Helena Heddrich</v>
      </c>
      <c r="H51">
        <f t="shared" si="2"/>
        <v>1</v>
      </c>
      <c r="J51">
        <v>11.8</v>
      </c>
      <c r="K51" t="s">
        <v>200</v>
      </c>
    </row>
    <row r="52" spans="1:11" x14ac:dyDescent="0.3">
      <c r="G52">
        <f>VLOOKUP(C52,Teilnehmer!$A$1:$A$200,1,FALSE())</f>
        <v>0</v>
      </c>
      <c r="H52">
        <f t="shared" si="2"/>
        <v>0</v>
      </c>
    </row>
    <row r="53" spans="1:11" x14ac:dyDescent="0.3">
      <c r="G53">
        <f>VLOOKUP(C53,Teilnehmer!$A$1:$A$200,1,FALSE())</f>
        <v>0</v>
      </c>
      <c r="H53">
        <f t="shared" si="2"/>
        <v>1</v>
      </c>
    </row>
    <row r="54" spans="1:11" x14ac:dyDescent="0.3">
      <c r="G54">
        <f>VLOOKUP(C54,Teilnehmer!$A$1:$A$200,1,FALSE())</f>
        <v>0</v>
      </c>
      <c r="H54">
        <f t="shared" si="2"/>
        <v>0</v>
      </c>
    </row>
    <row r="55" spans="1:11" x14ac:dyDescent="0.3">
      <c r="G55" s="63">
        <f>VLOOKUP(C55,Teilnehmer!$A$1:$A$200,1,FALSE())</f>
        <v>0</v>
      </c>
      <c r="H55" s="63">
        <f t="shared" si="2"/>
        <v>1</v>
      </c>
    </row>
    <row r="56" spans="1:11" x14ac:dyDescent="0.3">
      <c r="G56" s="63">
        <f>VLOOKUP(C56,Teilnehmer!$A$1:$A$200,1,FALSE())</f>
        <v>0</v>
      </c>
      <c r="H56" s="63">
        <f t="shared" si="2"/>
        <v>0</v>
      </c>
    </row>
    <row r="57" spans="1:11" x14ac:dyDescent="0.3">
      <c r="G57" s="63">
        <f>VLOOKUP(C57,Teilnehmer!$A$1:$A$200,1,FALSE())</f>
        <v>0</v>
      </c>
      <c r="H57" s="63">
        <f t="shared" si="2"/>
        <v>1</v>
      </c>
    </row>
    <row r="58" spans="1:11" x14ac:dyDescent="0.3">
      <c r="G58" s="63">
        <f>VLOOKUP(C58,Teilnehmer!$A$1:$A$200,1,FALSE())</f>
        <v>0</v>
      </c>
      <c r="H58" s="63">
        <f t="shared" si="2"/>
        <v>0</v>
      </c>
    </row>
    <row r="59" spans="1:11" x14ac:dyDescent="0.3">
      <c r="G59" s="63">
        <f>VLOOKUP(C59,Teilnehmer!$A$1:$A$200,1,FALSE())</f>
        <v>0</v>
      </c>
      <c r="H59" s="63">
        <f t="shared" si="2"/>
        <v>1</v>
      </c>
    </row>
    <row r="60" spans="1:11" x14ac:dyDescent="0.3">
      <c r="G60" s="63">
        <f>VLOOKUP(C60,Teilnehmer!$A$1:$A$200,1,FALSE())</f>
        <v>0</v>
      </c>
      <c r="H60" s="63">
        <f t="shared" si="2"/>
        <v>0</v>
      </c>
    </row>
    <row r="61" spans="1:11" x14ac:dyDescent="0.3">
      <c r="G61" s="63">
        <f>VLOOKUP(C61,Teilnehmer!$A$1:$A$200,1,FALSE())</f>
        <v>0</v>
      </c>
      <c r="H61" s="63">
        <f t="shared" si="2"/>
        <v>1</v>
      </c>
    </row>
    <row r="62" spans="1:11" x14ac:dyDescent="0.3">
      <c r="G62" s="63">
        <f>VLOOKUP(C62,Teilnehmer!$A$1:$A$200,1,FALSE())</f>
        <v>0</v>
      </c>
      <c r="H62" s="63">
        <f t="shared" si="2"/>
        <v>0</v>
      </c>
    </row>
    <row r="63" spans="1:11" x14ac:dyDescent="0.3">
      <c r="G63" s="63">
        <f>VLOOKUP(C63,Teilnehmer!$A$1:$A$200,1,FALSE())</f>
        <v>0</v>
      </c>
      <c r="H63" s="63">
        <f t="shared" si="2"/>
        <v>1</v>
      </c>
    </row>
    <row r="64" spans="1:11" x14ac:dyDescent="0.3">
      <c r="G64" s="63">
        <f>VLOOKUP(C64,Teilnehmer!$A$1:$A$200,1,FALSE())</f>
        <v>0</v>
      </c>
      <c r="H64" s="63">
        <f t="shared" si="2"/>
        <v>0</v>
      </c>
    </row>
    <row r="65" spans="7:8" x14ac:dyDescent="0.3">
      <c r="G65" s="63">
        <f>VLOOKUP(C65,Teilnehmer!$A$1:$A$200,1,FALSE())</f>
        <v>0</v>
      </c>
      <c r="H65" s="63">
        <f t="shared" si="2"/>
        <v>1</v>
      </c>
    </row>
    <row r="66" spans="7:8" x14ac:dyDescent="0.3">
      <c r="G66" s="63">
        <f>VLOOKUP(C66,Teilnehmer!$A$1:$A$200,1,FALSE())</f>
        <v>0</v>
      </c>
      <c r="H66" s="63">
        <f t="shared" si="2"/>
        <v>0</v>
      </c>
    </row>
    <row r="67" spans="7:8" x14ac:dyDescent="0.3">
      <c r="G67" s="63">
        <f>VLOOKUP(C67,Teilnehmer!$A$1:$A$200,1,FALSE())</f>
        <v>0</v>
      </c>
      <c r="H67" s="63">
        <f t="shared" si="2"/>
        <v>1</v>
      </c>
    </row>
    <row r="68" spans="7:8" x14ac:dyDescent="0.3">
      <c r="G68" s="63">
        <f>VLOOKUP(C68,Teilnehmer!$A$1:$A$200,1,FALSE())</f>
        <v>0</v>
      </c>
      <c r="H68" s="63">
        <f t="shared" si="2"/>
        <v>0</v>
      </c>
    </row>
    <row r="69" spans="7:8" x14ac:dyDescent="0.3">
      <c r="G69" s="63">
        <f>VLOOKUP(C69,Teilnehmer!$A$1:$A$200,1,FALSE())</f>
        <v>0</v>
      </c>
      <c r="H69" s="63">
        <f t="shared" si="2"/>
        <v>1</v>
      </c>
    </row>
    <row r="70" spans="7:8" x14ac:dyDescent="0.3">
      <c r="G70" s="63">
        <f>VLOOKUP(C70,Teilnehmer!$A$1:$A$200,1,FALSE())</f>
        <v>0</v>
      </c>
      <c r="H70" s="63">
        <f t="shared" si="2"/>
        <v>0</v>
      </c>
    </row>
    <row r="71" spans="7:8" x14ac:dyDescent="0.3">
      <c r="G71" s="63">
        <f>VLOOKUP(C71,Teilnehmer!$A$1:$A$200,1,FALSE())</f>
        <v>0</v>
      </c>
      <c r="H71" s="63">
        <f t="shared" si="2"/>
        <v>1</v>
      </c>
    </row>
    <row r="72" spans="7:8" x14ac:dyDescent="0.3">
      <c r="G72" s="63">
        <f>VLOOKUP(C72,Teilnehmer!$A$1:$A$200,1,FALSE())</f>
        <v>0</v>
      </c>
      <c r="H72" s="63">
        <f t="shared" si="2"/>
        <v>0</v>
      </c>
    </row>
    <row r="73" spans="7:8" x14ac:dyDescent="0.3">
      <c r="G73" s="63">
        <f>VLOOKUP(C73,Teilnehmer!$A$1:$A$200,1,FALSE())</f>
        <v>0</v>
      </c>
      <c r="H73" s="63">
        <f t="shared" si="2"/>
        <v>1</v>
      </c>
    </row>
    <row r="74" spans="7:8" x14ac:dyDescent="0.3">
      <c r="G74" s="63">
        <f>VLOOKUP(C74,Teilnehmer!$A$1:$A$200,1,FALSE())</f>
        <v>0</v>
      </c>
      <c r="H74" s="63">
        <f t="shared" si="2"/>
        <v>0</v>
      </c>
    </row>
    <row r="75" spans="7:8" x14ac:dyDescent="0.3">
      <c r="G75" s="63">
        <f>VLOOKUP(C75,Teilnehmer!$A$1:$A$200,1,FALSE())</f>
        <v>0</v>
      </c>
      <c r="H75" s="63">
        <f t="shared" si="2"/>
        <v>1</v>
      </c>
    </row>
    <row r="76" spans="7:8" x14ac:dyDescent="0.3">
      <c r="G76" s="63">
        <f>VLOOKUP(C76,Teilnehmer!$A$1:$A$200,1,FALSE())</f>
        <v>0</v>
      </c>
      <c r="H76" s="63">
        <f t="shared" si="2"/>
        <v>0</v>
      </c>
    </row>
    <row r="77" spans="7:8" x14ac:dyDescent="0.3">
      <c r="G77" s="63">
        <f>VLOOKUP(C77,Teilnehmer!$A$1:$A$200,1,FALSE())</f>
        <v>0</v>
      </c>
      <c r="H77" s="63">
        <f t="shared" si="2"/>
        <v>1</v>
      </c>
    </row>
    <row r="78" spans="7:8" x14ac:dyDescent="0.3">
      <c r="G78" s="63">
        <f>VLOOKUP(C78,Teilnehmer!$A$1:$A$200,1,FALSE())</f>
        <v>0</v>
      </c>
      <c r="H78" s="63">
        <f t="shared" si="2"/>
        <v>0</v>
      </c>
    </row>
    <row r="79" spans="7:8" x14ac:dyDescent="0.3">
      <c r="G79" s="63">
        <f>VLOOKUP(C79,Teilnehmer!$A$1:$A$200,1,FALSE())</f>
        <v>0</v>
      </c>
      <c r="H79" s="63">
        <f t="shared" si="2"/>
        <v>1</v>
      </c>
    </row>
    <row r="80" spans="7:8" x14ac:dyDescent="0.3">
      <c r="G80" s="63">
        <f>VLOOKUP(C80,Teilnehmer!$A$1:$A$200,1,FALSE())</f>
        <v>0</v>
      </c>
      <c r="H80" s="63">
        <f t="shared" si="2"/>
        <v>0</v>
      </c>
    </row>
    <row r="81" spans="7:8" x14ac:dyDescent="0.3">
      <c r="G81" s="63">
        <f>VLOOKUP(C81,Teilnehmer!$A$1:$A$200,1,FALSE())</f>
        <v>0</v>
      </c>
      <c r="H81" s="63">
        <f t="shared" si="2"/>
        <v>1</v>
      </c>
    </row>
    <row r="82" spans="7:8" x14ac:dyDescent="0.3">
      <c r="G82" s="63">
        <f>VLOOKUP(C82,Teilnehmer!$A$1:$A$200,1,FALSE())</f>
        <v>0</v>
      </c>
      <c r="H82" s="63">
        <f t="shared" si="2"/>
        <v>0</v>
      </c>
    </row>
    <row r="83" spans="7:8" x14ac:dyDescent="0.3">
      <c r="G83" s="63">
        <f>VLOOKUP(C83,Teilnehmer!$A$1:$A$200,1,FALSE())</f>
        <v>0</v>
      </c>
      <c r="H83" s="63">
        <f t="shared" si="2"/>
        <v>1</v>
      </c>
    </row>
    <row r="84" spans="7:8" x14ac:dyDescent="0.3">
      <c r="G84" s="63">
        <f>VLOOKUP(C84,Teilnehmer!$A$1:$A$200,1,FALSE())</f>
        <v>0</v>
      </c>
      <c r="H84" s="63">
        <f t="shared" si="2"/>
        <v>0</v>
      </c>
    </row>
    <row r="85" spans="7:8" x14ac:dyDescent="0.3">
      <c r="G85" s="63">
        <f>VLOOKUP(C85,Teilnehmer!$A$1:$A$200,1,FALSE())</f>
        <v>0</v>
      </c>
      <c r="H85" s="63">
        <f t="shared" si="2"/>
        <v>1</v>
      </c>
    </row>
    <row r="86" spans="7:8" x14ac:dyDescent="0.3">
      <c r="G86" s="63">
        <f>VLOOKUP(C86,Teilnehmer!$A$1:$A$200,1,FALSE())</f>
        <v>0</v>
      </c>
      <c r="H86" s="63">
        <f t="shared" si="2"/>
        <v>0</v>
      </c>
    </row>
    <row r="87" spans="7:8" x14ac:dyDescent="0.3">
      <c r="G87" s="63">
        <f>VLOOKUP(C87,Teilnehmer!$A$1:$A$200,1,FALSE())</f>
        <v>0</v>
      </c>
      <c r="H87" s="63">
        <f t="shared" si="2"/>
        <v>1</v>
      </c>
    </row>
    <row r="88" spans="7:8" x14ac:dyDescent="0.3">
      <c r="G88" s="63">
        <f>VLOOKUP(C88,Teilnehmer!$A$1:$A$200,1,FALSE())</f>
        <v>0</v>
      </c>
      <c r="H88" s="63">
        <f t="shared" si="2"/>
        <v>0</v>
      </c>
    </row>
    <row r="89" spans="7:8" x14ac:dyDescent="0.3">
      <c r="G89" s="63">
        <f>VLOOKUP(C89,Teilnehmer!$A$1:$A$200,1,FALSE())</f>
        <v>0</v>
      </c>
      <c r="H89" s="63">
        <f t="shared" si="2"/>
        <v>1</v>
      </c>
    </row>
    <row r="90" spans="7:8" x14ac:dyDescent="0.3">
      <c r="G90" s="63">
        <f>VLOOKUP(C90,Teilnehmer!$A$1:$A$200,1,FALSE())</f>
        <v>0</v>
      </c>
      <c r="H90" s="63">
        <f t="shared" si="2"/>
        <v>0</v>
      </c>
    </row>
    <row r="91" spans="7:8" x14ac:dyDescent="0.3">
      <c r="G91" s="63">
        <f>VLOOKUP(C91,Teilnehmer!$A$1:$A$200,1,FALSE())</f>
        <v>0</v>
      </c>
      <c r="H91" s="63">
        <f t="shared" si="2"/>
        <v>1</v>
      </c>
    </row>
    <row r="92" spans="7:8" x14ac:dyDescent="0.3">
      <c r="G92" s="63">
        <f>VLOOKUP(C92,Teilnehmer!$A$1:$A$200,1,FALSE())</f>
        <v>0</v>
      </c>
      <c r="H92" s="63">
        <f t="shared" si="2"/>
        <v>0</v>
      </c>
    </row>
    <row r="93" spans="7:8" x14ac:dyDescent="0.3">
      <c r="G93" s="63">
        <f>VLOOKUP(C93,Teilnehmer!$A$1:$A$200,1,FALSE())</f>
        <v>0</v>
      </c>
      <c r="H93" s="63">
        <f t="shared" si="2"/>
        <v>1</v>
      </c>
    </row>
    <row r="94" spans="7:8" x14ac:dyDescent="0.3">
      <c r="G94" s="63">
        <f>VLOOKUP(C94,Teilnehmer!$A$1:$A$200,1,FALSE())</f>
        <v>0</v>
      </c>
      <c r="H94" s="63">
        <f t="shared" si="2"/>
        <v>0</v>
      </c>
    </row>
    <row r="95" spans="7:8" x14ac:dyDescent="0.3">
      <c r="G95" s="63">
        <f>VLOOKUP(C95,Teilnehmer!$A$1:$A$200,1,FALSE())</f>
        <v>0</v>
      </c>
      <c r="H95" s="63">
        <f t="shared" si="2"/>
        <v>1</v>
      </c>
    </row>
    <row r="96" spans="7:8" x14ac:dyDescent="0.3">
      <c r="G96" s="63">
        <f>VLOOKUP(C96,Teilnehmer!$A$1:$A$200,1,FALSE())</f>
        <v>0</v>
      </c>
      <c r="H96" s="63">
        <f t="shared" si="2"/>
        <v>0</v>
      </c>
    </row>
    <row r="97" spans="7:8" x14ac:dyDescent="0.3">
      <c r="G97" s="63">
        <f>VLOOKUP(C97,Teilnehmer!$A$1:$A$200,1,FALSE())</f>
        <v>0</v>
      </c>
      <c r="H97" s="63">
        <f t="shared" si="2"/>
        <v>1</v>
      </c>
    </row>
    <row r="98" spans="7:8" x14ac:dyDescent="0.3">
      <c r="G98" s="63">
        <f>VLOOKUP(C98,Teilnehmer!$A$1:$A$200,1,FALSE())</f>
        <v>0</v>
      </c>
      <c r="H98" s="63">
        <f t="shared" ref="H98:H101" si="3">MOD(ROW(),2)</f>
        <v>0</v>
      </c>
    </row>
    <row r="99" spans="7:8" x14ac:dyDescent="0.3">
      <c r="G99" s="63">
        <f>VLOOKUP(C99,Teilnehmer!$A$1:$A$200,1,FALSE())</f>
        <v>0</v>
      </c>
      <c r="H99" s="63">
        <f t="shared" si="3"/>
        <v>1</v>
      </c>
    </row>
    <row r="100" spans="7:8" x14ac:dyDescent="0.3">
      <c r="G100" s="63">
        <f>VLOOKUP(C100,Teilnehmer!$A$1:$A$200,1,FALSE())</f>
        <v>0</v>
      </c>
      <c r="H100" s="63">
        <f t="shared" si="3"/>
        <v>0</v>
      </c>
    </row>
    <row r="101" spans="7:8" x14ac:dyDescent="0.3">
      <c r="G101" s="63">
        <f>VLOOKUP(C101,Teilnehmer!$A$1:$A$200,1,FALSE())</f>
        <v>0</v>
      </c>
      <c r="H101" s="63">
        <f t="shared" si="3"/>
        <v>1</v>
      </c>
    </row>
  </sheetData>
  <autoFilter ref="A1:F30" xr:uid="{00000000-0009-0000-0000-000008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18</vt:i4>
      </vt:variant>
    </vt:vector>
  </HeadingPairs>
  <TitlesOfParts>
    <vt:vector size="18" baseType="lpstr">
      <vt:lpstr>Punktezuordnung</vt:lpstr>
      <vt:lpstr>M11</vt:lpstr>
      <vt:lpstr>M10</vt:lpstr>
      <vt:lpstr>W11</vt:lpstr>
      <vt:lpstr>W10</vt:lpstr>
      <vt:lpstr>Teilnehmer</vt:lpstr>
      <vt:lpstr>ALS_Sprint</vt:lpstr>
      <vt:lpstr>ALS_Wurf</vt:lpstr>
      <vt:lpstr>FRI_Sprint</vt:lpstr>
      <vt:lpstr>NIA_Cross</vt:lpstr>
      <vt:lpstr>NIA_Weit</vt:lpstr>
      <vt:lpstr>STO_Weit</vt:lpstr>
      <vt:lpstr>STO_Schlagwurf</vt:lpstr>
      <vt:lpstr>ANG_Hindernissprint</vt:lpstr>
      <vt:lpstr>ANG_Hoch</vt:lpstr>
      <vt:lpstr>FRI_Weit</vt:lpstr>
      <vt:lpstr>LAT_Stab</vt:lpstr>
      <vt:lpstr>LAT_Stoß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dc:description/>
  <cp:lastModifiedBy>Dr. Erich Falk</cp:lastModifiedBy>
  <cp:revision>8</cp:revision>
  <cp:lastPrinted>2025-09-16T15:00:20Z</cp:lastPrinted>
  <dcterms:created xsi:type="dcterms:W3CDTF">2020-03-10T10:37:25Z</dcterms:created>
  <dcterms:modified xsi:type="dcterms:W3CDTF">2025-09-25T11:59:39Z</dcterms:modified>
  <dc:language>de-DE</dc:language>
</cp:coreProperties>
</file>