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47cf494df4123241/Desktop/Stick_klein_Sicherung_Stick_2024_01_26/Memorystick/Leichtathletik/KILA_Cup/KiLa_2026/"/>
    </mc:Choice>
  </mc:AlternateContent>
  <xr:revisionPtr revIDLastSave="0" documentId="8_{0E7D9F46-8BFC-45E7-9734-CB741A30E1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13" sheetId="1" r:id="rId1"/>
    <sheet name="M12" sheetId="41" r:id="rId2"/>
    <sheet name="W13" sheetId="42" r:id="rId3"/>
    <sheet name="W12" sheetId="44" r:id="rId4"/>
    <sheet name="Teilnehmer" sheetId="9" state="hidden" r:id="rId5"/>
    <sheet name="Punktezuordnung" sheetId="5" state="hidden" r:id="rId6"/>
    <sheet name="LAT_1" sheetId="7" state="hidden" r:id="rId7"/>
    <sheet name="NIA_1" sheetId="26" state="hidden" r:id="rId8"/>
    <sheet name="NIA_2" sheetId="27" state="hidden" r:id="rId9"/>
    <sheet name="STO_1" sheetId="28" state="hidden" r:id="rId10"/>
    <sheet name="STO_2" sheetId="29" state="hidden" r:id="rId11"/>
    <sheet name="ANG_1" sheetId="24" state="hidden" r:id="rId12"/>
    <sheet name="ANG_2" sheetId="25" state="hidden" r:id="rId13"/>
    <sheet name="ALS_1" sheetId="16" state="hidden" r:id="rId14"/>
    <sheet name="ALS_2" sheetId="17" state="hidden" r:id="rId15"/>
    <sheet name="FRI_1" sheetId="34" state="hidden" r:id="rId16"/>
    <sheet name="FRI_2" sheetId="35" state="hidden" r:id="rId17"/>
    <sheet name="HER_1" sheetId="39" state="hidden" r:id="rId18"/>
    <sheet name="HER_2" sheetId="40" state="hidden" r:id="rId19"/>
  </sheets>
  <definedNames>
    <definedName name="_xlnm._FilterDatabase" localSheetId="13" hidden="1">ALS_1!$G$1:$H$26</definedName>
    <definedName name="_xlnm._FilterDatabase" localSheetId="14" hidden="1">ALS_2!$H$1:$H$46</definedName>
    <definedName name="_xlnm._FilterDatabase" localSheetId="11" hidden="1">ANG_1!$A$1:$G$161</definedName>
    <definedName name="_xlnm._FilterDatabase" localSheetId="12" hidden="1">ANG_2!$A$1:$G$161</definedName>
    <definedName name="_xlnm._FilterDatabase" localSheetId="15" hidden="1">FRI_1!$A$1:$G$107</definedName>
    <definedName name="_xlnm._FilterDatabase" localSheetId="16" hidden="1">FRI_2!$A$1:$G$107</definedName>
    <definedName name="_xlnm._FilterDatabase" localSheetId="17" hidden="1">HER_1!$A$1:$G$161</definedName>
    <definedName name="_xlnm._FilterDatabase" localSheetId="18" hidden="1">HER_2!$G$1:$H$50</definedName>
    <definedName name="_xlnm._FilterDatabase" localSheetId="6" hidden="1">LAT_1!$A$1:$G$161</definedName>
    <definedName name="_xlnm._FilterDatabase" localSheetId="7" hidden="1">NIA_1!$A$1:$G$161</definedName>
    <definedName name="_xlnm._FilterDatabase" localSheetId="8" hidden="1">NIA_2!$A$1:$G$88</definedName>
    <definedName name="_xlnm._FilterDatabase" localSheetId="9" hidden="1">STO_1!$A$1:$G$86</definedName>
    <definedName name="_xlnm._FilterDatabase" localSheetId="10" hidden="1">STO_2!$A$1:$G$92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" i="27" l="1"/>
  <c r="C3" i="27"/>
  <c r="C4" i="27"/>
  <c r="C5" i="27"/>
  <c r="C6" i="27"/>
  <c r="C7" i="27"/>
  <c r="C8" i="27"/>
  <c r="C9" i="27"/>
  <c r="C10" i="27"/>
  <c r="C11" i="27"/>
  <c r="C12" i="27"/>
  <c r="C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G3" i="27"/>
  <c r="G4" i="27"/>
  <c r="G5" i="27"/>
  <c r="G6" i="27"/>
  <c r="G7" i="27"/>
  <c r="G8" i="27"/>
  <c r="G9" i="27"/>
  <c r="G10" i="27"/>
  <c r="G11" i="27"/>
  <c r="G12" i="27"/>
  <c r="G13" i="27"/>
  <c r="G14" i="27"/>
  <c r="G15" i="27"/>
  <c r="G16" i="27"/>
  <c r="G17" i="27"/>
  <c r="G18" i="27"/>
  <c r="G19" i="27"/>
  <c r="G20" i="27"/>
  <c r="G21" i="27"/>
  <c r="G22" i="27"/>
  <c r="G23" i="27"/>
  <c r="G24" i="27"/>
  <c r="G25" i="27"/>
  <c r="G26" i="27"/>
  <c r="G27" i="27"/>
  <c r="G28" i="27"/>
  <c r="C2" i="26"/>
  <c r="C3" i="26"/>
  <c r="C4" i="26"/>
  <c r="C5" i="26"/>
  <c r="C6" i="26"/>
  <c r="C7" i="26"/>
  <c r="C8" i="26"/>
  <c r="C9" i="26"/>
  <c r="AT9" i="44" s="1" a="1"/>
  <c r="AT9" i="44" s="1"/>
  <c r="AU9" i="44" s="1"/>
  <c r="AV9" i="44" s="1"/>
  <c r="P9" i="44" s="1"/>
  <c r="C10" i="26"/>
  <c r="C11" i="26"/>
  <c r="C12" i="26"/>
  <c r="C13" i="26"/>
  <c r="C14" i="26"/>
  <c r="C15" i="26"/>
  <c r="C16" i="26"/>
  <c r="C17" i="26"/>
  <c r="AT4" i="41" s="1" a="1"/>
  <c r="AT4" i="41" s="1"/>
  <c r="C18" i="26"/>
  <c r="C19" i="26"/>
  <c r="C20" i="26"/>
  <c r="C21" i="26"/>
  <c r="C22" i="26"/>
  <c r="C23" i="26"/>
  <c r="F3" i="26"/>
  <c r="F4" i="26"/>
  <c r="F5" i="26"/>
  <c r="F6" i="26"/>
  <c r="F7" i="26"/>
  <c r="F8" i="26"/>
  <c r="F9" i="26"/>
  <c r="F10" i="26"/>
  <c r="F11" i="26"/>
  <c r="F12" i="26"/>
  <c r="F13" i="26"/>
  <c r="F14" i="26"/>
  <c r="F15" i="26"/>
  <c r="F16" i="26"/>
  <c r="F17" i="26"/>
  <c r="F18" i="26"/>
  <c r="F19" i="26"/>
  <c r="F20" i="26"/>
  <c r="F21" i="26"/>
  <c r="F22" i="26"/>
  <c r="F23" i="26"/>
  <c r="F2" i="26"/>
  <c r="AW2" i="1"/>
  <c r="AT2" i="1"/>
  <c r="Y10" i="44" a="1"/>
  <c r="Y10" i="44" s="1"/>
  <c r="Y7" i="44" a="1"/>
  <c r="Y7" i="44" s="1"/>
  <c r="Y8" i="44" a="1"/>
  <c r="Y8" i="44" s="1"/>
  <c r="Y12" i="44" a="1"/>
  <c r="Y12" i="44" s="1"/>
  <c r="Z12" i="44" s="1"/>
  <c r="Y11" i="44" a="1"/>
  <c r="Y11" i="44" s="1"/>
  <c r="Z11" i="44" s="1"/>
  <c r="Y13" i="44" a="1"/>
  <c r="Y13" i="44" s="1"/>
  <c r="Z13" i="44" s="1"/>
  <c r="Y14" i="44" a="1"/>
  <c r="Y14" i="44" s="1"/>
  <c r="Z14" i="44" s="1"/>
  <c r="Y15" i="44" a="1"/>
  <c r="Y15" i="44" s="1"/>
  <c r="Z15" i="44" s="1"/>
  <c r="Y16" i="44" a="1"/>
  <c r="Y16" i="44" s="1"/>
  <c r="Z16" i="44" s="1"/>
  <c r="Y17" i="44" a="1"/>
  <c r="Y17" i="44" s="1"/>
  <c r="Z17" i="44" s="1"/>
  <c r="Y18" i="44" a="1"/>
  <c r="Y18" i="44" s="1"/>
  <c r="Z18" i="44" s="1"/>
  <c r="Y19" i="44" a="1"/>
  <c r="Y19" i="44" s="1"/>
  <c r="Z19" i="44" s="1"/>
  <c r="Y20" i="44" a="1"/>
  <c r="Y20" i="44" s="1"/>
  <c r="Z20" i="44" s="1"/>
  <c r="Y21" i="44" a="1"/>
  <c r="Y21" i="44" s="1"/>
  <c r="Z21" i="44" s="1"/>
  <c r="Y22" i="44" a="1"/>
  <c r="Y22" i="44" s="1"/>
  <c r="Z22" i="44" s="1"/>
  <c r="Y23" i="44" a="1"/>
  <c r="Y23" i="44" s="1"/>
  <c r="Z23" i="44" s="1"/>
  <c r="Y24" i="44" a="1"/>
  <c r="Y24" i="44" s="1"/>
  <c r="Z24" i="44" s="1"/>
  <c r="Y25" i="44" a="1"/>
  <c r="Y25" i="44" s="1"/>
  <c r="Z25" i="44" s="1"/>
  <c r="Y26" i="44" a="1"/>
  <c r="Y26" i="44" s="1"/>
  <c r="Z26" i="44" s="1"/>
  <c r="Y27" i="44" a="1"/>
  <c r="Y27" i="44" s="1"/>
  <c r="Z27" i="44" s="1"/>
  <c r="Y28" i="44" a="1"/>
  <c r="Y28" i="44" s="1"/>
  <c r="Z28" i="44" s="1"/>
  <c r="Y29" i="44" a="1"/>
  <c r="Y29" i="44" s="1"/>
  <c r="Z29" i="44" s="1"/>
  <c r="Y30" i="44" a="1"/>
  <c r="Y30" i="44" s="1"/>
  <c r="Z30" i="44" s="1"/>
  <c r="Y31" i="44" a="1"/>
  <c r="Y31" i="44" s="1"/>
  <c r="Z31" i="44" s="1"/>
  <c r="Y32" i="44" a="1"/>
  <c r="Y32" i="44" s="1"/>
  <c r="Z32" i="44" s="1"/>
  <c r="Y4" i="44" a="1"/>
  <c r="Y4" i="44" s="1"/>
  <c r="Y6" i="44" a="1"/>
  <c r="Y6" i="44" s="1"/>
  <c r="Y9" i="44" a="1"/>
  <c r="Y9" i="44" s="1"/>
  <c r="Y5" i="44" a="1"/>
  <c r="Y5" i="44" s="1"/>
  <c r="Y7" i="42" a="1"/>
  <c r="Y7" i="42" s="1"/>
  <c r="Y6" i="42" a="1"/>
  <c r="Y6" i="42" s="1"/>
  <c r="Y5" i="42" a="1"/>
  <c r="Y5" i="42" s="1"/>
  <c r="Y13" i="42" a="1"/>
  <c r="Y13" i="42" s="1"/>
  <c r="Z13" i="42" s="1"/>
  <c r="Y12" i="42" a="1"/>
  <c r="Y12" i="42" s="1"/>
  <c r="Y11" i="42" a="1"/>
  <c r="Y11" i="42" s="1"/>
  <c r="Y9" i="42" a="1"/>
  <c r="Y9" i="42" s="1"/>
  <c r="Z9" i="42" s="1"/>
  <c r="Y8" i="42" a="1"/>
  <c r="Y8" i="42" s="1"/>
  <c r="Z8" i="42" s="1"/>
  <c r="Y10" i="42" a="1"/>
  <c r="Y10" i="42" s="1"/>
  <c r="Z10" i="42" s="1"/>
  <c r="Y14" i="42" a="1"/>
  <c r="Y14" i="42" s="1"/>
  <c r="Z14" i="42" s="1"/>
  <c r="Y15" i="42" a="1"/>
  <c r="Y15" i="42" s="1"/>
  <c r="Z15" i="42" s="1"/>
  <c r="Y16" i="42" a="1"/>
  <c r="Y16" i="42" s="1"/>
  <c r="Z16" i="42" s="1"/>
  <c r="Y17" i="42" a="1"/>
  <c r="Y17" i="42" s="1"/>
  <c r="Y18" i="42" a="1"/>
  <c r="Y18" i="42" s="1"/>
  <c r="Z18" i="42" s="1"/>
  <c r="Y19" i="42" a="1"/>
  <c r="Y19" i="42" s="1"/>
  <c r="Z19" i="42" s="1"/>
  <c r="Y20" i="42" a="1"/>
  <c r="Y20" i="42" s="1"/>
  <c r="Z20" i="42" s="1"/>
  <c r="Y21" i="42" a="1"/>
  <c r="Y21" i="42" s="1"/>
  <c r="Z21" i="42" s="1"/>
  <c r="Y22" i="42" a="1"/>
  <c r="Y22" i="42" s="1"/>
  <c r="Z22" i="42" s="1"/>
  <c r="Y23" i="42" a="1"/>
  <c r="Y23" i="42" s="1"/>
  <c r="Z23" i="42" s="1"/>
  <c r="Y24" i="42" a="1"/>
  <c r="Y24" i="42" s="1"/>
  <c r="Z24" i="42" s="1"/>
  <c r="Y25" i="42" a="1"/>
  <c r="Y25" i="42" s="1"/>
  <c r="Z25" i="42" s="1"/>
  <c r="Y26" i="42" a="1"/>
  <c r="Y26" i="42" s="1"/>
  <c r="Z26" i="42" s="1"/>
  <c r="Y27" i="42" a="1"/>
  <c r="Y27" i="42" s="1"/>
  <c r="Z27" i="42" s="1"/>
  <c r="Y28" i="42" a="1"/>
  <c r="Y28" i="42" s="1"/>
  <c r="Z28" i="42" s="1"/>
  <c r="Y29" i="42" a="1"/>
  <c r="Y29" i="42" s="1"/>
  <c r="Z29" i="42" s="1"/>
  <c r="Y30" i="42" a="1"/>
  <c r="Y30" i="42" s="1"/>
  <c r="Z30" i="42" s="1"/>
  <c r="Y31" i="42" a="1"/>
  <c r="Y31" i="42" s="1"/>
  <c r="Z31" i="42" s="1"/>
  <c r="Y32" i="42" a="1"/>
  <c r="Y32" i="42" s="1"/>
  <c r="Z32" i="42" s="1"/>
  <c r="Y4" i="42" a="1"/>
  <c r="Y4" i="42" s="1"/>
  <c r="Y4" i="41" a="1"/>
  <c r="Y4" i="41" s="1"/>
  <c r="Y5" i="41" a="1"/>
  <c r="Y5" i="41" s="1"/>
  <c r="Y7" i="41" a="1"/>
  <c r="Y7" i="41" s="1"/>
  <c r="Y8" i="41" a="1"/>
  <c r="Y8" i="41" s="1"/>
  <c r="Z8" i="41" s="1"/>
  <c r="Y9" i="41" a="1"/>
  <c r="Y9" i="41" s="1"/>
  <c r="Z9" i="41" s="1"/>
  <c r="Y11" i="41" a="1"/>
  <c r="Y11" i="41" s="1"/>
  <c r="Z11" i="41" s="1"/>
  <c r="Y10" i="41" a="1"/>
  <c r="Y10" i="41" s="1"/>
  <c r="Z10" i="41" s="1"/>
  <c r="Y12" i="41" a="1"/>
  <c r="Y12" i="41" s="1"/>
  <c r="Z12" i="41" s="1"/>
  <c r="Y13" i="41" a="1"/>
  <c r="Y13" i="41" s="1"/>
  <c r="Z13" i="41" s="1"/>
  <c r="Y14" i="41" a="1"/>
  <c r="Y14" i="41" s="1"/>
  <c r="Z14" i="41" s="1"/>
  <c r="Y15" i="41" a="1"/>
  <c r="Y15" i="41" s="1"/>
  <c r="Z15" i="41" s="1"/>
  <c r="Y16" i="41" a="1"/>
  <c r="Y16" i="41" s="1"/>
  <c r="Z16" i="41" s="1"/>
  <c r="Y17" i="41" a="1"/>
  <c r="Y17" i="41" s="1"/>
  <c r="Z17" i="41" s="1"/>
  <c r="Y18" i="41" a="1"/>
  <c r="Y18" i="41" s="1"/>
  <c r="Z18" i="41" s="1"/>
  <c r="Y19" i="41" a="1"/>
  <c r="Y19" i="41" s="1"/>
  <c r="Z19" i="41" s="1"/>
  <c r="Y20" i="41" a="1"/>
  <c r="Y20" i="41" s="1"/>
  <c r="Z20" i="41" s="1"/>
  <c r="Y21" i="41" a="1"/>
  <c r="Y21" i="41" s="1"/>
  <c r="Z21" i="41" s="1"/>
  <c r="Y22" i="41" a="1"/>
  <c r="Y22" i="41" s="1"/>
  <c r="Z22" i="41" s="1"/>
  <c r="Y23" i="41" a="1"/>
  <c r="Y23" i="41" s="1"/>
  <c r="Z23" i="41" s="1"/>
  <c r="Y24" i="41" a="1"/>
  <c r="Y24" i="41" s="1"/>
  <c r="Y25" i="41" a="1"/>
  <c r="Y25" i="41" s="1"/>
  <c r="Z25" i="41" s="1"/>
  <c r="Y26" i="41" a="1"/>
  <c r="Y26" i="41" s="1"/>
  <c r="Z26" i="41" s="1"/>
  <c r="Y27" i="41" a="1"/>
  <c r="Y27" i="41" s="1"/>
  <c r="Z27" i="41" s="1"/>
  <c r="Y28" i="41" a="1"/>
  <c r="Y28" i="41" s="1"/>
  <c r="Z28" i="41" s="1"/>
  <c r="Y29" i="41" a="1"/>
  <c r="Y29" i="41" s="1"/>
  <c r="Z29" i="41" s="1"/>
  <c r="Y30" i="41" a="1"/>
  <c r="Y30" i="41" s="1"/>
  <c r="Z30" i="41" s="1"/>
  <c r="Y31" i="41" a="1"/>
  <c r="Y31" i="41" s="1"/>
  <c r="Z31" i="41" s="1"/>
  <c r="Y32" i="41" a="1"/>
  <c r="Y32" i="41" s="1"/>
  <c r="Z32" i="41" s="1"/>
  <c r="Y6" i="41" a="1"/>
  <c r="Y6" i="41" s="1"/>
  <c r="Y5" i="1" a="1"/>
  <c r="Y5" i="1" s="1"/>
  <c r="Z5" i="1" s="1"/>
  <c r="Y8" i="1" a="1"/>
  <c r="Y8" i="1" s="1"/>
  <c r="Y6" i="1" a="1"/>
  <c r="Y6" i="1" s="1"/>
  <c r="Y7" i="1" a="1"/>
  <c r="Y7" i="1" s="1"/>
  <c r="Y9" i="1" a="1"/>
  <c r="Y9" i="1" s="1"/>
  <c r="Y10" i="1" a="1"/>
  <c r="Y10" i="1" s="1"/>
  <c r="Y11" i="1" a="1"/>
  <c r="Y11" i="1" s="1"/>
  <c r="Y12" i="1" a="1"/>
  <c r="Y12" i="1" s="1"/>
  <c r="Y13" i="1" a="1"/>
  <c r="Y13" i="1" s="1"/>
  <c r="Y14" i="1" a="1"/>
  <c r="Y14" i="1" s="1"/>
  <c r="Y15" i="1" a="1"/>
  <c r="Y15" i="1" s="1"/>
  <c r="Y16" i="1" a="1"/>
  <c r="Y16" i="1" s="1"/>
  <c r="Y17" i="1" a="1"/>
  <c r="Y17" i="1" s="1"/>
  <c r="Y18" i="1" a="1"/>
  <c r="Y18" i="1" s="1"/>
  <c r="Y19" i="1" a="1"/>
  <c r="Y19" i="1" s="1"/>
  <c r="Y20" i="1" a="1"/>
  <c r="Y20" i="1" s="1"/>
  <c r="Y21" i="1" a="1"/>
  <c r="Y21" i="1" s="1"/>
  <c r="Y22" i="1" a="1"/>
  <c r="Y22" i="1" s="1"/>
  <c r="Y23" i="1" a="1"/>
  <c r="Y23" i="1" s="1"/>
  <c r="Y24" i="1" a="1"/>
  <c r="Y24" i="1" s="1"/>
  <c r="Y25" i="1" a="1"/>
  <c r="Y25" i="1" s="1"/>
  <c r="Y26" i="1" a="1"/>
  <c r="Y26" i="1" s="1"/>
  <c r="Y27" i="1" a="1"/>
  <c r="Y27" i="1" s="1"/>
  <c r="Y28" i="1" a="1"/>
  <c r="Y28" i="1" s="1"/>
  <c r="Y29" i="1" a="1"/>
  <c r="Y29" i="1" s="1"/>
  <c r="Y30" i="1" a="1"/>
  <c r="Y30" i="1" s="1"/>
  <c r="Y31" i="1" a="1"/>
  <c r="Y31" i="1" s="1"/>
  <c r="Y32" i="1" a="1"/>
  <c r="Y32" i="1" s="1"/>
  <c r="Y4" i="1" a="1"/>
  <c r="Y4" i="1" s="1"/>
  <c r="C2" i="17"/>
  <c r="C3" i="17"/>
  <c r="C4" i="17"/>
  <c r="C5" i="17"/>
  <c r="C6" i="17"/>
  <c r="C7" i="17"/>
  <c r="C8" i="17"/>
  <c r="C9" i="17"/>
  <c r="C10" i="17"/>
  <c r="C11" i="17"/>
  <c r="C12" i="17"/>
  <c r="C13" i="17"/>
  <c r="C14" i="17"/>
  <c r="C15" i="17"/>
  <c r="C16" i="17"/>
  <c r="C17" i="17"/>
  <c r="C18" i="17"/>
  <c r="C19" i="17"/>
  <c r="C20" i="17"/>
  <c r="H3" i="17"/>
  <c r="H4" i="17"/>
  <c r="H5" i="17"/>
  <c r="H6" i="17"/>
  <c r="H7" i="17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C2" i="16"/>
  <c r="C3" i="16"/>
  <c r="C4" i="16"/>
  <c r="C5" i="16"/>
  <c r="C6" i="16"/>
  <c r="C7" i="16"/>
  <c r="C8" i="16"/>
  <c r="C9" i="16"/>
  <c r="C10" i="16"/>
  <c r="C11" i="16"/>
  <c r="C12" i="16"/>
  <c r="C13" i="16"/>
  <c r="C14" i="16"/>
  <c r="C15" i="16"/>
  <c r="C16" i="16"/>
  <c r="H5" i="16"/>
  <c r="H6" i="16"/>
  <c r="H7" i="16"/>
  <c r="H8" i="16"/>
  <c r="H9" i="16"/>
  <c r="H10" i="16"/>
  <c r="H11" i="16"/>
  <c r="H12" i="16"/>
  <c r="H13" i="16"/>
  <c r="H14" i="16"/>
  <c r="H15" i="16"/>
  <c r="H16" i="16"/>
  <c r="A152" i="9"/>
  <c r="A153" i="9"/>
  <c r="A154" i="9"/>
  <c r="A155" i="9"/>
  <c r="A156" i="9"/>
  <c r="A157" i="9"/>
  <c r="A158" i="9"/>
  <c r="A159" i="9"/>
  <c r="A160" i="9"/>
  <c r="A161" i="9"/>
  <c r="A162" i="9"/>
  <c r="A163" i="9"/>
  <c r="A164" i="9"/>
  <c r="A165" i="9"/>
  <c r="A166" i="9"/>
  <c r="A167" i="9"/>
  <c r="A168" i="9"/>
  <c r="A169" i="9"/>
  <c r="A170" i="9"/>
  <c r="A171" i="9"/>
  <c r="A172" i="9"/>
  <c r="A173" i="9"/>
  <c r="A174" i="9"/>
  <c r="A175" i="9"/>
  <c r="A176" i="9"/>
  <c r="A177" i="9"/>
  <c r="A178" i="9"/>
  <c r="A179" i="9"/>
  <c r="A180" i="9"/>
  <c r="A181" i="9"/>
  <c r="A182" i="9"/>
  <c r="A183" i="9"/>
  <c r="A184" i="9"/>
  <c r="A185" i="9"/>
  <c r="A186" i="9"/>
  <c r="A187" i="9"/>
  <c r="A188" i="9"/>
  <c r="A189" i="9"/>
  <c r="A190" i="9"/>
  <c r="A191" i="9"/>
  <c r="A192" i="9"/>
  <c r="A193" i="9"/>
  <c r="A194" i="9"/>
  <c r="A195" i="9"/>
  <c r="A196" i="9"/>
  <c r="A197" i="9"/>
  <c r="A198" i="9"/>
  <c r="A199" i="9"/>
  <c r="A200" i="9"/>
  <c r="A151" i="9"/>
  <c r="A102" i="9"/>
  <c r="A103" i="9"/>
  <c r="A104" i="9"/>
  <c r="A105" i="9"/>
  <c r="A106" i="9"/>
  <c r="A107" i="9"/>
  <c r="A108" i="9"/>
  <c r="A109" i="9"/>
  <c r="A110" i="9"/>
  <c r="A111" i="9"/>
  <c r="A112" i="9"/>
  <c r="A113" i="9"/>
  <c r="A114" i="9"/>
  <c r="A115" i="9"/>
  <c r="A116" i="9"/>
  <c r="A117" i="9"/>
  <c r="A118" i="9"/>
  <c r="A119" i="9"/>
  <c r="A120" i="9"/>
  <c r="A121" i="9"/>
  <c r="A122" i="9"/>
  <c r="A123" i="9"/>
  <c r="A124" i="9"/>
  <c r="A125" i="9"/>
  <c r="A126" i="9"/>
  <c r="A127" i="9"/>
  <c r="A128" i="9"/>
  <c r="A129" i="9"/>
  <c r="A130" i="9"/>
  <c r="A131" i="9"/>
  <c r="A132" i="9"/>
  <c r="A133" i="9"/>
  <c r="A134" i="9"/>
  <c r="A135" i="9"/>
  <c r="A136" i="9"/>
  <c r="A137" i="9"/>
  <c r="A138" i="9"/>
  <c r="A139" i="9"/>
  <c r="A140" i="9"/>
  <c r="A141" i="9"/>
  <c r="A142" i="9"/>
  <c r="A143" i="9"/>
  <c r="A144" i="9"/>
  <c r="A145" i="9"/>
  <c r="A146" i="9"/>
  <c r="A147" i="9"/>
  <c r="A148" i="9"/>
  <c r="A149" i="9"/>
  <c r="A150" i="9"/>
  <c r="A101" i="9"/>
  <c r="A52" i="9"/>
  <c r="A53" i="9"/>
  <c r="A54" i="9"/>
  <c r="A55" i="9"/>
  <c r="A56" i="9"/>
  <c r="A57" i="9"/>
  <c r="A58" i="9"/>
  <c r="A59" i="9"/>
  <c r="A60" i="9"/>
  <c r="A61" i="9"/>
  <c r="A62" i="9"/>
  <c r="A63" i="9"/>
  <c r="A64" i="9"/>
  <c r="A65" i="9"/>
  <c r="A66" i="9"/>
  <c r="A67" i="9"/>
  <c r="A68" i="9"/>
  <c r="A69" i="9"/>
  <c r="A70" i="9"/>
  <c r="A71" i="9"/>
  <c r="A72" i="9"/>
  <c r="A73" i="9"/>
  <c r="A74" i="9"/>
  <c r="A75" i="9"/>
  <c r="A76" i="9"/>
  <c r="A77" i="9"/>
  <c r="A78" i="9"/>
  <c r="A79" i="9"/>
  <c r="A80" i="9"/>
  <c r="A81" i="9"/>
  <c r="A82" i="9"/>
  <c r="A83" i="9"/>
  <c r="A84" i="9"/>
  <c r="A85" i="9"/>
  <c r="A86" i="9"/>
  <c r="A87" i="9"/>
  <c r="A88" i="9"/>
  <c r="A89" i="9"/>
  <c r="A90" i="9"/>
  <c r="A91" i="9"/>
  <c r="A92" i="9"/>
  <c r="A93" i="9"/>
  <c r="A94" i="9"/>
  <c r="A95" i="9"/>
  <c r="A96" i="9"/>
  <c r="A97" i="9"/>
  <c r="A98" i="9"/>
  <c r="A99" i="9"/>
  <c r="A100" i="9"/>
  <c r="A51" i="9"/>
  <c r="BJ32" i="44"/>
  <c r="BK32" i="44" s="1"/>
  <c r="U32" i="44" s="1"/>
  <c r="BG32" i="44"/>
  <c r="BH32" i="44" s="1"/>
  <c r="T32" i="44" s="1"/>
  <c r="BC32" i="44" a="1"/>
  <c r="BC32" i="44" s="1"/>
  <c r="BD32" i="44" s="1"/>
  <c r="BE32" i="44" s="1"/>
  <c r="S32" i="44" s="1"/>
  <c r="AZ32" i="44" a="1"/>
  <c r="AZ32" i="44" s="1"/>
  <c r="BA32" i="44" s="1"/>
  <c r="BB32" i="44" s="1"/>
  <c r="R32" i="44" s="1"/>
  <c r="AW32" i="44" a="1"/>
  <c r="AW32" i="44" s="1"/>
  <c r="AX32" i="44" s="1"/>
  <c r="AY32" i="44" s="1"/>
  <c r="Q32" i="44" s="1"/>
  <c r="AT32" i="44" a="1"/>
  <c r="AT32" i="44" s="1"/>
  <c r="AU32" i="44" s="1"/>
  <c r="AV32" i="44" s="1"/>
  <c r="P32" i="44" s="1"/>
  <c r="AQ32" i="44" a="1"/>
  <c r="AQ32" i="44" s="1"/>
  <c r="AR32" i="44" s="1"/>
  <c r="AS32" i="44" s="1"/>
  <c r="O32" i="44" s="1"/>
  <c r="AN32" i="44" a="1"/>
  <c r="AN32" i="44" s="1"/>
  <c r="AO32" i="44" s="1"/>
  <c r="AP32" i="44" s="1"/>
  <c r="N32" i="44" s="1"/>
  <c r="AK32" i="44" a="1"/>
  <c r="AK32" i="44" s="1"/>
  <c r="AL32" i="44" s="1"/>
  <c r="AM32" i="44" s="1"/>
  <c r="M32" i="44" s="1"/>
  <c r="AH32" i="44" a="1"/>
  <c r="AH32" i="44" s="1"/>
  <c r="AI32" i="44" s="1"/>
  <c r="AJ32" i="44" s="1"/>
  <c r="L32" i="44" s="1"/>
  <c r="AF32" i="44"/>
  <c r="AG32" i="44" s="1"/>
  <c r="K32" i="44" s="1"/>
  <c r="AB32" i="44" a="1"/>
  <c r="AB32" i="44" s="1"/>
  <c r="AC32" i="44" s="1"/>
  <c r="AD32" i="44" s="1"/>
  <c r="J32" i="44" s="1"/>
  <c r="V32" i="44" a="1"/>
  <c r="V32" i="44" s="1"/>
  <c r="W32" i="44" s="1"/>
  <c r="X32" i="44" s="1"/>
  <c r="H32" i="44" s="1"/>
  <c r="BJ31" i="44"/>
  <c r="BK31" i="44" s="1"/>
  <c r="U31" i="44" s="1"/>
  <c r="BG31" i="44"/>
  <c r="BH31" i="44" s="1"/>
  <c r="T31" i="44" s="1"/>
  <c r="BC31" i="44" a="1"/>
  <c r="BC31" i="44" s="1"/>
  <c r="BD31" i="44" s="1"/>
  <c r="BE31" i="44" s="1"/>
  <c r="S31" i="44" s="1"/>
  <c r="AZ31" i="44" a="1"/>
  <c r="AZ31" i="44" s="1"/>
  <c r="BA31" i="44" s="1"/>
  <c r="BB31" i="44" s="1"/>
  <c r="R31" i="44" s="1"/>
  <c r="AW31" i="44" a="1"/>
  <c r="AW31" i="44" s="1"/>
  <c r="AX31" i="44" s="1"/>
  <c r="AY31" i="44" s="1"/>
  <c r="Q31" i="44" s="1"/>
  <c r="AT31" i="44" a="1"/>
  <c r="AT31" i="44" s="1"/>
  <c r="AU31" i="44" s="1"/>
  <c r="AV31" i="44" s="1"/>
  <c r="P31" i="44" s="1"/>
  <c r="AQ31" i="44" a="1"/>
  <c r="AQ31" i="44" s="1"/>
  <c r="AR31" i="44" s="1"/>
  <c r="AS31" i="44" s="1"/>
  <c r="O31" i="44" s="1"/>
  <c r="AN31" i="44" a="1"/>
  <c r="AN31" i="44" s="1"/>
  <c r="AO31" i="44" s="1"/>
  <c r="AP31" i="44" s="1"/>
  <c r="N31" i="44" s="1"/>
  <c r="AK31" i="44" a="1"/>
  <c r="AK31" i="44" s="1"/>
  <c r="AL31" i="44" s="1"/>
  <c r="AM31" i="44" s="1"/>
  <c r="M31" i="44" s="1"/>
  <c r="AH31" i="44" a="1"/>
  <c r="AH31" i="44" s="1"/>
  <c r="AI31" i="44" s="1"/>
  <c r="AJ31" i="44" s="1"/>
  <c r="L31" i="44" s="1"/>
  <c r="AF31" i="44"/>
  <c r="AG31" i="44" s="1"/>
  <c r="K31" i="44" s="1"/>
  <c r="AB31" i="44" a="1"/>
  <c r="AB31" i="44" s="1"/>
  <c r="AC31" i="44" s="1"/>
  <c r="AD31" i="44" s="1"/>
  <c r="J31" i="44" s="1"/>
  <c r="V31" i="44" a="1"/>
  <c r="V31" i="44" s="1"/>
  <c r="W31" i="44" s="1"/>
  <c r="X31" i="44" s="1"/>
  <c r="H31" i="44" s="1"/>
  <c r="BJ30" i="44"/>
  <c r="BK30" i="44" s="1"/>
  <c r="U30" i="44" s="1"/>
  <c r="BG30" i="44"/>
  <c r="BH30" i="44" s="1"/>
  <c r="T30" i="44" s="1"/>
  <c r="BC30" i="44" a="1"/>
  <c r="BC30" i="44" s="1"/>
  <c r="BD30" i="44" s="1"/>
  <c r="BE30" i="44" s="1"/>
  <c r="S30" i="44" s="1"/>
  <c r="AZ30" i="44" a="1"/>
  <c r="AZ30" i="44" s="1"/>
  <c r="BA30" i="44" s="1"/>
  <c r="BB30" i="44" s="1"/>
  <c r="R30" i="44" s="1"/>
  <c r="AW30" i="44" a="1"/>
  <c r="AW30" i="44" s="1"/>
  <c r="AX30" i="44" s="1"/>
  <c r="AY30" i="44" s="1"/>
  <c r="Q30" i="44" s="1"/>
  <c r="AT30" i="44" a="1"/>
  <c r="AT30" i="44" s="1"/>
  <c r="AU30" i="44" s="1"/>
  <c r="AV30" i="44" s="1"/>
  <c r="P30" i="44" s="1"/>
  <c r="AQ30" i="44" a="1"/>
  <c r="AQ30" i="44" s="1"/>
  <c r="AR30" i="44" s="1"/>
  <c r="AS30" i="44" s="1"/>
  <c r="O30" i="44" s="1"/>
  <c r="AN30" i="44" a="1"/>
  <c r="AN30" i="44" s="1"/>
  <c r="AO30" i="44" s="1"/>
  <c r="AP30" i="44" s="1"/>
  <c r="N30" i="44" s="1"/>
  <c r="AK30" i="44" a="1"/>
  <c r="AK30" i="44" s="1"/>
  <c r="AL30" i="44" s="1"/>
  <c r="AM30" i="44" s="1"/>
  <c r="M30" i="44" s="1"/>
  <c r="AH30" i="44" a="1"/>
  <c r="AH30" i="44" s="1"/>
  <c r="AI30" i="44" s="1"/>
  <c r="AJ30" i="44" s="1"/>
  <c r="L30" i="44" s="1"/>
  <c r="AF30" i="44"/>
  <c r="AG30" i="44" s="1"/>
  <c r="K30" i="44" s="1"/>
  <c r="AB30" i="44" a="1"/>
  <c r="AB30" i="44" s="1"/>
  <c r="AC30" i="44" s="1"/>
  <c r="AD30" i="44" s="1"/>
  <c r="J30" i="44" s="1"/>
  <c r="V30" i="44" a="1"/>
  <c r="V30" i="44" s="1"/>
  <c r="W30" i="44" s="1"/>
  <c r="X30" i="44" s="1"/>
  <c r="H30" i="44" s="1"/>
  <c r="BJ29" i="44"/>
  <c r="BK29" i="44" s="1"/>
  <c r="U29" i="44" s="1"/>
  <c r="BG29" i="44"/>
  <c r="BH29" i="44" s="1"/>
  <c r="BC29" i="44" a="1"/>
  <c r="BC29" i="44" s="1"/>
  <c r="BD29" i="44" s="1"/>
  <c r="BE29" i="44" s="1"/>
  <c r="S29" i="44" s="1"/>
  <c r="AZ29" i="44" a="1"/>
  <c r="AZ29" i="44" s="1"/>
  <c r="BA29" i="44" s="1"/>
  <c r="BB29" i="44" s="1"/>
  <c r="R29" i="44" s="1"/>
  <c r="AW29" i="44" a="1"/>
  <c r="AW29" i="44" s="1"/>
  <c r="AX29" i="44" s="1"/>
  <c r="AY29" i="44" s="1"/>
  <c r="Q29" i="44" s="1"/>
  <c r="AT29" i="44" a="1"/>
  <c r="AT29" i="44" s="1"/>
  <c r="AU29" i="44" s="1"/>
  <c r="AV29" i="44" s="1"/>
  <c r="P29" i="44" s="1"/>
  <c r="AQ29" i="44" a="1"/>
  <c r="AQ29" i="44" s="1"/>
  <c r="AR29" i="44" s="1"/>
  <c r="AS29" i="44" s="1"/>
  <c r="O29" i="44" s="1"/>
  <c r="AN29" i="44" a="1"/>
  <c r="AN29" i="44" s="1"/>
  <c r="AO29" i="44" s="1"/>
  <c r="AP29" i="44" s="1"/>
  <c r="N29" i="44" s="1"/>
  <c r="AK29" i="44" a="1"/>
  <c r="AK29" i="44" s="1"/>
  <c r="AL29" i="44" s="1"/>
  <c r="AM29" i="44" s="1"/>
  <c r="M29" i="44" s="1"/>
  <c r="AH29" i="44" a="1"/>
  <c r="AH29" i="44" s="1"/>
  <c r="AI29" i="44" s="1"/>
  <c r="AJ29" i="44" s="1"/>
  <c r="L29" i="44" s="1"/>
  <c r="AF29" i="44"/>
  <c r="AG29" i="44" s="1"/>
  <c r="K29" i="44" s="1"/>
  <c r="AB29" i="44" a="1"/>
  <c r="AB29" i="44" s="1"/>
  <c r="AC29" i="44" s="1"/>
  <c r="AD29" i="44" s="1"/>
  <c r="J29" i="44" s="1"/>
  <c r="V29" i="44" a="1"/>
  <c r="V29" i="44" s="1"/>
  <c r="W29" i="44" s="1"/>
  <c r="X29" i="44" s="1"/>
  <c r="H29" i="44" s="1"/>
  <c r="T29" i="44"/>
  <c r="BJ28" i="44"/>
  <c r="BK28" i="44" s="1"/>
  <c r="U28" i="44" s="1"/>
  <c r="BG28" i="44"/>
  <c r="BH28" i="44" s="1"/>
  <c r="T28" i="44" s="1"/>
  <c r="BC28" i="44" a="1"/>
  <c r="BC28" i="44" s="1"/>
  <c r="BD28" i="44" s="1"/>
  <c r="BE28" i="44" s="1"/>
  <c r="S28" i="44" s="1"/>
  <c r="AZ28" i="44" a="1"/>
  <c r="AZ28" i="44" s="1"/>
  <c r="BA28" i="44" s="1"/>
  <c r="BB28" i="44" s="1"/>
  <c r="R28" i="44" s="1"/>
  <c r="AW28" i="44" a="1"/>
  <c r="AW28" i="44" s="1"/>
  <c r="AX28" i="44" s="1"/>
  <c r="AY28" i="44" s="1"/>
  <c r="Q28" i="44" s="1"/>
  <c r="AT28" i="44" a="1"/>
  <c r="AT28" i="44" s="1"/>
  <c r="AU28" i="44" s="1"/>
  <c r="AV28" i="44" s="1"/>
  <c r="P28" i="44" s="1"/>
  <c r="AQ28" i="44" a="1"/>
  <c r="AQ28" i="44" s="1"/>
  <c r="AR28" i="44" s="1"/>
  <c r="AS28" i="44" s="1"/>
  <c r="O28" i="44" s="1"/>
  <c r="AN28" i="44" a="1"/>
  <c r="AN28" i="44" s="1"/>
  <c r="AO28" i="44" s="1"/>
  <c r="AP28" i="44" s="1"/>
  <c r="N28" i="44" s="1"/>
  <c r="AK28" i="44" a="1"/>
  <c r="AK28" i="44" s="1"/>
  <c r="AL28" i="44" s="1"/>
  <c r="AM28" i="44" s="1"/>
  <c r="M28" i="44" s="1"/>
  <c r="AH28" i="44" a="1"/>
  <c r="AH28" i="44" s="1"/>
  <c r="AI28" i="44" s="1"/>
  <c r="AJ28" i="44" s="1"/>
  <c r="L28" i="44" s="1"/>
  <c r="AF28" i="44"/>
  <c r="AG28" i="44" s="1"/>
  <c r="K28" i="44" s="1"/>
  <c r="AB28" i="44" a="1"/>
  <c r="AB28" i="44" s="1"/>
  <c r="AC28" i="44" s="1"/>
  <c r="AD28" i="44" s="1"/>
  <c r="J28" i="44" s="1"/>
  <c r="V28" i="44" a="1"/>
  <c r="V28" i="44" s="1"/>
  <c r="W28" i="44" s="1"/>
  <c r="X28" i="44" s="1"/>
  <c r="H28" i="44" s="1"/>
  <c r="BJ27" i="44"/>
  <c r="BK27" i="44" s="1"/>
  <c r="U27" i="44" s="1"/>
  <c r="BG27" i="44"/>
  <c r="BH27" i="44" s="1"/>
  <c r="T27" i="44" s="1"/>
  <c r="BC27" i="44" a="1"/>
  <c r="BC27" i="44" s="1"/>
  <c r="BD27" i="44" s="1"/>
  <c r="BE27" i="44" s="1"/>
  <c r="S27" i="44" s="1"/>
  <c r="AZ27" i="44" a="1"/>
  <c r="AZ27" i="44" s="1"/>
  <c r="BA27" i="44" s="1"/>
  <c r="BB27" i="44" s="1"/>
  <c r="R27" i="44" s="1"/>
  <c r="AW27" i="44" a="1"/>
  <c r="AW27" i="44" s="1"/>
  <c r="AX27" i="44" s="1"/>
  <c r="AY27" i="44" s="1"/>
  <c r="Q27" i="44" s="1"/>
  <c r="AT27" i="44" a="1"/>
  <c r="AT27" i="44" s="1"/>
  <c r="AU27" i="44" s="1"/>
  <c r="AV27" i="44" s="1"/>
  <c r="P27" i="44" s="1"/>
  <c r="AQ27" i="44" a="1"/>
  <c r="AQ27" i="44" s="1"/>
  <c r="AR27" i="44" s="1"/>
  <c r="AS27" i="44" s="1"/>
  <c r="O27" i="44" s="1"/>
  <c r="AN27" i="44" a="1"/>
  <c r="AN27" i="44" s="1"/>
  <c r="AO27" i="44" s="1"/>
  <c r="AP27" i="44" s="1"/>
  <c r="N27" i="44" s="1"/>
  <c r="AK27" i="44" a="1"/>
  <c r="AK27" i="44" s="1"/>
  <c r="AL27" i="44" s="1"/>
  <c r="AM27" i="44" s="1"/>
  <c r="M27" i="44" s="1"/>
  <c r="AH27" i="44" a="1"/>
  <c r="AH27" i="44" s="1"/>
  <c r="AI27" i="44" s="1"/>
  <c r="AJ27" i="44" s="1"/>
  <c r="L27" i="44" s="1"/>
  <c r="AF27" i="44"/>
  <c r="AG27" i="44" s="1"/>
  <c r="K27" i="44" s="1"/>
  <c r="AB27" i="44" a="1"/>
  <c r="AB27" i="44" s="1"/>
  <c r="AC27" i="44" s="1"/>
  <c r="AD27" i="44" s="1"/>
  <c r="J27" i="44" s="1"/>
  <c r="V27" i="44" a="1"/>
  <c r="V27" i="44" s="1"/>
  <c r="W27" i="44" s="1"/>
  <c r="X27" i="44" s="1"/>
  <c r="H27" i="44" s="1"/>
  <c r="BJ26" i="44"/>
  <c r="BK26" i="44" s="1"/>
  <c r="U26" i="44" s="1"/>
  <c r="BG26" i="44"/>
  <c r="BH26" i="44" s="1"/>
  <c r="T26" i="44" s="1"/>
  <c r="BC26" i="44" a="1"/>
  <c r="BC26" i="44" s="1"/>
  <c r="BD26" i="44" s="1"/>
  <c r="BE26" i="44" s="1"/>
  <c r="S26" i="44" s="1"/>
  <c r="AZ26" i="44" a="1"/>
  <c r="AZ26" i="44" s="1"/>
  <c r="BA26" i="44" s="1"/>
  <c r="BB26" i="44" s="1"/>
  <c r="R26" i="44" s="1"/>
  <c r="AW26" i="44" a="1"/>
  <c r="AW26" i="44" s="1"/>
  <c r="AX26" i="44" s="1"/>
  <c r="AY26" i="44" s="1"/>
  <c r="Q26" i="44" s="1"/>
  <c r="AT26" i="44" a="1"/>
  <c r="AT26" i="44" s="1"/>
  <c r="AU26" i="44" s="1"/>
  <c r="AV26" i="44" s="1"/>
  <c r="P26" i="44" s="1"/>
  <c r="AQ26" i="44" a="1"/>
  <c r="AQ26" i="44" s="1"/>
  <c r="AR26" i="44" s="1"/>
  <c r="AS26" i="44" s="1"/>
  <c r="O26" i="44" s="1"/>
  <c r="AN26" i="44" a="1"/>
  <c r="AN26" i="44" s="1"/>
  <c r="AO26" i="44" s="1"/>
  <c r="AP26" i="44" s="1"/>
  <c r="N26" i="44" s="1"/>
  <c r="AK26" i="44" a="1"/>
  <c r="AK26" i="44" s="1"/>
  <c r="AL26" i="44" s="1"/>
  <c r="AM26" i="44" s="1"/>
  <c r="M26" i="44" s="1"/>
  <c r="AH26" i="44" a="1"/>
  <c r="AH26" i="44" s="1"/>
  <c r="AI26" i="44" s="1"/>
  <c r="AJ26" i="44" s="1"/>
  <c r="L26" i="44" s="1"/>
  <c r="AF26" i="44"/>
  <c r="AG26" i="44" s="1"/>
  <c r="K26" i="44" s="1"/>
  <c r="AB26" i="44" a="1"/>
  <c r="AB26" i="44" s="1"/>
  <c r="AC26" i="44" s="1"/>
  <c r="AD26" i="44" s="1"/>
  <c r="J26" i="44" s="1"/>
  <c r="V26" i="44" a="1"/>
  <c r="V26" i="44" s="1"/>
  <c r="W26" i="44" s="1"/>
  <c r="X26" i="44" s="1"/>
  <c r="H26" i="44" s="1"/>
  <c r="BJ25" i="44"/>
  <c r="BK25" i="44" s="1"/>
  <c r="U25" i="44" s="1"/>
  <c r="BG25" i="44"/>
  <c r="BH25" i="44" s="1"/>
  <c r="T25" i="44" s="1"/>
  <c r="BC25" i="44" a="1"/>
  <c r="BC25" i="44" s="1"/>
  <c r="BD25" i="44" s="1"/>
  <c r="BE25" i="44" s="1"/>
  <c r="S25" i="44" s="1"/>
  <c r="AZ25" i="44" a="1"/>
  <c r="AZ25" i="44" s="1"/>
  <c r="BA25" i="44" s="1"/>
  <c r="BB25" i="44" s="1"/>
  <c r="R25" i="44" s="1"/>
  <c r="AW25" i="44" a="1"/>
  <c r="AW25" i="44" s="1"/>
  <c r="AX25" i="44" s="1"/>
  <c r="AY25" i="44" s="1"/>
  <c r="Q25" i="44" s="1"/>
  <c r="AT25" i="44" a="1"/>
  <c r="AT25" i="44" s="1"/>
  <c r="AU25" i="44" s="1"/>
  <c r="AV25" i="44" s="1"/>
  <c r="P25" i="44" s="1"/>
  <c r="AQ25" i="44" a="1"/>
  <c r="AQ25" i="44" s="1"/>
  <c r="AR25" i="44" s="1"/>
  <c r="AS25" i="44" s="1"/>
  <c r="O25" i="44" s="1"/>
  <c r="AN25" i="44" a="1"/>
  <c r="AN25" i="44" s="1"/>
  <c r="AO25" i="44" s="1"/>
  <c r="AP25" i="44" s="1"/>
  <c r="N25" i="44" s="1"/>
  <c r="AK25" i="44" a="1"/>
  <c r="AK25" i="44" s="1"/>
  <c r="AL25" i="44" s="1"/>
  <c r="AM25" i="44" s="1"/>
  <c r="M25" i="44" s="1"/>
  <c r="AH25" i="44" a="1"/>
  <c r="AH25" i="44" s="1"/>
  <c r="AI25" i="44" s="1"/>
  <c r="AJ25" i="44" s="1"/>
  <c r="L25" i="44" s="1"/>
  <c r="AF25" i="44"/>
  <c r="AG25" i="44" s="1"/>
  <c r="K25" i="44" s="1"/>
  <c r="AB25" i="44" a="1"/>
  <c r="AB25" i="44" s="1"/>
  <c r="AC25" i="44" s="1"/>
  <c r="AD25" i="44" s="1"/>
  <c r="J25" i="44" s="1"/>
  <c r="V25" i="44" a="1"/>
  <c r="V25" i="44" s="1"/>
  <c r="W25" i="44" s="1"/>
  <c r="X25" i="44" s="1"/>
  <c r="H25" i="44" s="1"/>
  <c r="BJ24" i="44"/>
  <c r="BK24" i="44" s="1"/>
  <c r="U24" i="44" s="1"/>
  <c r="BG24" i="44"/>
  <c r="BH24" i="44" s="1"/>
  <c r="T24" i="44" s="1"/>
  <c r="BC24" i="44" a="1"/>
  <c r="BC24" i="44" s="1"/>
  <c r="BD24" i="44" s="1"/>
  <c r="BE24" i="44" s="1"/>
  <c r="S24" i="44" s="1"/>
  <c r="AZ24" i="44" a="1"/>
  <c r="AZ24" i="44" s="1"/>
  <c r="BA24" i="44" s="1"/>
  <c r="BB24" i="44" s="1"/>
  <c r="R24" i="44" s="1"/>
  <c r="AW24" i="44" a="1"/>
  <c r="AW24" i="44" s="1"/>
  <c r="AX24" i="44" s="1"/>
  <c r="AY24" i="44" s="1"/>
  <c r="Q24" i="44" s="1"/>
  <c r="AT24" i="44" a="1"/>
  <c r="AT24" i="44" s="1"/>
  <c r="AU24" i="44" s="1"/>
  <c r="AV24" i="44" s="1"/>
  <c r="P24" i="44" s="1"/>
  <c r="AQ24" i="44" a="1"/>
  <c r="AQ24" i="44" s="1"/>
  <c r="AR24" i="44" s="1"/>
  <c r="AS24" i="44" s="1"/>
  <c r="O24" i="44" s="1"/>
  <c r="AN24" i="44" a="1"/>
  <c r="AN24" i="44" s="1"/>
  <c r="AO24" i="44" s="1"/>
  <c r="AP24" i="44" s="1"/>
  <c r="N24" i="44" s="1"/>
  <c r="AK24" i="44" a="1"/>
  <c r="AK24" i="44" s="1"/>
  <c r="AL24" i="44" s="1"/>
  <c r="AM24" i="44" s="1"/>
  <c r="M24" i="44" s="1"/>
  <c r="AH24" i="44" a="1"/>
  <c r="AH24" i="44" s="1"/>
  <c r="AI24" i="44" s="1"/>
  <c r="AJ24" i="44" s="1"/>
  <c r="L24" i="44" s="1"/>
  <c r="AG24" i="44"/>
  <c r="K24" i="44" s="1"/>
  <c r="AF24" i="44"/>
  <c r="AB24" i="44" a="1"/>
  <c r="AB24" i="44" s="1"/>
  <c r="AC24" i="44" s="1"/>
  <c r="AD24" i="44" s="1"/>
  <c r="J24" i="44" s="1"/>
  <c r="V24" i="44" a="1"/>
  <c r="V24" i="44" s="1"/>
  <c r="W24" i="44" s="1"/>
  <c r="X24" i="44" s="1"/>
  <c r="H24" i="44" s="1"/>
  <c r="BJ23" i="44"/>
  <c r="BK23" i="44" s="1"/>
  <c r="U23" i="44" s="1"/>
  <c r="BG23" i="44"/>
  <c r="BH23" i="44" s="1"/>
  <c r="T23" i="44" s="1"/>
  <c r="BC23" i="44" a="1"/>
  <c r="BC23" i="44" s="1"/>
  <c r="BD23" i="44" s="1"/>
  <c r="BE23" i="44" s="1"/>
  <c r="S23" i="44" s="1"/>
  <c r="AZ23" i="44" a="1"/>
  <c r="AZ23" i="44" s="1"/>
  <c r="BA23" i="44" s="1"/>
  <c r="BB23" i="44" s="1"/>
  <c r="R23" i="44" s="1"/>
  <c r="AW23" i="44" a="1"/>
  <c r="AW23" i="44" s="1"/>
  <c r="AX23" i="44" s="1"/>
  <c r="AY23" i="44" s="1"/>
  <c r="Q23" i="44" s="1"/>
  <c r="AT23" i="44" a="1"/>
  <c r="AT23" i="44" s="1"/>
  <c r="AU23" i="44" s="1"/>
  <c r="AV23" i="44" s="1"/>
  <c r="P23" i="44" s="1"/>
  <c r="AQ23" i="44" a="1"/>
  <c r="AQ23" i="44" s="1"/>
  <c r="AR23" i="44" s="1"/>
  <c r="AS23" i="44" s="1"/>
  <c r="O23" i="44" s="1"/>
  <c r="AN23" i="44" a="1"/>
  <c r="AN23" i="44" s="1"/>
  <c r="AO23" i="44" s="1"/>
  <c r="AP23" i="44" s="1"/>
  <c r="N23" i="44" s="1"/>
  <c r="AK23" i="44" a="1"/>
  <c r="AK23" i="44" s="1"/>
  <c r="AL23" i="44" s="1"/>
  <c r="AM23" i="44" s="1"/>
  <c r="M23" i="44" s="1"/>
  <c r="AH23" i="44" a="1"/>
  <c r="AH23" i="44" s="1"/>
  <c r="AI23" i="44" s="1"/>
  <c r="AJ23" i="44" s="1"/>
  <c r="L23" i="44" s="1"/>
  <c r="AF23" i="44"/>
  <c r="AG23" i="44" s="1"/>
  <c r="K23" i="44" s="1"/>
  <c r="AB23" i="44" a="1"/>
  <c r="AB23" i="44" s="1"/>
  <c r="AC23" i="44" s="1"/>
  <c r="AD23" i="44" s="1"/>
  <c r="J23" i="44" s="1"/>
  <c r="V23" i="44" a="1"/>
  <c r="V23" i="44" s="1"/>
  <c r="W23" i="44" s="1"/>
  <c r="X23" i="44" s="1"/>
  <c r="H23" i="44" s="1"/>
  <c r="BJ22" i="44"/>
  <c r="BK22" i="44" s="1"/>
  <c r="U22" i="44" s="1"/>
  <c r="BG22" i="44"/>
  <c r="BH22" i="44" s="1"/>
  <c r="BC22" i="44" a="1"/>
  <c r="BC22" i="44" s="1"/>
  <c r="BD22" i="44" s="1"/>
  <c r="BE22" i="44" s="1"/>
  <c r="S22" i="44" s="1"/>
  <c r="AZ22" i="44" a="1"/>
  <c r="AZ22" i="44" s="1"/>
  <c r="BA22" i="44" s="1"/>
  <c r="BB22" i="44" s="1"/>
  <c r="R22" i="44" s="1"/>
  <c r="AW22" i="44" a="1"/>
  <c r="AW22" i="44" s="1"/>
  <c r="AX22" i="44" s="1"/>
  <c r="AY22" i="44" s="1"/>
  <c r="Q22" i="44" s="1"/>
  <c r="AT22" i="44" a="1"/>
  <c r="AT22" i="44" s="1"/>
  <c r="AU22" i="44" s="1"/>
  <c r="AV22" i="44" s="1"/>
  <c r="P22" i="44" s="1"/>
  <c r="AQ22" i="44" a="1"/>
  <c r="AQ22" i="44" s="1"/>
  <c r="AR22" i="44" s="1"/>
  <c r="AS22" i="44" s="1"/>
  <c r="O22" i="44" s="1"/>
  <c r="AN22" i="44" a="1"/>
  <c r="AN22" i="44" s="1"/>
  <c r="AO22" i="44" s="1"/>
  <c r="AP22" i="44" s="1"/>
  <c r="N22" i="44" s="1"/>
  <c r="AK22" i="44" a="1"/>
  <c r="AK22" i="44" s="1"/>
  <c r="AL22" i="44" s="1"/>
  <c r="AM22" i="44" s="1"/>
  <c r="M22" i="44" s="1"/>
  <c r="AH22" i="44" a="1"/>
  <c r="AH22" i="44" s="1"/>
  <c r="AI22" i="44" s="1"/>
  <c r="AJ22" i="44" s="1"/>
  <c r="L22" i="44" s="1"/>
  <c r="AF22" i="44"/>
  <c r="AG22" i="44" s="1"/>
  <c r="K22" i="44" s="1"/>
  <c r="AB22" i="44" a="1"/>
  <c r="AB22" i="44" s="1"/>
  <c r="AC22" i="44" s="1"/>
  <c r="AD22" i="44" s="1"/>
  <c r="J22" i="44" s="1"/>
  <c r="V22" i="44" a="1"/>
  <c r="V22" i="44" s="1"/>
  <c r="W22" i="44" s="1"/>
  <c r="X22" i="44" s="1"/>
  <c r="H22" i="44" s="1"/>
  <c r="T22" i="44"/>
  <c r="BK21" i="44"/>
  <c r="U21" i="44" s="1"/>
  <c r="BJ21" i="44"/>
  <c r="BG21" i="44"/>
  <c r="BH21" i="44" s="1"/>
  <c r="T21" i="44" s="1"/>
  <c r="BC21" i="44" a="1"/>
  <c r="BC21" i="44" s="1"/>
  <c r="BD21" i="44" s="1"/>
  <c r="BE21" i="44" s="1"/>
  <c r="S21" i="44" s="1"/>
  <c r="AZ21" i="44" a="1"/>
  <c r="AZ21" i="44" s="1"/>
  <c r="BA21" i="44" s="1"/>
  <c r="BB21" i="44" s="1"/>
  <c r="R21" i="44" s="1"/>
  <c r="AW21" i="44" a="1"/>
  <c r="AW21" i="44" s="1"/>
  <c r="AX21" i="44" s="1"/>
  <c r="AY21" i="44" s="1"/>
  <c r="Q21" i="44" s="1"/>
  <c r="AT21" i="44" a="1"/>
  <c r="AT21" i="44" s="1"/>
  <c r="AU21" i="44" s="1"/>
  <c r="AV21" i="44" s="1"/>
  <c r="P21" i="44" s="1"/>
  <c r="AQ21" i="44" a="1"/>
  <c r="AQ21" i="44" s="1"/>
  <c r="AR21" i="44" s="1"/>
  <c r="AS21" i="44" s="1"/>
  <c r="O21" i="44" s="1"/>
  <c r="AN21" i="44" a="1"/>
  <c r="AN21" i="44" s="1"/>
  <c r="AO21" i="44" s="1"/>
  <c r="AP21" i="44" s="1"/>
  <c r="N21" i="44" s="1"/>
  <c r="AK21" i="44" a="1"/>
  <c r="AK21" i="44" s="1"/>
  <c r="AL21" i="44" s="1"/>
  <c r="AM21" i="44" s="1"/>
  <c r="M21" i="44" s="1"/>
  <c r="AH21" i="44" a="1"/>
  <c r="AH21" i="44" s="1"/>
  <c r="AI21" i="44" s="1"/>
  <c r="AJ21" i="44" s="1"/>
  <c r="L21" i="44" s="1"/>
  <c r="AF21" i="44"/>
  <c r="AG21" i="44" s="1"/>
  <c r="K21" i="44" s="1"/>
  <c r="AB21" i="44" a="1"/>
  <c r="AB21" i="44" s="1"/>
  <c r="AC21" i="44" s="1"/>
  <c r="AD21" i="44" s="1"/>
  <c r="J21" i="44" s="1"/>
  <c r="V21" i="44" a="1"/>
  <c r="V21" i="44" s="1"/>
  <c r="W21" i="44" s="1"/>
  <c r="X21" i="44" s="1"/>
  <c r="H21" i="44" s="1"/>
  <c r="BJ20" i="44"/>
  <c r="BK20" i="44" s="1"/>
  <c r="U20" i="44" s="1"/>
  <c r="BG20" i="44"/>
  <c r="BH20" i="44" s="1"/>
  <c r="T20" i="44" s="1"/>
  <c r="BC20" i="44" a="1"/>
  <c r="BC20" i="44" s="1"/>
  <c r="BD20" i="44" s="1"/>
  <c r="BE20" i="44" s="1"/>
  <c r="S20" i="44" s="1"/>
  <c r="AZ20" i="44" a="1"/>
  <c r="AZ20" i="44" s="1"/>
  <c r="BA20" i="44" s="1"/>
  <c r="BB20" i="44" s="1"/>
  <c r="R20" i="44" s="1"/>
  <c r="AW20" i="44" a="1"/>
  <c r="AW20" i="44" s="1"/>
  <c r="AX20" i="44" s="1"/>
  <c r="AY20" i="44" s="1"/>
  <c r="Q20" i="44" s="1"/>
  <c r="AT20" i="44" a="1"/>
  <c r="AT20" i="44" s="1"/>
  <c r="AU20" i="44" s="1"/>
  <c r="AV20" i="44" s="1"/>
  <c r="P20" i="44" s="1"/>
  <c r="AQ20" i="44" a="1"/>
  <c r="AQ20" i="44" s="1"/>
  <c r="AR20" i="44" s="1"/>
  <c r="AS20" i="44" s="1"/>
  <c r="O20" i="44" s="1"/>
  <c r="AN20" i="44" a="1"/>
  <c r="AN20" i="44" s="1"/>
  <c r="AO20" i="44" s="1"/>
  <c r="AP20" i="44" s="1"/>
  <c r="N20" i="44" s="1"/>
  <c r="AK20" i="44" a="1"/>
  <c r="AK20" i="44" s="1"/>
  <c r="AL20" i="44" s="1"/>
  <c r="AM20" i="44" s="1"/>
  <c r="M20" i="44" s="1"/>
  <c r="AH20" i="44" a="1"/>
  <c r="AH20" i="44" s="1"/>
  <c r="AI20" i="44" s="1"/>
  <c r="AJ20" i="44" s="1"/>
  <c r="L20" i="44" s="1"/>
  <c r="AF20" i="44"/>
  <c r="AG20" i="44" s="1"/>
  <c r="K20" i="44" s="1"/>
  <c r="AB20" i="44" a="1"/>
  <c r="AB20" i="44" s="1"/>
  <c r="AC20" i="44" s="1"/>
  <c r="AD20" i="44" s="1"/>
  <c r="J20" i="44" s="1"/>
  <c r="V20" i="44" a="1"/>
  <c r="V20" i="44" s="1"/>
  <c r="W20" i="44" s="1"/>
  <c r="X20" i="44" s="1"/>
  <c r="H20" i="44" s="1"/>
  <c r="BJ19" i="44"/>
  <c r="BK19" i="44" s="1"/>
  <c r="U19" i="44" s="1"/>
  <c r="BG19" i="44"/>
  <c r="BH19" i="44" s="1"/>
  <c r="BC19" i="44" a="1"/>
  <c r="BC19" i="44" s="1"/>
  <c r="BD19" i="44" s="1"/>
  <c r="BE19" i="44" s="1"/>
  <c r="S19" i="44" s="1"/>
  <c r="AZ19" i="44" a="1"/>
  <c r="AZ19" i="44" s="1"/>
  <c r="BA19" i="44" s="1"/>
  <c r="BB19" i="44" s="1"/>
  <c r="R19" i="44" s="1"/>
  <c r="AW19" i="44" a="1"/>
  <c r="AW19" i="44" s="1"/>
  <c r="AX19" i="44" s="1"/>
  <c r="AY19" i="44" s="1"/>
  <c r="Q19" i="44" s="1"/>
  <c r="AT19" i="44" a="1"/>
  <c r="AT19" i="44" s="1"/>
  <c r="AU19" i="44" s="1"/>
  <c r="AV19" i="44" s="1"/>
  <c r="P19" i="44" s="1"/>
  <c r="AQ19" i="44" a="1"/>
  <c r="AQ19" i="44" s="1"/>
  <c r="AR19" i="44" s="1"/>
  <c r="AS19" i="44" s="1"/>
  <c r="O19" i="44" s="1"/>
  <c r="AN19" i="44" a="1"/>
  <c r="AN19" i="44" s="1"/>
  <c r="AO19" i="44" s="1"/>
  <c r="AP19" i="44" s="1"/>
  <c r="N19" i="44" s="1"/>
  <c r="AK19" i="44" a="1"/>
  <c r="AK19" i="44" s="1"/>
  <c r="AL19" i="44" s="1"/>
  <c r="AM19" i="44" s="1"/>
  <c r="M19" i="44" s="1"/>
  <c r="AH19" i="44" a="1"/>
  <c r="AH19" i="44" s="1"/>
  <c r="AI19" i="44" s="1"/>
  <c r="AJ19" i="44" s="1"/>
  <c r="L19" i="44" s="1"/>
  <c r="AF19" i="44"/>
  <c r="AG19" i="44" s="1"/>
  <c r="K19" i="44" s="1"/>
  <c r="AB19" i="44" a="1"/>
  <c r="AB19" i="44" s="1"/>
  <c r="AC19" i="44" s="1"/>
  <c r="AD19" i="44" s="1"/>
  <c r="J19" i="44" s="1"/>
  <c r="V19" i="44" a="1"/>
  <c r="V19" i="44" s="1"/>
  <c r="W19" i="44" s="1"/>
  <c r="X19" i="44" s="1"/>
  <c r="H19" i="44" s="1"/>
  <c r="T19" i="44"/>
  <c r="BJ18" i="44"/>
  <c r="BK18" i="44" s="1"/>
  <c r="U18" i="44" s="1"/>
  <c r="BG18" i="44"/>
  <c r="BH18" i="44" s="1"/>
  <c r="T18" i="44" s="1"/>
  <c r="BC18" i="44" a="1"/>
  <c r="BC18" i="44" s="1"/>
  <c r="BD18" i="44" s="1"/>
  <c r="BE18" i="44" s="1"/>
  <c r="S18" i="44" s="1"/>
  <c r="AZ18" i="44" a="1"/>
  <c r="AZ18" i="44" s="1"/>
  <c r="BA18" i="44" s="1"/>
  <c r="BB18" i="44" s="1"/>
  <c r="R18" i="44" s="1"/>
  <c r="AW18" i="44" a="1"/>
  <c r="AW18" i="44" s="1"/>
  <c r="AX18" i="44" s="1"/>
  <c r="AY18" i="44" s="1"/>
  <c r="Q18" i="44" s="1"/>
  <c r="AT18" i="44" a="1"/>
  <c r="AT18" i="44" s="1"/>
  <c r="AU18" i="44" s="1"/>
  <c r="AV18" i="44" s="1"/>
  <c r="P18" i="44" s="1"/>
  <c r="AQ18" i="44" a="1"/>
  <c r="AQ18" i="44" s="1"/>
  <c r="AR18" i="44" s="1"/>
  <c r="AS18" i="44" s="1"/>
  <c r="O18" i="44" s="1"/>
  <c r="AN18" i="44" a="1"/>
  <c r="AN18" i="44" s="1"/>
  <c r="AO18" i="44" s="1"/>
  <c r="AP18" i="44" s="1"/>
  <c r="N18" i="44" s="1"/>
  <c r="AK18" i="44" a="1"/>
  <c r="AK18" i="44" s="1"/>
  <c r="AL18" i="44" s="1"/>
  <c r="AM18" i="44" s="1"/>
  <c r="M18" i="44" s="1"/>
  <c r="AH18" i="44" a="1"/>
  <c r="AH18" i="44" s="1"/>
  <c r="AI18" i="44" s="1"/>
  <c r="AJ18" i="44" s="1"/>
  <c r="L18" i="44" s="1"/>
  <c r="AF18" i="44"/>
  <c r="AG18" i="44" s="1"/>
  <c r="K18" i="44" s="1"/>
  <c r="AB18" i="44" a="1"/>
  <c r="AB18" i="44" s="1"/>
  <c r="AC18" i="44" s="1"/>
  <c r="AD18" i="44" s="1"/>
  <c r="J18" i="44" s="1"/>
  <c r="V18" i="44" a="1"/>
  <c r="V18" i="44" s="1"/>
  <c r="W18" i="44" s="1"/>
  <c r="X18" i="44" s="1"/>
  <c r="H18" i="44" s="1"/>
  <c r="BJ17" i="44"/>
  <c r="BK17" i="44" s="1"/>
  <c r="U17" i="44" s="1"/>
  <c r="BG17" i="44"/>
  <c r="BH17" i="44" s="1"/>
  <c r="T17" i="44" s="1"/>
  <c r="BC17" i="44" a="1"/>
  <c r="BC17" i="44" s="1"/>
  <c r="BD17" i="44" s="1"/>
  <c r="BE17" i="44" s="1"/>
  <c r="S17" i="44" s="1"/>
  <c r="AZ17" i="44" a="1"/>
  <c r="AZ17" i="44" s="1"/>
  <c r="BA17" i="44" s="1"/>
  <c r="BB17" i="44" s="1"/>
  <c r="R17" i="44" s="1"/>
  <c r="AW17" i="44" a="1"/>
  <c r="AW17" i="44" s="1"/>
  <c r="AX17" i="44" s="1"/>
  <c r="AY17" i="44" s="1"/>
  <c r="Q17" i="44" s="1"/>
  <c r="AT17" i="44" a="1"/>
  <c r="AT17" i="44" s="1"/>
  <c r="AU17" i="44" s="1"/>
  <c r="AV17" i="44" s="1"/>
  <c r="P17" i="44" s="1"/>
  <c r="AQ17" i="44" a="1"/>
  <c r="AQ17" i="44" s="1"/>
  <c r="AR17" i="44" s="1"/>
  <c r="AS17" i="44" s="1"/>
  <c r="O17" i="44" s="1"/>
  <c r="AN17" i="44" a="1"/>
  <c r="AN17" i="44" s="1"/>
  <c r="AO17" i="44" s="1"/>
  <c r="AP17" i="44" s="1"/>
  <c r="N17" i="44" s="1"/>
  <c r="AK17" i="44" a="1"/>
  <c r="AK17" i="44" s="1"/>
  <c r="AL17" i="44" s="1"/>
  <c r="AM17" i="44" s="1"/>
  <c r="M17" i="44" s="1"/>
  <c r="AH17" i="44" a="1"/>
  <c r="AH17" i="44" s="1"/>
  <c r="AI17" i="44" s="1"/>
  <c r="AJ17" i="44" s="1"/>
  <c r="L17" i="44" s="1"/>
  <c r="AF17" i="44"/>
  <c r="AG17" i="44" s="1"/>
  <c r="K17" i="44" s="1"/>
  <c r="AB17" i="44" a="1"/>
  <c r="AB17" i="44" s="1"/>
  <c r="AC17" i="44" s="1"/>
  <c r="AD17" i="44" s="1"/>
  <c r="J17" i="44" s="1"/>
  <c r="V17" i="44" a="1"/>
  <c r="V17" i="44" s="1"/>
  <c r="W17" i="44" s="1"/>
  <c r="X17" i="44" s="1"/>
  <c r="H17" i="44" s="1"/>
  <c r="BJ16" i="44"/>
  <c r="BK16" i="44" s="1"/>
  <c r="U16" i="44" s="1"/>
  <c r="BG16" i="44"/>
  <c r="BH16" i="44" s="1"/>
  <c r="T16" i="44" s="1"/>
  <c r="BC16" i="44" a="1"/>
  <c r="BC16" i="44" s="1"/>
  <c r="BD16" i="44" s="1"/>
  <c r="BE16" i="44" s="1"/>
  <c r="S16" i="44" s="1"/>
  <c r="AZ16" i="44" a="1"/>
  <c r="AZ16" i="44" s="1"/>
  <c r="BA16" i="44" s="1"/>
  <c r="BB16" i="44" s="1"/>
  <c r="R16" i="44" s="1"/>
  <c r="AW16" i="44" a="1"/>
  <c r="AW16" i="44" s="1"/>
  <c r="AX16" i="44" s="1"/>
  <c r="AY16" i="44" s="1"/>
  <c r="Q16" i="44" s="1"/>
  <c r="AT16" i="44" a="1"/>
  <c r="AT16" i="44" s="1"/>
  <c r="AU16" i="44" s="1"/>
  <c r="AV16" i="44" s="1"/>
  <c r="P16" i="44" s="1"/>
  <c r="AQ16" i="44" a="1"/>
  <c r="AQ16" i="44" s="1"/>
  <c r="AR16" i="44" s="1"/>
  <c r="AS16" i="44" s="1"/>
  <c r="O16" i="44" s="1"/>
  <c r="AN16" i="44" a="1"/>
  <c r="AN16" i="44" s="1"/>
  <c r="AO16" i="44" s="1"/>
  <c r="AP16" i="44" s="1"/>
  <c r="N16" i="44" s="1"/>
  <c r="AK16" i="44" a="1"/>
  <c r="AK16" i="44" s="1"/>
  <c r="AL16" i="44" s="1"/>
  <c r="AM16" i="44" s="1"/>
  <c r="M16" i="44" s="1"/>
  <c r="AH16" i="44" a="1"/>
  <c r="AH16" i="44" s="1"/>
  <c r="AI16" i="44" s="1"/>
  <c r="AJ16" i="44" s="1"/>
  <c r="L16" i="44" s="1"/>
  <c r="AF16" i="44"/>
  <c r="AG16" i="44" s="1"/>
  <c r="K16" i="44" s="1"/>
  <c r="AB16" i="44" a="1"/>
  <c r="AB16" i="44" s="1"/>
  <c r="AC16" i="44" s="1"/>
  <c r="AD16" i="44" s="1"/>
  <c r="J16" i="44" s="1"/>
  <c r="V16" i="44" a="1"/>
  <c r="V16" i="44" s="1"/>
  <c r="W16" i="44" s="1"/>
  <c r="X16" i="44" s="1"/>
  <c r="H16" i="44" s="1"/>
  <c r="BJ15" i="44"/>
  <c r="BK15" i="44" s="1"/>
  <c r="U15" i="44" s="1"/>
  <c r="BG15" i="44"/>
  <c r="BH15" i="44" s="1"/>
  <c r="T15" i="44" s="1"/>
  <c r="BC15" i="44" a="1"/>
  <c r="BC15" i="44" s="1"/>
  <c r="BD15" i="44" s="1"/>
  <c r="BE15" i="44" s="1"/>
  <c r="S15" i="44" s="1"/>
  <c r="AZ15" i="44" a="1"/>
  <c r="AZ15" i="44" s="1"/>
  <c r="BA15" i="44" s="1"/>
  <c r="BB15" i="44" s="1"/>
  <c r="R15" i="44" s="1"/>
  <c r="AW15" i="44" a="1"/>
  <c r="AW15" i="44" s="1"/>
  <c r="AX15" i="44" s="1"/>
  <c r="AY15" i="44" s="1"/>
  <c r="Q15" i="44" s="1"/>
  <c r="AT15" i="44" a="1"/>
  <c r="AT15" i="44" s="1"/>
  <c r="AU15" i="44" s="1"/>
  <c r="AV15" i="44" s="1"/>
  <c r="P15" i="44" s="1"/>
  <c r="AQ15" i="44" a="1"/>
  <c r="AQ15" i="44" s="1"/>
  <c r="AR15" i="44" s="1"/>
  <c r="AS15" i="44" s="1"/>
  <c r="O15" i="44" s="1"/>
  <c r="AN15" i="44" a="1"/>
  <c r="AN15" i="44" s="1"/>
  <c r="AO15" i="44" s="1"/>
  <c r="AP15" i="44" s="1"/>
  <c r="N15" i="44" s="1"/>
  <c r="AK15" i="44" a="1"/>
  <c r="AK15" i="44" s="1"/>
  <c r="AL15" i="44" s="1"/>
  <c r="AM15" i="44" s="1"/>
  <c r="M15" i="44" s="1"/>
  <c r="AH15" i="44" a="1"/>
  <c r="AH15" i="44" s="1"/>
  <c r="AI15" i="44" s="1"/>
  <c r="AJ15" i="44" s="1"/>
  <c r="L15" i="44" s="1"/>
  <c r="AF15" i="44"/>
  <c r="AG15" i="44" s="1"/>
  <c r="K15" i="44" s="1"/>
  <c r="AB15" i="44" a="1"/>
  <c r="AB15" i="44" s="1"/>
  <c r="AC15" i="44" s="1"/>
  <c r="AD15" i="44" s="1"/>
  <c r="J15" i="44" s="1"/>
  <c r="V15" i="44" a="1"/>
  <c r="V15" i="44" s="1"/>
  <c r="W15" i="44" s="1"/>
  <c r="X15" i="44" s="1"/>
  <c r="H15" i="44" s="1"/>
  <c r="BJ14" i="44"/>
  <c r="BK14" i="44" s="1"/>
  <c r="U14" i="44" s="1"/>
  <c r="BG14" i="44"/>
  <c r="BH14" i="44" s="1"/>
  <c r="T14" i="44" s="1"/>
  <c r="BC14" i="44" a="1"/>
  <c r="BC14" i="44" s="1"/>
  <c r="BD14" i="44" s="1"/>
  <c r="BE14" i="44" s="1"/>
  <c r="S14" i="44" s="1"/>
  <c r="AZ14" i="44" a="1"/>
  <c r="AZ14" i="44" s="1"/>
  <c r="BA14" i="44" s="1"/>
  <c r="BB14" i="44" s="1"/>
  <c r="R14" i="44" s="1"/>
  <c r="AW14" i="44" a="1"/>
  <c r="AW14" i="44" s="1"/>
  <c r="AX14" i="44" s="1"/>
  <c r="AY14" i="44" s="1"/>
  <c r="Q14" i="44" s="1"/>
  <c r="AT14" i="44" a="1"/>
  <c r="AT14" i="44" s="1"/>
  <c r="AU14" i="44" s="1"/>
  <c r="AV14" i="44" s="1"/>
  <c r="P14" i="44" s="1"/>
  <c r="AQ14" i="44" a="1"/>
  <c r="AQ14" i="44" s="1"/>
  <c r="AR14" i="44" s="1"/>
  <c r="AS14" i="44" s="1"/>
  <c r="O14" i="44" s="1"/>
  <c r="AN14" i="44" a="1"/>
  <c r="AN14" i="44" s="1"/>
  <c r="AO14" i="44" s="1"/>
  <c r="AP14" i="44" s="1"/>
  <c r="N14" i="44" s="1"/>
  <c r="AK14" i="44" a="1"/>
  <c r="AK14" i="44" s="1"/>
  <c r="AL14" i="44" s="1"/>
  <c r="AM14" i="44" s="1"/>
  <c r="M14" i="44" s="1"/>
  <c r="AH14" i="44" a="1"/>
  <c r="AH14" i="44" s="1"/>
  <c r="AI14" i="44" s="1"/>
  <c r="AJ14" i="44" s="1"/>
  <c r="L14" i="44" s="1"/>
  <c r="AG14" i="44"/>
  <c r="K14" i="44" s="1"/>
  <c r="AF14" i="44"/>
  <c r="AB14" i="44" a="1"/>
  <c r="AB14" i="44" s="1"/>
  <c r="AC14" i="44" s="1"/>
  <c r="AD14" i="44" s="1"/>
  <c r="J14" i="44" s="1"/>
  <c r="V14" i="44" a="1"/>
  <c r="V14" i="44" s="1"/>
  <c r="W14" i="44" s="1"/>
  <c r="X14" i="44" s="1"/>
  <c r="H14" i="44" s="1"/>
  <c r="BJ13" i="44"/>
  <c r="BK13" i="44" s="1"/>
  <c r="U13" i="44" s="1"/>
  <c r="BG13" i="44"/>
  <c r="BH13" i="44" s="1"/>
  <c r="T13" i="44" s="1"/>
  <c r="BC13" i="44" a="1"/>
  <c r="BC13" i="44" s="1"/>
  <c r="BD13" i="44" s="1"/>
  <c r="BE13" i="44" s="1"/>
  <c r="S13" i="44" s="1"/>
  <c r="AZ13" i="44" a="1"/>
  <c r="AZ13" i="44" s="1"/>
  <c r="BA13" i="44" s="1"/>
  <c r="BB13" i="44" s="1"/>
  <c r="R13" i="44" s="1"/>
  <c r="AW13" i="44" a="1"/>
  <c r="AW13" i="44" s="1"/>
  <c r="AX13" i="44" s="1"/>
  <c r="AY13" i="44" s="1"/>
  <c r="Q13" i="44" s="1"/>
  <c r="AT13" i="44" a="1"/>
  <c r="AT13" i="44" s="1"/>
  <c r="AU13" i="44" s="1"/>
  <c r="AV13" i="44" s="1"/>
  <c r="P13" i="44" s="1"/>
  <c r="AQ13" i="44" a="1"/>
  <c r="AQ13" i="44" s="1"/>
  <c r="AR13" i="44" s="1"/>
  <c r="AS13" i="44" s="1"/>
  <c r="O13" i="44" s="1"/>
  <c r="AN13" i="44" a="1"/>
  <c r="AN13" i="44" s="1"/>
  <c r="AO13" i="44" s="1"/>
  <c r="AP13" i="44" s="1"/>
  <c r="N13" i="44" s="1"/>
  <c r="AK13" i="44" a="1"/>
  <c r="AK13" i="44" s="1"/>
  <c r="AL13" i="44" s="1"/>
  <c r="AM13" i="44" s="1"/>
  <c r="M13" i="44" s="1"/>
  <c r="AH13" i="44" a="1"/>
  <c r="AH13" i="44" s="1"/>
  <c r="AI13" i="44" s="1"/>
  <c r="AJ13" i="44" s="1"/>
  <c r="L13" i="44" s="1"/>
  <c r="AF13" i="44"/>
  <c r="AG13" i="44" s="1"/>
  <c r="K13" i="44" s="1"/>
  <c r="AB13" i="44" a="1"/>
  <c r="AB13" i="44" s="1"/>
  <c r="AC13" i="44" s="1"/>
  <c r="AD13" i="44" s="1"/>
  <c r="J13" i="44" s="1"/>
  <c r="V13" i="44" a="1"/>
  <c r="V13" i="44" s="1"/>
  <c r="W13" i="44" s="1"/>
  <c r="X13" i="44" s="1"/>
  <c r="H13" i="44" s="1"/>
  <c r="BJ11" i="44"/>
  <c r="BK11" i="44" s="1"/>
  <c r="U11" i="44" s="1"/>
  <c r="BG11" i="44"/>
  <c r="BH11" i="44" s="1"/>
  <c r="T11" i="44" s="1"/>
  <c r="BC11" i="44" a="1"/>
  <c r="BC11" i="44" s="1"/>
  <c r="BD11" i="44" s="1"/>
  <c r="BE11" i="44" s="1"/>
  <c r="S11" i="44" s="1"/>
  <c r="AZ11" i="44" a="1"/>
  <c r="AZ11" i="44" s="1"/>
  <c r="BA11" i="44" s="1"/>
  <c r="BB11" i="44" s="1"/>
  <c r="R11" i="44" s="1"/>
  <c r="AW11" i="44" a="1"/>
  <c r="AW11" i="44" s="1"/>
  <c r="AT11" i="44" a="1"/>
  <c r="AT11" i="44" s="1"/>
  <c r="AU11" i="44" s="1"/>
  <c r="AV11" i="44" s="1"/>
  <c r="P11" i="44" s="1"/>
  <c r="AQ11" i="44" a="1"/>
  <c r="AQ11" i="44" s="1"/>
  <c r="AR11" i="44" s="1"/>
  <c r="AS11" i="44" s="1"/>
  <c r="O11" i="44" s="1"/>
  <c r="AN11" i="44" a="1"/>
  <c r="AN11" i="44" s="1"/>
  <c r="AO11" i="44" s="1"/>
  <c r="AP11" i="44" s="1"/>
  <c r="N11" i="44" s="1"/>
  <c r="AK11" i="44" a="1"/>
  <c r="AK11" i="44" s="1"/>
  <c r="AL11" i="44" s="1"/>
  <c r="AM11" i="44" s="1"/>
  <c r="M11" i="44" s="1"/>
  <c r="AH11" i="44" a="1"/>
  <c r="AH11" i="44" s="1"/>
  <c r="AI11" i="44" s="1"/>
  <c r="AJ11" i="44" s="1"/>
  <c r="L11" i="44" s="1"/>
  <c r="AG11" i="44"/>
  <c r="K11" i="44" s="1"/>
  <c r="AF11" i="44"/>
  <c r="AB11" i="44" a="1"/>
  <c r="AB11" i="44" s="1"/>
  <c r="AC11" i="44" s="1"/>
  <c r="AD11" i="44" s="1"/>
  <c r="J11" i="44" s="1"/>
  <c r="V11" i="44" a="1"/>
  <c r="V11" i="44" s="1"/>
  <c r="W11" i="44" s="1"/>
  <c r="X11" i="44" s="1"/>
  <c r="H11" i="44" s="1"/>
  <c r="BJ12" i="44"/>
  <c r="BK12" i="44" s="1"/>
  <c r="U12" i="44" s="1"/>
  <c r="BG12" i="44"/>
  <c r="BH12" i="44" s="1"/>
  <c r="BC12" i="44" a="1"/>
  <c r="BC12" i="44" s="1"/>
  <c r="BD12" i="44" s="1"/>
  <c r="BE12" i="44" s="1"/>
  <c r="S12" i="44" s="1"/>
  <c r="AZ12" i="44" a="1"/>
  <c r="AZ12" i="44" s="1"/>
  <c r="BA12" i="44" s="1"/>
  <c r="BB12" i="44" s="1"/>
  <c r="R12" i="44" s="1"/>
  <c r="AT12" i="44" a="1"/>
  <c r="AT12" i="44" s="1"/>
  <c r="AQ12" i="44" a="1"/>
  <c r="AQ12" i="44" s="1"/>
  <c r="AR12" i="44" s="1"/>
  <c r="AS12" i="44" s="1"/>
  <c r="O12" i="44" s="1"/>
  <c r="AN12" i="44" a="1"/>
  <c r="AN12" i="44" s="1"/>
  <c r="AO12" i="44" s="1"/>
  <c r="AP12" i="44" s="1"/>
  <c r="N12" i="44" s="1"/>
  <c r="AK12" i="44" a="1"/>
  <c r="AK12" i="44" s="1"/>
  <c r="AL12" i="44" s="1"/>
  <c r="AM12" i="44" s="1"/>
  <c r="M12" i="44" s="1"/>
  <c r="AH12" i="44" a="1"/>
  <c r="AH12" i="44" s="1"/>
  <c r="AI12" i="44" s="1"/>
  <c r="AJ12" i="44" s="1"/>
  <c r="L12" i="44" s="1"/>
  <c r="AF12" i="44"/>
  <c r="AG12" i="44" s="1"/>
  <c r="K12" i="44" s="1"/>
  <c r="AB12" i="44" a="1"/>
  <c r="AB12" i="44" s="1"/>
  <c r="AC12" i="44" s="1"/>
  <c r="AD12" i="44" s="1"/>
  <c r="J12" i="44" s="1"/>
  <c r="V12" i="44" a="1"/>
  <c r="V12" i="44" s="1"/>
  <c r="W12" i="44" s="1"/>
  <c r="X12" i="44" s="1"/>
  <c r="H12" i="44" s="1"/>
  <c r="T12" i="44"/>
  <c r="BJ8" i="44"/>
  <c r="BK8" i="44" s="1"/>
  <c r="U8" i="44" s="1"/>
  <c r="BG8" i="44"/>
  <c r="BH8" i="44" s="1"/>
  <c r="T8" i="44" s="1"/>
  <c r="BC8" i="44" a="1"/>
  <c r="BC8" i="44" s="1"/>
  <c r="BD8" i="44" s="1"/>
  <c r="BE8" i="44" s="1"/>
  <c r="S8" i="44" s="1"/>
  <c r="AZ8" i="44" a="1"/>
  <c r="AZ8" i="44" s="1"/>
  <c r="BA8" i="44" s="1"/>
  <c r="BB8" i="44" s="1"/>
  <c r="R8" i="44" s="1"/>
  <c r="AT8" i="44" a="1"/>
  <c r="AT8" i="44" s="1"/>
  <c r="AQ8" i="44" a="1"/>
  <c r="AQ8" i="44" s="1"/>
  <c r="AR8" i="44" s="1"/>
  <c r="AS8" i="44" s="1"/>
  <c r="O8" i="44" s="1"/>
  <c r="AN8" i="44" a="1"/>
  <c r="AN8" i="44" s="1"/>
  <c r="AO8" i="44" s="1"/>
  <c r="AP8" i="44" s="1"/>
  <c r="N8" i="44" s="1"/>
  <c r="AK8" i="44" a="1"/>
  <c r="AK8" i="44" s="1"/>
  <c r="AL8" i="44" s="1"/>
  <c r="AM8" i="44" s="1"/>
  <c r="M8" i="44" s="1"/>
  <c r="AH8" i="44" a="1"/>
  <c r="AH8" i="44" s="1"/>
  <c r="AI8" i="44" s="1"/>
  <c r="AJ8" i="44" s="1"/>
  <c r="L8" i="44" s="1"/>
  <c r="AF8" i="44"/>
  <c r="AG8" i="44" s="1"/>
  <c r="K8" i="44" s="1"/>
  <c r="AB8" i="44" a="1"/>
  <c r="AB8" i="44" s="1"/>
  <c r="AC8" i="44" s="1"/>
  <c r="AD8" i="44" s="1"/>
  <c r="J8" i="44" s="1"/>
  <c r="V8" i="44" a="1"/>
  <c r="V8" i="44" s="1"/>
  <c r="W8" i="44" s="1"/>
  <c r="X8" i="44" s="1"/>
  <c r="H8" i="44" s="1"/>
  <c r="BJ7" i="44"/>
  <c r="BK7" i="44" s="1"/>
  <c r="U7" i="44" s="1"/>
  <c r="BG7" i="44"/>
  <c r="BH7" i="44" s="1"/>
  <c r="T7" i="44" s="1"/>
  <c r="BC7" i="44" a="1"/>
  <c r="BC7" i="44" s="1"/>
  <c r="BD7" i="44" s="1"/>
  <c r="BE7" i="44" s="1"/>
  <c r="S7" i="44" s="1"/>
  <c r="AZ7" i="44" a="1"/>
  <c r="AZ7" i="44" s="1"/>
  <c r="BA7" i="44" s="1"/>
  <c r="BB7" i="44" s="1"/>
  <c r="R7" i="44" s="1"/>
  <c r="AQ7" i="44" a="1"/>
  <c r="AQ7" i="44" s="1"/>
  <c r="AR7" i="44" s="1"/>
  <c r="AS7" i="44" s="1"/>
  <c r="O7" i="44" s="1"/>
  <c r="AN7" i="44" a="1"/>
  <c r="AN7" i="44" s="1"/>
  <c r="AO7" i="44" s="1"/>
  <c r="AP7" i="44" s="1"/>
  <c r="N7" i="44" s="1"/>
  <c r="AK7" i="44" a="1"/>
  <c r="AK7" i="44" s="1"/>
  <c r="AL7" i="44" s="1"/>
  <c r="AM7" i="44" s="1"/>
  <c r="M7" i="44" s="1"/>
  <c r="AH7" i="44" a="1"/>
  <c r="AH7" i="44" s="1"/>
  <c r="AI7" i="44" s="1"/>
  <c r="AJ7" i="44" s="1"/>
  <c r="L7" i="44" s="1"/>
  <c r="AF7" i="44"/>
  <c r="AG7" i="44" s="1"/>
  <c r="K7" i="44" s="1"/>
  <c r="AB7" i="44" a="1"/>
  <c r="AB7" i="44" s="1"/>
  <c r="AC7" i="44" s="1"/>
  <c r="AD7" i="44" s="1"/>
  <c r="J7" i="44" s="1"/>
  <c r="V7" i="44" a="1"/>
  <c r="V7" i="44" s="1"/>
  <c r="W7" i="44" s="1"/>
  <c r="X7" i="44" s="1"/>
  <c r="H7" i="44" s="1"/>
  <c r="BJ10" i="44"/>
  <c r="BK10" i="44" s="1"/>
  <c r="U10" i="44" s="1"/>
  <c r="BG10" i="44"/>
  <c r="BH10" i="44" s="1"/>
  <c r="T10" i="44" s="1"/>
  <c r="BC10" i="44" a="1"/>
  <c r="BC10" i="44" s="1"/>
  <c r="BD10" i="44" s="1"/>
  <c r="BE10" i="44" s="1"/>
  <c r="S10" i="44" s="1"/>
  <c r="AZ10" i="44" a="1"/>
  <c r="AZ10" i="44" s="1"/>
  <c r="BA10" i="44" s="1"/>
  <c r="BB10" i="44" s="1"/>
  <c r="R10" i="44" s="1"/>
  <c r="AQ10" i="44" a="1"/>
  <c r="AQ10" i="44" s="1"/>
  <c r="AR10" i="44" s="1"/>
  <c r="AS10" i="44" s="1"/>
  <c r="O10" i="44" s="1"/>
  <c r="AN10" i="44" a="1"/>
  <c r="AN10" i="44" s="1"/>
  <c r="AO10" i="44" s="1"/>
  <c r="AP10" i="44" s="1"/>
  <c r="N10" i="44" s="1"/>
  <c r="AK10" i="44" a="1"/>
  <c r="AK10" i="44" s="1"/>
  <c r="AL10" i="44" s="1"/>
  <c r="AM10" i="44" s="1"/>
  <c r="M10" i="44" s="1"/>
  <c r="AH10" i="44" a="1"/>
  <c r="AH10" i="44" s="1"/>
  <c r="AI10" i="44" s="1"/>
  <c r="AJ10" i="44" s="1"/>
  <c r="L10" i="44" s="1"/>
  <c r="AF10" i="44"/>
  <c r="AG10" i="44" s="1"/>
  <c r="K10" i="44" s="1"/>
  <c r="AB10" i="44" a="1"/>
  <c r="AB10" i="44" s="1"/>
  <c r="AC10" i="44" s="1"/>
  <c r="AD10" i="44" s="1"/>
  <c r="J10" i="44" s="1"/>
  <c r="V10" i="44" a="1"/>
  <c r="V10" i="44" s="1"/>
  <c r="BJ9" i="44"/>
  <c r="BK9" i="44" s="1"/>
  <c r="U9" i="44" s="1"/>
  <c r="BH9" i="44"/>
  <c r="T9" i="44" s="1"/>
  <c r="BG9" i="44"/>
  <c r="BC9" i="44" a="1"/>
  <c r="BC9" i="44" s="1"/>
  <c r="BD9" i="44" s="1"/>
  <c r="BE9" i="44" s="1"/>
  <c r="S9" i="44" s="1"/>
  <c r="AZ9" i="44" a="1"/>
  <c r="AZ9" i="44" s="1"/>
  <c r="BA9" i="44" s="1"/>
  <c r="BB9" i="44" s="1"/>
  <c r="R9" i="44" s="1"/>
  <c r="AQ9" i="44" a="1"/>
  <c r="AQ9" i="44" s="1"/>
  <c r="AR9" i="44" s="1"/>
  <c r="AS9" i="44" s="1"/>
  <c r="O9" i="44" s="1"/>
  <c r="AN9" i="44" a="1"/>
  <c r="AN9" i="44" s="1"/>
  <c r="AO9" i="44" s="1"/>
  <c r="AP9" i="44" s="1"/>
  <c r="N9" i="44" s="1"/>
  <c r="AK9" i="44" a="1"/>
  <c r="AK9" i="44" s="1"/>
  <c r="AL9" i="44" s="1"/>
  <c r="AM9" i="44" s="1"/>
  <c r="M9" i="44" s="1"/>
  <c r="AH9" i="44" a="1"/>
  <c r="AH9" i="44" s="1"/>
  <c r="AI9" i="44" s="1"/>
  <c r="AJ9" i="44" s="1"/>
  <c r="L9" i="44" s="1"/>
  <c r="AF9" i="44"/>
  <c r="AG9" i="44" s="1"/>
  <c r="K9" i="44" s="1"/>
  <c r="AB9" i="44" a="1"/>
  <c r="AB9" i="44" s="1"/>
  <c r="AC9" i="44" s="1"/>
  <c r="AD9" i="44" s="1"/>
  <c r="J9" i="44" s="1"/>
  <c r="V9" i="44" a="1"/>
  <c r="V9" i="44" s="1"/>
  <c r="BJ6" i="44"/>
  <c r="BK6" i="44" s="1"/>
  <c r="U6" i="44" s="1"/>
  <c r="BG6" i="44"/>
  <c r="BH6" i="44" s="1"/>
  <c r="T6" i="44" s="1"/>
  <c r="BC6" i="44" a="1"/>
  <c r="BC6" i="44" s="1"/>
  <c r="BD6" i="44" s="1"/>
  <c r="BE6" i="44" s="1"/>
  <c r="S6" i="44" s="1"/>
  <c r="AZ6" i="44" a="1"/>
  <c r="AZ6" i="44" s="1"/>
  <c r="BA6" i="44" s="1"/>
  <c r="BB6" i="44" s="1"/>
  <c r="R6" i="44" s="1"/>
  <c r="AQ6" i="44" a="1"/>
  <c r="AQ6" i="44" s="1"/>
  <c r="AR6" i="44" s="1"/>
  <c r="AS6" i="44" s="1"/>
  <c r="O6" i="44" s="1"/>
  <c r="AN6" i="44" a="1"/>
  <c r="AN6" i="44" s="1"/>
  <c r="AO6" i="44" s="1"/>
  <c r="AP6" i="44" s="1"/>
  <c r="N6" i="44" s="1"/>
  <c r="AK6" i="44" a="1"/>
  <c r="AK6" i="44" s="1"/>
  <c r="AL6" i="44" s="1"/>
  <c r="AM6" i="44" s="1"/>
  <c r="M6" i="44" s="1"/>
  <c r="AH6" i="44" a="1"/>
  <c r="AH6" i="44" s="1"/>
  <c r="AI6" i="44" s="1"/>
  <c r="AJ6" i="44" s="1"/>
  <c r="L6" i="44" s="1"/>
  <c r="AF6" i="44"/>
  <c r="AG6" i="44" s="1"/>
  <c r="K6" i="44" s="1"/>
  <c r="AB6" i="44" a="1"/>
  <c r="AB6" i="44" s="1"/>
  <c r="AC6" i="44" s="1"/>
  <c r="AD6" i="44" s="1"/>
  <c r="J6" i="44" s="1"/>
  <c r="V6" i="44" a="1"/>
  <c r="V6" i="44" s="1"/>
  <c r="BJ4" i="44"/>
  <c r="BK4" i="44" s="1"/>
  <c r="U4" i="44" s="1"/>
  <c r="BH4" i="44"/>
  <c r="T4" i="44" s="1"/>
  <c r="BG4" i="44"/>
  <c r="BC4" i="44" a="1"/>
  <c r="BC4" i="44" s="1"/>
  <c r="BD4" i="44" s="1"/>
  <c r="BE4" i="44" s="1"/>
  <c r="S4" i="44" s="1"/>
  <c r="AZ4" i="44" a="1"/>
  <c r="AZ4" i="44" s="1"/>
  <c r="BA4" i="44" s="1"/>
  <c r="BB4" i="44" s="1"/>
  <c r="R4" i="44" s="1"/>
  <c r="AQ4" i="44" a="1"/>
  <c r="AQ4" i="44" s="1"/>
  <c r="AR4" i="44" s="1"/>
  <c r="AS4" i="44" s="1"/>
  <c r="O4" i="44" s="1"/>
  <c r="AN4" i="44" a="1"/>
  <c r="AN4" i="44" s="1"/>
  <c r="AO4" i="44" s="1"/>
  <c r="AP4" i="44" s="1"/>
  <c r="N4" i="44" s="1"/>
  <c r="AK4" i="44" a="1"/>
  <c r="AK4" i="44" s="1"/>
  <c r="AL4" i="44" s="1"/>
  <c r="AM4" i="44" s="1"/>
  <c r="M4" i="44" s="1"/>
  <c r="AH4" i="44" a="1"/>
  <c r="AH4" i="44" s="1"/>
  <c r="AI4" i="44" s="1"/>
  <c r="AJ4" i="44" s="1"/>
  <c r="L4" i="44" s="1"/>
  <c r="AF4" i="44"/>
  <c r="AG4" i="44" s="1"/>
  <c r="K4" i="44" s="1"/>
  <c r="AB4" i="44" a="1"/>
  <c r="AB4" i="44" s="1"/>
  <c r="AC4" i="44" s="1"/>
  <c r="AD4" i="44" s="1"/>
  <c r="J4" i="44" s="1"/>
  <c r="V4" i="44" a="1"/>
  <c r="V4" i="44" s="1"/>
  <c r="BJ5" i="44"/>
  <c r="BK5" i="44" s="1"/>
  <c r="U5" i="44" s="1"/>
  <c r="BG5" i="44"/>
  <c r="BH5" i="44" s="1"/>
  <c r="T5" i="44" s="1"/>
  <c r="BC5" i="44" a="1"/>
  <c r="BC5" i="44" s="1"/>
  <c r="BD5" i="44" s="1"/>
  <c r="BE5" i="44" s="1"/>
  <c r="S5" i="44" s="1"/>
  <c r="AZ5" i="44" a="1"/>
  <c r="AZ5" i="44" s="1"/>
  <c r="BA5" i="44" s="1"/>
  <c r="BB5" i="44" s="1"/>
  <c r="R5" i="44" s="1"/>
  <c r="AQ5" i="44" a="1"/>
  <c r="AQ5" i="44" s="1"/>
  <c r="AR5" i="44" s="1"/>
  <c r="AS5" i="44" s="1"/>
  <c r="O5" i="44" s="1"/>
  <c r="AN5" i="44" a="1"/>
  <c r="AN5" i="44" s="1"/>
  <c r="AO5" i="44" s="1"/>
  <c r="AP5" i="44" s="1"/>
  <c r="N5" i="44" s="1"/>
  <c r="AK5" i="44" a="1"/>
  <c r="AK5" i="44" s="1"/>
  <c r="AL5" i="44" s="1"/>
  <c r="AM5" i="44" s="1"/>
  <c r="M5" i="44" s="1"/>
  <c r="AH5" i="44" a="1"/>
  <c r="AH5" i="44" s="1"/>
  <c r="AI5" i="44" s="1"/>
  <c r="AJ5" i="44" s="1"/>
  <c r="L5" i="44" s="1"/>
  <c r="AF5" i="44"/>
  <c r="AG5" i="44" s="1"/>
  <c r="K5" i="44" s="1"/>
  <c r="AB5" i="44" a="1"/>
  <c r="AB5" i="44" s="1"/>
  <c r="AC5" i="44" s="1"/>
  <c r="AD5" i="44" s="1"/>
  <c r="J5" i="44" s="1"/>
  <c r="BI2" i="44"/>
  <c r="BF2" i="44"/>
  <c r="BC2" i="44"/>
  <c r="AZ2" i="44"/>
  <c r="R2" i="44" s="1"/>
  <c r="AQ2" i="44"/>
  <c r="O2" i="44" s="1"/>
  <c r="AN2" i="44"/>
  <c r="N2" i="44" s="1"/>
  <c r="AK2" i="44"/>
  <c r="AH2" i="44"/>
  <c r="L2" i="44" s="1"/>
  <c r="AB2" i="44"/>
  <c r="Y2" i="44"/>
  <c r="V2" i="44"/>
  <c r="H2" i="44" s="1"/>
  <c r="U2" i="44"/>
  <c r="T2" i="44"/>
  <c r="S2" i="44"/>
  <c r="Q2" i="44"/>
  <c r="P2" i="44"/>
  <c r="M2" i="44"/>
  <c r="J2" i="44"/>
  <c r="I2" i="44"/>
  <c r="BK32" i="42"/>
  <c r="U32" i="42" s="1"/>
  <c r="BJ32" i="42"/>
  <c r="BG32" i="42"/>
  <c r="BH32" i="42" s="1"/>
  <c r="T32" i="42" s="1"/>
  <c r="BC32" i="42" a="1"/>
  <c r="BC32" i="42" s="1"/>
  <c r="BD32" i="42" s="1"/>
  <c r="BE32" i="42" s="1"/>
  <c r="S32" i="42" s="1"/>
  <c r="AZ32" i="42" a="1"/>
  <c r="AZ32" i="42" s="1"/>
  <c r="BA32" i="42" s="1"/>
  <c r="BB32" i="42" s="1"/>
  <c r="R32" i="42" s="1"/>
  <c r="AW32" i="42" a="1"/>
  <c r="AW32" i="42" s="1"/>
  <c r="AX32" i="42" s="1"/>
  <c r="AY32" i="42" s="1"/>
  <c r="Q32" i="42" s="1"/>
  <c r="AT32" i="42" a="1"/>
  <c r="AT32" i="42" s="1"/>
  <c r="AU32" i="42" s="1"/>
  <c r="AV32" i="42" s="1"/>
  <c r="P32" i="42" s="1"/>
  <c r="AQ32" i="42" a="1"/>
  <c r="AQ32" i="42" s="1"/>
  <c r="AR32" i="42" s="1"/>
  <c r="AS32" i="42" s="1"/>
  <c r="O32" i="42" s="1"/>
  <c r="AN32" i="42" a="1"/>
  <c r="AN32" i="42" s="1"/>
  <c r="AO32" i="42" s="1"/>
  <c r="AP32" i="42" s="1"/>
  <c r="N32" i="42" s="1"/>
  <c r="AK32" i="42" a="1"/>
  <c r="AK32" i="42" s="1"/>
  <c r="AL32" i="42" s="1"/>
  <c r="AM32" i="42" s="1"/>
  <c r="M32" i="42" s="1"/>
  <c r="AH32" i="42" a="1"/>
  <c r="AH32" i="42" s="1"/>
  <c r="AI32" i="42" s="1"/>
  <c r="AJ32" i="42" s="1"/>
  <c r="L32" i="42" s="1"/>
  <c r="AF32" i="42"/>
  <c r="AG32" i="42" s="1"/>
  <c r="K32" i="42" s="1"/>
  <c r="AB32" i="42" a="1"/>
  <c r="AB32" i="42" s="1"/>
  <c r="AC32" i="42" s="1"/>
  <c r="AD32" i="42" s="1"/>
  <c r="J32" i="42" s="1"/>
  <c r="V32" i="42" a="1"/>
  <c r="V32" i="42" s="1"/>
  <c r="W32" i="42" s="1"/>
  <c r="X32" i="42" s="1"/>
  <c r="H32" i="42" s="1"/>
  <c r="BJ31" i="42"/>
  <c r="BK31" i="42" s="1"/>
  <c r="U31" i="42" s="1"/>
  <c r="BG31" i="42"/>
  <c r="BH31" i="42" s="1"/>
  <c r="BC31" i="42" a="1"/>
  <c r="BC31" i="42" s="1"/>
  <c r="BD31" i="42" s="1"/>
  <c r="BE31" i="42" s="1"/>
  <c r="S31" i="42" s="1"/>
  <c r="AZ31" i="42" a="1"/>
  <c r="AZ31" i="42" s="1"/>
  <c r="BA31" i="42" s="1"/>
  <c r="BB31" i="42" s="1"/>
  <c r="R31" i="42" s="1"/>
  <c r="AW31" i="42" a="1"/>
  <c r="AW31" i="42" s="1"/>
  <c r="AX31" i="42" s="1"/>
  <c r="AY31" i="42" s="1"/>
  <c r="Q31" i="42" s="1"/>
  <c r="AT31" i="42" a="1"/>
  <c r="AT31" i="42" s="1"/>
  <c r="AU31" i="42" s="1"/>
  <c r="AV31" i="42" s="1"/>
  <c r="P31" i="42" s="1"/>
  <c r="AQ31" i="42" a="1"/>
  <c r="AQ31" i="42" s="1"/>
  <c r="AR31" i="42" s="1"/>
  <c r="AS31" i="42" s="1"/>
  <c r="O31" i="42" s="1"/>
  <c r="AN31" i="42" a="1"/>
  <c r="AN31" i="42" s="1"/>
  <c r="AO31" i="42" s="1"/>
  <c r="AP31" i="42" s="1"/>
  <c r="N31" i="42" s="1"/>
  <c r="AK31" i="42" a="1"/>
  <c r="AK31" i="42" s="1"/>
  <c r="AL31" i="42" s="1"/>
  <c r="AM31" i="42" s="1"/>
  <c r="M31" i="42" s="1"/>
  <c r="AH31" i="42" a="1"/>
  <c r="AH31" i="42" s="1"/>
  <c r="AI31" i="42" s="1"/>
  <c r="AJ31" i="42" s="1"/>
  <c r="L31" i="42" s="1"/>
  <c r="AF31" i="42"/>
  <c r="AG31" i="42" s="1"/>
  <c r="K31" i="42" s="1"/>
  <c r="AB31" i="42" a="1"/>
  <c r="AB31" i="42" s="1"/>
  <c r="AC31" i="42" s="1"/>
  <c r="AD31" i="42" s="1"/>
  <c r="J31" i="42" s="1"/>
  <c r="V31" i="42" a="1"/>
  <c r="V31" i="42" s="1"/>
  <c r="W31" i="42" s="1"/>
  <c r="X31" i="42" s="1"/>
  <c r="H31" i="42" s="1"/>
  <c r="T31" i="42"/>
  <c r="BK30" i="42"/>
  <c r="U30" i="42" s="1"/>
  <c r="BJ30" i="42"/>
  <c r="BG30" i="42"/>
  <c r="BH30" i="42" s="1"/>
  <c r="T30" i="42" s="1"/>
  <c r="BC30" i="42" a="1"/>
  <c r="BC30" i="42" s="1"/>
  <c r="BD30" i="42" s="1"/>
  <c r="BE30" i="42" s="1"/>
  <c r="S30" i="42" s="1"/>
  <c r="AZ30" i="42" a="1"/>
  <c r="AZ30" i="42" s="1"/>
  <c r="BA30" i="42" s="1"/>
  <c r="BB30" i="42" s="1"/>
  <c r="R30" i="42" s="1"/>
  <c r="AW30" i="42" a="1"/>
  <c r="AW30" i="42" s="1"/>
  <c r="AX30" i="42" s="1"/>
  <c r="AY30" i="42" s="1"/>
  <c r="Q30" i="42" s="1"/>
  <c r="AT30" i="42" a="1"/>
  <c r="AT30" i="42" s="1"/>
  <c r="AU30" i="42" s="1"/>
  <c r="AV30" i="42" s="1"/>
  <c r="P30" i="42" s="1"/>
  <c r="AQ30" i="42" a="1"/>
  <c r="AQ30" i="42" s="1"/>
  <c r="AR30" i="42" s="1"/>
  <c r="AS30" i="42" s="1"/>
  <c r="O30" i="42" s="1"/>
  <c r="AN30" i="42" a="1"/>
  <c r="AN30" i="42" s="1"/>
  <c r="AO30" i="42" s="1"/>
  <c r="AP30" i="42" s="1"/>
  <c r="N30" i="42" s="1"/>
  <c r="AK30" i="42" a="1"/>
  <c r="AK30" i="42" s="1"/>
  <c r="AL30" i="42" s="1"/>
  <c r="AM30" i="42" s="1"/>
  <c r="M30" i="42" s="1"/>
  <c r="AH30" i="42" a="1"/>
  <c r="AH30" i="42" s="1"/>
  <c r="AI30" i="42" s="1"/>
  <c r="AJ30" i="42" s="1"/>
  <c r="L30" i="42" s="1"/>
  <c r="AF30" i="42"/>
  <c r="AG30" i="42" s="1"/>
  <c r="K30" i="42" s="1"/>
  <c r="AB30" i="42" a="1"/>
  <c r="AB30" i="42" s="1"/>
  <c r="AC30" i="42" s="1"/>
  <c r="AD30" i="42" s="1"/>
  <c r="J30" i="42" s="1"/>
  <c r="V30" i="42" a="1"/>
  <c r="V30" i="42" s="1"/>
  <c r="W30" i="42" s="1"/>
  <c r="X30" i="42" s="1"/>
  <c r="H30" i="42" s="1"/>
  <c r="BK29" i="42"/>
  <c r="U29" i="42" s="1"/>
  <c r="BJ29" i="42"/>
  <c r="BG29" i="42"/>
  <c r="BH29" i="42" s="1"/>
  <c r="T29" i="42" s="1"/>
  <c r="BC29" i="42" a="1"/>
  <c r="BC29" i="42" s="1"/>
  <c r="BD29" i="42" s="1"/>
  <c r="BE29" i="42" s="1"/>
  <c r="S29" i="42" s="1"/>
  <c r="AZ29" i="42" a="1"/>
  <c r="AZ29" i="42" s="1"/>
  <c r="BA29" i="42" s="1"/>
  <c r="BB29" i="42" s="1"/>
  <c r="R29" i="42" s="1"/>
  <c r="AW29" i="42" a="1"/>
  <c r="AW29" i="42" s="1"/>
  <c r="AX29" i="42" s="1"/>
  <c r="AY29" i="42" s="1"/>
  <c r="Q29" i="42" s="1"/>
  <c r="AT29" i="42" a="1"/>
  <c r="AT29" i="42" s="1"/>
  <c r="AU29" i="42" s="1"/>
  <c r="AV29" i="42" s="1"/>
  <c r="P29" i="42" s="1"/>
  <c r="AQ29" i="42" a="1"/>
  <c r="AQ29" i="42" s="1"/>
  <c r="AR29" i="42" s="1"/>
  <c r="AS29" i="42" s="1"/>
  <c r="O29" i="42" s="1"/>
  <c r="AN29" i="42" a="1"/>
  <c r="AN29" i="42" s="1"/>
  <c r="AO29" i="42" s="1"/>
  <c r="AP29" i="42" s="1"/>
  <c r="N29" i="42" s="1"/>
  <c r="AK29" i="42" a="1"/>
  <c r="AK29" i="42" s="1"/>
  <c r="AL29" i="42" s="1"/>
  <c r="AM29" i="42" s="1"/>
  <c r="M29" i="42" s="1"/>
  <c r="AH29" i="42" a="1"/>
  <c r="AH29" i="42" s="1"/>
  <c r="AI29" i="42" s="1"/>
  <c r="AJ29" i="42" s="1"/>
  <c r="L29" i="42" s="1"/>
  <c r="AF29" i="42"/>
  <c r="AG29" i="42" s="1"/>
  <c r="K29" i="42" s="1"/>
  <c r="AB29" i="42" a="1"/>
  <c r="AB29" i="42" s="1"/>
  <c r="AC29" i="42" s="1"/>
  <c r="AD29" i="42" s="1"/>
  <c r="J29" i="42" s="1"/>
  <c r="V29" i="42" a="1"/>
  <c r="V29" i="42" s="1"/>
  <c r="W29" i="42" s="1"/>
  <c r="X29" i="42" s="1"/>
  <c r="H29" i="42" s="1"/>
  <c r="BJ28" i="42"/>
  <c r="BK28" i="42" s="1"/>
  <c r="U28" i="42" s="1"/>
  <c r="BG28" i="42"/>
  <c r="BH28" i="42" s="1"/>
  <c r="T28" i="42" s="1"/>
  <c r="BC28" i="42" a="1"/>
  <c r="BC28" i="42" s="1"/>
  <c r="BD28" i="42" s="1"/>
  <c r="BE28" i="42" s="1"/>
  <c r="S28" i="42" s="1"/>
  <c r="AZ28" i="42" a="1"/>
  <c r="AZ28" i="42" s="1"/>
  <c r="BA28" i="42" s="1"/>
  <c r="BB28" i="42" s="1"/>
  <c r="R28" i="42" s="1"/>
  <c r="AW28" i="42" a="1"/>
  <c r="AW28" i="42" s="1"/>
  <c r="AX28" i="42" s="1"/>
  <c r="AY28" i="42" s="1"/>
  <c r="Q28" i="42" s="1"/>
  <c r="AT28" i="42" a="1"/>
  <c r="AT28" i="42" s="1"/>
  <c r="AU28" i="42" s="1"/>
  <c r="AV28" i="42" s="1"/>
  <c r="P28" i="42" s="1"/>
  <c r="AQ28" i="42" a="1"/>
  <c r="AQ28" i="42" s="1"/>
  <c r="AR28" i="42" s="1"/>
  <c r="AS28" i="42" s="1"/>
  <c r="O28" i="42" s="1"/>
  <c r="AN28" i="42" a="1"/>
  <c r="AN28" i="42" s="1"/>
  <c r="AO28" i="42" s="1"/>
  <c r="AP28" i="42" s="1"/>
  <c r="N28" i="42" s="1"/>
  <c r="AK28" i="42" a="1"/>
  <c r="AK28" i="42" s="1"/>
  <c r="AL28" i="42" s="1"/>
  <c r="AM28" i="42" s="1"/>
  <c r="M28" i="42" s="1"/>
  <c r="AH28" i="42" a="1"/>
  <c r="AH28" i="42" s="1"/>
  <c r="AI28" i="42" s="1"/>
  <c r="AJ28" i="42" s="1"/>
  <c r="L28" i="42" s="1"/>
  <c r="AF28" i="42"/>
  <c r="AG28" i="42" s="1"/>
  <c r="K28" i="42" s="1"/>
  <c r="AB28" i="42" a="1"/>
  <c r="AB28" i="42" s="1"/>
  <c r="AC28" i="42" s="1"/>
  <c r="AD28" i="42" s="1"/>
  <c r="J28" i="42" s="1"/>
  <c r="V28" i="42" a="1"/>
  <c r="V28" i="42" s="1"/>
  <c r="W28" i="42" s="1"/>
  <c r="X28" i="42" s="1"/>
  <c r="H28" i="42" s="1"/>
  <c r="BK27" i="42"/>
  <c r="U27" i="42" s="1"/>
  <c r="BJ27" i="42"/>
  <c r="BG27" i="42"/>
  <c r="BH27" i="42" s="1"/>
  <c r="T27" i="42" s="1"/>
  <c r="BC27" i="42" a="1"/>
  <c r="BC27" i="42" s="1"/>
  <c r="BD27" i="42" s="1"/>
  <c r="BE27" i="42" s="1"/>
  <c r="S27" i="42" s="1"/>
  <c r="AZ27" i="42" a="1"/>
  <c r="AZ27" i="42" s="1"/>
  <c r="BA27" i="42" s="1"/>
  <c r="BB27" i="42" s="1"/>
  <c r="R27" i="42" s="1"/>
  <c r="AW27" i="42" a="1"/>
  <c r="AW27" i="42" s="1"/>
  <c r="AX27" i="42" s="1"/>
  <c r="AY27" i="42" s="1"/>
  <c r="Q27" i="42" s="1"/>
  <c r="AT27" i="42" a="1"/>
  <c r="AT27" i="42" s="1"/>
  <c r="AU27" i="42" s="1"/>
  <c r="AV27" i="42" s="1"/>
  <c r="P27" i="42" s="1"/>
  <c r="AQ27" i="42" a="1"/>
  <c r="AQ27" i="42" s="1"/>
  <c r="AR27" i="42" s="1"/>
  <c r="AS27" i="42" s="1"/>
  <c r="O27" i="42" s="1"/>
  <c r="AN27" i="42" a="1"/>
  <c r="AN27" i="42" s="1"/>
  <c r="AO27" i="42" s="1"/>
  <c r="AP27" i="42" s="1"/>
  <c r="N27" i="42" s="1"/>
  <c r="AK27" i="42" a="1"/>
  <c r="AK27" i="42" s="1"/>
  <c r="AL27" i="42" s="1"/>
  <c r="AM27" i="42" s="1"/>
  <c r="M27" i="42" s="1"/>
  <c r="AH27" i="42" a="1"/>
  <c r="AH27" i="42" s="1"/>
  <c r="AI27" i="42" s="1"/>
  <c r="AJ27" i="42" s="1"/>
  <c r="L27" i="42" s="1"/>
  <c r="AF27" i="42"/>
  <c r="AG27" i="42" s="1"/>
  <c r="K27" i="42" s="1"/>
  <c r="AB27" i="42" a="1"/>
  <c r="AB27" i="42" s="1"/>
  <c r="AC27" i="42" s="1"/>
  <c r="AD27" i="42" s="1"/>
  <c r="J27" i="42" s="1"/>
  <c r="V27" i="42" a="1"/>
  <c r="V27" i="42" s="1"/>
  <c r="W27" i="42" s="1"/>
  <c r="X27" i="42" s="1"/>
  <c r="H27" i="42" s="1"/>
  <c r="BJ26" i="42"/>
  <c r="BK26" i="42" s="1"/>
  <c r="U26" i="42" s="1"/>
  <c r="BG26" i="42"/>
  <c r="BH26" i="42" s="1"/>
  <c r="T26" i="42" s="1"/>
  <c r="BC26" i="42" a="1"/>
  <c r="BC26" i="42" s="1"/>
  <c r="BD26" i="42" s="1"/>
  <c r="BE26" i="42" s="1"/>
  <c r="S26" i="42" s="1"/>
  <c r="AZ26" i="42" a="1"/>
  <c r="AZ26" i="42" s="1"/>
  <c r="BA26" i="42" s="1"/>
  <c r="BB26" i="42" s="1"/>
  <c r="R26" i="42" s="1"/>
  <c r="AW26" i="42" a="1"/>
  <c r="AW26" i="42" s="1"/>
  <c r="AX26" i="42" s="1"/>
  <c r="AY26" i="42" s="1"/>
  <c r="Q26" i="42" s="1"/>
  <c r="AT26" i="42" a="1"/>
  <c r="AT26" i="42" s="1"/>
  <c r="AU26" i="42" s="1"/>
  <c r="AV26" i="42" s="1"/>
  <c r="P26" i="42" s="1"/>
  <c r="AQ26" i="42" a="1"/>
  <c r="AQ26" i="42" s="1"/>
  <c r="AR26" i="42" s="1"/>
  <c r="AS26" i="42" s="1"/>
  <c r="O26" i="42" s="1"/>
  <c r="AN26" i="42" a="1"/>
  <c r="AN26" i="42" s="1"/>
  <c r="AO26" i="42" s="1"/>
  <c r="AP26" i="42" s="1"/>
  <c r="N26" i="42" s="1"/>
  <c r="AK26" i="42" a="1"/>
  <c r="AK26" i="42" s="1"/>
  <c r="AL26" i="42" s="1"/>
  <c r="AM26" i="42" s="1"/>
  <c r="M26" i="42" s="1"/>
  <c r="AH26" i="42" a="1"/>
  <c r="AH26" i="42" s="1"/>
  <c r="AI26" i="42" s="1"/>
  <c r="AJ26" i="42" s="1"/>
  <c r="L26" i="42" s="1"/>
  <c r="AF26" i="42"/>
  <c r="AG26" i="42" s="1"/>
  <c r="K26" i="42" s="1"/>
  <c r="AB26" i="42" a="1"/>
  <c r="AB26" i="42" s="1"/>
  <c r="AC26" i="42" s="1"/>
  <c r="AD26" i="42" s="1"/>
  <c r="J26" i="42" s="1"/>
  <c r="V26" i="42" a="1"/>
  <c r="V26" i="42" s="1"/>
  <c r="W26" i="42" s="1"/>
  <c r="X26" i="42" s="1"/>
  <c r="H26" i="42" s="1"/>
  <c r="BJ25" i="42"/>
  <c r="BK25" i="42" s="1"/>
  <c r="U25" i="42" s="1"/>
  <c r="BG25" i="42"/>
  <c r="BH25" i="42" s="1"/>
  <c r="T25" i="42" s="1"/>
  <c r="BC25" i="42" a="1"/>
  <c r="BC25" i="42" s="1"/>
  <c r="BD25" i="42" s="1"/>
  <c r="BE25" i="42" s="1"/>
  <c r="S25" i="42" s="1"/>
  <c r="AZ25" i="42" a="1"/>
  <c r="AZ25" i="42" s="1"/>
  <c r="BA25" i="42" s="1"/>
  <c r="BB25" i="42" s="1"/>
  <c r="R25" i="42" s="1"/>
  <c r="AW25" i="42" a="1"/>
  <c r="AW25" i="42" s="1"/>
  <c r="AX25" i="42" s="1"/>
  <c r="AY25" i="42" s="1"/>
  <c r="Q25" i="42" s="1"/>
  <c r="AT25" i="42" a="1"/>
  <c r="AT25" i="42" s="1"/>
  <c r="AU25" i="42" s="1"/>
  <c r="AV25" i="42" s="1"/>
  <c r="P25" i="42" s="1"/>
  <c r="AQ25" i="42" a="1"/>
  <c r="AQ25" i="42" s="1"/>
  <c r="AR25" i="42" s="1"/>
  <c r="AS25" i="42" s="1"/>
  <c r="O25" i="42" s="1"/>
  <c r="AN25" i="42" a="1"/>
  <c r="AN25" i="42" s="1"/>
  <c r="AO25" i="42" s="1"/>
  <c r="AP25" i="42" s="1"/>
  <c r="N25" i="42" s="1"/>
  <c r="AK25" i="42" a="1"/>
  <c r="AK25" i="42" s="1"/>
  <c r="AL25" i="42" s="1"/>
  <c r="AM25" i="42" s="1"/>
  <c r="M25" i="42" s="1"/>
  <c r="AH25" i="42" a="1"/>
  <c r="AH25" i="42" s="1"/>
  <c r="AI25" i="42" s="1"/>
  <c r="AJ25" i="42" s="1"/>
  <c r="L25" i="42" s="1"/>
  <c r="AG25" i="42"/>
  <c r="K25" i="42" s="1"/>
  <c r="AF25" i="42"/>
  <c r="AB25" i="42" a="1"/>
  <c r="AB25" i="42" s="1"/>
  <c r="AC25" i="42" s="1"/>
  <c r="AD25" i="42" s="1"/>
  <c r="J25" i="42" s="1"/>
  <c r="V25" i="42" a="1"/>
  <c r="V25" i="42" s="1"/>
  <c r="W25" i="42" s="1"/>
  <c r="X25" i="42" s="1"/>
  <c r="H25" i="42" s="1"/>
  <c r="BJ24" i="42"/>
  <c r="BK24" i="42" s="1"/>
  <c r="U24" i="42" s="1"/>
  <c r="BG24" i="42"/>
  <c r="BH24" i="42" s="1"/>
  <c r="T24" i="42" s="1"/>
  <c r="BC24" i="42" a="1"/>
  <c r="BC24" i="42" s="1"/>
  <c r="BD24" i="42" s="1"/>
  <c r="BE24" i="42" s="1"/>
  <c r="S24" i="42" s="1"/>
  <c r="AZ24" i="42" a="1"/>
  <c r="AZ24" i="42" s="1"/>
  <c r="BA24" i="42" s="1"/>
  <c r="BB24" i="42" s="1"/>
  <c r="R24" i="42" s="1"/>
  <c r="AW24" i="42" a="1"/>
  <c r="AW24" i="42" s="1"/>
  <c r="AX24" i="42" s="1"/>
  <c r="AY24" i="42" s="1"/>
  <c r="Q24" i="42" s="1"/>
  <c r="AT24" i="42" a="1"/>
  <c r="AT24" i="42" s="1"/>
  <c r="AU24" i="42" s="1"/>
  <c r="AV24" i="42" s="1"/>
  <c r="P24" i="42" s="1"/>
  <c r="AQ24" i="42" a="1"/>
  <c r="AQ24" i="42" s="1"/>
  <c r="AR24" i="42" s="1"/>
  <c r="AS24" i="42" s="1"/>
  <c r="O24" i="42" s="1"/>
  <c r="AN24" i="42" a="1"/>
  <c r="AN24" i="42" s="1"/>
  <c r="AO24" i="42" s="1"/>
  <c r="AP24" i="42" s="1"/>
  <c r="N24" i="42" s="1"/>
  <c r="AK24" i="42" a="1"/>
  <c r="AK24" i="42" s="1"/>
  <c r="AL24" i="42" s="1"/>
  <c r="AM24" i="42" s="1"/>
  <c r="M24" i="42" s="1"/>
  <c r="AH24" i="42" a="1"/>
  <c r="AH24" i="42" s="1"/>
  <c r="AI24" i="42" s="1"/>
  <c r="AJ24" i="42" s="1"/>
  <c r="L24" i="42" s="1"/>
  <c r="AG24" i="42"/>
  <c r="K24" i="42" s="1"/>
  <c r="AF24" i="42"/>
  <c r="AB24" i="42" a="1"/>
  <c r="AB24" i="42" s="1"/>
  <c r="AC24" i="42" s="1"/>
  <c r="AD24" i="42" s="1"/>
  <c r="J24" i="42" s="1"/>
  <c r="V24" i="42" a="1"/>
  <c r="V24" i="42" s="1"/>
  <c r="W24" i="42" s="1"/>
  <c r="X24" i="42" s="1"/>
  <c r="H24" i="42" s="1"/>
  <c r="BJ23" i="42"/>
  <c r="BK23" i="42" s="1"/>
  <c r="U23" i="42" s="1"/>
  <c r="BG23" i="42"/>
  <c r="BH23" i="42" s="1"/>
  <c r="T23" i="42" s="1"/>
  <c r="BC23" i="42" a="1"/>
  <c r="BC23" i="42" s="1"/>
  <c r="BD23" i="42" s="1"/>
  <c r="BE23" i="42" s="1"/>
  <c r="S23" i="42" s="1"/>
  <c r="AZ23" i="42" a="1"/>
  <c r="AZ23" i="42" s="1"/>
  <c r="BA23" i="42" s="1"/>
  <c r="BB23" i="42" s="1"/>
  <c r="R23" i="42" s="1"/>
  <c r="AW23" i="42" a="1"/>
  <c r="AW23" i="42" s="1"/>
  <c r="AX23" i="42" s="1"/>
  <c r="AY23" i="42" s="1"/>
  <c r="Q23" i="42" s="1"/>
  <c r="AT23" i="42" a="1"/>
  <c r="AT23" i="42" s="1"/>
  <c r="AU23" i="42" s="1"/>
  <c r="AV23" i="42" s="1"/>
  <c r="P23" i="42" s="1"/>
  <c r="AQ23" i="42" a="1"/>
  <c r="AQ23" i="42" s="1"/>
  <c r="AR23" i="42" s="1"/>
  <c r="AS23" i="42" s="1"/>
  <c r="O23" i="42" s="1"/>
  <c r="AN23" i="42" a="1"/>
  <c r="AN23" i="42" s="1"/>
  <c r="AO23" i="42" s="1"/>
  <c r="AP23" i="42" s="1"/>
  <c r="N23" i="42" s="1"/>
  <c r="AK23" i="42" a="1"/>
  <c r="AK23" i="42" s="1"/>
  <c r="AL23" i="42" s="1"/>
  <c r="AM23" i="42" s="1"/>
  <c r="M23" i="42" s="1"/>
  <c r="AH23" i="42" a="1"/>
  <c r="AH23" i="42" s="1"/>
  <c r="AI23" i="42" s="1"/>
  <c r="AJ23" i="42" s="1"/>
  <c r="L23" i="42" s="1"/>
  <c r="AF23" i="42"/>
  <c r="AG23" i="42" s="1"/>
  <c r="K23" i="42" s="1"/>
  <c r="AB23" i="42" a="1"/>
  <c r="AB23" i="42" s="1"/>
  <c r="AC23" i="42" s="1"/>
  <c r="AD23" i="42" s="1"/>
  <c r="J23" i="42" s="1"/>
  <c r="V23" i="42" a="1"/>
  <c r="V23" i="42" s="1"/>
  <c r="W23" i="42" s="1"/>
  <c r="X23" i="42" s="1"/>
  <c r="H23" i="42" s="1"/>
  <c r="BJ22" i="42"/>
  <c r="BK22" i="42" s="1"/>
  <c r="U22" i="42" s="1"/>
  <c r="BH22" i="42"/>
  <c r="T22" i="42" s="1"/>
  <c r="BG22" i="42"/>
  <c r="BC22" i="42" a="1"/>
  <c r="BC22" i="42" s="1"/>
  <c r="BD22" i="42" s="1"/>
  <c r="BE22" i="42" s="1"/>
  <c r="S22" i="42" s="1"/>
  <c r="AZ22" i="42" a="1"/>
  <c r="AZ22" i="42" s="1"/>
  <c r="BA22" i="42" s="1"/>
  <c r="BB22" i="42" s="1"/>
  <c r="R22" i="42" s="1"/>
  <c r="AW22" i="42" a="1"/>
  <c r="AW22" i="42" s="1"/>
  <c r="AX22" i="42" s="1"/>
  <c r="AY22" i="42" s="1"/>
  <c r="Q22" i="42" s="1"/>
  <c r="AT22" i="42" a="1"/>
  <c r="AT22" i="42" s="1"/>
  <c r="AU22" i="42" s="1"/>
  <c r="AV22" i="42" s="1"/>
  <c r="P22" i="42" s="1"/>
  <c r="AQ22" i="42" a="1"/>
  <c r="AQ22" i="42" s="1"/>
  <c r="AR22" i="42" s="1"/>
  <c r="AS22" i="42" s="1"/>
  <c r="O22" i="42" s="1"/>
  <c r="AN22" i="42" a="1"/>
  <c r="AN22" i="42" s="1"/>
  <c r="AO22" i="42" s="1"/>
  <c r="AP22" i="42" s="1"/>
  <c r="N22" i="42" s="1"/>
  <c r="AK22" i="42" a="1"/>
  <c r="AK22" i="42" s="1"/>
  <c r="AL22" i="42" s="1"/>
  <c r="AM22" i="42" s="1"/>
  <c r="M22" i="42" s="1"/>
  <c r="AH22" i="42" a="1"/>
  <c r="AH22" i="42" s="1"/>
  <c r="AI22" i="42" s="1"/>
  <c r="AJ22" i="42" s="1"/>
  <c r="L22" i="42" s="1"/>
  <c r="AG22" i="42"/>
  <c r="AF22" i="42"/>
  <c r="AB22" i="42" a="1"/>
  <c r="AB22" i="42" s="1"/>
  <c r="AC22" i="42" s="1"/>
  <c r="AD22" i="42" s="1"/>
  <c r="J22" i="42" s="1"/>
  <c r="V22" i="42" a="1"/>
  <c r="V22" i="42" s="1"/>
  <c r="W22" i="42" s="1"/>
  <c r="X22" i="42" s="1"/>
  <c r="H22" i="42" s="1"/>
  <c r="K22" i="42"/>
  <c r="BJ21" i="42"/>
  <c r="BK21" i="42" s="1"/>
  <c r="U21" i="42" s="1"/>
  <c r="BG21" i="42"/>
  <c r="BH21" i="42" s="1"/>
  <c r="T21" i="42" s="1"/>
  <c r="BC21" i="42" a="1"/>
  <c r="BC21" i="42" s="1"/>
  <c r="BD21" i="42" s="1"/>
  <c r="BE21" i="42" s="1"/>
  <c r="S21" i="42" s="1"/>
  <c r="AZ21" i="42" a="1"/>
  <c r="AZ21" i="42" s="1"/>
  <c r="BA21" i="42" s="1"/>
  <c r="BB21" i="42" s="1"/>
  <c r="R21" i="42" s="1"/>
  <c r="AW21" i="42" a="1"/>
  <c r="AW21" i="42" s="1"/>
  <c r="AX21" i="42" s="1"/>
  <c r="AY21" i="42" s="1"/>
  <c r="Q21" i="42" s="1"/>
  <c r="AT21" i="42" a="1"/>
  <c r="AT21" i="42" s="1"/>
  <c r="AU21" i="42" s="1"/>
  <c r="AV21" i="42" s="1"/>
  <c r="P21" i="42" s="1"/>
  <c r="AQ21" i="42" a="1"/>
  <c r="AQ21" i="42" s="1"/>
  <c r="AR21" i="42" s="1"/>
  <c r="AS21" i="42" s="1"/>
  <c r="O21" i="42" s="1"/>
  <c r="AN21" i="42" a="1"/>
  <c r="AN21" i="42" s="1"/>
  <c r="AO21" i="42" s="1"/>
  <c r="AP21" i="42" s="1"/>
  <c r="N21" i="42" s="1"/>
  <c r="AK21" i="42" a="1"/>
  <c r="AK21" i="42" s="1"/>
  <c r="AL21" i="42" s="1"/>
  <c r="AM21" i="42" s="1"/>
  <c r="M21" i="42" s="1"/>
  <c r="AH21" i="42" a="1"/>
  <c r="AH21" i="42" s="1"/>
  <c r="AI21" i="42" s="1"/>
  <c r="AJ21" i="42" s="1"/>
  <c r="L21" i="42" s="1"/>
  <c r="AF21" i="42"/>
  <c r="AG21" i="42" s="1"/>
  <c r="K21" i="42" s="1"/>
  <c r="AB21" i="42" a="1"/>
  <c r="AB21" i="42" s="1"/>
  <c r="AC21" i="42" s="1"/>
  <c r="AD21" i="42" s="1"/>
  <c r="J21" i="42" s="1"/>
  <c r="V21" i="42" a="1"/>
  <c r="V21" i="42" s="1"/>
  <c r="W21" i="42" s="1"/>
  <c r="X21" i="42" s="1"/>
  <c r="H21" i="42" s="1"/>
  <c r="BJ20" i="42"/>
  <c r="BK20" i="42" s="1"/>
  <c r="U20" i="42" s="1"/>
  <c r="BG20" i="42"/>
  <c r="BH20" i="42" s="1"/>
  <c r="T20" i="42" s="1"/>
  <c r="BC20" i="42" a="1"/>
  <c r="BC20" i="42" s="1"/>
  <c r="BD20" i="42" s="1"/>
  <c r="BE20" i="42" s="1"/>
  <c r="S20" i="42" s="1"/>
  <c r="AZ20" i="42" a="1"/>
  <c r="AZ20" i="42" s="1"/>
  <c r="BA20" i="42" s="1"/>
  <c r="BB20" i="42" s="1"/>
  <c r="R20" i="42" s="1"/>
  <c r="AW20" i="42" a="1"/>
  <c r="AW20" i="42" s="1"/>
  <c r="AX20" i="42" s="1"/>
  <c r="AY20" i="42" s="1"/>
  <c r="Q20" i="42" s="1"/>
  <c r="AT20" i="42" a="1"/>
  <c r="AT20" i="42" s="1"/>
  <c r="AU20" i="42" s="1"/>
  <c r="AV20" i="42" s="1"/>
  <c r="P20" i="42" s="1"/>
  <c r="AQ20" i="42" a="1"/>
  <c r="AQ20" i="42" s="1"/>
  <c r="AR20" i="42" s="1"/>
  <c r="AS20" i="42" s="1"/>
  <c r="O20" i="42" s="1"/>
  <c r="AN20" i="42" a="1"/>
  <c r="AN20" i="42" s="1"/>
  <c r="AO20" i="42" s="1"/>
  <c r="AP20" i="42" s="1"/>
  <c r="N20" i="42" s="1"/>
  <c r="AK20" i="42" a="1"/>
  <c r="AK20" i="42" s="1"/>
  <c r="AL20" i="42" s="1"/>
  <c r="AM20" i="42" s="1"/>
  <c r="M20" i="42" s="1"/>
  <c r="AH20" i="42" a="1"/>
  <c r="AH20" i="42" s="1"/>
  <c r="AI20" i="42" s="1"/>
  <c r="AJ20" i="42" s="1"/>
  <c r="L20" i="42" s="1"/>
  <c r="AF20" i="42"/>
  <c r="AG20" i="42" s="1"/>
  <c r="K20" i="42" s="1"/>
  <c r="AB20" i="42" a="1"/>
  <c r="AB20" i="42" s="1"/>
  <c r="AC20" i="42" s="1"/>
  <c r="AD20" i="42" s="1"/>
  <c r="J20" i="42" s="1"/>
  <c r="V20" i="42" a="1"/>
  <c r="V20" i="42" s="1"/>
  <c r="W20" i="42" s="1"/>
  <c r="X20" i="42" s="1"/>
  <c r="H20" i="42" s="1"/>
  <c r="BJ19" i="42"/>
  <c r="BK19" i="42" s="1"/>
  <c r="U19" i="42" s="1"/>
  <c r="BG19" i="42"/>
  <c r="BH19" i="42" s="1"/>
  <c r="T19" i="42" s="1"/>
  <c r="BC19" i="42" a="1"/>
  <c r="BC19" i="42" s="1"/>
  <c r="BD19" i="42" s="1"/>
  <c r="BE19" i="42" s="1"/>
  <c r="S19" i="42" s="1"/>
  <c r="AZ19" i="42" a="1"/>
  <c r="AZ19" i="42" s="1"/>
  <c r="BA19" i="42" s="1"/>
  <c r="BB19" i="42" s="1"/>
  <c r="R19" i="42" s="1"/>
  <c r="AW19" i="42" a="1"/>
  <c r="AW19" i="42" s="1"/>
  <c r="AX19" i="42" s="1"/>
  <c r="AY19" i="42" s="1"/>
  <c r="Q19" i="42" s="1"/>
  <c r="AT19" i="42" a="1"/>
  <c r="AT19" i="42" s="1"/>
  <c r="AU19" i="42" s="1"/>
  <c r="AV19" i="42" s="1"/>
  <c r="P19" i="42" s="1"/>
  <c r="AQ19" i="42" a="1"/>
  <c r="AQ19" i="42" s="1"/>
  <c r="AR19" i="42" s="1"/>
  <c r="AS19" i="42" s="1"/>
  <c r="O19" i="42" s="1"/>
  <c r="AN19" i="42" a="1"/>
  <c r="AN19" i="42" s="1"/>
  <c r="AO19" i="42" s="1"/>
  <c r="AP19" i="42" s="1"/>
  <c r="N19" i="42" s="1"/>
  <c r="AK19" i="42" a="1"/>
  <c r="AK19" i="42" s="1"/>
  <c r="AL19" i="42" s="1"/>
  <c r="AM19" i="42" s="1"/>
  <c r="M19" i="42" s="1"/>
  <c r="AH19" i="42" a="1"/>
  <c r="AH19" i="42" s="1"/>
  <c r="AI19" i="42" s="1"/>
  <c r="AJ19" i="42" s="1"/>
  <c r="L19" i="42" s="1"/>
  <c r="AF19" i="42"/>
  <c r="AG19" i="42" s="1"/>
  <c r="K19" i="42" s="1"/>
  <c r="AB19" i="42" a="1"/>
  <c r="AB19" i="42" s="1"/>
  <c r="AC19" i="42" s="1"/>
  <c r="AD19" i="42" s="1"/>
  <c r="J19" i="42" s="1"/>
  <c r="V19" i="42" a="1"/>
  <c r="V19" i="42" s="1"/>
  <c r="W19" i="42" s="1"/>
  <c r="X19" i="42" s="1"/>
  <c r="H19" i="42" s="1"/>
  <c r="BJ18" i="42"/>
  <c r="BK18" i="42" s="1"/>
  <c r="U18" i="42" s="1"/>
  <c r="BH18" i="42"/>
  <c r="T18" i="42" s="1"/>
  <c r="BG18" i="42"/>
  <c r="BC18" i="42" a="1"/>
  <c r="BC18" i="42" s="1"/>
  <c r="BD18" i="42" s="1"/>
  <c r="BE18" i="42" s="1"/>
  <c r="S18" i="42" s="1"/>
  <c r="AZ18" i="42" a="1"/>
  <c r="AZ18" i="42" s="1"/>
  <c r="BA18" i="42" s="1"/>
  <c r="BB18" i="42" s="1"/>
  <c r="R18" i="42" s="1"/>
  <c r="AW18" i="42" a="1"/>
  <c r="AW18" i="42" s="1"/>
  <c r="AX18" i="42" s="1"/>
  <c r="AY18" i="42" s="1"/>
  <c r="Q18" i="42" s="1"/>
  <c r="AT18" i="42" a="1"/>
  <c r="AT18" i="42" s="1"/>
  <c r="AU18" i="42" s="1"/>
  <c r="AV18" i="42" s="1"/>
  <c r="P18" i="42" s="1"/>
  <c r="AQ18" i="42" a="1"/>
  <c r="AQ18" i="42" s="1"/>
  <c r="AR18" i="42" s="1"/>
  <c r="AS18" i="42" s="1"/>
  <c r="O18" i="42" s="1"/>
  <c r="AN18" i="42" a="1"/>
  <c r="AN18" i="42" s="1"/>
  <c r="AO18" i="42" s="1"/>
  <c r="AP18" i="42" s="1"/>
  <c r="N18" i="42" s="1"/>
  <c r="AK18" i="42" a="1"/>
  <c r="AK18" i="42" s="1"/>
  <c r="AL18" i="42" s="1"/>
  <c r="AM18" i="42" s="1"/>
  <c r="M18" i="42" s="1"/>
  <c r="AH18" i="42" a="1"/>
  <c r="AH18" i="42" s="1"/>
  <c r="AI18" i="42" s="1"/>
  <c r="AJ18" i="42" s="1"/>
  <c r="L18" i="42" s="1"/>
  <c r="AF18" i="42"/>
  <c r="AG18" i="42" s="1"/>
  <c r="K18" i="42" s="1"/>
  <c r="AB18" i="42" a="1"/>
  <c r="AB18" i="42" s="1"/>
  <c r="AC18" i="42" s="1"/>
  <c r="AD18" i="42" s="1"/>
  <c r="J18" i="42" s="1"/>
  <c r="V18" i="42" a="1"/>
  <c r="V18" i="42" s="1"/>
  <c r="W18" i="42" s="1"/>
  <c r="X18" i="42" s="1"/>
  <c r="H18" i="42" s="1"/>
  <c r="BJ17" i="42"/>
  <c r="BK17" i="42" s="1"/>
  <c r="U17" i="42" s="1"/>
  <c r="BG17" i="42"/>
  <c r="BH17" i="42" s="1"/>
  <c r="T17" i="42" s="1"/>
  <c r="BC17" i="42" a="1"/>
  <c r="BC17" i="42" s="1"/>
  <c r="BD17" i="42" s="1"/>
  <c r="BE17" i="42" s="1"/>
  <c r="S17" i="42" s="1"/>
  <c r="AZ17" i="42" a="1"/>
  <c r="AZ17" i="42" s="1"/>
  <c r="BA17" i="42" s="1"/>
  <c r="BB17" i="42" s="1"/>
  <c r="R17" i="42" s="1"/>
  <c r="AW17" i="42" a="1"/>
  <c r="AW17" i="42" s="1"/>
  <c r="AX17" i="42" s="1"/>
  <c r="AY17" i="42" s="1"/>
  <c r="Q17" i="42" s="1"/>
  <c r="AT17" i="42" a="1"/>
  <c r="AT17" i="42" s="1"/>
  <c r="AU17" i="42" s="1"/>
  <c r="AV17" i="42" s="1"/>
  <c r="P17" i="42" s="1"/>
  <c r="AQ17" i="42" a="1"/>
  <c r="AQ17" i="42" s="1"/>
  <c r="AR17" i="42" s="1"/>
  <c r="AS17" i="42" s="1"/>
  <c r="O17" i="42" s="1"/>
  <c r="AN17" i="42" a="1"/>
  <c r="AN17" i="42" s="1"/>
  <c r="AO17" i="42" s="1"/>
  <c r="AP17" i="42" s="1"/>
  <c r="N17" i="42" s="1"/>
  <c r="AK17" i="42" a="1"/>
  <c r="AK17" i="42" s="1"/>
  <c r="AL17" i="42" s="1"/>
  <c r="AM17" i="42" s="1"/>
  <c r="M17" i="42" s="1"/>
  <c r="AH17" i="42" a="1"/>
  <c r="AH17" i="42" s="1"/>
  <c r="AI17" i="42" s="1"/>
  <c r="AJ17" i="42" s="1"/>
  <c r="L17" i="42" s="1"/>
  <c r="AF17" i="42"/>
  <c r="AG17" i="42" s="1"/>
  <c r="K17" i="42" s="1"/>
  <c r="AB17" i="42" a="1"/>
  <c r="AB17" i="42" s="1"/>
  <c r="AC17" i="42" s="1"/>
  <c r="AD17" i="42" s="1"/>
  <c r="J17" i="42" s="1"/>
  <c r="V17" i="42" a="1"/>
  <c r="V17" i="42" s="1"/>
  <c r="W17" i="42" s="1"/>
  <c r="X17" i="42" s="1"/>
  <c r="H17" i="42" s="1"/>
  <c r="BJ16" i="42"/>
  <c r="BK16" i="42" s="1"/>
  <c r="U16" i="42" s="1"/>
  <c r="BG16" i="42"/>
  <c r="BH16" i="42" s="1"/>
  <c r="T16" i="42" s="1"/>
  <c r="BC16" i="42" a="1"/>
  <c r="BC16" i="42" s="1"/>
  <c r="BD16" i="42" s="1"/>
  <c r="BE16" i="42" s="1"/>
  <c r="S16" i="42" s="1"/>
  <c r="AZ16" i="42" a="1"/>
  <c r="AZ16" i="42" s="1"/>
  <c r="BA16" i="42" s="1"/>
  <c r="BB16" i="42" s="1"/>
  <c r="R16" i="42" s="1"/>
  <c r="AW16" i="42" a="1"/>
  <c r="AW16" i="42" s="1"/>
  <c r="AX16" i="42" s="1"/>
  <c r="AY16" i="42" s="1"/>
  <c r="Q16" i="42" s="1"/>
  <c r="AT16" i="42" a="1"/>
  <c r="AT16" i="42" s="1"/>
  <c r="AU16" i="42" s="1"/>
  <c r="AV16" i="42" s="1"/>
  <c r="P16" i="42" s="1"/>
  <c r="AQ16" i="42" a="1"/>
  <c r="AQ16" i="42" s="1"/>
  <c r="AR16" i="42" s="1"/>
  <c r="AS16" i="42" s="1"/>
  <c r="O16" i="42" s="1"/>
  <c r="AN16" i="42" a="1"/>
  <c r="AN16" i="42" s="1"/>
  <c r="AO16" i="42" s="1"/>
  <c r="AP16" i="42" s="1"/>
  <c r="N16" i="42" s="1"/>
  <c r="AK16" i="42" a="1"/>
  <c r="AK16" i="42" s="1"/>
  <c r="AL16" i="42" s="1"/>
  <c r="AM16" i="42" s="1"/>
  <c r="M16" i="42" s="1"/>
  <c r="AH16" i="42" a="1"/>
  <c r="AH16" i="42" s="1"/>
  <c r="AI16" i="42" s="1"/>
  <c r="AJ16" i="42" s="1"/>
  <c r="L16" i="42" s="1"/>
  <c r="AF16" i="42"/>
  <c r="AG16" i="42" s="1"/>
  <c r="K16" i="42" s="1"/>
  <c r="AB16" i="42" a="1"/>
  <c r="AB16" i="42" s="1"/>
  <c r="AC16" i="42" s="1"/>
  <c r="AD16" i="42" s="1"/>
  <c r="J16" i="42" s="1"/>
  <c r="V16" i="42" a="1"/>
  <c r="V16" i="42" s="1"/>
  <c r="W16" i="42" s="1"/>
  <c r="X16" i="42" s="1"/>
  <c r="H16" i="42" s="1"/>
  <c r="BJ15" i="42"/>
  <c r="BK15" i="42" s="1"/>
  <c r="U15" i="42" s="1"/>
  <c r="BG15" i="42"/>
  <c r="BH15" i="42" s="1"/>
  <c r="T15" i="42" s="1"/>
  <c r="BC15" i="42" a="1"/>
  <c r="BC15" i="42" s="1"/>
  <c r="BD15" i="42" s="1"/>
  <c r="BE15" i="42" s="1"/>
  <c r="S15" i="42" s="1"/>
  <c r="AZ15" i="42" a="1"/>
  <c r="AZ15" i="42" s="1"/>
  <c r="BA15" i="42" s="1"/>
  <c r="BB15" i="42" s="1"/>
  <c r="R15" i="42" s="1"/>
  <c r="AW15" i="42" a="1"/>
  <c r="AW15" i="42" s="1"/>
  <c r="AT15" i="42" a="1"/>
  <c r="AT15" i="42" s="1"/>
  <c r="AU15" i="42" s="1"/>
  <c r="AV15" i="42" s="1"/>
  <c r="P15" i="42" s="1"/>
  <c r="AQ15" i="42" a="1"/>
  <c r="AQ15" i="42" s="1"/>
  <c r="AR15" i="42" s="1"/>
  <c r="AS15" i="42" s="1"/>
  <c r="O15" i="42" s="1"/>
  <c r="AN15" i="42" a="1"/>
  <c r="AN15" i="42" s="1"/>
  <c r="AO15" i="42" s="1"/>
  <c r="AP15" i="42" s="1"/>
  <c r="N15" i="42" s="1"/>
  <c r="AK15" i="42" a="1"/>
  <c r="AK15" i="42" s="1"/>
  <c r="AL15" i="42" s="1"/>
  <c r="AM15" i="42" s="1"/>
  <c r="M15" i="42" s="1"/>
  <c r="AH15" i="42" a="1"/>
  <c r="AH15" i="42" s="1"/>
  <c r="AI15" i="42" s="1"/>
  <c r="AJ15" i="42" s="1"/>
  <c r="L15" i="42" s="1"/>
  <c r="AF15" i="42"/>
  <c r="AG15" i="42" s="1"/>
  <c r="AB15" i="42" a="1"/>
  <c r="AB15" i="42" s="1"/>
  <c r="AC15" i="42" s="1"/>
  <c r="AD15" i="42" s="1"/>
  <c r="J15" i="42" s="1"/>
  <c r="V15" i="42" a="1"/>
  <c r="V15" i="42" s="1"/>
  <c r="W15" i="42" s="1"/>
  <c r="X15" i="42" s="1"/>
  <c r="H15" i="42" s="1"/>
  <c r="K15" i="42"/>
  <c r="BJ14" i="42"/>
  <c r="BK14" i="42" s="1"/>
  <c r="U14" i="42" s="1"/>
  <c r="BG14" i="42"/>
  <c r="BH14" i="42" s="1"/>
  <c r="T14" i="42" s="1"/>
  <c r="BC14" i="42" a="1"/>
  <c r="BC14" i="42" s="1"/>
  <c r="BD14" i="42" s="1"/>
  <c r="BE14" i="42" s="1"/>
  <c r="S14" i="42" s="1"/>
  <c r="AZ14" i="42" a="1"/>
  <c r="AZ14" i="42" s="1"/>
  <c r="BA14" i="42" s="1"/>
  <c r="BB14" i="42" s="1"/>
  <c r="R14" i="42" s="1"/>
  <c r="AW14" i="42" a="1"/>
  <c r="AW14" i="42" s="1"/>
  <c r="AT14" i="42" a="1"/>
  <c r="AT14" i="42" s="1"/>
  <c r="AU14" i="42" s="1"/>
  <c r="AV14" i="42" s="1"/>
  <c r="P14" i="42" s="1"/>
  <c r="AQ14" i="42" a="1"/>
  <c r="AQ14" i="42" s="1"/>
  <c r="AR14" i="42" s="1"/>
  <c r="AS14" i="42" s="1"/>
  <c r="O14" i="42" s="1"/>
  <c r="AN14" i="42" a="1"/>
  <c r="AN14" i="42" s="1"/>
  <c r="AO14" i="42" s="1"/>
  <c r="AP14" i="42" s="1"/>
  <c r="N14" i="42" s="1"/>
  <c r="AK14" i="42" a="1"/>
  <c r="AK14" i="42" s="1"/>
  <c r="AL14" i="42" s="1"/>
  <c r="AM14" i="42" s="1"/>
  <c r="M14" i="42" s="1"/>
  <c r="AH14" i="42" a="1"/>
  <c r="AH14" i="42" s="1"/>
  <c r="AI14" i="42" s="1"/>
  <c r="AJ14" i="42" s="1"/>
  <c r="L14" i="42" s="1"/>
  <c r="AF14" i="42"/>
  <c r="AG14" i="42" s="1"/>
  <c r="K14" i="42" s="1"/>
  <c r="AB14" i="42" a="1"/>
  <c r="AB14" i="42" s="1"/>
  <c r="AC14" i="42" s="1"/>
  <c r="AD14" i="42" s="1"/>
  <c r="J14" i="42" s="1"/>
  <c r="V14" i="42" a="1"/>
  <c r="V14" i="42" s="1"/>
  <c r="W14" i="42" s="1"/>
  <c r="X14" i="42" s="1"/>
  <c r="H14" i="42" s="1"/>
  <c r="BJ10" i="42"/>
  <c r="BK10" i="42" s="1"/>
  <c r="U10" i="42" s="1"/>
  <c r="BG10" i="42"/>
  <c r="BH10" i="42" s="1"/>
  <c r="T10" i="42" s="1"/>
  <c r="BC10" i="42" a="1"/>
  <c r="BC10" i="42" s="1"/>
  <c r="BD10" i="42" s="1"/>
  <c r="BE10" i="42" s="1"/>
  <c r="S10" i="42" s="1"/>
  <c r="AZ10" i="42" a="1"/>
  <c r="AZ10" i="42" s="1"/>
  <c r="BA10" i="42" s="1"/>
  <c r="BB10" i="42" s="1"/>
  <c r="R10" i="42" s="1"/>
  <c r="AT10" i="42" a="1"/>
  <c r="AT10" i="42" s="1"/>
  <c r="AQ10" i="42" a="1"/>
  <c r="AQ10" i="42" s="1"/>
  <c r="AR10" i="42" s="1"/>
  <c r="AS10" i="42" s="1"/>
  <c r="O10" i="42" s="1"/>
  <c r="AN10" i="42" a="1"/>
  <c r="AN10" i="42" s="1"/>
  <c r="AO10" i="42" s="1"/>
  <c r="AP10" i="42" s="1"/>
  <c r="N10" i="42" s="1"/>
  <c r="AK10" i="42" a="1"/>
  <c r="AK10" i="42" s="1"/>
  <c r="AL10" i="42" s="1"/>
  <c r="AM10" i="42" s="1"/>
  <c r="M10" i="42" s="1"/>
  <c r="AH10" i="42" a="1"/>
  <c r="AH10" i="42" s="1"/>
  <c r="AI10" i="42" s="1"/>
  <c r="AJ10" i="42" s="1"/>
  <c r="L10" i="42" s="1"/>
  <c r="AF10" i="42"/>
  <c r="AG10" i="42" s="1"/>
  <c r="K10" i="42" s="1"/>
  <c r="AB10" i="42" a="1"/>
  <c r="AB10" i="42" s="1"/>
  <c r="AC10" i="42" s="1"/>
  <c r="AD10" i="42" s="1"/>
  <c r="J10" i="42" s="1"/>
  <c r="V10" i="42" a="1"/>
  <c r="V10" i="42" s="1"/>
  <c r="W10" i="42" s="1"/>
  <c r="X10" i="42" s="1"/>
  <c r="H10" i="42" s="1"/>
  <c r="BJ8" i="42"/>
  <c r="BK8" i="42" s="1"/>
  <c r="U8" i="42" s="1"/>
  <c r="BG8" i="42"/>
  <c r="BH8" i="42" s="1"/>
  <c r="T8" i="42" s="1"/>
  <c r="BC8" i="42" a="1"/>
  <c r="BC8" i="42" s="1"/>
  <c r="BD8" i="42" s="1"/>
  <c r="BE8" i="42" s="1"/>
  <c r="S8" i="42" s="1"/>
  <c r="AZ8" i="42" a="1"/>
  <c r="AZ8" i="42" s="1"/>
  <c r="BA8" i="42" s="1"/>
  <c r="BB8" i="42" s="1"/>
  <c r="R8" i="42" s="1"/>
  <c r="AT8" i="42" a="1"/>
  <c r="AT8" i="42" s="1"/>
  <c r="AQ8" i="42" a="1"/>
  <c r="AQ8" i="42" s="1"/>
  <c r="AR8" i="42" s="1"/>
  <c r="AS8" i="42" s="1"/>
  <c r="O8" i="42" s="1"/>
  <c r="AN8" i="42" a="1"/>
  <c r="AN8" i="42" s="1"/>
  <c r="AO8" i="42" s="1"/>
  <c r="AP8" i="42" s="1"/>
  <c r="N8" i="42" s="1"/>
  <c r="AK8" i="42" a="1"/>
  <c r="AK8" i="42" s="1"/>
  <c r="AL8" i="42" s="1"/>
  <c r="AM8" i="42" s="1"/>
  <c r="M8" i="42" s="1"/>
  <c r="AH8" i="42" a="1"/>
  <c r="AH8" i="42" s="1"/>
  <c r="AI8" i="42" s="1"/>
  <c r="AJ8" i="42" s="1"/>
  <c r="L8" i="42" s="1"/>
  <c r="AF8" i="42"/>
  <c r="AG8" i="42" s="1"/>
  <c r="K8" i="42" s="1"/>
  <c r="AB8" i="42" a="1"/>
  <c r="AB8" i="42" s="1"/>
  <c r="AC8" i="42" s="1"/>
  <c r="AD8" i="42" s="1"/>
  <c r="J8" i="42" s="1"/>
  <c r="V8" i="42" a="1"/>
  <c r="V8" i="42" s="1"/>
  <c r="W8" i="42" s="1"/>
  <c r="X8" i="42" s="1"/>
  <c r="H8" i="42" s="1"/>
  <c r="BJ9" i="42"/>
  <c r="BK9" i="42" s="1"/>
  <c r="U9" i="42" s="1"/>
  <c r="BG9" i="42"/>
  <c r="BH9" i="42" s="1"/>
  <c r="T9" i="42" s="1"/>
  <c r="BC9" i="42" a="1"/>
  <c r="BC9" i="42" s="1"/>
  <c r="BD9" i="42" s="1"/>
  <c r="BE9" i="42" s="1"/>
  <c r="S9" i="42" s="1"/>
  <c r="AZ9" i="42" a="1"/>
  <c r="AZ9" i="42" s="1"/>
  <c r="BA9" i="42" s="1"/>
  <c r="BB9" i="42" s="1"/>
  <c r="R9" i="42" s="1"/>
  <c r="AT9" i="42" a="1"/>
  <c r="AT9" i="42" s="1"/>
  <c r="AQ9" i="42" a="1"/>
  <c r="AQ9" i="42" s="1"/>
  <c r="AR9" i="42" s="1"/>
  <c r="AS9" i="42" s="1"/>
  <c r="O9" i="42" s="1"/>
  <c r="AN9" i="42" a="1"/>
  <c r="AN9" i="42" s="1"/>
  <c r="AO9" i="42" s="1"/>
  <c r="AP9" i="42" s="1"/>
  <c r="N9" i="42" s="1"/>
  <c r="AK9" i="42" a="1"/>
  <c r="AK9" i="42" s="1"/>
  <c r="AL9" i="42" s="1"/>
  <c r="AM9" i="42" s="1"/>
  <c r="M9" i="42" s="1"/>
  <c r="AH9" i="42" a="1"/>
  <c r="AH9" i="42" s="1"/>
  <c r="AI9" i="42" s="1"/>
  <c r="AJ9" i="42" s="1"/>
  <c r="L9" i="42" s="1"/>
  <c r="AF9" i="42"/>
  <c r="AG9" i="42" s="1"/>
  <c r="K9" i="42" s="1"/>
  <c r="AB9" i="42" a="1"/>
  <c r="AB9" i="42" s="1"/>
  <c r="AC9" i="42" s="1"/>
  <c r="AD9" i="42" s="1"/>
  <c r="J9" i="42" s="1"/>
  <c r="V9" i="42" a="1"/>
  <c r="V9" i="42" s="1"/>
  <c r="W9" i="42" s="1"/>
  <c r="X9" i="42" s="1"/>
  <c r="H9" i="42" s="1"/>
  <c r="BJ11" i="42"/>
  <c r="BK11" i="42" s="1"/>
  <c r="U11" i="42" s="1"/>
  <c r="BG11" i="42"/>
  <c r="BH11" i="42" s="1"/>
  <c r="T11" i="42" s="1"/>
  <c r="BC11" i="42" a="1"/>
  <c r="BC11" i="42" s="1"/>
  <c r="BD11" i="42" s="1"/>
  <c r="BE11" i="42" s="1"/>
  <c r="S11" i="42" s="1"/>
  <c r="AZ11" i="42" a="1"/>
  <c r="AZ11" i="42" s="1"/>
  <c r="BA11" i="42" s="1"/>
  <c r="BB11" i="42" s="1"/>
  <c r="R11" i="42" s="1"/>
  <c r="AT11" i="42" a="1"/>
  <c r="AT11" i="42" s="1"/>
  <c r="AU11" i="42" s="1"/>
  <c r="AV11" i="42" s="1"/>
  <c r="P11" i="42" s="1"/>
  <c r="AQ11" i="42" a="1"/>
  <c r="AQ11" i="42" s="1"/>
  <c r="AR11" i="42" s="1"/>
  <c r="AS11" i="42" s="1"/>
  <c r="O11" i="42" s="1"/>
  <c r="AN11" i="42" a="1"/>
  <c r="AN11" i="42" s="1"/>
  <c r="AO11" i="42" s="1"/>
  <c r="AP11" i="42" s="1"/>
  <c r="N11" i="42" s="1"/>
  <c r="AK11" i="42" a="1"/>
  <c r="AK11" i="42" s="1"/>
  <c r="AL11" i="42" s="1"/>
  <c r="AM11" i="42" s="1"/>
  <c r="M11" i="42" s="1"/>
  <c r="AH11" i="42" a="1"/>
  <c r="AH11" i="42" s="1"/>
  <c r="AI11" i="42" s="1"/>
  <c r="AJ11" i="42" s="1"/>
  <c r="L11" i="42" s="1"/>
  <c r="AF11" i="42"/>
  <c r="AG11" i="42" s="1"/>
  <c r="K11" i="42" s="1"/>
  <c r="AB11" i="42" a="1"/>
  <c r="AB11" i="42" s="1"/>
  <c r="AC11" i="42" s="1"/>
  <c r="AD11" i="42" s="1"/>
  <c r="J11" i="42" s="1"/>
  <c r="V11" i="42" a="1"/>
  <c r="V11" i="42" s="1"/>
  <c r="W11" i="42" s="1"/>
  <c r="X11" i="42" s="1"/>
  <c r="H11" i="42" s="1"/>
  <c r="BJ12" i="42"/>
  <c r="BK12" i="42" s="1"/>
  <c r="U12" i="42" s="1"/>
  <c r="BG12" i="42"/>
  <c r="BH12" i="42" s="1"/>
  <c r="T12" i="42" s="1"/>
  <c r="BC12" i="42" a="1"/>
  <c r="BC12" i="42" s="1"/>
  <c r="BD12" i="42" s="1"/>
  <c r="BE12" i="42" s="1"/>
  <c r="S12" i="42" s="1"/>
  <c r="AZ12" i="42" a="1"/>
  <c r="AZ12" i="42" s="1"/>
  <c r="BA12" i="42" s="1"/>
  <c r="BB12" i="42" s="1"/>
  <c r="R12" i="42" s="1"/>
  <c r="AQ12" i="42" a="1"/>
  <c r="AQ12" i="42" s="1"/>
  <c r="AR12" i="42" s="1"/>
  <c r="AS12" i="42" s="1"/>
  <c r="O12" i="42" s="1"/>
  <c r="AN12" i="42" a="1"/>
  <c r="AN12" i="42" s="1"/>
  <c r="AO12" i="42" s="1"/>
  <c r="AP12" i="42" s="1"/>
  <c r="N12" i="42" s="1"/>
  <c r="AK12" i="42" a="1"/>
  <c r="AK12" i="42" s="1"/>
  <c r="AL12" i="42" s="1"/>
  <c r="AM12" i="42" s="1"/>
  <c r="M12" i="42" s="1"/>
  <c r="AH12" i="42" a="1"/>
  <c r="AH12" i="42" s="1"/>
  <c r="AI12" i="42" s="1"/>
  <c r="AJ12" i="42" s="1"/>
  <c r="L12" i="42" s="1"/>
  <c r="AF12" i="42"/>
  <c r="AG12" i="42" s="1"/>
  <c r="K12" i="42" s="1"/>
  <c r="AB12" i="42" a="1"/>
  <c r="AB12" i="42" s="1"/>
  <c r="AC12" i="42" s="1"/>
  <c r="AD12" i="42" s="1"/>
  <c r="J12" i="42" s="1"/>
  <c r="V12" i="42" a="1"/>
  <c r="V12" i="42" s="1"/>
  <c r="W12" i="42" s="1"/>
  <c r="X12" i="42" s="1"/>
  <c r="H12" i="42" s="1"/>
  <c r="BJ13" i="42"/>
  <c r="BK13" i="42" s="1"/>
  <c r="U13" i="42" s="1"/>
  <c r="BG13" i="42"/>
  <c r="BH13" i="42" s="1"/>
  <c r="T13" i="42" s="1"/>
  <c r="BC13" i="42" a="1"/>
  <c r="BC13" i="42" s="1"/>
  <c r="BD13" i="42" s="1"/>
  <c r="BE13" i="42" s="1"/>
  <c r="S13" i="42" s="1"/>
  <c r="AZ13" i="42" a="1"/>
  <c r="AZ13" i="42" s="1"/>
  <c r="BA13" i="42" s="1"/>
  <c r="BB13" i="42" s="1"/>
  <c r="R13" i="42" s="1"/>
  <c r="AQ13" i="42" a="1"/>
  <c r="AQ13" i="42" s="1"/>
  <c r="AR13" i="42" s="1"/>
  <c r="AS13" i="42" s="1"/>
  <c r="O13" i="42" s="1"/>
  <c r="AN13" i="42" a="1"/>
  <c r="AN13" i="42" s="1"/>
  <c r="AO13" i="42" s="1"/>
  <c r="AP13" i="42" s="1"/>
  <c r="N13" i="42" s="1"/>
  <c r="AK13" i="42" a="1"/>
  <c r="AK13" i="42" s="1"/>
  <c r="AL13" i="42" s="1"/>
  <c r="AM13" i="42" s="1"/>
  <c r="M13" i="42" s="1"/>
  <c r="AH13" i="42" a="1"/>
  <c r="AH13" i="42" s="1"/>
  <c r="AI13" i="42" s="1"/>
  <c r="AJ13" i="42" s="1"/>
  <c r="L13" i="42" s="1"/>
  <c r="AF13" i="42"/>
  <c r="AG13" i="42" s="1"/>
  <c r="K13" i="42" s="1"/>
  <c r="AB13" i="42" a="1"/>
  <c r="AB13" i="42" s="1"/>
  <c r="AC13" i="42" s="1"/>
  <c r="AD13" i="42" s="1"/>
  <c r="J13" i="42" s="1"/>
  <c r="V13" i="42" a="1"/>
  <c r="V13" i="42" s="1"/>
  <c r="BJ5" i="42"/>
  <c r="BK5" i="42" s="1"/>
  <c r="U5" i="42" s="1"/>
  <c r="BG5" i="42"/>
  <c r="BH5" i="42" s="1"/>
  <c r="T5" i="42" s="1"/>
  <c r="BC5" i="42" a="1"/>
  <c r="BC5" i="42" s="1"/>
  <c r="BD5" i="42" s="1"/>
  <c r="BE5" i="42" s="1"/>
  <c r="S5" i="42" s="1"/>
  <c r="AZ5" i="42" a="1"/>
  <c r="AZ5" i="42" s="1"/>
  <c r="BA5" i="42" s="1"/>
  <c r="BB5" i="42" s="1"/>
  <c r="R5" i="42" s="1"/>
  <c r="AQ5" i="42" a="1"/>
  <c r="AQ5" i="42" s="1"/>
  <c r="AR5" i="42" s="1"/>
  <c r="AS5" i="42" s="1"/>
  <c r="O5" i="42" s="1"/>
  <c r="AN5" i="42" a="1"/>
  <c r="AN5" i="42" s="1"/>
  <c r="AO5" i="42" s="1"/>
  <c r="AP5" i="42" s="1"/>
  <c r="N5" i="42" s="1"/>
  <c r="AK5" i="42" a="1"/>
  <c r="AK5" i="42" s="1"/>
  <c r="AL5" i="42" s="1"/>
  <c r="AM5" i="42" s="1"/>
  <c r="M5" i="42" s="1"/>
  <c r="AH5" i="42" a="1"/>
  <c r="AH5" i="42" s="1"/>
  <c r="AI5" i="42" s="1"/>
  <c r="AJ5" i="42" s="1"/>
  <c r="L5" i="42" s="1"/>
  <c r="AF5" i="42"/>
  <c r="AG5" i="42" s="1"/>
  <c r="K5" i="42" s="1"/>
  <c r="AB5" i="42" a="1"/>
  <c r="AB5" i="42" s="1"/>
  <c r="AC5" i="42" s="1"/>
  <c r="AD5" i="42" s="1"/>
  <c r="J5" i="42" s="1"/>
  <c r="V5" i="42" a="1"/>
  <c r="V5" i="42" s="1"/>
  <c r="BJ6" i="42"/>
  <c r="BK6" i="42" s="1"/>
  <c r="BG6" i="42"/>
  <c r="BH6" i="42" s="1"/>
  <c r="T6" i="42" s="1"/>
  <c r="BC6" i="42" a="1"/>
  <c r="BC6" i="42" s="1"/>
  <c r="BD6" i="42" s="1"/>
  <c r="BE6" i="42" s="1"/>
  <c r="S6" i="42" s="1"/>
  <c r="AZ6" i="42" a="1"/>
  <c r="AZ6" i="42" s="1"/>
  <c r="BA6" i="42" s="1"/>
  <c r="BB6" i="42" s="1"/>
  <c r="R6" i="42" s="1"/>
  <c r="AQ6" i="42" a="1"/>
  <c r="AQ6" i="42" s="1"/>
  <c r="AR6" i="42" s="1"/>
  <c r="AS6" i="42" s="1"/>
  <c r="O6" i="42" s="1"/>
  <c r="AN6" i="42" a="1"/>
  <c r="AN6" i="42" s="1"/>
  <c r="AO6" i="42" s="1"/>
  <c r="AP6" i="42" s="1"/>
  <c r="N6" i="42" s="1"/>
  <c r="AK6" i="42" a="1"/>
  <c r="AK6" i="42" s="1"/>
  <c r="AL6" i="42" s="1"/>
  <c r="AM6" i="42" s="1"/>
  <c r="M6" i="42" s="1"/>
  <c r="AH6" i="42" a="1"/>
  <c r="AH6" i="42" s="1"/>
  <c r="AI6" i="42" s="1"/>
  <c r="AJ6" i="42" s="1"/>
  <c r="L6" i="42" s="1"/>
  <c r="AF6" i="42"/>
  <c r="AG6" i="42" s="1"/>
  <c r="K6" i="42" s="1"/>
  <c r="AB6" i="42" a="1"/>
  <c r="AB6" i="42" s="1"/>
  <c r="AC6" i="42" s="1"/>
  <c r="AD6" i="42" s="1"/>
  <c r="J6" i="42" s="1"/>
  <c r="V6" i="42" a="1"/>
  <c r="V6" i="42" s="1"/>
  <c r="U6" i="42"/>
  <c r="BJ7" i="42"/>
  <c r="BK7" i="42" s="1"/>
  <c r="U7" i="42" s="1"/>
  <c r="BG7" i="42"/>
  <c r="BH7" i="42" s="1"/>
  <c r="BC7" i="42" a="1"/>
  <c r="BC7" i="42" s="1"/>
  <c r="BD7" i="42" s="1"/>
  <c r="BE7" i="42" s="1"/>
  <c r="S7" i="42" s="1"/>
  <c r="AZ7" i="42" a="1"/>
  <c r="AZ7" i="42" s="1"/>
  <c r="BA7" i="42" s="1"/>
  <c r="BB7" i="42" s="1"/>
  <c r="R7" i="42" s="1"/>
  <c r="AQ7" i="42" a="1"/>
  <c r="AQ7" i="42" s="1"/>
  <c r="AR7" i="42" s="1"/>
  <c r="AS7" i="42" s="1"/>
  <c r="O7" i="42" s="1"/>
  <c r="AN7" i="42" a="1"/>
  <c r="AN7" i="42" s="1"/>
  <c r="AO7" i="42" s="1"/>
  <c r="AP7" i="42" s="1"/>
  <c r="N7" i="42" s="1"/>
  <c r="AK7" i="42" a="1"/>
  <c r="AK7" i="42" s="1"/>
  <c r="AL7" i="42" s="1"/>
  <c r="AM7" i="42" s="1"/>
  <c r="M7" i="42" s="1"/>
  <c r="AH7" i="42" a="1"/>
  <c r="AH7" i="42" s="1"/>
  <c r="AI7" i="42" s="1"/>
  <c r="AJ7" i="42" s="1"/>
  <c r="L7" i="42" s="1"/>
  <c r="AF7" i="42"/>
  <c r="AG7" i="42" s="1"/>
  <c r="K7" i="42" s="1"/>
  <c r="AB7" i="42" a="1"/>
  <c r="AB7" i="42" s="1"/>
  <c r="AC7" i="42" s="1"/>
  <c r="AD7" i="42" s="1"/>
  <c r="J7" i="42" s="1"/>
  <c r="V7" i="42" a="1"/>
  <c r="V7" i="42" s="1"/>
  <c r="T7" i="42"/>
  <c r="BJ4" i="42"/>
  <c r="BK4" i="42" s="1"/>
  <c r="U4" i="42" s="1"/>
  <c r="BG4" i="42"/>
  <c r="BH4" i="42" s="1"/>
  <c r="T4" i="42" s="1"/>
  <c r="BC4" i="42" a="1"/>
  <c r="BC4" i="42" s="1"/>
  <c r="BD4" i="42" s="1"/>
  <c r="BE4" i="42" s="1"/>
  <c r="S4" i="42" s="1"/>
  <c r="AZ4" i="42" a="1"/>
  <c r="AZ4" i="42" s="1"/>
  <c r="BA4" i="42" s="1"/>
  <c r="BB4" i="42" s="1"/>
  <c r="R4" i="42" s="1"/>
  <c r="AT4" i="42" a="1"/>
  <c r="AT4" i="42" s="1"/>
  <c r="AQ4" i="42" a="1"/>
  <c r="AQ4" i="42" s="1"/>
  <c r="AR4" i="42" s="1"/>
  <c r="AS4" i="42" s="1"/>
  <c r="O4" i="42" s="1"/>
  <c r="AN4" i="42" a="1"/>
  <c r="AN4" i="42" s="1"/>
  <c r="AO4" i="42" s="1"/>
  <c r="AP4" i="42" s="1"/>
  <c r="N4" i="42" s="1"/>
  <c r="AK4" i="42" a="1"/>
  <c r="AK4" i="42" s="1"/>
  <c r="AL4" i="42" s="1"/>
  <c r="AM4" i="42" s="1"/>
  <c r="M4" i="42" s="1"/>
  <c r="AH4" i="42" a="1"/>
  <c r="AH4" i="42" s="1"/>
  <c r="AI4" i="42" s="1"/>
  <c r="AJ4" i="42" s="1"/>
  <c r="L4" i="42" s="1"/>
  <c r="AF4" i="42"/>
  <c r="AG4" i="42" s="1"/>
  <c r="K4" i="42" s="1"/>
  <c r="AB4" i="42" a="1"/>
  <c r="AB4" i="42" s="1"/>
  <c r="AC4" i="42" s="1"/>
  <c r="AD4" i="42" s="1"/>
  <c r="J4" i="42" s="1"/>
  <c r="BI2" i="42"/>
  <c r="BF2" i="42"/>
  <c r="T2" i="42" s="1"/>
  <c r="BC2" i="42"/>
  <c r="S2" i="42" s="1"/>
  <c r="AZ2" i="42"/>
  <c r="AQ2" i="42"/>
  <c r="AN2" i="42"/>
  <c r="AK2" i="42"/>
  <c r="M2" i="42" s="1"/>
  <c r="AH2" i="42"/>
  <c r="L2" i="42" s="1"/>
  <c r="AB2" i="42"/>
  <c r="Y2" i="42"/>
  <c r="V2" i="42"/>
  <c r="H2" i="42" s="1"/>
  <c r="U2" i="42"/>
  <c r="R2" i="42"/>
  <c r="Q2" i="42"/>
  <c r="P2" i="42"/>
  <c r="O2" i="42"/>
  <c r="N2" i="42"/>
  <c r="J2" i="42"/>
  <c r="I2" i="42"/>
  <c r="BJ32" i="41"/>
  <c r="BK32" i="41" s="1"/>
  <c r="U32" i="41" s="1"/>
  <c r="BG32" i="41"/>
  <c r="BH32" i="41" s="1"/>
  <c r="T32" i="41" s="1"/>
  <c r="BC32" i="41" a="1"/>
  <c r="BC32" i="41" s="1"/>
  <c r="BD32" i="41" s="1"/>
  <c r="BE32" i="41" s="1"/>
  <c r="S32" i="41" s="1"/>
  <c r="AZ32" i="41" a="1"/>
  <c r="AZ32" i="41" s="1"/>
  <c r="BA32" i="41" s="1"/>
  <c r="BB32" i="41" s="1"/>
  <c r="R32" i="41" s="1"/>
  <c r="AW32" i="41" a="1"/>
  <c r="AW32" i="41" s="1"/>
  <c r="AX32" i="41" s="1"/>
  <c r="AY32" i="41" s="1"/>
  <c r="Q32" i="41" s="1"/>
  <c r="AT32" i="41" a="1"/>
  <c r="AT32" i="41" s="1"/>
  <c r="AU32" i="41" s="1"/>
  <c r="AV32" i="41" s="1"/>
  <c r="P32" i="41" s="1"/>
  <c r="AQ32" i="41" a="1"/>
  <c r="AQ32" i="41" s="1"/>
  <c r="AR32" i="41" s="1"/>
  <c r="AS32" i="41" s="1"/>
  <c r="O32" i="41" s="1"/>
  <c r="AN32" i="41" a="1"/>
  <c r="AN32" i="41" s="1"/>
  <c r="AO32" i="41" s="1"/>
  <c r="AP32" i="41" s="1"/>
  <c r="N32" i="41" s="1"/>
  <c r="AK32" i="41" a="1"/>
  <c r="AK32" i="41" s="1"/>
  <c r="AL32" i="41" s="1"/>
  <c r="AM32" i="41" s="1"/>
  <c r="M32" i="41" s="1"/>
  <c r="AH32" i="41" a="1"/>
  <c r="AH32" i="41" s="1"/>
  <c r="AI32" i="41" s="1"/>
  <c r="AJ32" i="41" s="1"/>
  <c r="L32" i="41" s="1"/>
  <c r="AF32" i="41"/>
  <c r="AG32" i="41" s="1"/>
  <c r="K32" i="41" s="1"/>
  <c r="AB32" i="41" a="1"/>
  <c r="AB32" i="41" s="1"/>
  <c r="AC32" i="41" s="1"/>
  <c r="AD32" i="41" s="1"/>
  <c r="J32" i="41" s="1"/>
  <c r="V32" i="41" a="1"/>
  <c r="V32" i="41" s="1"/>
  <c r="W32" i="41" s="1"/>
  <c r="X32" i="41" s="1"/>
  <c r="H32" i="41" s="1"/>
  <c r="BJ31" i="41"/>
  <c r="BK31" i="41" s="1"/>
  <c r="U31" i="41" s="1"/>
  <c r="BG31" i="41"/>
  <c r="BH31" i="41" s="1"/>
  <c r="T31" i="41" s="1"/>
  <c r="BC31" i="41" a="1"/>
  <c r="BC31" i="41" s="1"/>
  <c r="BD31" i="41" s="1"/>
  <c r="BE31" i="41" s="1"/>
  <c r="S31" i="41" s="1"/>
  <c r="AZ31" i="41" a="1"/>
  <c r="AZ31" i="41" s="1"/>
  <c r="BA31" i="41" s="1"/>
  <c r="BB31" i="41" s="1"/>
  <c r="R31" i="41" s="1"/>
  <c r="AW31" i="41" a="1"/>
  <c r="AW31" i="41" s="1"/>
  <c r="AX31" i="41" s="1"/>
  <c r="AY31" i="41" s="1"/>
  <c r="Q31" i="41" s="1"/>
  <c r="AT31" i="41" a="1"/>
  <c r="AT31" i="41" s="1"/>
  <c r="AU31" i="41" s="1"/>
  <c r="AV31" i="41" s="1"/>
  <c r="P31" i="41" s="1"/>
  <c r="AQ31" i="41" a="1"/>
  <c r="AQ31" i="41" s="1"/>
  <c r="AR31" i="41" s="1"/>
  <c r="AS31" i="41" s="1"/>
  <c r="O31" i="41" s="1"/>
  <c r="AN31" i="41" a="1"/>
  <c r="AN31" i="41" s="1"/>
  <c r="AO31" i="41" s="1"/>
  <c r="AP31" i="41" s="1"/>
  <c r="N31" i="41" s="1"/>
  <c r="AK31" i="41" a="1"/>
  <c r="AK31" i="41" s="1"/>
  <c r="AL31" i="41" s="1"/>
  <c r="AM31" i="41" s="1"/>
  <c r="M31" i="41" s="1"/>
  <c r="AH31" i="41" a="1"/>
  <c r="AH31" i="41" s="1"/>
  <c r="AI31" i="41" s="1"/>
  <c r="AJ31" i="41" s="1"/>
  <c r="L31" i="41" s="1"/>
  <c r="AF31" i="41"/>
  <c r="AG31" i="41" s="1"/>
  <c r="K31" i="41" s="1"/>
  <c r="AB31" i="41" a="1"/>
  <c r="AB31" i="41" s="1"/>
  <c r="AC31" i="41" s="1"/>
  <c r="AD31" i="41" s="1"/>
  <c r="J31" i="41" s="1"/>
  <c r="V31" i="41" a="1"/>
  <c r="V31" i="41" s="1"/>
  <c r="W31" i="41" s="1"/>
  <c r="X31" i="41" s="1"/>
  <c r="H31" i="41" s="1"/>
  <c r="BJ30" i="41"/>
  <c r="BK30" i="41" s="1"/>
  <c r="U30" i="41" s="1"/>
  <c r="BG30" i="41"/>
  <c r="BH30" i="41" s="1"/>
  <c r="T30" i="41" s="1"/>
  <c r="BC30" i="41" a="1"/>
  <c r="BC30" i="41" s="1"/>
  <c r="BD30" i="41" s="1"/>
  <c r="BE30" i="41" s="1"/>
  <c r="S30" i="41" s="1"/>
  <c r="AZ30" i="41" a="1"/>
  <c r="AZ30" i="41" s="1"/>
  <c r="BA30" i="41" s="1"/>
  <c r="BB30" i="41" s="1"/>
  <c r="R30" i="41" s="1"/>
  <c r="AW30" i="41" a="1"/>
  <c r="AW30" i="41" s="1"/>
  <c r="AX30" i="41" s="1"/>
  <c r="AY30" i="41" s="1"/>
  <c r="Q30" i="41" s="1"/>
  <c r="AT30" i="41" a="1"/>
  <c r="AT30" i="41" s="1"/>
  <c r="AU30" i="41" s="1"/>
  <c r="AV30" i="41" s="1"/>
  <c r="P30" i="41" s="1"/>
  <c r="AQ30" i="41" a="1"/>
  <c r="AQ30" i="41" s="1"/>
  <c r="AR30" i="41" s="1"/>
  <c r="AS30" i="41" s="1"/>
  <c r="O30" i="41" s="1"/>
  <c r="AN30" i="41" a="1"/>
  <c r="AN30" i="41" s="1"/>
  <c r="AO30" i="41" s="1"/>
  <c r="AP30" i="41" s="1"/>
  <c r="N30" i="41" s="1"/>
  <c r="AK30" i="41" a="1"/>
  <c r="AK30" i="41" s="1"/>
  <c r="AL30" i="41" s="1"/>
  <c r="AM30" i="41" s="1"/>
  <c r="M30" i="41" s="1"/>
  <c r="AH30" i="41" a="1"/>
  <c r="AH30" i="41" s="1"/>
  <c r="AI30" i="41" s="1"/>
  <c r="AJ30" i="41" s="1"/>
  <c r="L30" i="41" s="1"/>
  <c r="AF30" i="41"/>
  <c r="AG30" i="41" s="1"/>
  <c r="K30" i="41" s="1"/>
  <c r="AB30" i="41" a="1"/>
  <c r="AB30" i="41" s="1"/>
  <c r="AC30" i="41" s="1"/>
  <c r="AD30" i="41" s="1"/>
  <c r="J30" i="41" s="1"/>
  <c r="V30" i="41" a="1"/>
  <c r="V30" i="41" s="1"/>
  <c r="W30" i="41" s="1"/>
  <c r="X30" i="41" s="1"/>
  <c r="H30" i="41" s="1"/>
  <c r="F30" i="41" a="1"/>
  <c r="BJ29" i="41"/>
  <c r="BK29" i="41" s="1"/>
  <c r="U29" i="41" s="1"/>
  <c r="BG29" i="41"/>
  <c r="BH29" i="41" s="1"/>
  <c r="T29" i="41" s="1"/>
  <c r="BC29" i="41" a="1"/>
  <c r="BC29" i="41" s="1"/>
  <c r="BD29" i="41" s="1"/>
  <c r="BE29" i="41" s="1"/>
  <c r="S29" i="41" s="1"/>
  <c r="AZ29" i="41" a="1"/>
  <c r="AZ29" i="41" s="1"/>
  <c r="BA29" i="41" s="1"/>
  <c r="BB29" i="41" s="1"/>
  <c r="R29" i="41" s="1"/>
  <c r="AW29" i="41" a="1"/>
  <c r="AW29" i="41" s="1"/>
  <c r="AX29" i="41" s="1"/>
  <c r="AY29" i="41" s="1"/>
  <c r="Q29" i="41" s="1"/>
  <c r="AT29" i="41" a="1"/>
  <c r="AT29" i="41" s="1"/>
  <c r="AU29" i="41" s="1"/>
  <c r="AV29" i="41" s="1"/>
  <c r="P29" i="41" s="1"/>
  <c r="AQ29" i="41" a="1"/>
  <c r="AQ29" i="41" s="1"/>
  <c r="AR29" i="41" s="1"/>
  <c r="AS29" i="41" s="1"/>
  <c r="O29" i="41" s="1"/>
  <c r="AN29" i="41" a="1"/>
  <c r="AN29" i="41" s="1"/>
  <c r="AO29" i="41" s="1"/>
  <c r="AP29" i="41" s="1"/>
  <c r="N29" i="41" s="1"/>
  <c r="AK29" i="41" a="1"/>
  <c r="AK29" i="41" s="1"/>
  <c r="AL29" i="41" s="1"/>
  <c r="AM29" i="41" s="1"/>
  <c r="M29" i="41" s="1"/>
  <c r="AH29" i="41" a="1"/>
  <c r="AH29" i="41" s="1"/>
  <c r="AI29" i="41" s="1"/>
  <c r="AJ29" i="41" s="1"/>
  <c r="L29" i="41" s="1"/>
  <c r="AF29" i="41"/>
  <c r="AG29" i="41" s="1"/>
  <c r="K29" i="41" s="1"/>
  <c r="AB29" i="41" a="1"/>
  <c r="AB29" i="41" s="1"/>
  <c r="AC29" i="41" s="1"/>
  <c r="AD29" i="41" s="1"/>
  <c r="J29" i="41" s="1"/>
  <c r="V29" i="41" a="1"/>
  <c r="V29" i="41" s="1"/>
  <c r="W29" i="41" s="1"/>
  <c r="X29" i="41" s="1"/>
  <c r="H29" i="41" s="1"/>
  <c r="BJ28" i="41"/>
  <c r="BK28" i="41" s="1"/>
  <c r="BG28" i="41"/>
  <c r="BH28" i="41" s="1"/>
  <c r="T28" i="41" s="1"/>
  <c r="BC28" i="41" a="1"/>
  <c r="BC28" i="41" s="1"/>
  <c r="BD28" i="41" s="1"/>
  <c r="BE28" i="41" s="1"/>
  <c r="S28" i="41" s="1"/>
  <c r="AZ28" i="41" a="1"/>
  <c r="AZ28" i="41" s="1"/>
  <c r="BA28" i="41" s="1"/>
  <c r="BB28" i="41" s="1"/>
  <c r="R28" i="41" s="1"/>
  <c r="AW28" i="41" a="1"/>
  <c r="AW28" i="41" s="1"/>
  <c r="AX28" i="41" s="1"/>
  <c r="AY28" i="41" s="1"/>
  <c r="Q28" i="41" s="1"/>
  <c r="AT28" i="41" a="1"/>
  <c r="AT28" i="41" s="1"/>
  <c r="AU28" i="41" s="1"/>
  <c r="AV28" i="41" s="1"/>
  <c r="P28" i="41" s="1"/>
  <c r="AQ28" i="41" a="1"/>
  <c r="AQ28" i="41" s="1"/>
  <c r="AR28" i="41" s="1"/>
  <c r="AS28" i="41" s="1"/>
  <c r="O28" i="41" s="1"/>
  <c r="AN28" i="41" a="1"/>
  <c r="AN28" i="41" s="1"/>
  <c r="AO28" i="41" s="1"/>
  <c r="AP28" i="41" s="1"/>
  <c r="N28" i="41" s="1"/>
  <c r="AK28" i="41" a="1"/>
  <c r="AK28" i="41" s="1"/>
  <c r="AL28" i="41" s="1"/>
  <c r="AM28" i="41" s="1"/>
  <c r="M28" i="41" s="1"/>
  <c r="AH28" i="41" a="1"/>
  <c r="AH28" i="41" s="1"/>
  <c r="AI28" i="41" s="1"/>
  <c r="AJ28" i="41" s="1"/>
  <c r="L28" i="41" s="1"/>
  <c r="AF28" i="41"/>
  <c r="AG28" i="41" s="1"/>
  <c r="K28" i="41" s="1"/>
  <c r="AB28" i="41" a="1"/>
  <c r="AB28" i="41" s="1"/>
  <c r="AC28" i="41" s="1"/>
  <c r="AD28" i="41" s="1"/>
  <c r="J28" i="41" s="1"/>
  <c r="V28" i="41" a="1"/>
  <c r="V28" i="41" s="1"/>
  <c r="W28" i="41" s="1"/>
  <c r="X28" i="41" s="1"/>
  <c r="H28" i="41" s="1"/>
  <c r="F28" i="41" s="1" a="1"/>
  <c r="U28" i="41"/>
  <c r="BJ27" i="41"/>
  <c r="BK27" i="41" s="1"/>
  <c r="U27" i="41" s="1"/>
  <c r="BG27" i="41"/>
  <c r="BH27" i="41" s="1"/>
  <c r="BC27" i="41" a="1"/>
  <c r="BC27" i="41" s="1"/>
  <c r="BD27" i="41" s="1"/>
  <c r="BE27" i="41" s="1"/>
  <c r="S27" i="41" s="1"/>
  <c r="AZ27" i="41" a="1"/>
  <c r="AZ27" i="41" s="1"/>
  <c r="BA27" i="41" s="1"/>
  <c r="BB27" i="41" s="1"/>
  <c r="R27" i="41" s="1"/>
  <c r="AW27" i="41" a="1"/>
  <c r="AW27" i="41" s="1"/>
  <c r="AX27" i="41" s="1"/>
  <c r="AY27" i="41" s="1"/>
  <c r="Q27" i="41" s="1"/>
  <c r="AT27" i="41" a="1"/>
  <c r="AT27" i="41" s="1"/>
  <c r="AU27" i="41" s="1"/>
  <c r="AV27" i="41" s="1"/>
  <c r="P27" i="41" s="1"/>
  <c r="AQ27" i="41" a="1"/>
  <c r="AQ27" i="41" s="1"/>
  <c r="AR27" i="41" s="1"/>
  <c r="AS27" i="41" s="1"/>
  <c r="O27" i="41" s="1"/>
  <c r="AN27" i="41" a="1"/>
  <c r="AN27" i="41" s="1"/>
  <c r="AO27" i="41" s="1"/>
  <c r="AP27" i="41" s="1"/>
  <c r="N27" i="41" s="1"/>
  <c r="AK27" i="41" a="1"/>
  <c r="AK27" i="41" s="1"/>
  <c r="AL27" i="41" s="1"/>
  <c r="AM27" i="41" s="1"/>
  <c r="M27" i="41" s="1"/>
  <c r="AH27" i="41" a="1"/>
  <c r="AH27" i="41" s="1"/>
  <c r="AI27" i="41" s="1"/>
  <c r="AJ27" i="41" s="1"/>
  <c r="L27" i="41" s="1"/>
  <c r="AF27" i="41"/>
  <c r="AG27" i="41" s="1"/>
  <c r="K27" i="41" s="1"/>
  <c r="AB27" i="41" a="1"/>
  <c r="AB27" i="41" s="1"/>
  <c r="AC27" i="41" s="1"/>
  <c r="AD27" i="41" s="1"/>
  <c r="J27" i="41" s="1"/>
  <c r="V27" i="41" a="1"/>
  <c r="V27" i="41" s="1"/>
  <c r="W27" i="41" s="1"/>
  <c r="X27" i="41" s="1"/>
  <c r="H27" i="41" s="1"/>
  <c r="T27" i="41"/>
  <c r="BJ26" i="41"/>
  <c r="BK26" i="41" s="1"/>
  <c r="U26" i="41" s="1"/>
  <c r="BG26" i="41"/>
  <c r="BH26" i="41" s="1"/>
  <c r="T26" i="41" s="1"/>
  <c r="BC26" i="41" a="1"/>
  <c r="BC26" i="41" s="1"/>
  <c r="BD26" i="41" s="1"/>
  <c r="BE26" i="41" s="1"/>
  <c r="S26" i="41" s="1"/>
  <c r="AZ26" i="41" a="1"/>
  <c r="AZ26" i="41" s="1"/>
  <c r="BA26" i="41" s="1"/>
  <c r="BB26" i="41" s="1"/>
  <c r="R26" i="41" s="1"/>
  <c r="AW26" i="41" a="1"/>
  <c r="AW26" i="41" s="1"/>
  <c r="AX26" i="41" s="1"/>
  <c r="AY26" i="41" s="1"/>
  <c r="Q26" i="41" s="1"/>
  <c r="AT26" i="41" a="1"/>
  <c r="AT26" i="41" s="1"/>
  <c r="AU26" i="41" s="1"/>
  <c r="AV26" i="41" s="1"/>
  <c r="P26" i="41" s="1"/>
  <c r="AQ26" i="41" a="1"/>
  <c r="AQ26" i="41" s="1"/>
  <c r="AR26" i="41" s="1"/>
  <c r="AS26" i="41" s="1"/>
  <c r="O26" i="41" s="1"/>
  <c r="AN26" i="41" a="1"/>
  <c r="AN26" i="41" s="1"/>
  <c r="AO26" i="41" s="1"/>
  <c r="AP26" i="41" s="1"/>
  <c r="N26" i="41" s="1"/>
  <c r="AK26" i="41" a="1"/>
  <c r="AK26" i="41" s="1"/>
  <c r="AL26" i="41" s="1"/>
  <c r="AM26" i="41" s="1"/>
  <c r="M26" i="41" s="1"/>
  <c r="AH26" i="41" a="1"/>
  <c r="AH26" i="41" s="1"/>
  <c r="AI26" i="41" s="1"/>
  <c r="AJ26" i="41" s="1"/>
  <c r="L26" i="41" s="1"/>
  <c r="AF26" i="41"/>
  <c r="AG26" i="41" s="1"/>
  <c r="K26" i="41" s="1"/>
  <c r="AB26" i="41" a="1"/>
  <c r="AB26" i="41" s="1"/>
  <c r="AC26" i="41" s="1"/>
  <c r="AD26" i="41" s="1"/>
  <c r="J26" i="41" s="1"/>
  <c r="F26" i="41" s="1" a="1"/>
  <c r="V26" i="41" a="1"/>
  <c r="V26" i="41" s="1"/>
  <c r="W26" i="41" s="1"/>
  <c r="X26" i="41" s="1"/>
  <c r="H26" i="41" s="1"/>
  <c r="BJ25" i="41"/>
  <c r="BK25" i="41" s="1"/>
  <c r="U25" i="41" s="1"/>
  <c r="BG25" i="41"/>
  <c r="BH25" i="41" s="1"/>
  <c r="T25" i="41" s="1"/>
  <c r="BC25" i="41" a="1"/>
  <c r="BC25" i="41" s="1"/>
  <c r="BD25" i="41" s="1"/>
  <c r="BE25" i="41" s="1"/>
  <c r="S25" i="41" s="1"/>
  <c r="AZ25" i="41" a="1"/>
  <c r="AZ25" i="41" s="1"/>
  <c r="BA25" i="41" s="1"/>
  <c r="BB25" i="41" s="1"/>
  <c r="R25" i="41" s="1"/>
  <c r="AW25" i="41" a="1"/>
  <c r="AW25" i="41" s="1"/>
  <c r="AX25" i="41" s="1"/>
  <c r="AY25" i="41" s="1"/>
  <c r="Q25" i="41" s="1"/>
  <c r="AT25" i="41" a="1"/>
  <c r="AT25" i="41" s="1"/>
  <c r="AU25" i="41" s="1"/>
  <c r="AV25" i="41" s="1"/>
  <c r="P25" i="41" s="1"/>
  <c r="AQ25" i="41" a="1"/>
  <c r="AQ25" i="41" s="1"/>
  <c r="AR25" i="41" s="1"/>
  <c r="AS25" i="41" s="1"/>
  <c r="O25" i="41" s="1"/>
  <c r="AN25" i="41" a="1"/>
  <c r="AN25" i="41" s="1"/>
  <c r="AO25" i="41" s="1"/>
  <c r="AP25" i="41" s="1"/>
  <c r="N25" i="41" s="1"/>
  <c r="AK25" i="41" a="1"/>
  <c r="AK25" i="41" s="1"/>
  <c r="AL25" i="41" s="1"/>
  <c r="AM25" i="41" s="1"/>
  <c r="M25" i="41" s="1"/>
  <c r="AH25" i="41" a="1"/>
  <c r="AH25" i="41" s="1"/>
  <c r="AI25" i="41" s="1"/>
  <c r="AJ25" i="41" s="1"/>
  <c r="L25" i="41" s="1"/>
  <c r="AF25" i="41"/>
  <c r="AG25" i="41" s="1"/>
  <c r="K25" i="41" s="1"/>
  <c r="AB25" i="41" a="1"/>
  <c r="AB25" i="41" s="1"/>
  <c r="AC25" i="41" s="1"/>
  <c r="AD25" i="41" s="1"/>
  <c r="J25" i="41" s="1"/>
  <c r="V25" i="41" a="1"/>
  <c r="V25" i="41" s="1"/>
  <c r="W25" i="41" s="1"/>
  <c r="X25" i="41" s="1"/>
  <c r="H25" i="41" s="1"/>
  <c r="BJ24" i="41"/>
  <c r="BK24" i="41" s="1"/>
  <c r="U24" i="41" s="1"/>
  <c r="BH24" i="41"/>
  <c r="T24" i="41" s="1"/>
  <c r="BG24" i="41"/>
  <c r="BC24" i="41" a="1"/>
  <c r="BC24" i="41" s="1"/>
  <c r="BD24" i="41" s="1"/>
  <c r="BE24" i="41" s="1"/>
  <c r="S24" i="41" s="1"/>
  <c r="AZ24" i="41" a="1"/>
  <c r="AZ24" i="41" s="1"/>
  <c r="BA24" i="41" s="1"/>
  <c r="BB24" i="41" s="1"/>
  <c r="R24" i="41" s="1"/>
  <c r="AW24" i="41" a="1"/>
  <c r="AW24" i="41" s="1"/>
  <c r="AX24" i="41" s="1"/>
  <c r="AY24" i="41" s="1"/>
  <c r="Q24" i="41" s="1"/>
  <c r="AT24" i="41" a="1"/>
  <c r="AT24" i="41" s="1"/>
  <c r="AU24" i="41" s="1"/>
  <c r="AV24" i="41" s="1"/>
  <c r="P24" i="41" s="1"/>
  <c r="AQ24" i="41" a="1"/>
  <c r="AQ24" i="41" s="1"/>
  <c r="AR24" i="41" s="1"/>
  <c r="AS24" i="41" s="1"/>
  <c r="O24" i="41" s="1"/>
  <c r="AN24" i="41" a="1"/>
  <c r="AN24" i="41" s="1"/>
  <c r="AO24" i="41" s="1"/>
  <c r="AP24" i="41" s="1"/>
  <c r="N24" i="41" s="1"/>
  <c r="AK24" i="41" a="1"/>
  <c r="AK24" i="41" s="1"/>
  <c r="AL24" i="41" s="1"/>
  <c r="AM24" i="41" s="1"/>
  <c r="M24" i="41" s="1"/>
  <c r="AH24" i="41" a="1"/>
  <c r="AH24" i="41" s="1"/>
  <c r="AI24" i="41" s="1"/>
  <c r="AJ24" i="41" s="1"/>
  <c r="L24" i="41" s="1"/>
  <c r="AF24" i="41"/>
  <c r="AG24" i="41" s="1"/>
  <c r="K24" i="41" s="1"/>
  <c r="AB24" i="41" a="1"/>
  <c r="AB24" i="41" s="1"/>
  <c r="AC24" i="41" s="1"/>
  <c r="AD24" i="41" s="1"/>
  <c r="J24" i="41" s="1"/>
  <c r="V24" i="41" a="1"/>
  <c r="V24" i="41" s="1"/>
  <c r="W24" i="41" s="1"/>
  <c r="X24" i="41" s="1"/>
  <c r="H24" i="41" s="1"/>
  <c r="BJ23" i="41"/>
  <c r="BK23" i="41" s="1"/>
  <c r="U23" i="41" s="1"/>
  <c r="BG23" i="41"/>
  <c r="BH23" i="41" s="1"/>
  <c r="T23" i="41" s="1"/>
  <c r="BC23" i="41" a="1"/>
  <c r="BC23" i="41" s="1"/>
  <c r="BD23" i="41" s="1"/>
  <c r="BE23" i="41" s="1"/>
  <c r="S23" i="41" s="1"/>
  <c r="AZ23" i="41" a="1"/>
  <c r="AZ23" i="41" s="1"/>
  <c r="BA23" i="41" s="1"/>
  <c r="BB23" i="41" s="1"/>
  <c r="R23" i="41" s="1"/>
  <c r="AW23" i="41" a="1"/>
  <c r="AW23" i="41" s="1"/>
  <c r="AX23" i="41" s="1"/>
  <c r="AY23" i="41" s="1"/>
  <c r="Q23" i="41" s="1"/>
  <c r="AT23" i="41" a="1"/>
  <c r="AT23" i="41" s="1"/>
  <c r="AU23" i="41" s="1"/>
  <c r="AV23" i="41" s="1"/>
  <c r="P23" i="41" s="1"/>
  <c r="AQ23" i="41" a="1"/>
  <c r="AQ23" i="41" s="1"/>
  <c r="AR23" i="41" s="1"/>
  <c r="AS23" i="41" s="1"/>
  <c r="O23" i="41" s="1"/>
  <c r="AN23" i="41" a="1"/>
  <c r="AN23" i="41" s="1"/>
  <c r="AO23" i="41" s="1"/>
  <c r="AP23" i="41" s="1"/>
  <c r="N23" i="41" s="1"/>
  <c r="AK23" i="41" a="1"/>
  <c r="AK23" i="41" s="1"/>
  <c r="AL23" i="41" s="1"/>
  <c r="AM23" i="41" s="1"/>
  <c r="M23" i="41" s="1"/>
  <c r="AH23" i="41" a="1"/>
  <c r="AH23" i="41" s="1"/>
  <c r="AI23" i="41" s="1"/>
  <c r="AJ23" i="41" s="1"/>
  <c r="L23" i="41" s="1"/>
  <c r="AF23" i="41"/>
  <c r="AG23" i="41" s="1"/>
  <c r="K23" i="41" s="1"/>
  <c r="AB23" i="41" a="1"/>
  <c r="AB23" i="41" s="1"/>
  <c r="AC23" i="41" s="1"/>
  <c r="AD23" i="41" s="1"/>
  <c r="J23" i="41" s="1"/>
  <c r="V23" i="41" a="1"/>
  <c r="V23" i="41" s="1"/>
  <c r="W23" i="41" s="1"/>
  <c r="X23" i="41" s="1"/>
  <c r="H23" i="41" s="1"/>
  <c r="BJ22" i="41"/>
  <c r="BK22" i="41" s="1"/>
  <c r="BG22" i="41"/>
  <c r="BH22" i="41" s="1"/>
  <c r="T22" i="41" s="1"/>
  <c r="BC22" i="41" a="1"/>
  <c r="BC22" i="41" s="1"/>
  <c r="BD22" i="41" s="1"/>
  <c r="BE22" i="41" s="1"/>
  <c r="S22" i="41" s="1"/>
  <c r="AZ22" i="41" a="1"/>
  <c r="AZ22" i="41" s="1"/>
  <c r="BA22" i="41" s="1"/>
  <c r="BB22" i="41" s="1"/>
  <c r="R22" i="41" s="1"/>
  <c r="AW22" i="41" a="1"/>
  <c r="AW22" i="41" s="1"/>
  <c r="AX22" i="41" s="1"/>
  <c r="AY22" i="41" s="1"/>
  <c r="Q22" i="41" s="1"/>
  <c r="AT22" i="41" a="1"/>
  <c r="AT22" i="41" s="1"/>
  <c r="AU22" i="41" s="1"/>
  <c r="AV22" i="41" s="1"/>
  <c r="P22" i="41" s="1"/>
  <c r="AQ22" i="41" a="1"/>
  <c r="AQ22" i="41" s="1"/>
  <c r="AR22" i="41" s="1"/>
  <c r="AS22" i="41" s="1"/>
  <c r="O22" i="41" s="1"/>
  <c r="AN22" i="41" a="1"/>
  <c r="AN22" i="41" s="1"/>
  <c r="AO22" i="41" s="1"/>
  <c r="AP22" i="41" s="1"/>
  <c r="N22" i="41" s="1"/>
  <c r="AK22" i="41" a="1"/>
  <c r="AK22" i="41" s="1"/>
  <c r="AL22" i="41" s="1"/>
  <c r="AM22" i="41" s="1"/>
  <c r="M22" i="41" s="1"/>
  <c r="AH22" i="41" a="1"/>
  <c r="AH22" i="41" s="1"/>
  <c r="AI22" i="41" s="1"/>
  <c r="AJ22" i="41" s="1"/>
  <c r="L22" i="41" s="1"/>
  <c r="AF22" i="41"/>
  <c r="AG22" i="41" s="1"/>
  <c r="K22" i="41" s="1"/>
  <c r="AB22" i="41" a="1"/>
  <c r="AB22" i="41" s="1"/>
  <c r="AC22" i="41" s="1"/>
  <c r="AD22" i="41" s="1"/>
  <c r="J22" i="41" s="1"/>
  <c r="V22" i="41" a="1"/>
  <c r="V22" i="41" s="1"/>
  <c r="W22" i="41" s="1"/>
  <c r="X22" i="41" s="1"/>
  <c r="H22" i="41" s="1"/>
  <c r="U22" i="41"/>
  <c r="BJ21" i="41"/>
  <c r="BK21" i="41" s="1"/>
  <c r="U21" i="41" s="1"/>
  <c r="BG21" i="41"/>
  <c r="BH21" i="41" s="1"/>
  <c r="T21" i="41" s="1"/>
  <c r="BC21" i="41" a="1"/>
  <c r="BC21" i="41" s="1"/>
  <c r="BD21" i="41" s="1"/>
  <c r="BE21" i="41" s="1"/>
  <c r="S21" i="41" s="1"/>
  <c r="AZ21" i="41" a="1"/>
  <c r="AZ21" i="41" s="1"/>
  <c r="BA21" i="41" s="1"/>
  <c r="BB21" i="41" s="1"/>
  <c r="R21" i="41" s="1"/>
  <c r="AW21" i="41" a="1"/>
  <c r="AW21" i="41" s="1"/>
  <c r="AX21" i="41" s="1"/>
  <c r="AY21" i="41" s="1"/>
  <c r="Q21" i="41" s="1"/>
  <c r="AT21" i="41" a="1"/>
  <c r="AT21" i="41" s="1"/>
  <c r="AU21" i="41" s="1"/>
  <c r="AV21" i="41" s="1"/>
  <c r="P21" i="41" s="1"/>
  <c r="AQ21" i="41" a="1"/>
  <c r="AQ21" i="41" s="1"/>
  <c r="AR21" i="41" s="1"/>
  <c r="AS21" i="41" s="1"/>
  <c r="O21" i="41" s="1"/>
  <c r="AN21" i="41" a="1"/>
  <c r="AN21" i="41" s="1"/>
  <c r="AO21" i="41" s="1"/>
  <c r="AP21" i="41" s="1"/>
  <c r="N21" i="41" s="1"/>
  <c r="AK21" i="41" a="1"/>
  <c r="AK21" i="41" s="1"/>
  <c r="AL21" i="41" s="1"/>
  <c r="AM21" i="41" s="1"/>
  <c r="M21" i="41" s="1"/>
  <c r="AH21" i="41" a="1"/>
  <c r="AH21" i="41" s="1"/>
  <c r="AI21" i="41" s="1"/>
  <c r="AJ21" i="41" s="1"/>
  <c r="L21" i="41" s="1"/>
  <c r="AF21" i="41"/>
  <c r="AG21" i="41" s="1"/>
  <c r="K21" i="41" s="1"/>
  <c r="AB21" i="41" a="1"/>
  <c r="AB21" i="41" s="1"/>
  <c r="AC21" i="41" s="1"/>
  <c r="AD21" i="41" s="1"/>
  <c r="J21" i="41" s="1"/>
  <c r="V21" i="41" a="1"/>
  <c r="V21" i="41" s="1"/>
  <c r="W21" i="41" s="1"/>
  <c r="X21" i="41" s="1"/>
  <c r="H21" i="41" s="1"/>
  <c r="BJ20" i="41"/>
  <c r="BK20" i="41" s="1"/>
  <c r="U20" i="41" s="1"/>
  <c r="BG20" i="41"/>
  <c r="BH20" i="41" s="1"/>
  <c r="T20" i="41" s="1"/>
  <c r="BC20" i="41" a="1"/>
  <c r="BC20" i="41" s="1"/>
  <c r="BD20" i="41" s="1"/>
  <c r="BE20" i="41" s="1"/>
  <c r="S20" i="41" s="1"/>
  <c r="AZ20" i="41" a="1"/>
  <c r="AZ20" i="41" s="1"/>
  <c r="BA20" i="41" s="1"/>
  <c r="BB20" i="41" s="1"/>
  <c r="R20" i="41" s="1"/>
  <c r="AW20" i="41" a="1"/>
  <c r="AW20" i="41" s="1"/>
  <c r="AX20" i="41" s="1"/>
  <c r="AY20" i="41" s="1"/>
  <c r="Q20" i="41" s="1"/>
  <c r="AT20" i="41" a="1"/>
  <c r="AT20" i="41" s="1"/>
  <c r="AU20" i="41" s="1"/>
  <c r="AV20" i="41" s="1"/>
  <c r="P20" i="41" s="1"/>
  <c r="AQ20" i="41" a="1"/>
  <c r="AQ20" i="41" s="1"/>
  <c r="AR20" i="41" s="1"/>
  <c r="AS20" i="41" s="1"/>
  <c r="O20" i="41" s="1"/>
  <c r="AN20" i="41" a="1"/>
  <c r="AN20" i="41" s="1"/>
  <c r="AO20" i="41" s="1"/>
  <c r="AP20" i="41" s="1"/>
  <c r="N20" i="41" s="1"/>
  <c r="AK20" i="41" a="1"/>
  <c r="AK20" i="41" s="1"/>
  <c r="AL20" i="41" s="1"/>
  <c r="AM20" i="41" s="1"/>
  <c r="M20" i="41" s="1"/>
  <c r="AH20" i="41" a="1"/>
  <c r="AH20" i="41" s="1"/>
  <c r="AI20" i="41" s="1"/>
  <c r="AJ20" i="41" s="1"/>
  <c r="L20" i="41" s="1"/>
  <c r="AF20" i="41"/>
  <c r="AG20" i="41" s="1"/>
  <c r="K20" i="41" s="1"/>
  <c r="AB20" i="41" a="1"/>
  <c r="AB20" i="41" s="1"/>
  <c r="AC20" i="41" s="1"/>
  <c r="AD20" i="41" s="1"/>
  <c r="J20" i="41" s="1"/>
  <c r="V20" i="41" a="1"/>
  <c r="V20" i="41" s="1"/>
  <c r="W20" i="41" s="1"/>
  <c r="X20" i="41" s="1"/>
  <c r="H20" i="41" s="1"/>
  <c r="BJ19" i="41"/>
  <c r="BK19" i="41" s="1"/>
  <c r="U19" i="41" s="1"/>
  <c r="BG19" i="41"/>
  <c r="BH19" i="41" s="1"/>
  <c r="T19" i="41" s="1"/>
  <c r="BC19" i="41" a="1"/>
  <c r="BC19" i="41" s="1"/>
  <c r="BD19" i="41" s="1"/>
  <c r="BE19" i="41" s="1"/>
  <c r="S19" i="41" s="1"/>
  <c r="AZ19" i="41" a="1"/>
  <c r="AZ19" i="41" s="1"/>
  <c r="BA19" i="41" s="1"/>
  <c r="BB19" i="41" s="1"/>
  <c r="R19" i="41" s="1"/>
  <c r="AW19" i="41" a="1"/>
  <c r="AW19" i="41" s="1"/>
  <c r="AX19" i="41" s="1"/>
  <c r="AY19" i="41" s="1"/>
  <c r="Q19" i="41" s="1"/>
  <c r="AT19" i="41" a="1"/>
  <c r="AT19" i="41" s="1"/>
  <c r="AU19" i="41" s="1"/>
  <c r="AV19" i="41" s="1"/>
  <c r="P19" i="41" s="1"/>
  <c r="AQ19" i="41" a="1"/>
  <c r="AQ19" i="41" s="1"/>
  <c r="AR19" i="41" s="1"/>
  <c r="AS19" i="41" s="1"/>
  <c r="O19" i="41" s="1"/>
  <c r="AN19" i="41" a="1"/>
  <c r="AN19" i="41" s="1"/>
  <c r="AO19" i="41" s="1"/>
  <c r="AP19" i="41" s="1"/>
  <c r="N19" i="41" s="1"/>
  <c r="AK19" i="41" a="1"/>
  <c r="AK19" i="41" s="1"/>
  <c r="AL19" i="41" s="1"/>
  <c r="AM19" i="41" s="1"/>
  <c r="M19" i="41" s="1"/>
  <c r="AH19" i="41" a="1"/>
  <c r="AH19" i="41" s="1"/>
  <c r="AI19" i="41" s="1"/>
  <c r="AJ19" i="41" s="1"/>
  <c r="L19" i="41" s="1"/>
  <c r="AF19" i="41"/>
  <c r="AG19" i="41" s="1"/>
  <c r="K19" i="41" s="1"/>
  <c r="AB19" i="41" a="1"/>
  <c r="AB19" i="41" s="1"/>
  <c r="AC19" i="41" s="1"/>
  <c r="AD19" i="41" s="1"/>
  <c r="J19" i="41" s="1"/>
  <c r="V19" i="41" a="1"/>
  <c r="V19" i="41" s="1"/>
  <c r="W19" i="41" s="1"/>
  <c r="X19" i="41" s="1"/>
  <c r="H19" i="41" s="1"/>
  <c r="BJ18" i="41"/>
  <c r="BK18" i="41" s="1"/>
  <c r="U18" i="41" s="1"/>
  <c r="BH18" i="41"/>
  <c r="BG18" i="41"/>
  <c r="BC18" i="41" a="1"/>
  <c r="BC18" i="41" s="1"/>
  <c r="BD18" i="41" s="1"/>
  <c r="BE18" i="41" s="1"/>
  <c r="S18" i="41" s="1"/>
  <c r="AZ18" i="41" a="1"/>
  <c r="AZ18" i="41" s="1"/>
  <c r="BA18" i="41" s="1"/>
  <c r="BB18" i="41" s="1"/>
  <c r="R18" i="41" s="1"/>
  <c r="AW18" i="41" a="1"/>
  <c r="AW18" i="41" s="1"/>
  <c r="AX18" i="41" s="1"/>
  <c r="AY18" i="41" s="1"/>
  <c r="Q18" i="41" s="1"/>
  <c r="AT18" i="41" a="1"/>
  <c r="AT18" i="41" s="1"/>
  <c r="AU18" i="41" s="1"/>
  <c r="AV18" i="41" s="1"/>
  <c r="P18" i="41" s="1"/>
  <c r="AQ18" i="41" a="1"/>
  <c r="AQ18" i="41" s="1"/>
  <c r="AR18" i="41" s="1"/>
  <c r="AS18" i="41" s="1"/>
  <c r="O18" i="41" s="1"/>
  <c r="AN18" i="41" a="1"/>
  <c r="AN18" i="41" s="1"/>
  <c r="AO18" i="41" s="1"/>
  <c r="AP18" i="41" s="1"/>
  <c r="N18" i="41" s="1"/>
  <c r="AK18" i="41" a="1"/>
  <c r="AK18" i="41" s="1"/>
  <c r="AL18" i="41" s="1"/>
  <c r="AM18" i="41" s="1"/>
  <c r="M18" i="41" s="1"/>
  <c r="AH18" i="41" a="1"/>
  <c r="AH18" i="41" s="1"/>
  <c r="AI18" i="41" s="1"/>
  <c r="AJ18" i="41" s="1"/>
  <c r="L18" i="41" s="1"/>
  <c r="AF18" i="41"/>
  <c r="AG18" i="41" s="1"/>
  <c r="K18" i="41" s="1"/>
  <c r="AB18" i="41" a="1"/>
  <c r="AB18" i="41" s="1"/>
  <c r="AC18" i="41" s="1"/>
  <c r="AD18" i="41" s="1"/>
  <c r="J18" i="41" s="1"/>
  <c r="V18" i="41" a="1"/>
  <c r="V18" i="41" s="1"/>
  <c r="W18" i="41" s="1"/>
  <c r="X18" i="41" s="1"/>
  <c r="H18" i="41" s="1"/>
  <c r="T18" i="41"/>
  <c r="BJ17" i="41"/>
  <c r="BK17" i="41" s="1"/>
  <c r="U17" i="41" s="1"/>
  <c r="BG17" i="41"/>
  <c r="BH17" i="41" s="1"/>
  <c r="T17" i="41" s="1"/>
  <c r="BC17" i="41" a="1"/>
  <c r="BC17" i="41" s="1"/>
  <c r="BD17" i="41" s="1"/>
  <c r="BE17" i="41" s="1"/>
  <c r="S17" i="41" s="1"/>
  <c r="AZ17" i="41" a="1"/>
  <c r="AZ17" i="41" s="1"/>
  <c r="BA17" i="41" s="1"/>
  <c r="BB17" i="41" s="1"/>
  <c r="R17" i="41" s="1"/>
  <c r="AW17" i="41" a="1"/>
  <c r="AW17" i="41" s="1"/>
  <c r="AX17" i="41" s="1"/>
  <c r="AY17" i="41" s="1"/>
  <c r="Q17" i="41" s="1"/>
  <c r="AT17" i="41" a="1"/>
  <c r="AT17" i="41" s="1"/>
  <c r="AU17" i="41" s="1"/>
  <c r="AV17" i="41" s="1"/>
  <c r="P17" i="41" s="1"/>
  <c r="AQ17" i="41" a="1"/>
  <c r="AQ17" i="41" s="1"/>
  <c r="AR17" i="41" s="1"/>
  <c r="AS17" i="41" s="1"/>
  <c r="O17" i="41" s="1"/>
  <c r="AN17" i="41" a="1"/>
  <c r="AN17" i="41" s="1"/>
  <c r="AO17" i="41" s="1"/>
  <c r="AP17" i="41" s="1"/>
  <c r="N17" i="41" s="1"/>
  <c r="AK17" i="41" a="1"/>
  <c r="AK17" i="41" s="1"/>
  <c r="AL17" i="41" s="1"/>
  <c r="AM17" i="41" s="1"/>
  <c r="M17" i="41" s="1"/>
  <c r="AH17" i="41" a="1"/>
  <c r="AH17" i="41" s="1"/>
  <c r="AI17" i="41" s="1"/>
  <c r="AJ17" i="41" s="1"/>
  <c r="L17" i="41" s="1"/>
  <c r="AF17" i="41"/>
  <c r="AG17" i="41" s="1"/>
  <c r="K17" i="41" s="1"/>
  <c r="AB17" i="41" a="1"/>
  <c r="AB17" i="41" s="1"/>
  <c r="AC17" i="41" s="1"/>
  <c r="AD17" i="41" s="1"/>
  <c r="J17" i="41" s="1"/>
  <c r="V17" i="41" a="1"/>
  <c r="V17" i="41" s="1"/>
  <c r="W17" i="41" s="1"/>
  <c r="X17" i="41" s="1"/>
  <c r="H17" i="41" s="1"/>
  <c r="BJ16" i="41"/>
  <c r="BK16" i="41" s="1"/>
  <c r="U16" i="41" s="1"/>
  <c r="BG16" i="41"/>
  <c r="BH16" i="41" s="1"/>
  <c r="T16" i="41" s="1"/>
  <c r="BC16" i="41" a="1"/>
  <c r="BC16" i="41" s="1"/>
  <c r="BD16" i="41" s="1"/>
  <c r="BE16" i="41" s="1"/>
  <c r="S16" i="41" s="1"/>
  <c r="AZ16" i="41" a="1"/>
  <c r="AZ16" i="41" s="1"/>
  <c r="BA16" i="41" s="1"/>
  <c r="BB16" i="41" s="1"/>
  <c r="R16" i="41" s="1"/>
  <c r="AW16" i="41" a="1"/>
  <c r="AW16" i="41" s="1"/>
  <c r="AX16" i="41" s="1"/>
  <c r="AY16" i="41" s="1"/>
  <c r="Q16" i="41" s="1"/>
  <c r="AT16" i="41" a="1"/>
  <c r="AT16" i="41" s="1"/>
  <c r="AU16" i="41" s="1"/>
  <c r="AV16" i="41" s="1"/>
  <c r="P16" i="41" s="1"/>
  <c r="AQ16" i="41" a="1"/>
  <c r="AQ16" i="41" s="1"/>
  <c r="AR16" i="41" s="1"/>
  <c r="AS16" i="41" s="1"/>
  <c r="O16" i="41" s="1"/>
  <c r="AN16" i="41" a="1"/>
  <c r="AN16" i="41" s="1"/>
  <c r="AO16" i="41" s="1"/>
  <c r="AP16" i="41" s="1"/>
  <c r="N16" i="41" s="1"/>
  <c r="AK16" i="41" a="1"/>
  <c r="AK16" i="41" s="1"/>
  <c r="AL16" i="41" s="1"/>
  <c r="AM16" i="41" s="1"/>
  <c r="M16" i="41" s="1"/>
  <c r="AH16" i="41" a="1"/>
  <c r="AH16" i="41" s="1"/>
  <c r="AI16" i="41" s="1"/>
  <c r="AJ16" i="41" s="1"/>
  <c r="L16" i="41" s="1"/>
  <c r="AF16" i="41"/>
  <c r="AG16" i="41" s="1"/>
  <c r="K16" i="41" s="1"/>
  <c r="AB16" i="41" a="1"/>
  <c r="AB16" i="41" s="1"/>
  <c r="AC16" i="41" s="1"/>
  <c r="AD16" i="41" s="1"/>
  <c r="J16" i="41" s="1"/>
  <c r="V16" i="41" a="1"/>
  <c r="V16" i="41" s="1"/>
  <c r="W16" i="41" s="1"/>
  <c r="X16" i="41" s="1"/>
  <c r="H16" i="41" s="1"/>
  <c r="BJ15" i="41"/>
  <c r="BK15" i="41" s="1"/>
  <c r="U15" i="41" s="1"/>
  <c r="BG15" i="41"/>
  <c r="BH15" i="41" s="1"/>
  <c r="T15" i="41" s="1"/>
  <c r="BC15" i="41" a="1"/>
  <c r="BC15" i="41" s="1"/>
  <c r="BD15" i="41" s="1"/>
  <c r="BE15" i="41" s="1"/>
  <c r="S15" i="41" s="1"/>
  <c r="AZ15" i="41" a="1"/>
  <c r="AZ15" i="41" s="1"/>
  <c r="BA15" i="41" s="1"/>
  <c r="BB15" i="41" s="1"/>
  <c r="R15" i="41" s="1"/>
  <c r="AW15" i="41" a="1"/>
  <c r="AW15" i="41" s="1"/>
  <c r="AX15" i="41" s="1"/>
  <c r="AY15" i="41" s="1"/>
  <c r="Q15" i="41" s="1"/>
  <c r="AT15" i="41" a="1"/>
  <c r="AT15" i="41" s="1"/>
  <c r="AU15" i="41" s="1"/>
  <c r="AV15" i="41" s="1"/>
  <c r="P15" i="41" s="1"/>
  <c r="AQ15" i="41" a="1"/>
  <c r="AQ15" i="41" s="1"/>
  <c r="AR15" i="41" s="1"/>
  <c r="AS15" i="41" s="1"/>
  <c r="O15" i="41" s="1"/>
  <c r="AN15" i="41" a="1"/>
  <c r="AN15" i="41" s="1"/>
  <c r="AO15" i="41" s="1"/>
  <c r="AP15" i="41" s="1"/>
  <c r="N15" i="41" s="1"/>
  <c r="AK15" i="41" a="1"/>
  <c r="AK15" i="41" s="1"/>
  <c r="AL15" i="41" s="1"/>
  <c r="AM15" i="41" s="1"/>
  <c r="M15" i="41" s="1"/>
  <c r="AH15" i="41" a="1"/>
  <c r="AH15" i="41" s="1"/>
  <c r="AI15" i="41" s="1"/>
  <c r="AJ15" i="41" s="1"/>
  <c r="L15" i="41" s="1"/>
  <c r="AF15" i="41"/>
  <c r="AG15" i="41" s="1"/>
  <c r="K15" i="41" s="1"/>
  <c r="AB15" i="41" a="1"/>
  <c r="AB15" i="41" s="1"/>
  <c r="AC15" i="41" s="1"/>
  <c r="AD15" i="41" s="1"/>
  <c r="J15" i="41" s="1"/>
  <c r="V15" i="41" a="1"/>
  <c r="V15" i="41" s="1"/>
  <c r="W15" i="41" s="1"/>
  <c r="X15" i="41" s="1"/>
  <c r="H15" i="41" s="1"/>
  <c r="BJ14" i="41"/>
  <c r="BK14" i="41" s="1"/>
  <c r="U14" i="41" s="1"/>
  <c r="BG14" i="41"/>
  <c r="BH14" i="41" s="1"/>
  <c r="T14" i="41" s="1"/>
  <c r="BC14" i="41" a="1"/>
  <c r="BC14" i="41" s="1"/>
  <c r="BD14" i="41" s="1"/>
  <c r="BE14" i="41" s="1"/>
  <c r="S14" i="41" s="1"/>
  <c r="AZ14" i="41" a="1"/>
  <c r="AZ14" i="41" s="1"/>
  <c r="BA14" i="41" s="1"/>
  <c r="BB14" i="41" s="1"/>
  <c r="R14" i="41" s="1"/>
  <c r="AW14" i="41" a="1"/>
  <c r="AW14" i="41" s="1"/>
  <c r="AX14" i="41" s="1"/>
  <c r="AY14" i="41" s="1"/>
  <c r="Q14" i="41" s="1"/>
  <c r="AT14" i="41" a="1"/>
  <c r="AT14" i="41" s="1"/>
  <c r="AU14" i="41" s="1"/>
  <c r="AV14" i="41" s="1"/>
  <c r="P14" i="41" s="1"/>
  <c r="AQ14" i="41" a="1"/>
  <c r="AQ14" i="41" s="1"/>
  <c r="AR14" i="41" s="1"/>
  <c r="AS14" i="41" s="1"/>
  <c r="O14" i="41" s="1"/>
  <c r="AN14" i="41" a="1"/>
  <c r="AN14" i="41" s="1"/>
  <c r="AO14" i="41" s="1"/>
  <c r="AP14" i="41" s="1"/>
  <c r="N14" i="41" s="1"/>
  <c r="AK14" i="41" a="1"/>
  <c r="AK14" i="41" s="1"/>
  <c r="AL14" i="41" s="1"/>
  <c r="AM14" i="41" s="1"/>
  <c r="M14" i="41" s="1"/>
  <c r="AH14" i="41" a="1"/>
  <c r="AH14" i="41" s="1"/>
  <c r="AI14" i="41" s="1"/>
  <c r="AJ14" i="41" s="1"/>
  <c r="L14" i="41" s="1"/>
  <c r="AF14" i="41"/>
  <c r="AG14" i="41" s="1"/>
  <c r="K14" i="41" s="1"/>
  <c r="AB14" i="41" a="1"/>
  <c r="AB14" i="41" s="1"/>
  <c r="AC14" i="41" s="1"/>
  <c r="AD14" i="41" s="1"/>
  <c r="J14" i="41" s="1"/>
  <c r="V14" i="41" a="1"/>
  <c r="V14" i="41" s="1"/>
  <c r="W14" i="41" s="1"/>
  <c r="X14" i="41" s="1"/>
  <c r="H14" i="41" s="1"/>
  <c r="BJ13" i="41"/>
  <c r="BK13" i="41" s="1"/>
  <c r="U13" i="41" s="1"/>
  <c r="BG13" i="41"/>
  <c r="BH13" i="41" s="1"/>
  <c r="T13" i="41" s="1"/>
  <c r="BC13" i="41" a="1"/>
  <c r="BC13" i="41" s="1"/>
  <c r="BD13" i="41" s="1"/>
  <c r="BE13" i="41" s="1"/>
  <c r="S13" i="41" s="1"/>
  <c r="AZ13" i="41" a="1"/>
  <c r="AZ13" i="41" s="1"/>
  <c r="BA13" i="41" s="1"/>
  <c r="BB13" i="41" s="1"/>
  <c r="R13" i="41" s="1"/>
  <c r="AW13" i="41" a="1"/>
  <c r="AW13" i="41" s="1"/>
  <c r="AX13" i="41" s="1"/>
  <c r="AY13" i="41" s="1"/>
  <c r="Q13" i="41" s="1"/>
  <c r="AT13" i="41" a="1"/>
  <c r="AT13" i="41" s="1"/>
  <c r="AU13" i="41" s="1"/>
  <c r="AV13" i="41" s="1"/>
  <c r="P13" i="41" s="1"/>
  <c r="AQ13" i="41" a="1"/>
  <c r="AQ13" i="41" s="1"/>
  <c r="AR13" i="41" s="1"/>
  <c r="AS13" i="41" s="1"/>
  <c r="O13" i="41" s="1"/>
  <c r="AN13" i="41" a="1"/>
  <c r="AN13" i="41" s="1"/>
  <c r="AO13" i="41" s="1"/>
  <c r="AP13" i="41" s="1"/>
  <c r="N13" i="41" s="1"/>
  <c r="AK13" i="41" a="1"/>
  <c r="AK13" i="41" s="1"/>
  <c r="AL13" i="41" s="1"/>
  <c r="AM13" i="41" s="1"/>
  <c r="M13" i="41" s="1"/>
  <c r="AH13" i="41" a="1"/>
  <c r="AH13" i="41" s="1"/>
  <c r="AI13" i="41" s="1"/>
  <c r="AJ13" i="41" s="1"/>
  <c r="L13" i="41" s="1"/>
  <c r="AF13" i="41"/>
  <c r="AG13" i="41" s="1"/>
  <c r="K13" i="41" s="1"/>
  <c r="AB13" i="41" a="1"/>
  <c r="AB13" i="41" s="1"/>
  <c r="AC13" i="41" s="1"/>
  <c r="AD13" i="41" s="1"/>
  <c r="J13" i="41" s="1"/>
  <c r="V13" i="41" a="1"/>
  <c r="V13" i="41" s="1"/>
  <c r="W13" i="41" s="1"/>
  <c r="X13" i="41" s="1"/>
  <c r="H13" i="41" s="1"/>
  <c r="BK12" i="41"/>
  <c r="BJ12" i="41"/>
  <c r="BG12" i="41"/>
  <c r="BH12" i="41" s="1"/>
  <c r="T12" i="41" s="1"/>
  <c r="BC12" i="41" a="1"/>
  <c r="BC12" i="41" s="1"/>
  <c r="BD12" i="41" s="1"/>
  <c r="BE12" i="41" s="1"/>
  <c r="S12" i="41" s="1"/>
  <c r="AZ12" i="41" a="1"/>
  <c r="AZ12" i="41" s="1"/>
  <c r="BA12" i="41" s="1"/>
  <c r="BB12" i="41" s="1"/>
  <c r="R12" i="41" s="1"/>
  <c r="AW12" i="41" a="1"/>
  <c r="AW12" i="41" s="1"/>
  <c r="AX12" i="41" s="1"/>
  <c r="AY12" i="41" s="1"/>
  <c r="Q12" i="41" s="1"/>
  <c r="AT12" i="41" a="1"/>
  <c r="AT12" i="41" s="1"/>
  <c r="AU12" i="41" s="1"/>
  <c r="AV12" i="41" s="1"/>
  <c r="P12" i="41" s="1"/>
  <c r="AQ12" i="41" a="1"/>
  <c r="AQ12" i="41" s="1"/>
  <c r="AR12" i="41" s="1"/>
  <c r="AS12" i="41" s="1"/>
  <c r="O12" i="41" s="1"/>
  <c r="AN12" i="41" a="1"/>
  <c r="AN12" i="41" s="1"/>
  <c r="AO12" i="41" s="1"/>
  <c r="AP12" i="41" s="1"/>
  <c r="N12" i="41" s="1"/>
  <c r="AK12" i="41" a="1"/>
  <c r="AK12" i="41" s="1"/>
  <c r="AL12" i="41" s="1"/>
  <c r="AM12" i="41" s="1"/>
  <c r="M12" i="41" s="1"/>
  <c r="AH12" i="41" a="1"/>
  <c r="AH12" i="41" s="1"/>
  <c r="AI12" i="41" s="1"/>
  <c r="AJ12" i="41" s="1"/>
  <c r="L12" i="41" s="1"/>
  <c r="AG12" i="41"/>
  <c r="K12" i="41" s="1"/>
  <c r="AF12" i="41"/>
  <c r="AB12" i="41" a="1"/>
  <c r="AB12" i="41" s="1"/>
  <c r="AC12" i="41" s="1"/>
  <c r="AD12" i="41" s="1"/>
  <c r="J12" i="41" s="1"/>
  <c r="V12" i="41" a="1"/>
  <c r="V12" i="41" s="1"/>
  <c r="W12" i="41" s="1"/>
  <c r="X12" i="41" s="1"/>
  <c r="H12" i="41" s="1"/>
  <c r="F12" i="41" s="1" a="1"/>
  <c r="U12" i="41"/>
  <c r="BJ10" i="41"/>
  <c r="BK10" i="41" s="1"/>
  <c r="U10" i="41" s="1"/>
  <c r="BG10" i="41"/>
  <c r="BH10" i="41" s="1"/>
  <c r="T10" i="41" s="1"/>
  <c r="BC10" i="41" a="1"/>
  <c r="BC10" i="41" s="1"/>
  <c r="BD10" i="41" s="1"/>
  <c r="BE10" i="41" s="1"/>
  <c r="S10" i="41" s="1"/>
  <c r="AZ10" i="41" a="1"/>
  <c r="AZ10" i="41" s="1"/>
  <c r="BA10" i="41" s="1"/>
  <c r="BB10" i="41" s="1"/>
  <c r="R10" i="41" s="1"/>
  <c r="AT10" i="41" a="1"/>
  <c r="AT10" i="41" s="1"/>
  <c r="AQ10" i="41" a="1"/>
  <c r="AQ10" i="41" s="1"/>
  <c r="AR10" i="41" s="1"/>
  <c r="AS10" i="41" s="1"/>
  <c r="O10" i="41" s="1"/>
  <c r="AN10" i="41" a="1"/>
  <c r="AN10" i="41" s="1"/>
  <c r="AO10" i="41" s="1"/>
  <c r="AP10" i="41" s="1"/>
  <c r="N10" i="41" s="1"/>
  <c r="AK10" i="41" a="1"/>
  <c r="AK10" i="41" s="1"/>
  <c r="AL10" i="41" s="1"/>
  <c r="AM10" i="41" s="1"/>
  <c r="M10" i="41" s="1"/>
  <c r="AH10" i="41" a="1"/>
  <c r="AH10" i="41" s="1"/>
  <c r="AI10" i="41" s="1"/>
  <c r="AJ10" i="41" s="1"/>
  <c r="L10" i="41" s="1"/>
  <c r="AF10" i="41"/>
  <c r="AG10" i="41" s="1"/>
  <c r="K10" i="41" s="1"/>
  <c r="AB10" i="41" a="1"/>
  <c r="AB10" i="41" s="1"/>
  <c r="AC10" i="41" s="1"/>
  <c r="AD10" i="41" s="1"/>
  <c r="J10" i="41" s="1"/>
  <c r="V10" i="41" a="1"/>
  <c r="V10" i="41" s="1"/>
  <c r="W10" i="41" s="1"/>
  <c r="X10" i="41" s="1"/>
  <c r="H10" i="41" s="1"/>
  <c r="BJ11" i="41"/>
  <c r="BK11" i="41" s="1"/>
  <c r="U11" i="41" s="1"/>
  <c r="BH11" i="41"/>
  <c r="T11" i="41" s="1"/>
  <c r="BG11" i="41"/>
  <c r="BC11" i="41" a="1"/>
  <c r="BC11" i="41" s="1"/>
  <c r="BD11" i="41" s="1"/>
  <c r="BE11" i="41" s="1"/>
  <c r="S11" i="41" s="1"/>
  <c r="AZ11" i="41" a="1"/>
  <c r="AZ11" i="41" s="1"/>
  <c r="BA11" i="41" s="1"/>
  <c r="BB11" i="41" s="1"/>
  <c r="R11" i="41" s="1"/>
  <c r="AT11" i="41" a="1"/>
  <c r="AT11" i="41" s="1"/>
  <c r="AQ11" i="41" a="1"/>
  <c r="AQ11" i="41" s="1"/>
  <c r="AR11" i="41" s="1"/>
  <c r="AS11" i="41" s="1"/>
  <c r="O11" i="41" s="1"/>
  <c r="AN11" i="41" a="1"/>
  <c r="AN11" i="41" s="1"/>
  <c r="AO11" i="41" s="1"/>
  <c r="AP11" i="41" s="1"/>
  <c r="N11" i="41" s="1"/>
  <c r="AK11" i="41" a="1"/>
  <c r="AK11" i="41" s="1"/>
  <c r="AL11" i="41" s="1"/>
  <c r="AM11" i="41" s="1"/>
  <c r="M11" i="41" s="1"/>
  <c r="AH11" i="41" a="1"/>
  <c r="AH11" i="41" s="1"/>
  <c r="AI11" i="41" s="1"/>
  <c r="AJ11" i="41" s="1"/>
  <c r="L11" i="41" s="1"/>
  <c r="AF11" i="41"/>
  <c r="AG11" i="41" s="1"/>
  <c r="K11" i="41" s="1"/>
  <c r="AB11" i="41" a="1"/>
  <c r="AB11" i="41" s="1"/>
  <c r="AC11" i="41" s="1"/>
  <c r="AD11" i="41" s="1"/>
  <c r="J11" i="41" s="1"/>
  <c r="V11" i="41" a="1"/>
  <c r="V11" i="41" s="1"/>
  <c r="W11" i="41" s="1"/>
  <c r="X11" i="41" s="1"/>
  <c r="H11" i="41" s="1"/>
  <c r="BK9" i="41"/>
  <c r="U9" i="41" s="1"/>
  <c r="BJ9" i="41"/>
  <c r="BG9" i="41"/>
  <c r="BH9" i="41" s="1"/>
  <c r="T9" i="41" s="1"/>
  <c r="BC9" i="41" a="1"/>
  <c r="BC9" i="41" s="1"/>
  <c r="BD9" i="41" s="1"/>
  <c r="BE9" i="41" s="1"/>
  <c r="S9" i="41" s="1"/>
  <c r="AZ9" i="41" a="1"/>
  <c r="AZ9" i="41" s="1"/>
  <c r="BA9" i="41" s="1"/>
  <c r="BB9" i="41" s="1"/>
  <c r="R9" i="41" s="1"/>
  <c r="AT9" i="41" a="1"/>
  <c r="AT9" i="41" s="1"/>
  <c r="AQ9" i="41" a="1"/>
  <c r="AQ9" i="41" s="1"/>
  <c r="AR9" i="41" s="1"/>
  <c r="AS9" i="41" s="1"/>
  <c r="O9" i="41" s="1"/>
  <c r="AN9" i="41" a="1"/>
  <c r="AN9" i="41" s="1"/>
  <c r="AO9" i="41" s="1"/>
  <c r="AP9" i="41" s="1"/>
  <c r="N9" i="41" s="1"/>
  <c r="AK9" i="41" a="1"/>
  <c r="AK9" i="41" s="1"/>
  <c r="AL9" i="41" s="1"/>
  <c r="AM9" i="41" s="1"/>
  <c r="M9" i="41" s="1"/>
  <c r="AH9" i="41" a="1"/>
  <c r="AH9" i="41" s="1"/>
  <c r="AI9" i="41" s="1"/>
  <c r="AJ9" i="41" s="1"/>
  <c r="L9" i="41" s="1"/>
  <c r="AF9" i="41"/>
  <c r="AG9" i="41" s="1"/>
  <c r="K9" i="41" s="1"/>
  <c r="AB9" i="41" a="1"/>
  <c r="AB9" i="41" s="1"/>
  <c r="AC9" i="41" s="1"/>
  <c r="AD9" i="41" s="1"/>
  <c r="J9" i="41" s="1"/>
  <c r="V9" i="41" a="1"/>
  <c r="V9" i="41" s="1"/>
  <c r="W9" i="41" s="1"/>
  <c r="X9" i="41" s="1"/>
  <c r="H9" i="41" s="1"/>
  <c r="BJ8" i="41"/>
  <c r="BK8" i="41" s="1"/>
  <c r="U8" i="41" s="1"/>
  <c r="BG8" i="41"/>
  <c r="BH8" i="41" s="1"/>
  <c r="T8" i="41" s="1"/>
  <c r="BC8" i="41" a="1"/>
  <c r="BC8" i="41" s="1"/>
  <c r="BD8" i="41" s="1"/>
  <c r="BE8" i="41" s="1"/>
  <c r="S8" i="41" s="1"/>
  <c r="AZ8" i="41" a="1"/>
  <c r="AZ8" i="41" s="1"/>
  <c r="BA8" i="41" s="1"/>
  <c r="BB8" i="41" s="1"/>
  <c r="R8" i="41" s="1"/>
  <c r="AT8" i="41" a="1"/>
  <c r="AT8" i="41" s="1"/>
  <c r="AQ8" i="41" a="1"/>
  <c r="AQ8" i="41" s="1"/>
  <c r="AR8" i="41" s="1"/>
  <c r="AS8" i="41" s="1"/>
  <c r="O8" i="41" s="1"/>
  <c r="AN8" i="41" a="1"/>
  <c r="AN8" i="41" s="1"/>
  <c r="AO8" i="41" s="1"/>
  <c r="AP8" i="41" s="1"/>
  <c r="N8" i="41" s="1"/>
  <c r="AK8" i="41" a="1"/>
  <c r="AK8" i="41" s="1"/>
  <c r="AL8" i="41" s="1"/>
  <c r="AM8" i="41" s="1"/>
  <c r="M8" i="41" s="1"/>
  <c r="AH8" i="41" a="1"/>
  <c r="AH8" i="41" s="1"/>
  <c r="AI8" i="41" s="1"/>
  <c r="AJ8" i="41" s="1"/>
  <c r="L8" i="41" s="1"/>
  <c r="AF8" i="41"/>
  <c r="AG8" i="41" s="1"/>
  <c r="K8" i="41" s="1"/>
  <c r="AB8" i="41" a="1"/>
  <c r="AB8" i="41" s="1"/>
  <c r="AC8" i="41" s="1"/>
  <c r="AD8" i="41" s="1"/>
  <c r="J8" i="41" s="1"/>
  <c r="V8" i="41" a="1"/>
  <c r="V8" i="41" s="1"/>
  <c r="W8" i="41" s="1"/>
  <c r="X8" i="41" s="1"/>
  <c r="H8" i="41" s="1"/>
  <c r="BJ7" i="41"/>
  <c r="BK7" i="41" s="1"/>
  <c r="U7" i="41" s="1"/>
  <c r="BG7" i="41"/>
  <c r="BH7" i="41" s="1"/>
  <c r="T7" i="41" s="1"/>
  <c r="BC7" i="41" a="1"/>
  <c r="BC7" i="41" s="1"/>
  <c r="BD7" i="41" s="1"/>
  <c r="BE7" i="41" s="1"/>
  <c r="S7" i="41" s="1"/>
  <c r="AZ7" i="41" a="1"/>
  <c r="AZ7" i="41" s="1"/>
  <c r="BA7" i="41" s="1"/>
  <c r="BB7" i="41" s="1"/>
  <c r="R7" i="41" s="1"/>
  <c r="AQ7" i="41" a="1"/>
  <c r="AQ7" i="41" s="1"/>
  <c r="AR7" i="41" s="1"/>
  <c r="AS7" i="41" s="1"/>
  <c r="O7" i="41" s="1"/>
  <c r="AN7" i="41" a="1"/>
  <c r="AN7" i="41" s="1"/>
  <c r="AO7" i="41" s="1"/>
  <c r="AP7" i="41" s="1"/>
  <c r="N7" i="41" s="1"/>
  <c r="AK7" i="41" a="1"/>
  <c r="AK7" i="41" s="1"/>
  <c r="AL7" i="41" s="1"/>
  <c r="AM7" i="41" s="1"/>
  <c r="M7" i="41" s="1"/>
  <c r="AH7" i="41" a="1"/>
  <c r="AH7" i="41" s="1"/>
  <c r="AI7" i="41" s="1"/>
  <c r="AJ7" i="41" s="1"/>
  <c r="L7" i="41" s="1"/>
  <c r="AF7" i="41"/>
  <c r="AG7" i="41" s="1"/>
  <c r="K7" i="41" s="1"/>
  <c r="AB7" i="41" a="1"/>
  <c r="AB7" i="41" s="1"/>
  <c r="AC7" i="41" s="1"/>
  <c r="AD7" i="41" s="1"/>
  <c r="J7" i="41" s="1"/>
  <c r="V7" i="41" a="1"/>
  <c r="V7" i="41" s="1"/>
  <c r="W7" i="41" s="1"/>
  <c r="X7" i="41" s="1"/>
  <c r="H7" i="41" s="1"/>
  <c r="BJ5" i="41"/>
  <c r="BK5" i="41" s="1"/>
  <c r="U5" i="41" s="1"/>
  <c r="BG5" i="41"/>
  <c r="BH5" i="41" s="1"/>
  <c r="T5" i="41" s="1"/>
  <c r="BC5" i="41" a="1"/>
  <c r="BC5" i="41" s="1"/>
  <c r="BD5" i="41" s="1"/>
  <c r="BE5" i="41" s="1"/>
  <c r="S5" i="41" s="1"/>
  <c r="AZ5" i="41" a="1"/>
  <c r="AZ5" i="41" s="1"/>
  <c r="BA5" i="41" s="1"/>
  <c r="BB5" i="41" s="1"/>
  <c r="R5" i="41" s="1"/>
  <c r="AQ5" i="41" a="1"/>
  <c r="AQ5" i="41" s="1"/>
  <c r="AR5" i="41" s="1"/>
  <c r="AS5" i="41" s="1"/>
  <c r="O5" i="41" s="1"/>
  <c r="AN5" i="41" a="1"/>
  <c r="AN5" i="41" s="1"/>
  <c r="AO5" i="41" s="1"/>
  <c r="AP5" i="41" s="1"/>
  <c r="N5" i="41" s="1"/>
  <c r="AK5" i="41" a="1"/>
  <c r="AK5" i="41" s="1"/>
  <c r="AL5" i="41" s="1"/>
  <c r="AM5" i="41" s="1"/>
  <c r="M5" i="41" s="1"/>
  <c r="AH5" i="41" a="1"/>
  <c r="AH5" i="41" s="1"/>
  <c r="AI5" i="41" s="1"/>
  <c r="AJ5" i="41" s="1"/>
  <c r="L5" i="41" s="1"/>
  <c r="AF5" i="41"/>
  <c r="AG5" i="41" s="1"/>
  <c r="K5" i="41" s="1"/>
  <c r="AB5" i="41" a="1"/>
  <c r="AB5" i="41" s="1"/>
  <c r="AC5" i="41" s="1"/>
  <c r="AD5" i="41" s="1"/>
  <c r="J5" i="41" s="1"/>
  <c r="V5" i="41" a="1"/>
  <c r="V5" i="41" s="1"/>
  <c r="BJ4" i="41"/>
  <c r="BK4" i="41" s="1"/>
  <c r="U4" i="41" s="1"/>
  <c r="BG4" i="41"/>
  <c r="BH4" i="41" s="1"/>
  <c r="T4" i="41" s="1"/>
  <c r="BC4" i="41" a="1"/>
  <c r="BC4" i="41" s="1"/>
  <c r="BD4" i="41" s="1"/>
  <c r="BE4" i="41" s="1"/>
  <c r="S4" i="41" s="1"/>
  <c r="AZ4" i="41" a="1"/>
  <c r="AZ4" i="41" s="1"/>
  <c r="BA4" i="41" s="1"/>
  <c r="BB4" i="41" s="1"/>
  <c r="R4" i="41" s="1"/>
  <c r="AQ4" i="41" a="1"/>
  <c r="AQ4" i="41" s="1"/>
  <c r="AR4" i="41" s="1"/>
  <c r="AS4" i="41" s="1"/>
  <c r="O4" i="41" s="1"/>
  <c r="AN4" i="41" a="1"/>
  <c r="AN4" i="41" s="1"/>
  <c r="AO4" i="41" s="1"/>
  <c r="AP4" i="41" s="1"/>
  <c r="N4" i="41" s="1"/>
  <c r="AK4" i="41" a="1"/>
  <c r="AK4" i="41" s="1"/>
  <c r="AL4" i="41" s="1"/>
  <c r="AM4" i="41" s="1"/>
  <c r="M4" i="41" s="1"/>
  <c r="AH4" i="41" a="1"/>
  <c r="AH4" i="41" s="1"/>
  <c r="AI4" i="41" s="1"/>
  <c r="AJ4" i="41" s="1"/>
  <c r="L4" i="41" s="1"/>
  <c r="AF4" i="41"/>
  <c r="AG4" i="41" s="1"/>
  <c r="K4" i="41" s="1"/>
  <c r="AB4" i="41" a="1"/>
  <c r="AB4" i="41" s="1"/>
  <c r="AC4" i="41" s="1"/>
  <c r="AD4" i="41" s="1"/>
  <c r="J4" i="41" s="1"/>
  <c r="V4" i="41" a="1"/>
  <c r="V4" i="41" s="1"/>
  <c r="BJ6" i="41"/>
  <c r="BK6" i="41" s="1"/>
  <c r="U6" i="41" s="1"/>
  <c r="BG6" i="41"/>
  <c r="BH6" i="41" s="1"/>
  <c r="T6" i="41" s="1"/>
  <c r="BC6" i="41" a="1"/>
  <c r="BC6" i="41" s="1"/>
  <c r="BD6" i="41" s="1"/>
  <c r="BE6" i="41" s="1"/>
  <c r="S6" i="41" s="1"/>
  <c r="AZ6" i="41" a="1"/>
  <c r="AZ6" i="41" s="1"/>
  <c r="BA6" i="41" s="1"/>
  <c r="BB6" i="41" s="1"/>
  <c r="R6" i="41" s="1"/>
  <c r="AT6" i="41" a="1"/>
  <c r="AT6" i="41" s="1"/>
  <c r="AU6" i="41" s="1"/>
  <c r="AV6" i="41" s="1"/>
  <c r="P6" i="41" s="1"/>
  <c r="AQ6" i="41" a="1"/>
  <c r="AQ6" i="41" s="1"/>
  <c r="AR6" i="41" s="1"/>
  <c r="AS6" i="41" s="1"/>
  <c r="O6" i="41" s="1"/>
  <c r="AN6" i="41" a="1"/>
  <c r="AN6" i="41" s="1"/>
  <c r="AO6" i="41" s="1"/>
  <c r="AP6" i="41" s="1"/>
  <c r="N6" i="41" s="1"/>
  <c r="AK6" i="41" a="1"/>
  <c r="AK6" i="41" s="1"/>
  <c r="AL6" i="41" s="1"/>
  <c r="AM6" i="41" s="1"/>
  <c r="M6" i="41" s="1"/>
  <c r="AH6" i="41" a="1"/>
  <c r="AH6" i="41" s="1"/>
  <c r="AI6" i="41" s="1"/>
  <c r="AJ6" i="41" s="1"/>
  <c r="L6" i="41" s="1"/>
  <c r="AF6" i="41"/>
  <c r="AG6" i="41" s="1"/>
  <c r="K6" i="41" s="1"/>
  <c r="AB6" i="41" a="1"/>
  <c r="AB6" i="41" s="1"/>
  <c r="AC6" i="41" s="1"/>
  <c r="AD6" i="41" s="1"/>
  <c r="J6" i="41" s="1"/>
  <c r="BI2" i="41"/>
  <c r="U2" i="41" s="1"/>
  <c r="BF2" i="41"/>
  <c r="BC2" i="41"/>
  <c r="S2" i="41" s="1"/>
  <c r="AZ2" i="41"/>
  <c r="AQ2" i="41"/>
  <c r="AN2" i="41"/>
  <c r="AK2" i="41"/>
  <c r="M2" i="41" s="1"/>
  <c r="AH2" i="41"/>
  <c r="AB2" i="41"/>
  <c r="J2" i="41" s="1"/>
  <c r="Y2" i="41"/>
  <c r="I2" i="41" s="1"/>
  <c r="V2" i="41"/>
  <c r="H2" i="41" s="1"/>
  <c r="T2" i="41"/>
  <c r="R2" i="41"/>
  <c r="Q2" i="41"/>
  <c r="P2" i="41"/>
  <c r="O2" i="41"/>
  <c r="N2" i="41"/>
  <c r="L2" i="41"/>
  <c r="U8" i="1"/>
  <c r="U7" i="1"/>
  <c r="U15" i="1"/>
  <c r="U16" i="1"/>
  <c r="U22" i="1"/>
  <c r="U24" i="1"/>
  <c r="U31" i="1"/>
  <c r="U32" i="1"/>
  <c r="U2" i="1"/>
  <c r="T2" i="1"/>
  <c r="BI2" i="1"/>
  <c r="BF2" i="1"/>
  <c r="AQ2" i="1"/>
  <c r="AN2" i="1"/>
  <c r="AK2" i="1"/>
  <c r="AH2" i="1"/>
  <c r="L2" i="1" s="1"/>
  <c r="AB2" i="1"/>
  <c r="Y2" i="1"/>
  <c r="V2" i="1"/>
  <c r="BJ32" i="1"/>
  <c r="BK32" i="1" s="1"/>
  <c r="BJ31" i="1"/>
  <c r="BK31" i="1" s="1"/>
  <c r="BJ30" i="1"/>
  <c r="BK30" i="1" s="1"/>
  <c r="U30" i="1" s="1"/>
  <c r="BJ29" i="1"/>
  <c r="BK29" i="1" s="1"/>
  <c r="U29" i="1" s="1"/>
  <c r="BJ28" i="1"/>
  <c r="BK28" i="1" s="1"/>
  <c r="U28" i="1" s="1"/>
  <c r="BJ27" i="1"/>
  <c r="BK27" i="1" s="1"/>
  <c r="U27" i="1" s="1"/>
  <c r="BJ26" i="1"/>
  <c r="BK26" i="1" s="1"/>
  <c r="U26" i="1" s="1"/>
  <c r="BJ25" i="1"/>
  <c r="BK25" i="1" s="1"/>
  <c r="U25" i="1" s="1"/>
  <c r="BJ24" i="1"/>
  <c r="BK24" i="1" s="1"/>
  <c r="BJ23" i="1"/>
  <c r="BK23" i="1" s="1"/>
  <c r="U23" i="1" s="1"/>
  <c r="BJ22" i="1"/>
  <c r="BK22" i="1" s="1"/>
  <c r="BJ21" i="1"/>
  <c r="BK21" i="1" s="1"/>
  <c r="U21" i="1" s="1"/>
  <c r="BJ20" i="1"/>
  <c r="BK20" i="1" s="1"/>
  <c r="U20" i="1" s="1"/>
  <c r="BJ19" i="1"/>
  <c r="BK19" i="1" s="1"/>
  <c r="U19" i="1" s="1"/>
  <c r="BJ18" i="1"/>
  <c r="BK18" i="1" s="1"/>
  <c r="U18" i="1" s="1"/>
  <c r="BJ17" i="1"/>
  <c r="BK17" i="1" s="1"/>
  <c r="U17" i="1" s="1"/>
  <c r="BJ16" i="1"/>
  <c r="BK16" i="1" s="1"/>
  <c r="BJ15" i="1"/>
  <c r="BK15" i="1" s="1"/>
  <c r="BJ14" i="1"/>
  <c r="BK14" i="1" s="1"/>
  <c r="U14" i="1" s="1"/>
  <c r="BJ13" i="1"/>
  <c r="BK13" i="1" s="1"/>
  <c r="U13" i="1" s="1"/>
  <c r="BJ12" i="1"/>
  <c r="BK12" i="1" s="1"/>
  <c r="U12" i="1" s="1"/>
  <c r="BJ11" i="1"/>
  <c r="BK11" i="1" s="1"/>
  <c r="U11" i="1" s="1"/>
  <c r="BJ10" i="1"/>
  <c r="BK10" i="1" s="1"/>
  <c r="U10" i="1" s="1"/>
  <c r="BJ9" i="1"/>
  <c r="BK9" i="1" s="1"/>
  <c r="U9" i="1" s="1"/>
  <c r="BJ7" i="1"/>
  <c r="BK7" i="1" s="1"/>
  <c r="BJ6" i="1"/>
  <c r="BK6" i="1" s="1"/>
  <c r="U6" i="1" s="1"/>
  <c r="BJ8" i="1"/>
  <c r="BK8" i="1" s="1"/>
  <c r="BJ5" i="1"/>
  <c r="BK5" i="1" s="1"/>
  <c r="U5" i="1" s="1"/>
  <c r="BJ4" i="1"/>
  <c r="BK4" i="1" s="1"/>
  <c r="U4" i="1" s="1"/>
  <c r="BC5" i="1" a="1"/>
  <c r="BC5" i="1" s="1"/>
  <c r="BC8" i="1" a="1"/>
  <c r="BC8" i="1" s="1"/>
  <c r="BC6" i="1" a="1"/>
  <c r="BC6" i="1" s="1"/>
  <c r="BC7" i="1" a="1"/>
  <c r="BC7" i="1" s="1"/>
  <c r="BC9" i="1" a="1"/>
  <c r="BC9" i="1" s="1"/>
  <c r="BC10" i="1" a="1"/>
  <c r="BC10" i="1" s="1"/>
  <c r="BC11" i="1" a="1"/>
  <c r="BC11" i="1" s="1"/>
  <c r="BC12" i="1" a="1"/>
  <c r="BC12" i="1" s="1"/>
  <c r="BC13" i="1" a="1"/>
  <c r="BC13" i="1" s="1"/>
  <c r="BC14" i="1" a="1"/>
  <c r="BC14" i="1" s="1"/>
  <c r="BC15" i="1" a="1"/>
  <c r="BC15" i="1" s="1"/>
  <c r="BC16" i="1" a="1"/>
  <c r="BC16" i="1" s="1"/>
  <c r="BC17" i="1" a="1"/>
  <c r="BC17" i="1" s="1"/>
  <c r="BC18" i="1" a="1"/>
  <c r="BC18" i="1" s="1"/>
  <c r="BC19" i="1" a="1"/>
  <c r="BC19" i="1" s="1"/>
  <c r="BC20" i="1" a="1"/>
  <c r="BC20" i="1" s="1"/>
  <c r="BC21" i="1" a="1"/>
  <c r="BC21" i="1" s="1"/>
  <c r="BC22" i="1" a="1"/>
  <c r="BC22" i="1" s="1"/>
  <c r="BC23" i="1" a="1"/>
  <c r="BC23" i="1" s="1"/>
  <c r="BC24" i="1" a="1"/>
  <c r="BC24" i="1" s="1"/>
  <c r="BC25" i="1" a="1"/>
  <c r="BC25" i="1" s="1"/>
  <c r="BC26" i="1" a="1"/>
  <c r="BC26" i="1" s="1"/>
  <c r="BC27" i="1" a="1"/>
  <c r="BC27" i="1" s="1"/>
  <c r="BC28" i="1" a="1"/>
  <c r="BC28" i="1" s="1"/>
  <c r="BC29" i="1" a="1"/>
  <c r="BC29" i="1" s="1"/>
  <c r="BC30" i="1" a="1"/>
  <c r="BC30" i="1" s="1"/>
  <c r="BC31" i="1" a="1"/>
  <c r="BC31" i="1" s="1"/>
  <c r="BC32" i="1" a="1"/>
  <c r="BC32" i="1" s="1"/>
  <c r="BC4" i="1" a="1"/>
  <c r="BC4" i="1" s="1"/>
  <c r="AZ5" i="1" a="1"/>
  <c r="AZ5" i="1" s="1"/>
  <c r="AZ8" i="1" a="1"/>
  <c r="AZ8" i="1" s="1"/>
  <c r="AZ6" i="1" a="1"/>
  <c r="AZ6" i="1" s="1"/>
  <c r="AZ7" i="1" a="1"/>
  <c r="AZ7" i="1" s="1"/>
  <c r="AZ9" i="1" a="1"/>
  <c r="AZ9" i="1" s="1"/>
  <c r="AZ10" i="1" a="1"/>
  <c r="AZ10" i="1" s="1"/>
  <c r="AZ11" i="1" a="1"/>
  <c r="AZ11" i="1" s="1"/>
  <c r="AZ12" i="1" a="1"/>
  <c r="AZ12" i="1" s="1"/>
  <c r="AZ13" i="1" a="1"/>
  <c r="AZ13" i="1" s="1"/>
  <c r="AZ14" i="1" a="1"/>
  <c r="AZ14" i="1" s="1"/>
  <c r="AZ15" i="1" a="1"/>
  <c r="AZ15" i="1" s="1"/>
  <c r="AZ16" i="1" a="1"/>
  <c r="AZ16" i="1" s="1"/>
  <c r="AZ17" i="1" a="1"/>
  <c r="AZ17" i="1" s="1"/>
  <c r="AZ18" i="1" a="1"/>
  <c r="AZ18" i="1" s="1"/>
  <c r="AZ19" i="1" a="1"/>
  <c r="AZ19" i="1" s="1"/>
  <c r="AZ20" i="1" a="1"/>
  <c r="AZ20" i="1" s="1"/>
  <c r="AZ21" i="1" a="1"/>
  <c r="AZ21" i="1" s="1"/>
  <c r="AZ22" i="1" a="1"/>
  <c r="AZ22" i="1" s="1"/>
  <c r="AZ23" i="1" a="1"/>
  <c r="AZ23" i="1" s="1"/>
  <c r="AZ24" i="1" a="1"/>
  <c r="AZ24" i="1" s="1"/>
  <c r="AZ25" i="1" a="1"/>
  <c r="AZ25" i="1" s="1"/>
  <c r="AZ26" i="1" a="1"/>
  <c r="AZ26" i="1" s="1"/>
  <c r="AZ27" i="1" a="1"/>
  <c r="AZ27" i="1" s="1"/>
  <c r="AZ28" i="1" a="1"/>
  <c r="AZ28" i="1" s="1"/>
  <c r="AZ29" i="1" a="1"/>
  <c r="AZ29" i="1" s="1"/>
  <c r="AZ30" i="1" a="1"/>
  <c r="AZ30" i="1" s="1"/>
  <c r="AZ31" i="1" a="1"/>
  <c r="AZ31" i="1" s="1"/>
  <c r="AZ32" i="1" a="1"/>
  <c r="AZ32" i="1" s="1"/>
  <c r="AZ4" i="1" a="1"/>
  <c r="AZ4" i="1" s="1"/>
  <c r="AW9" i="1" a="1"/>
  <c r="AW9" i="1" s="1"/>
  <c r="AW10" i="1" a="1"/>
  <c r="AW10" i="1" s="1"/>
  <c r="AW11" i="1" a="1"/>
  <c r="AW11" i="1" s="1"/>
  <c r="AW12" i="1" a="1"/>
  <c r="AW12" i="1" s="1"/>
  <c r="AW13" i="1" a="1"/>
  <c r="AW13" i="1" s="1"/>
  <c r="AW14" i="1" a="1"/>
  <c r="AW14" i="1" s="1"/>
  <c r="AW15" i="1" a="1"/>
  <c r="AW15" i="1" s="1"/>
  <c r="AW16" i="1" a="1"/>
  <c r="AW16" i="1" s="1"/>
  <c r="AW17" i="1" a="1"/>
  <c r="AW17" i="1" s="1"/>
  <c r="AW18" i="1" a="1"/>
  <c r="AW18" i="1" s="1"/>
  <c r="AW19" i="1" a="1"/>
  <c r="AW19" i="1" s="1"/>
  <c r="AW20" i="1" a="1"/>
  <c r="AW20" i="1" s="1"/>
  <c r="AW21" i="1" a="1"/>
  <c r="AW21" i="1" s="1"/>
  <c r="AW22" i="1" a="1"/>
  <c r="AW22" i="1" s="1"/>
  <c r="AW23" i="1" a="1"/>
  <c r="AW23" i="1" s="1"/>
  <c r="AW24" i="1" a="1"/>
  <c r="AW24" i="1" s="1"/>
  <c r="AW25" i="1" a="1"/>
  <c r="AW25" i="1" s="1"/>
  <c r="AW26" i="1" a="1"/>
  <c r="AW26" i="1" s="1"/>
  <c r="AW27" i="1" a="1"/>
  <c r="AW27" i="1" s="1"/>
  <c r="AW28" i="1" a="1"/>
  <c r="AW28" i="1" s="1"/>
  <c r="AW29" i="1" a="1"/>
  <c r="AW29" i="1" s="1"/>
  <c r="AW30" i="1" a="1"/>
  <c r="AW30" i="1" s="1"/>
  <c r="AW31" i="1" a="1"/>
  <c r="AW31" i="1" s="1"/>
  <c r="AW32" i="1" a="1"/>
  <c r="AW32" i="1" s="1"/>
  <c r="AQ5" i="1" a="1"/>
  <c r="AQ5" i="1" s="1"/>
  <c r="AR5" i="1" s="1"/>
  <c r="AQ8" i="1" a="1"/>
  <c r="AQ8" i="1" s="1"/>
  <c r="AQ6" i="1" a="1"/>
  <c r="AQ6" i="1" s="1"/>
  <c r="AQ7" i="1" a="1"/>
  <c r="AQ7" i="1" s="1"/>
  <c r="AQ9" i="1" a="1"/>
  <c r="AQ9" i="1" s="1"/>
  <c r="AR9" i="1" s="1"/>
  <c r="AQ10" i="1" a="1"/>
  <c r="AQ10" i="1" s="1"/>
  <c r="AR10" i="1" s="1"/>
  <c r="AQ11" i="1" a="1"/>
  <c r="AQ11" i="1" s="1"/>
  <c r="AQ12" i="1" a="1"/>
  <c r="AQ12" i="1" s="1"/>
  <c r="AQ13" i="1" a="1"/>
  <c r="AQ13" i="1" s="1"/>
  <c r="AR13" i="1" s="1"/>
  <c r="AQ14" i="1" a="1"/>
  <c r="AQ14" i="1" s="1"/>
  <c r="AR14" i="1" s="1"/>
  <c r="AQ15" i="1" a="1"/>
  <c r="AQ15" i="1" s="1"/>
  <c r="AR15" i="1" s="1"/>
  <c r="AQ16" i="1" a="1"/>
  <c r="AQ16" i="1" s="1"/>
  <c r="AQ17" i="1" a="1"/>
  <c r="AQ17" i="1" s="1"/>
  <c r="AQ18" i="1" a="1"/>
  <c r="AQ18" i="1" s="1"/>
  <c r="AQ19" i="1" a="1"/>
  <c r="AQ19" i="1" s="1"/>
  <c r="AQ20" i="1" a="1"/>
  <c r="AQ20" i="1" s="1"/>
  <c r="AQ21" i="1" a="1"/>
  <c r="AQ21" i="1" s="1"/>
  <c r="AQ22" i="1" a="1"/>
  <c r="AQ22" i="1" s="1"/>
  <c r="AQ23" i="1" a="1"/>
  <c r="AQ23" i="1" s="1"/>
  <c r="AQ24" i="1" a="1"/>
  <c r="AQ24" i="1" s="1"/>
  <c r="AQ25" i="1" a="1"/>
  <c r="AQ25" i="1" s="1"/>
  <c r="AQ26" i="1" a="1"/>
  <c r="AQ26" i="1" s="1"/>
  <c r="AQ27" i="1" a="1"/>
  <c r="AQ27" i="1" s="1"/>
  <c r="AQ28" i="1" a="1"/>
  <c r="AQ28" i="1" s="1"/>
  <c r="AQ29" i="1" a="1"/>
  <c r="AQ29" i="1" s="1"/>
  <c r="AQ30" i="1" a="1"/>
  <c r="AQ30" i="1" s="1"/>
  <c r="AQ31" i="1" a="1"/>
  <c r="AQ31" i="1" s="1"/>
  <c r="AQ32" i="1" a="1"/>
  <c r="AQ32" i="1" s="1"/>
  <c r="AQ4" i="1" a="1"/>
  <c r="AQ4" i="1" s="1"/>
  <c r="AK5" i="1" a="1"/>
  <c r="AK5" i="1" s="1"/>
  <c r="AK8" i="1" a="1"/>
  <c r="AK8" i="1" s="1"/>
  <c r="AL8" i="1" s="1"/>
  <c r="AK6" i="1" a="1"/>
  <c r="AK6" i="1" s="1"/>
  <c r="AL6" i="1" s="1"/>
  <c r="AK7" i="1" a="1"/>
  <c r="AK7" i="1" s="1"/>
  <c r="AL7" i="1" s="1"/>
  <c r="AK9" i="1" a="1"/>
  <c r="AK9" i="1" s="1"/>
  <c r="AL9" i="1" s="1"/>
  <c r="AK10" i="1" a="1"/>
  <c r="AK10" i="1" s="1"/>
  <c r="AL10" i="1" s="1"/>
  <c r="AK11" i="1" a="1"/>
  <c r="AK11" i="1" s="1"/>
  <c r="AL11" i="1" s="1"/>
  <c r="AK12" i="1" a="1"/>
  <c r="AK12" i="1" s="1"/>
  <c r="AK13" i="1" a="1"/>
  <c r="AK13" i="1" s="1"/>
  <c r="AL13" i="1" s="1"/>
  <c r="AK14" i="1" a="1"/>
  <c r="AK14" i="1" s="1"/>
  <c r="AL14" i="1" s="1"/>
  <c r="AK15" i="1" a="1"/>
  <c r="AK15" i="1" s="1"/>
  <c r="AL15" i="1" s="1"/>
  <c r="AK16" i="1" a="1"/>
  <c r="AK16" i="1" s="1"/>
  <c r="AK17" i="1" a="1"/>
  <c r="AK17" i="1" s="1"/>
  <c r="AK18" i="1" a="1"/>
  <c r="AK18" i="1" s="1"/>
  <c r="AK19" i="1" a="1"/>
  <c r="AK19" i="1" s="1"/>
  <c r="AK20" i="1" a="1"/>
  <c r="AK20" i="1" s="1"/>
  <c r="AK21" i="1" a="1"/>
  <c r="AK21" i="1" s="1"/>
  <c r="AK22" i="1" a="1"/>
  <c r="AK22" i="1" s="1"/>
  <c r="AK23" i="1" a="1"/>
  <c r="AK23" i="1" s="1"/>
  <c r="AK24" i="1" a="1"/>
  <c r="AK24" i="1" s="1"/>
  <c r="AK25" i="1" a="1"/>
  <c r="AK25" i="1" s="1"/>
  <c r="AK26" i="1" a="1"/>
  <c r="AK26" i="1" s="1"/>
  <c r="AK27" i="1" a="1"/>
  <c r="AK27" i="1" s="1"/>
  <c r="AK28" i="1" a="1"/>
  <c r="AK28" i="1" s="1"/>
  <c r="AK29" i="1" a="1"/>
  <c r="AK29" i="1" s="1"/>
  <c r="AK30" i="1" a="1"/>
  <c r="AK30" i="1" s="1"/>
  <c r="AK31" i="1" a="1"/>
  <c r="AK31" i="1" s="1"/>
  <c r="AK32" i="1" a="1"/>
  <c r="AK32" i="1" s="1"/>
  <c r="AH5" i="1" a="1"/>
  <c r="AH5" i="1" s="1"/>
  <c r="AH8" i="1" a="1"/>
  <c r="AH8" i="1" s="1"/>
  <c r="AI8" i="1" s="1"/>
  <c r="AH6" i="1" a="1"/>
  <c r="AH6" i="1" s="1"/>
  <c r="AI6" i="1" s="1"/>
  <c r="AH7" i="1" a="1"/>
  <c r="AH7" i="1" s="1"/>
  <c r="AI7" i="1" s="1"/>
  <c r="AH9" i="1" a="1"/>
  <c r="AH9" i="1" s="1"/>
  <c r="AI9" i="1" s="1"/>
  <c r="AH10" i="1" a="1"/>
  <c r="AH10" i="1" s="1"/>
  <c r="AI10" i="1" s="1"/>
  <c r="AH11" i="1" a="1"/>
  <c r="AH11" i="1" s="1"/>
  <c r="AI11" i="1" s="1"/>
  <c r="AH12" i="1" a="1"/>
  <c r="AH12" i="1" s="1"/>
  <c r="AI12" i="1" s="1"/>
  <c r="AH13" i="1" a="1"/>
  <c r="AH13" i="1" s="1"/>
  <c r="AI13" i="1" s="1"/>
  <c r="AH14" i="1" a="1"/>
  <c r="AH14" i="1" s="1"/>
  <c r="AI14" i="1" s="1"/>
  <c r="AH15" i="1" a="1"/>
  <c r="AH15" i="1" s="1"/>
  <c r="AI15" i="1" s="1"/>
  <c r="AH16" i="1" a="1"/>
  <c r="AH16" i="1" s="1"/>
  <c r="AH17" i="1" a="1"/>
  <c r="AH17" i="1" s="1"/>
  <c r="AH18" i="1" a="1"/>
  <c r="AH18" i="1" s="1"/>
  <c r="AH19" i="1" a="1"/>
  <c r="AH19" i="1" s="1"/>
  <c r="AH20" i="1" a="1"/>
  <c r="AH20" i="1" s="1"/>
  <c r="AH21" i="1" a="1"/>
  <c r="AH21" i="1" s="1"/>
  <c r="AH22" i="1" a="1"/>
  <c r="AH22" i="1" s="1"/>
  <c r="AH23" i="1" a="1"/>
  <c r="AH23" i="1" s="1"/>
  <c r="AH24" i="1" a="1"/>
  <c r="AH24" i="1" s="1"/>
  <c r="AH25" i="1" a="1"/>
  <c r="AH25" i="1" s="1"/>
  <c r="AH26" i="1" a="1"/>
  <c r="AH26" i="1" s="1"/>
  <c r="AH27" i="1" a="1"/>
  <c r="AH27" i="1" s="1"/>
  <c r="AH28" i="1" a="1"/>
  <c r="AH28" i="1" s="1"/>
  <c r="AH29" i="1" a="1"/>
  <c r="AH29" i="1" s="1"/>
  <c r="AH30" i="1" a="1"/>
  <c r="AH30" i="1" s="1"/>
  <c r="AH31" i="1" a="1"/>
  <c r="AH31" i="1" s="1"/>
  <c r="AH32" i="1" a="1"/>
  <c r="AH32" i="1" s="1"/>
  <c r="AB5" i="1" a="1"/>
  <c r="AB5" i="1" s="1"/>
  <c r="AB8" i="1" a="1"/>
  <c r="AB8" i="1" s="1"/>
  <c r="AC8" i="1" s="1"/>
  <c r="AB6" i="1" a="1"/>
  <c r="AB6" i="1" s="1"/>
  <c r="AB7" i="1" a="1"/>
  <c r="AB7" i="1" s="1"/>
  <c r="AB9" i="1" a="1"/>
  <c r="AB9" i="1" s="1"/>
  <c r="AC9" i="1" s="1"/>
  <c r="AB10" i="1" a="1"/>
  <c r="AB10" i="1" s="1"/>
  <c r="AC10" i="1" s="1"/>
  <c r="AB11" i="1" a="1"/>
  <c r="AB11" i="1" s="1"/>
  <c r="AC11" i="1" s="1"/>
  <c r="AB12" i="1" a="1"/>
  <c r="AB12" i="1" s="1"/>
  <c r="AB13" i="1" a="1"/>
  <c r="AB13" i="1" s="1"/>
  <c r="AC13" i="1" s="1"/>
  <c r="AB14" i="1" a="1"/>
  <c r="AB14" i="1" s="1"/>
  <c r="AC14" i="1" s="1"/>
  <c r="AB15" i="1" a="1"/>
  <c r="AB15" i="1" s="1"/>
  <c r="AC15" i="1" s="1"/>
  <c r="AB16" i="1" a="1"/>
  <c r="AB16" i="1" s="1"/>
  <c r="AB17" i="1" a="1"/>
  <c r="AB17" i="1" s="1"/>
  <c r="AB18" i="1" a="1"/>
  <c r="AB18" i="1" s="1"/>
  <c r="AB19" i="1" a="1"/>
  <c r="AB19" i="1" s="1"/>
  <c r="AB20" i="1" a="1"/>
  <c r="AB20" i="1" s="1"/>
  <c r="AB21" i="1" a="1"/>
  <c r="AB21" i="1" s="1"/>
  <c r="AB22" i="1" a="1"/>
  <c r="AB22" i="1" s="1"/>
  <c r="AB23" i="1" a="1"/>
  <c r="AB23" i="1" s="1"/>
  <c r="AB24" i="1" a="1"/>
  <c r="AB24" i="1" s="1"/>
  <c r="AB25" i="1" a="1"/>
  <c r="AB25" i="1" s="1"/>
  <c r="AB26" i="1" a="1"/>
  <c r="AB26" i="1" s="1"/>
  <c r="AB27" i="1" a="1"/>
  <c r="AB27" i="1" s="1"/>
  <c r="AB28" i="1" a="1"/>
  <c r="AB28" i="1" s="1"/>
  <c r="AB29" i="1" a="1"/>
  <c r="AB29" i="1" s="1"/>
  <c r="AB30" i="1" a="1"/>
  <c r="AB30" i="1" s="1"/>
  <c r="AB31" i="1" a="1"/>
  <c r="AB31" i="1" s="1"/>
  <c r="AB32" i="1" a="1"/>
  <c r="AB32" i="1" s="1"/>
  <c r="V5" i="1" a="1"/>
  <c r="V5" i="1" s="1"/>
  <c r="V8" i="1" a="1"/>
  <c r="V8" i="1" s="1"/>
  <c r="W8" i="1" s="1"/>
  <c r="V6" i="1" a="1"/>
  <c r="V6" i="1" s="1"/>
  <c r="W6" i="1" s="1"/>
  <c r="V7" i="1" a="1"/>
  <c r="V7" i="1" s="1"/>
  <c r="W7" i="1" s="1"/>
  <c r="V9" i="1" a="1"/>
  <c r="V9" i="1" s="1"/>
  <c r="V10" i="1" a="1"/>
  <c r="V10" i="1" s="1"/>
  <c r="V11" i="1" a="1"/>
  <c r="V11" i="1" s="1"/>
  <c r="W11" i="1" s="1"/>
  <c r="V12" i="1" a="1"/>
  <c r="V12" i="1" s="1"/>
  <c r="V13" i="1" a="1"/>
  <c r="V13" i="1" s="1"/>
  <c r="W13" i="1" s="1"/>
  <c r="V14" i="1" a="1"/>
  <c r="V14" i="1" s="1"/>
  <c r="V15" i="1" a="1"/>
  <c r="V15" i="1" s="1"/>
  <c r="V16" i="1" a="1"/>
  <c r="V16" i="1" s="1"/>
  <c r="V17" i="1" a="1"/>
  <c r="V17" i="1" s="1"/>
  <c r="V18" i="1" a="1"/>
  <c r="V18" i="1" s="1"/>
  <c r="V19" i="1" a="1"/>
  <c r="V19" i="1" s="1"/>
  <c r="V20" i="1" a="1"/>
  <c r="V20" i="1" s="1"/>
  <c r="V21" i="1" a="1"/>
  <c r="V21" i="1" s="1"/>
  <c r="V22" i="1" a="1"/>
  <c r="V22" i="1" s="1"/>
  <c r="V23" i="1" a="1"/>
  <c r="V23" i="1" s="1"/>
  <c r="V24" i="1" a="1"/>
  <c r="V24" i="1" s="1"/>
  <c r="V25" i="1" a="1"/>
  <c r="V25" i="1" s="1"/>
  <c r="V26" i="1" a="1"/>
  <c r="V26" i="1" s="1"/>
  <c r="V27" i="1" a="1"/>
  <c r="V27" i="1" s="1"/>
  <c r="V28" i="1" a="1"/>
  <c r="V28" i="1" s="1"/>
  <c r="V29" i="1" a="1"/>
  <c r="V29" i="1" s="1"/>
  <c r="V30" i="1" a="1"/>
  <c r="V30" i="1" s="1"/>
  <c r="V31" i="1" a="1"/>
  <c r="V31" i="1" s="1"/>
  <c r="V32" i="1" a="1"/>
  <c r="V32" i="1" s="1"/>
  <c r="AN5" i="1" a="1"/>
  <c r="AN5" i="1" s="1"/>
  <c r="AO5" i="1" s="1"/>
  <c r="AN8" i="1" a="1"/>
  <c r="AN8" i="1" s="1"/>
  <c r="AN6" i="1" a="1"/>
  <c r="AN6" i="1" s="1"/>
  <c r="AN7" i="1" a="1"/>
  <c r="AN7" i="1" s="1"/>
  <c r="AN9" i="1" a="1"/>
  <c r="AN9" i="1" s="1"/>
  <c r="AO9" i="1" s="1"/>
  <c r="AN10" i="1" a="1"/>
  <c r="AN10" i="1" s="1"/>
  <c r="AO10" i="1" s="1"/>
  <c r="AN11" i="1" a="1"/>
  <c r="AN11" i="1" s="1"/>
  <c r="AN12" i="1" a="1"/>
  <c r="AN12" i="1" s="1"/>
  <c r="AN13" i="1" a="1"/>
  <c r="AN13" i="1" s="1"/>
  <c r="AO13" i="1" s="1"/>
  <c r="AN14" i="1" a="1"/>
  <c r="AN14" i="1" s="1"/>
  <c r="AO14" i="1" s="1"/>
  <c r="AN15" i="1" a="1"/>
  <c r="AN15" i="1" s="1"/>
  <c r="AO15" i="1" s="1"/>
  <c r="AN16" i="1" a="1"/>
  <c r="AN16" i="1" s="1"/>
  <c r="AN17" i="1" a="1"/>
  <c r="AN17" i="1" s="1"/>
  <c r="AN18" i="1" a="1"/>
  <c r="AN18" i="1" s="1"/>
  <c r="AN19" i="1" a="1"/>
  <c r="AN19" i="1" s="1"/>
  <c r="AN20" i="1" a="1"/>
  <c r="AN20" i="1" s="1"/>
  <c r="AN21" i="1" a="1"/>
  <c r="AN21" i="1" s="1"/>
  <c r="AN22" i="1" a="1"/>
  <c r="AN22" i="1" s="1"/>
  <c r="AN23" i="1" a="1"/>
  <c r="AN23" i="1" s="1"/>
  <c r="AN24" i="1" a="1"/>
  <c r="AN24" i="1" s="1"/>
  <c r="AN25" i="1" a="1"/>
  <c r="AN25" i="1" s="1"/>
  <c r="AN26" i="1" a="1"/>
  <c r="AN26" i="1" s="1"/>
  <c r="AN27" i="1" a="1"/>
  <c r="AN27" i="1" s="1"/>
  <c r="AN28" i="1" a="1"/>
  <c r="AN28" i="1" s="1"/>
  <c r="AN29" i="1" a="1"/>
  <c r="AN29" i="1" s="1"/>
  <c r="AN30" i="1" a="1"/>
  <c r="AN30" i="1" s="1"/>
  <c r="AN31" i="1" a="1"/>
  <c r="AN31" i="1" s="1"/>
  <c r="AN32" i="1" a="1"/>
  <c r="AN32" i="1" s="1"/>
  <c r="AN4" i="1" a="1"/>
  <c r="AN4" i="1" s="1"/>
  <c r="H50" i="40"/>
  <c r="H49" i="40"/>
  <c r="H48" i="40"/>
  <c r="H47" i="40"/>
  <c r="H46" i="40"/>
  <c r="C46" i="40"/>
  <c r="H45" i="40"/>
  <c r="C45" i="40"/>
  <c r="H44" i="40"/>
  <c r="C44" i="40"/>
  <c r="H43" i="40"/>
  <c r="C43" i="40"/>
  <c r="H42" i="40"/>
  <c r="C42" i="40"/>
  <c r="H41" i="40"/>
  <c r="C41" i="40"/>
  <c r="H40" i="40"/>
  <c r="C40" i="40"/>
  <c r="H39" i="40"/>
  <c r="C39" i="40"/>
  <c r="H38" i="40"/>
  <c r="C38" i="40"/>
  <c r="H37" i="40"/>
  <c r="C37" i="40"/>
  <c r="H36" i="40"/>
  <c r="C36" i="40"/>
  <c r="H35" i="40"/>
  <c r="C35" i="40"/>
  <c r="H34" i="40"/>
  <c r="C34" i="40"/>
  <c r="H33" i="40"/>
  <c r="C33" i="40"/>
  <c r="H32" i="40"/>
  <c r="C32" i="40"/>
  <c r="H31" i="40"/>
  <c r="C31" i="40"/>
  <c r="H30" i="40"/>
  <c r="C30" i="40"/>
  <c r="H29" i="40"/>
  <c r="C29" i="40"/>
  <c r="H28" i="40"/>
  <c r="C28" i="40"/>
  <c r="H27" i="40"/>
  <c r="C27" i="40"/>
  <c r="H26" i="40"/>
  <c r="C26" i="40"/>
  <c r="H25" i="40"/>
  <c r="C25" i="40"/>
  <c r="H24" i="40"/>
  <c r="H23" i="40"/>
  <c r="C23" i="40"/>
  <c r="H22" i="40"/>
  <c r="C22" i="40"/>
  <c r="H21" i="40"/>
  <c r="C21" i="40"/>
  <c r="H20" i="40"/>
  <c r="C20" i="40"/>
  <c r="H19" i="40"/>
  <c r="C19" i="40"/>
  <c r="H18" i="40"/>
  <c r="C18" i="40"/>
  <c r="H17" i="40"/>
  <c r="C17" i="40"/>
  <c r="H16" i="40"/>
  <c r="C16" i="40"/>
  <c r="H15" i="40"/>
  <c r="C15" i="40"/>
  <c r="H14" i="40"/>
  <c r="C14" i="40"/>
  <c r="H13" i="40"/>
  <c r="C13" i="40"/>
  <c r="H12" i="40"/>
  <c r="C12" i="40"/>
  <c r="H11" i="40"/>
  <c r="C11" i="40"/>
  <c r="H10" i="40"/>
  <c r="C10" i="40"/>
  <c r="H9" i="40"/>
  <c r="C9" i="40"/>
  <c r="H7" i="40"/>
  <c r="C7" i="40"/>
  <c r="H6" i="40"/>
  <c r="C6" i="40"/>
  <c r="H5" i="40"/>
  <c r="C5" i="40"/>
  <c r="H4" i="40"/>
  <c r="C4" i="40"/>
  <c r="H3" i="40"/>
  <c r="C3" i="40"/>
  <c r="H2" i="40"/>
  <c r="C2" i="40"/>
  <c r="C1" i="40"/>
  <c r="G140" i="39"/>
  <c r="G139" i="39"/>
  <c r="G138" i="39"/>
  <c r="G137" i="39"/>
  <c r="G136" i="39"/>
  <c r="G135" i="39"/>
  <c r="G134" i="39"/>
  <c r="G133" i="39"/>
  <c r="G132" i="39"/>
  <c r="G131" i="39"/>
  <c r="G130" i="39"/>
  <c r="G129" i="39"/>
  <c r="G128" i="39"/>
  <c r="G127" i="39"/>
  <c r="G126" i="39"/>
  <c r="G125" i="39"/>
  <c r="G124" i="39"/>
  <c r="C124" i="39"/>
  <c r="G123" i="39"/>
  <c r="C123" i="39"/>
  <c r="G122" i="39"/>
  <c r="C122" i="39"/>
  <c r="G121" i="39"/>
  <c r="C121" i="39"/>
  <c r="G120" i="39"/>
  <c r="C120" i="39"/>
  <c r="G119" i="39"/>
  <c r="C119" i="39"/>
  <c r="G118" i="39"/>
  <c r="C118" i="39"/>
  <c r="G117" i="39"/>
  <c r="C117" i="39"/>
  <c r="G116" i="39"/>
  <c r="C116" i="39"/>
  <c r="G115" i="39"/>
  <c r="C115" i="39"/>
  <c r="G114" i="39"/>
  <c r="C114" i="39"/>
  <c r="G113" i="39"/>
  <c r="C113" i="39"/>
  <c r="G112" i="39"/>
  <c r="C112" i="39"/>
  <c r="G111" i="39"/>
  <c r="C111" i="39"/>
  <c r="G110" i="39"/>
  <c r="C110" i="39"/>
  <c r="G109" i="39"/>
  <c r="C109" i="39"/>
  <c r="G108" i="39"/>
  <c r="C108" i="39"/>
  <c r="G107" i="39"/>
  <c r="C107" i="39"/>
  <c r="G106" i="39"/>
  <c r="C106" i="39"/>
  <c r="G105" i="39"/>
  <c r="C105" i="39"/>
  <c r="G104" i="39"/>
  <c r="C104" i="39"/>
  <c r="G103" i="39"/>
  <c r="C103" i="39"/>
  <c r="G102" i="39"/>
  <c r="C102" i="39"/>
  <c r="G101" i="39"/>
  <c r="C101" i="39"/>
  <c r="G100" i="39"/>
  <c r="C100" i="39"/>
  <c r="G99" i="39"/>
  <c r="C99" i="39"/>
  <c r="G98" i="39"/>
  <c r="C98" i="39"/>
  <c r="G97" i="39"/>
  <c r="C97" i="39"/>
  <c r="G96" i="39"/>
  <c r="C96" i="39"/>
  <c r="G95" i="39"/>
  <c r="C95" i="39"/>
  <c r="G94" i="39"/>
  <c r="C94" i="39"/>
  <c r="G93" i="39"/>
  <c r="C93" i="39"/>
  <c r="G92" i="39"/>
  <c r="C92" i="39"/>
  <c r="G91" i="39"/>
  <c r="C91" i="39"/>
  <c r="G90" i="39"/>
  <c r="C90" i="39"/>
  <c r="G89" i="39"/>
  <c r="C89" i="39"/>
  <c r="G88" i="39"/>
  <c r="C88" i="39"/>
  <c r="G87" i="39"/>
  <c r="C87" i="39"/>
  <c r="G86" i="39"/>
  <c r="C86" i="39"/>
  <c r="G85" i="39"/>
  <c r="C85" i="39"/>
  <c r="G84" i="39"/>
  <c r="C84" i="39"/>
  <c r="G83" i="39"/>
  <c r="C83" i="39"/>
  <c r="G82" i="39"/>
  <c r="C82" i="39"/>
  <c r="G81" i="39"/>
  <c r="C81" i="39"/>
  <c r="G80" i="39"/>
  <c r="C80" i="39"/>
  <c r="G79" i="39"/>
  <c r="C79" i="39"/>
  <c r="G78" i="39"/>
  <c r="C78" i="39"/>
  <c r="G77" i="39"/>
  <c r="C77" i="39"/>
  <c r="G76" i="39"/>
  <c r="C76" i="39"/>
  <c r="G75" i="39"/>
  <c r="C75" i="39"/>
  <c r="G74" i="39"/>
  <c r="C74" i="39"/>
  <c r="G73" i="39"/>
  <c r="C73" i="39"/>
  <c r="G72" i="39"/>
  <c r="C72" i="39"/>
  <c r="G71" i="39"/>
  <c r="C71" i="39"/>
  <c r="G70" i="39"/>
  <c r="C70" i="39"/>
  <c r="G69" i="39"/>
  <c r="C69" i="39"/>
  <c r="G68" i="39"/>
  <c r="C68" i="39"/>
  <c r="G67" i="39"/>
  <c r="C67" i="39"/>
  <c r="G66" i="39"/>
  <c r="C66" i="39"/>
  <c r="G65" i="39"/>
  <c r="C65" i="39"/>
  <c r="G64" i="39"/>
  <c r="C64" i="39"/>
  <c r="G63" i="39"/>
  <c r="C63" i="39"/>
  <c r="G62" i="39"/>
  <c r="C62" i="39"/>
  <c r="G61" i="39"/>
  <c r="C61" i="39"/>
  <c r="G60" i="39"/>
  <c r="C60" i="39"/>
  <c r="G59" i="39"/>
  <c r="C59" i="39"/>
  <c r="G58" i="39"/>
  <c r="C58" i="39"/>
  <c r="G57" i="39"/>
  <c r="C57" i="39"/>
  <c r="G56" i="39"/>
  <c r="C56" i="39"/>
  <c r="G55" i="39"/>
  <c r="C55" i="39"/>
  <c r="G54" i="39"/>
  <c r="C54" i="39"/>
  <c r="G53" i="39"/>
  <c r="C53" i="39"/>
  <c r="G52" i="39"/>
  <c r="C52" i="39"/>
  <c r="G51" i="39"/>
  <c r="C51" i="39"/>
  <c r="G50" i="39"/>
  <c r="C50" i="39"/>
  <c r="G49" i="39"/>
  <c r="C49" i="39"/>
  <c r="G48" i="39"/>
  <c r="C48" i="39"/>
  <c r="G47" i="39"/>
  <c r="C47" i="39"/>
  <c r="G46" i="39"/>
  <c r="C46" i="39"/>
  <c r="G45" i="39"/>
  <c r="C45" i="39"/>
  <c r="G44" i="39"/>
  <c r="C44" i="39"/>
  <c r="G43" i="39"/>
  <c r="C43" i="39"/>
  <c r="G42" i="39"/>
  <c r="C42" i="39"/>
  <c r="G41" i="39"/>
  <c r="C41" i="39"/>
  <c r="G40" i="39"/>
  <c r="C40" i="39"/>
  <c r="G39" i="39"/>
  <c r="C39" i="39"/>
  <c r="G38" i="39"/>
  <c r="C38" i="39"/>
  <c r="G37" i="39"/>
  <c r="C37" i="39"/>
  <c r="G36" i="39"/>
  <c r="C36" i="39"/>
  <c r="G35" i="39"/>
  <c r="C35" i="39"/>
  <c r="G34" i="39"/>
  <c r="C34" i="39"/>
  <c r="G33" i="39"/>
  <c r="C33" i="39"/>
  <c r="G32" i="39"/>
  <c r="C32" i="39"/>
  <c r="G31" i="39"/>
  <c r="C31" i="39"/>
  <c r="G30" i="39"/>
  <c r="C30" i="39"/>
  <c r="G29" i="39"/>
  <c r="G28" i="39"/>
  <c r="G27" i="39"/>
  <c r="G26" i="39"/>
  <c r="G25" i="39"/>
  <c r="G24" i="39"/>
  <c r="G23" i="39"/>
  <c r="G22" i="39"/>
  <c r="G21" i="39"/>
  <c r="G20" i="39"/>
  <c r="G19" i="39"/>
  <c r="C19" i="39"/>
  <c r="G18" i="39"/>
  <c r="C18" i="39"/>
  <c r="G17" i="39"/>
  <c r="C17" i="39"/>
  <c r="G16" i="39"/>
  <c r="C16" i="39"/>
  <c r="G15" i="39"/>
  <c r="C15" i="39"/>
  <c r="G14" i="39"/>
  <c r="C14" i="39"/>
  <c r="G13" i="39"/>
  <c r="C13" i="39"/>
  <c r="G12" i="39"/>
  <c r="C12" i="39"/>
  <c r="G11" i="39"/>
  <c r="C11" i="39"/>
  <c r="G10" i="39"/>
  <c r="C10" i="39"/>
  <c r="G9" i="39"/>
  <c r="C9" i="39"/>
  <c r="G8" i="39"/>
  <c r="C8" i="39"/>
  <c r="G7" i="39"/>
  <c r="C7" i="39"/>
  <c r="G6" i="39"/>
  <c r="C6" i="39"/>
  <c r="G5" i="39"/>
  <c r="C5" i="39"/>
  <c r="G4" i="39"/>
  <c r="C4" i="39"/>
  <c r="G3" i="39"/>
  <c r="C3" i="39"/>
  <c r="G2" i="39"/>
  <c r="C2" i="39"/>
  <c r="C1" i="39"/>
  <c r="C2" i="29"/>
  <c r="C3" i="29"/>
  <c r="C4" i="29"/>
  <c r="C5" i="29"/>
  <c r="C6" i="29"/>
  <c r="C7" i="29"/>
  <c r="C8" i="29"/>
  <c r="C9" i="29"/>
  <c r="C10" i="29"/>
  <c r="C11" i="29"/>
  <c r="C12" i="29"/>
  <c r="C13" i="29"/>
  <c r="C14" i="29"/>
  <c r="C15" i="29"/>
  <c r="C16" i="29"/>
  <c r="C17" i="29"/>
  <c r="C18" i="29"/>
  <c r="C19" i="29"/>
  <c r="C20" i="29"/>
  <c r="C21" i="29"/>
  <c r="C22" i="29"/>
  <c r="C23" i="29"/>
  <c r="C24" i="29"/>
  <c r="C25" i="29"/>
  <c r="G13" i="29"/>
  <c r="G14" i="29"/>
  <c r="G15" i="29"/>
  <c r="G16" i="29"/>
  <c r="G17" i="29"/>
  <c r="G18" i="29"/>
  <c r="G19" i="29"/>
  <c r="G20" i="29"/>
  <c r="G21" i="29"/>
  <c r="G22" i="29"/>
  <c r="G23" i="29"/>
  <c r="G24" i="29"/>
  <c r="G25" i="29"/>
  <c r="G26" i="29"/>
  <c r="C10" i="28"/>
  <c r="C11" i="28"/>
  <c r="C12" i="28"/>
  <c r="C13" i="28"/>
  <c r="C14" i="28"/>
  <c r="C15" i="28"/>
  <c r="C16" i="28"/>
  <c r="C17" i="28"/>
  <c r="C18" i="28"/>
  <c r="C19" i="28"/>
  <c r="C20" i="28"/>
  <c r="C21" i="28"/>
  <c r="C22" i="28"/>
  <c r="C23" i="28"/>
  <c r="C24" i="28"/>
  <c r="C25" i="28"/>
  <c r="C26" i="28"/>
  <c r="G10" i="28"/>
  <c r="G11" i="28"/>
  <c r="G12" i="28"/>
  <c r="G13" i="28"/>
  <c r="G14" i="28"/>
  <c r="G15" i="28"/>
  <c r="G16" i="28"/>
  <c r="G17" i="28"/>
  <c r="G18" i="28"/>
  <c r="G19" i="28"/>
  <c r="G20" i="28"/>
  <c r="G21" i="28"/>
  <c r="G22" i="28"/>
  <c r="G23" i="28"/>
  <c r="G24" i="28"/>
  <c r="G25" i="28"/>
  <c r="G26" i="28"/>
  <c r="C2" i="28"/>
  <c r="C3" i="28"/>
  <c r="C4" i="28"/>
  <c r="C5" i="28"/>
  <c r="C6" i="28"/>
  <c r="C7" i="28"/>
  <c r="C8" i="28"/>
  <c r="C9" i="28"/>
  <c r="BC2" i="1"/>
  <c r="AZ2" i="1"/>
  <c r="R2" i="1" s="1"/>
  <c r="G19" i="26"/>
  <c r="G20" i="26"/>
  <c r="G21" i="26"/>
  <c r="G22" i="26"/>
  <c r="G23" i="26"/>
  <c r="C2" i="34"/>
  <c r="C3" i="34"/>
  <c r="C4" i="34"/>
  <c r="C5" i="34"/>
  <c r="C6" i="34"/>
  <c r="C7" i="34"/>
  <c r="C8" i="34"/>
  <c r="C9" i="34"/>
  <c r="C10" i="34"/>
  <c r="C11" i="34"/>
  <c r="C12" i="34"/>
  <c r="C13" i="34"/>
  <c r="C14" i="34"/>
  <c r="C15" i="34"/>
  <c r="C16" i="34"/>
  <c r="C17" i="34"/>
  <c r="C18" i="34"/>
  <c r="C19" i="34"/>
  <c r="C20" i="34"/>
  <c r="C21" i="34"/>
  <c r="C22" i="34"/>
  <c r="C23" i="34"/>
  <c r="C24" i="34"/>
  <c r="C25" i="34"/>
  <c r="C26" i="34"/>
  <c r="C27" i="34"/>
  <c r="C28" i="34"/>
  <c r="C29" i="34"/>
  <c r="C30" i="34"/>
  <c r="C31" i="34"/>
  <c r="C32" i="34"/>
  <c r="C33" i="34"/>
  <c r="G12" i="34"/>
  <c r="G13" i="34"/>
  <c r="G14" i="34"/>
  <c r="G15" i="34"/>
  <c r="G16" i="34"/>
  <c r="G17" i="34"/>
  <c r="G18" i="34"/>
  <c r="G19" i="34"/>
  <c r="G20" i="34"/>
  <c r="G21" i="34"/>
  <c r="G22" i="34"/>
  <c r="G23" i="34"/>
  <c r="G24" i="34"/>
  <c r="G25" i="34"/>
  <c r="G26" i="34"/>
  <c r="G27" i="34"/>
  <c r="G28" i="34"/>
  <c r="G29" i="34"/>
  <c r="G30" i="34"/>
  <c r="G31" i="34"/>
  <c r="G32" i="34"/>
  <c r="G33" i="34"/>
  <c r="C2" i="35"/>
  <c r="C3" i="35"/>
  <c r="C4" i="35"/>
  <c r="C5" i="35"/>
  <c r="C6" i="35"/>
  <c r="C7" i="35"/>
  <c r="C8" i="35"/>
  <c r="C9" i="35"/>
  <c r="C10" i="35"/>
  <c r="C11" i="35"/>
  <c r="C12" i="35"/>
  <c r="C13" i="35"/>
  <c r="C14" i="35"/>
  <c r="C15" i="35"/>
  <c r="C16" i="35"/>
  <c r="C17" i="35"/>
  <c r="C18" i="35"/>
  <c r="C19" i="35"/>
  <c r="C20" i="35"/>
  <c r="C21" i="35"/>
  <c r="C22" i="35"/>
  <c r="C23" i="35"/>
  <c r="C24" i="35"/>
  <c r="C25" i="35"/>
  <c r="C26" i="35"/>
  <c r="C27" i="35"/>
  <c r="C28" i="35"/>
  <c r="C29" i="35"/>
  <c r="C30" i="35"/>
  <c r="C31" i="35"/>
  <c r="C32" i="35"/>
  <c r="C33" i="35"/>
  <c r="G12" i="35"/>
  <c r="G13" i="35"/>
  <c r="G14" i="35"/>
  <c r="G15" i="35"/>
  <c r="G16" i="35"/>
  <c r="G17" i="35"/>
  <c r="G18" i="35"/>
  <c r="G19" i="35"/>
  <c r="G20" i="35"/>
  <c r="G21" i="35"/>
  <c r="G22" i="35"/>
  <c r="G23" i="35"/>
  <c r="G24" i="35"/>
  <c r="G25" i="35"/>
  <c r="G26" i="35"/>
  <c r="G27" i="35"/>
  <c r="G28" i="35"/>
  <c r="G29" i="35"/>
  <c r="G30" i="35"/>
  <c r="G31" i="35"/>
  <c r="G32" i="35"/>
  <c r="G33" i="35"/>
  <c r="G7" i="35"/>
  <c r="G8" i="35"/>
  <c r="G9" i="35"/>
  <c r="G10" i="35"/>
  <c r="G11" i="35"/>
  <c r="S2" i="1"/>
  <c r="Q2" i="1"/>
  <c r="P2" i="1"/>
  <c r="O2" i="1"/>
  <c r="N2" i="1"/>
  <c r="M2" i="1"/>
  <c r="J2" i="1"/>
  <c r="I2" i="1"/>
  <c r="H2" i="1"/>
  <c r="AT5" i="42" l="1" a="1"/>
  <c r="AT5" i="42" s="1"/>
  <c r="AT7" i="41" a="1"/>
  <c r="AT7" i="41" s="1"/>
  <c r="AU7" i="41" s="1"/>
  <c r="AV7" i="41" s="1"/>
  <c r="P7" i="41" s="1"/>
  <c r="AT6" i="44" a="1"/>
  <c r="AT6" i="44" s="1"/>
  <c r="AT12" i="42" a="1"/>
  <c r="AT12" i="42" s="1"/>
  <c r="AU12" i="42" s="1"/>
  <c r="AV12" i="42" s="1"/>
  <c r="P12" i="42" s="1"/>
  <c r="AT4" i="44" a="1"/>
  <c r="AT4" i="44" s="1"/>
  <c r="AT7" i="44" a="1"/>
  <c r="AT7" i="44" s="1"/>
  <c r="AT5" i="41" a="1"/>
  <c r="AT5" i="41" s="1"/>
  <c r="AT6" i="42" a="1"/>
  <c r="AT6" i="42" s="1"/>
  <c r="AT13" i="42" a="1"/>
  <c r="AT13" i="42" s="1"/>
  <c r="AU13" i="42" s="1"/>
  <c r="AV13" i="42" s="1"/>
  <c r="P13" i="42" s="1"/>
  <c r="AT5" i="44" a="1"/>
  <c r="AT5" i="44" s="1"/>
  <c r="AT10" i="44" a="1"/>
  <c r="AT10" i="44" s="1"/>
  <c r="AU10" i="44" s="1"/>
  <c r="AV10" i="44" s="1"/>
  <c r="P10" i="44" s="1"/>
  <c r="AT7" i="42" a="1"/>
  <c r="AT7" i="42" s="1"/>
  <c r="Z8" i="44"/>
  <c r="AA8" i="44" s="1"/>
  <c r="I8" i="44" s="1"/>
  <c r="Z7" i="44"/>
  <c r="AA7" i="44" s="1"/>
  <c r="I7" i="44" s="1"/>
  <c r="Z11" i="42"/>
  <c r="AA11" i="42" s="1"/>
  <c r="I11" i="42" s="1"/>
  <c r="Z12" i="42"/>
  <c r="AA12" i="42" s="1"/>
  <c r="I12" i="42" s="1"/>
  <c r="Z10" i="44"/>
  <c r="Z7" i="41"/>
  <c r="AA7" i="41" s="1"/>
  <c r="I7" i="41" s="1"/>
  <c r="Z6" i="42"/>
  <c r="Z6" i="44"/>
  <c r="Z4" i="44"/>
  <c r="AA4" i="44" s="1"/>
  <c r="I4" i="44" s="1"/>
  <c r="Z5" i="44"/>
  <c r="Z5" i="42"/>
  <c r="Z9" i="44"/>
  <c r="Z7" i="42"/>
  <c r="Z4" i="42"/>
  <c r="Z17" i="42"/>
  <c r="AA17" i="42" s="1"/>
  <c r="I17" i="42" s="1"/>
  <c r="G17" i="42" s="1"/>
  <c r="Z4" i="41"/>
  <c r="AA20" i="44"/>
  <c r="I20" i="44" s="1"/>
  <c r="G20" i="44" s="1"/>
  <c r="AA14" i="44"/>
  <c r="I14" i="44" s="1"/>
  <c r="G14" i="44" s="1"/>
  <c r="AA32" i="44"/>
  <c r="I32" i="44" s="1"/>
  <c r="G32" i="44" s="1"/>
  <c r="AA26" i="44"/>
  <c r="I26" i="44" s="1"/>
  <c r="G26" i="44" s="1"/>
  <c r="AA19" i="44"/>
  <c r="I19" i="44" s="1"/>
  <c r="G19" i="44" s="1"/>
  <c r="AA13" i="44"/>
  <c r="I13" i="44" s="1"/>
  <c r="G13" i="44" s="1"/>
  <c r="AA31" i="44"/>
  <c r="I31" i="44" s="1"/>
  <c r="G31" i="44" s="1"/>
  <c r="AA25" i="44"/>
  <c r="I25" i="44" s="1"/>
  <c r="G25" i="44" s="1"/>
  <c r="AA11" i="44"/>
  <c r="I11" i="44" s="1"/>
  <c r="AA24" i="44"/>
  <c r="I24" i="44" s="1"/>
  <c r="G24" i="44" s="1"/>
  <c r="AA18" i="44"/>
  <c r="I18" i="44" s="1"/>
  <c r="G18" i="44" s="1"/>
  <c r="AA12" i="44"/>
  <c r="I12" i="44" s="1"/>
  <c r="AA30" i="44"/>
  <c r="I30" i="44" s="1"/>
  <c r="G30" i="44" s="1"/>
  <c r="AA23" i="44"/>
  <c r="I23" i="44" s="1"/>
  <c r="G23" i="44" s="1"/>
  <c r="AA17" i="44"/>
  <c r="I17" i="44" s="1"/>
  <c r="G17" i="44" s="1"/>
  <c r="AA29" i="44"/>
  <c r="I29" i="44" s="1"/>
  <c r="G29" i="44" s="1"/>
  <c r="AA16" i="44"/>
  <c r="I16" i="44" s="1"/>
  <c r="G16" i="44" s="1"/>
  <c r="AA28" i="44"/>
  <c r="I28" i="44" s="1"/>
  <c r="G28" i="44" s="1"/>
  <c r="AA22" i="44"/>
  <c r="I22" i="44" s="1"/>
  <c r="G22" i="44" s="1"/>
  <c r="AA15" i="44"/>
  <c r="I15" i="44" s="1"/>
  <c r="G15" i="44" s="1"/>
  <c r="AA21" i="44"/>
  <c r="I21" i="44" s="1"/>
  <c r="G21" i="44" s="1"/>
  <c r="AA27" i="44"/>
  <c r="I27" i="44" s="1"/>
  <c r="G27" i="44" s="1"/>
  <c r="AA30" i="42"/>
  <c r="I30" i="42" s="1"/>
  <c r="G30" i="42" s="1"/>
  <c r="AA9" i="42"/>
  <c r="I9" i="42" s="1"/>
  <c r="AA29" i="42"/>
  <c r="I29" i="42" s="1"/>
  <c r="G29" i="42" s="1"/>
  <c r="AA23" i="42"/>
  <c r="I23" i="42" s="1"/>
  <c r="G23" i="42" s="1"/>
  <c r="AA16" i="42"/>
  <c r="I16" i="42" s="1"/>
  <c r="G16" i="42" s="1"/>
  <c r="AA22" i="42"/>
  <c r="I22" i="42" s="1"/>
  <c r="G22" i="42" s="1"/>
  <c r="AA21" i="42"/>
  <c r="I21" i="42" s="1"/>
  <c r="G21" i="42" s="1"/>
  <c r="AA15" i="42"/>
  <c r="I15" i="42" s="1"/>
  <c r="AA27" i="42"/>
  <c r="I27" i="42" s="1"/>
  <c r="G27" i="42" s="1"/>
  <c r="AA14" i="42"/>
  <c r="I14" i="42" s="1"/>
  <c r="AA32" i="42"/>
  <c r="I32" i="42" s="1"/>
  <c r="G32" i="42" s="1"/>
  <c r="AA26" i="42"/>
  <c r="I26" i="42" s="1"/>
  <c r="G26" i="42" s="1"/>
  <c r="AA10" i="42"/>
  <c r="I10" i="42" s="1"/>
  <c r="AA25" i="42"/>
  <c r="I25" i="42" s="1"/>
  <c r="G25" i="42" s="1"/>
  <c r="AA19" i="42"/>
  <c r="I19" i="42" s="1"/>
  <c r="G19" i="42" s="1"/>
  <c r="AA8" i="42"/>
  <c r="I8" i="42" s="1"/>
  <c r="AA31" i="42"/>
  <c r="I31" i="42" s="1"/>
  <c r="G31" i="42" s="1"/>
  <c r="AA24" i="42"/>
  <c r="I24" i="42" s="1"/>
  <c r="G24" i="42" s="1"/>
  <c r="AA18" i="42"/>
  <c r="I18" i="42" s="1"/>
  <c r="G18" i="42" s="1"/>
  <c r="AA20" i="42"/>
  <c r="I20" i="42" s="1"/>
  <c r="G20" i="42" s="1"/>
  <c r="AA28" i="42"/>
  <c r="I28" i="42" s="1"/>
  <c r="G28" i="42" s="1"/>
  <c r="Z6" i="41"/>
  <c r="Z24" i="41"/>
  <c r="AA24" i="41" s="1"/>
  <c r="I24" i="41" s="1"/>
  <c r="G24" i="41" s="1"/>
  <c r="Z5" i="41"/>
  <c r="AA31" i="41"/>
  <c r="I31" i="41" s="1"/>
  <c r="G31" i="41" s="1"/>
  <c r="AA26" i="41"/>
  <c r="I26" i="41" s="1"/>
  <c r="F26" i="41" s="1"/>
  <c r="AA15" i="41"/>
  <c r="I15" i="41" s="1"/>
  <c r="G15" i="41" s="1"/>
  <c r="AA11" i="41"/>
  <c r="I11" i="41" s="1"/>
  <c r="AA25" i="41"/>
  <c r="I25" i="41" s="1"/>
  <c r="G25" i="41" s="1"/>
  <c r="AA9" i="41"/>
  <c r="I9" i="41" s="1"/>
  <c r="AA8" i="41"/>
  <c r="I8" i="41" s="1"/>
  <c r="AA29" i="41"/>
  <c r="I29" i="41" s="1"/>
  <c r="G29" i="41" s="1"/>
  <c r="AA13" i="41"/>
  <c r="I13" i="41" s="1"/>
  <c r="G13" i="41" s="1"/>
  <c r="AA14" i="41"/>
  <c r="I14" i="41" s="1"/>
  <c r="F14" i="41" s="1" a="1"/>
  <c r="AA23" i="41"/>
  <c r="I23" i="41" s="1"/>
  <c r="G23" i="41" s="1"/>
  <c r="AA18" i="41"/>
  <c r="I18" i="41" s="1"/>
  <c r="G18" i="41" s="1"/>
  <c r="AA12" i="41"/>
  <c r="I12" i="41" s="1"/>
  <c r="G12" i="41" s="1"/>
  <c r="AA17" i="41"/>
  <c r="I17" i="41" s="1"/>
  <c r="G17" i="41" s="1"/>
  <c r="AA30" i="41"/>
  <c r="I30" i="41" s="1"/>
  <c r="F30" i="41" s="1"/>
  <c r="AA32" i="41"/>
  <c r="I32" i="41" s="1"/>
  <c r="G32" i="41" s="1"/>
  <c r="AA27" i="41"/>
  <c r="I27" i="41" s="1"/>
  <c r="G27" i="41" s="1"/>
  <c r="AA22" i="41"/>
  <c r="I22" i="41" s="1"/>
  <c r="G22" i="41" s="1"/>
  <c r="AA16" i="41"/>
  <c r="I16" i="41" s="1"/>
  <c r="G16" i="41" s="1"/>
  <c r="AA10" i="41"/>
  <c r="I10" i="41" s="1"/>
  <c r="AA21" i="41"/>
  <c r="I21" i="41" s="1"/>
  <c r="G21" i="41" s="1"/>
  <c r="AA19" i="41"/>
  <c r="I19" i="41" s="1"/>
  <c r="G19" i="41" s="1"/>
  <c r="AA28" i="41"/>
  <c r="I28" i="41" s="1"/>
  <c r="G28" i="41" s="1"/>
  <c r="AA20" i="41"/>
  <c r="I20" i="41" s="1"/>
  <c r="G20" i="41" s="1"/>
  <c r="Z11" i="1"/>
  <c r="Z19" i="1"/>
  <c r="Z27" i="1"/>
  <c r="Z12" i="1"/>
  <c r="Z20" i="1"/>
  <c r="Z28" i="1"/>
  <c r="Z13" i="1"/>
  <c r="Z21" i="1"/>
  <c r="Z29" i="1"/>
  <c r="Z8" i="1"/>
  <c r="Z14" i="1"/>
  <c r="Z22" i="1"/>
  <c r="Z30" i="1"/>
  <c r="Z6" i="1"/>
  <c r="Z15" i="1"/>
  <c r="Z23" i="1"/>
  <c r="Z31" i="1"/>
  <c r="Z26" i="1"/>
  <c r="Z7" i="1"/>
  <c r="Z16" i="1"/>
  <c r="Z24" i="1"/>
  <c r="Z32" i="1"/>
  <c r="Z18" i="1"/>
  <c r="Z9" i="1"/>
  <c r="Z17" i="1"/>
  <c r="Z25" i="1"/>
  <c r="Z4" i="1"/>
  <c r="Z10" i="1"/>
  <c r="AA13" i="42"/>
  <c r="I13" i="42" s="1"/>
  <c r="F14" i="44" a="1"/>
  <c r="F18" i="44" a="1"/>
  <c r="F13" i="44" a="1"/>
  <c r="F16" i="44" a="1"/>
  <c r="F19" i="44" a="1"/>
  <c r="F28" i="44" a="1"/>
  <c r="F17" i="44" a="1"/>
  <c r="F21" i="44" a="1"/>
  <c r="F22" i="44" a="1"/>
  <c r="F15" i="44" a="1"/>
  <c r="F20" i="44" a="1"/>
  <c r="F26" i="44" a="1"/>
  <c r="F23" i="44" a="1"/>
  <c r="F30" i="44" a="1"/>
  <c r="F32" i="44" a="1"/>
  <c r="F24" i="44" a="1"/>
  <c r="F29" i="44" a="1"/>
  <c r="F25" i="44" a="1"/>
  <c r="F27" i="44" a="1"/>
  <c r="F31" i="44" a="1"/>
  <c r="F4" i="42" a="1"/>
  <c r="F18" i="42" a="1"/>
  <c r="F16" i="42" a="1"/>
  <c r="F6" i="42" a="1"/>
  <c r="F15" i="42" a="1"/>
  <c r="F20" i="42" a="1"/>
  <c r="F17" i="42" a="1"/>
  <c r="F22" i="42" a="1"/>
  <c r="F14" i="42" a="1"/>
  <c r="F25" i="42" a="1"/>
  <c r="F19" i="42" a="1"/>
  <c r="F23" i="42" a="1"/>
  <c r="F31" i="42" a="1"/>
  <c r="F24" i="42" a="1"/>
  <c r="F28" i="42" a="1"/>
  <c r="F30" i="42" a="1"/>
  <c r="F27" i="42" a="1"/>
  <c r="F21" i="42" a="1"/>
  <c r="F26" i="42" a="1"/>
  <c r="F29" i="42" a="1"/>
  <c r="F32" i="42" a="1"/>
  <c r="F9" i="41" a="1"/>
  <c r="F22" i="41" a="1"/>
  <c r="F13" i="41" a="1"/>
  <c r="F8" i="41" a="1"/>
  <c r="F7" i="41" a="1"/>
  <c r="F18" i="41" a="1"/>
  <c r="F17" i="41" a="1"/>
  <c r="F24" i="41" a="1"/>
  <c r="F27" i="41" a="1"/>
  <c r="F16" i="41" a="1"/>
  <c r="F25" i="41" a="1"/>
  <c r="F15" i="41" a="1"/>
  <c r="F20" i="41" a="1"/>
  <c r="F19" i="41" a="1"/>
  <c r="F21" i="41" a="1"/>
  <c r="F23" i="41" a="1"/>
  <c r="F32" i="41" a="1"/>
  <c r="F29" i="41" a="1"/>
  <c r="F31" i="41" a="1"/>
  <c r="C2" i="7"/>
  <c r="C3" i="7"/>
  <c r="C4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1" i="7"/>
  <c r="C16" i="25"/>
  <c r="C17" i="25"/>
  <c r="C18" i="24"/>
  <c r="C19" i="24"/>
  <c r="C13" i="24"/>
  <c r="C14" i="24"/>
  <c r="C15" i="24"/>
  <c r="C16" i="24"/>
  <c r="C17" i="24"/>
  <c r="C15" i="25"/>
  <c r="C14" i="25"/>
  <c r="C13" i="25"/>
  <c r="C12" i="25"/>
  <c r="C10" i="25"/>
  <c r="C11" i="25"/>
  <c r="C11" i="24"/>
  <c r="C12" i="24"/>
  <c r="C2" i="24"/>
  <c r="C3" i="24"/>
  <c r="C4" i="24"/>
  <c r="C5" i="24"/>
  <c r="C6" i="24"/>
  <c r="C7" i="24"/>
  <c r="C8" i="24"/>
  <c r="C9" i="24"/>
  <c r="C10" i="24"/>
  <c r="C9" i="25"/>
  <c r="C8" i="25"/>
  <c r="C7" i="25"/>
  <c r="C6" i="25"/>
  <c r="C5" i="25"/>
  <c r="C4" i="25"/>
  <c r="C3" i="25"/>
  <c r="C2" i="25"/>
  <c r="F30" i="44" l="1"/>
  <c r="F15" i="44"/>
  <c r="AU11" i="41"/>
  <c r="AV11" i="41" s="1"/>
  <c r="P11" i="41" s="1"/>
  <c r="AU12" i="44"/>
  <c r="AV12" i="44" s="1"/>
  <c r="P12" i="44" s="1"/>
  <c r="AU10" i="42"/>
  <c r="AV10" i="42" s="1"/>
  <c r="P10" i="42" s="1"/>
  <c r="AU8" i="42"/>
  <c r="AV8" i="42" s="1"/>
  <c r="P8" i="42" s="1"/>
  <c r="AU9" i="42"/>
  <c r="AV9" i="42" s="1"/>
  <c r="P9" i="42" s="1"/>
  <c r="F18" i="42"/>
  <c r="F23" i="41"/>
  <c r="AU10" i="41"/>
  <c r="AV10" i="41" s="1"/>
  <c r="P10" i="41" s="1"/>
  <c r="F16" i="42"/>
  <c r="AU8" i="41"/>
  <c r="AV8" i="41" s="1"/>
  <c r="P8" i="41" s="1"/>
  <c r="AU9" i="41"/>
  <c r="AV9" i="41" s="1"/>
  <c r="P9" i="41" s="1"/>
  <c r="F15" i="41"/>
  <c r="F32" i="42"/>
  <c r="F26" i="44"/>
  <c r="F23" i="42"/>
  <c r="G26" i="41"/>
  <c r="F24" i="42"/>
  <c r="AU5" i="41"/>
  <c r="AV5" i="41" s="1"/>
  <c r="P5" i="41" s="1"/>
  <c r="AU7" i="44"/>
  <c r="AV7" i="44" s="1"/>
  <c r="P7" i="44" s="1"/>
  <c r="AU7" i="42"/>
  <c r="AV7" i="42" s="1"/>
  <c r="P7" i="42" s="1"/>
  <c r="AU4" i="44"/>
  <c r="AV4" i="44" s="1"/>
  <c r="P4" i="44" s="1"/>
  <c r="AU5" i="44"/>
  <c r="AV5" i="44" s="1"/>
  <c r="P5" i="44" s="1"/>
  <c r="AU6" i="44"/>
  <c r="AV6" i="44" s="1"/>
  <c r="P6" i="44" s="1"/>
  <c r="AU6" i="42"/>
  <c r="AV6" i="42" s="1"/>
  <c r="P6" i="42" s="1"/>
  <c r="AU4" i="42"/>
  <c r="AV4" i="42" s="1"/>
  <c r="P4" i="42" s="1"/>
  <c r="AU5" i="42"/>
  <c r="AV5" i="42" s="1"/>
  <c r="P5" i="42" s="1"/>
  <c r="AU8" i="44"/>
  <c r="AV8" i="44" s="1"/>
  <c r="P8" i="44" s="1"/>
  <c r="AU4" i="41"/>
  <c r="AV4" i="41" s="1"/>
  <c r="P4" i="41" s="1"/>
  <c r="F26" i="42"/>
  <c r="F22" i="41"/>
  <c r="F19" i="41"/>
  <c r="F23" i="44"/>
  <c r="F22" i="42"/>
  <c r="F28" i="42"/>
  <c r="F24" i="44"/>
  <c r="F20" i="44"/>
  <c r="F12" i="41"/>
  <c r="F31" i="44"/>
  <c r="F32" i="44"/>
  <c r="F29" i="42"/>
  <c r="F13" i="41"/>
  <c r="F31" i="42"/>
  <c r="F21" i="44"/>
  <c r="F17" i="41"/>
  <c r="F25" i="41"/>
  <c r="F17" i="42"/>
  <c r="F17" i="44"/>
  <c r="F31" i="41"/>
  <c r="F27" i="42"/>
  <c r="F28" i="44"/>
  <c r="F16" i="44"/>
  <c r="F21" i="41"/>
  <c r="F27" i="44"/>
  <c r="F13" i="44"/>
  <c r="F14" i="44"/>
  <c r="F29" i="44"/>
  <c r="F25" i="44"/>
  <c r="F22" i="44"/>
  <c r="F19" i="44"/>
  <c r="F18" i="44"/>
  <c r="F19" i="42"/>
  <c r="F21" i="42"/>
  <c r="F30" i="42"/>
  <c r="F25" i="42"/>
  <c r="F20" i="42"/>
  <c r="F24" i="41"/>
  <c r="F16" i="41"/>
  <c r="F18" i="41"/>
  <c r="F29" i="41"/>
  <c r="G30" i="41"/>
  <c r="F28" i="41"/>
  <c r="G14" i="41"/>
  <c r="F27" i="41"/>
  <c r="F32" i="41"/>
  <c r="F20" i="41"/>
  <c r="F14" i="41"/>
  <c r="AA6" i="41"/>
  <c r="I6" i="41" s="1"/>
  <c r="AA6" i="44"/>
  <c r="I6" i="44" s="1"/>
  <c r="AA5" i="42"/>
  <c r="I5" i="42" s="1"/>
  <c r="AA4" i="41"/>
  <c r="I4" i="41" s="1"/>
  <c r="AA6" i="42"/>
  <c r="I6" i="42" s="1"/>
  <c r="AA4" i="42"/>
  <c r="I4" i="42" s="1"/>
  <c r="AA5" i="41"/>
  <c r="I5" i="41" s="1"/>
  <c r="AA7" i="42"/>
  <c r="I7" i="42" s="1"/>
  <c r="AA10" i="44"/>
  <c r="I10" i="44" s="1"/>
  <c r="AA5" i="44"/>
  <c r="I5" i="44" s="1"/>
  <c r="AA9" i="44"/>
  <c r="I9" i="44" s="1"/>
  <c r="C1" i="17"/>
  <c r="C1" i="16"/>
  <c r="C70" i="35" l="1"/>
  <c r="C69" i="35"/>
  <c r="C68" i="35"/>
  <c r="C67" i="35"/>
  <c r="C66" i="35"/>
  <c r="C65" i="35"/>
  <c r="C64" i="35"/>
  <c r="C63" i="35"/>
  <c r="C62" i="35"/>
  <c r="C61" i="35"/>
  <c r="C60" i="35"/>
  <c r="C59" i="35"/>
  <c r="C58" i="35"/>
  <c r="C57" i="35"/>
  <c r="C56" i="35"/>
  <c r="C55" i="35"/>
  <c r="C54" i="35"/>
  <c r="C53" i="35"/>
  <c r="C52" i="35"/>
  <c r="C51" i="35"/>
  <c r="C50" i="35"/>
  <c r="C49" i="35"/>
  <c r="C48" i="35"/>
  <c r="C47" i="35"/>
  <c r="C46" i="35"/>
  <c r="C45" i="35"/>
  <c r="C44" i="35"/>
  <c r="C43" i="35"/>
  <c r="C42" i="35"/>
  <c r="C41" i="35"/>
  <c r="C40" i="35"/>
  <c r="C39" i="35"/>
  <c r="C38" i="35"/>
  <c r="C37" i="35"/>
  <c r="C36" i="35"/>
  <c r="C35" i="35"/>
  <c r="C34" i="35"/>
  <c r="G6" i="35"/>
  <c r="G5" i="35"/>
  <c r="G4" i="35"/>
  <c r="G3" i="35"/>
  <c r="G2" i="35"/>
  <c r="C1" i="35"/>
  <c r="C70" i="34"/>
  <c r="C69" i="34"/>
  <c r="C68" i="34"/>
  <c r="C67" i="34"/>
  <c r="C66" i="34"/>
  <c r="C65" i="34"/>
  <c r="C64" i="34"/>
  <c r="C63" i="34"/>
  <c r="C62" i="34"/>
  <c r="C61" i="34"/>
  <c r="C60" i="34"/>
  <c r="C59" i="34"/>
  <c r="C58" i="34"/>
  <c r="C57" i="34"/>
  <c r="C56" i="34"/>
  <c r="C55" i="34"/>
  <c r="C54" i="34"/>
  <c r="C53" i="34"/>
  <c r="C52" i="34"/>
  <c r="C51" i="34"/>
  <c r="C50" i="34"/>
  <c r="C49" i="34"/>
  <c r="C48" i="34"/>
  <c r="C47" i="34"/>
  <c r="C46" i="34"/>
  <c r="C45" i="34"/>
  <c r="C44" i="34"/>
  <c r="C43" i="34"/>
  <c r="C42" i="34"/>
  <c r="C41" i="34"/>
  <c r="C40" i="34"/>
  <c r="C39" i="34"/>
  <c r="G11" i="34"/>
  <c r="G10" i="34"/>
  <c r="G9" i="34"/>
  <c r="G8" i="34"/>
  <c r="G7" i="34"/>
  <c r="G6" i="34"/>
  <c r="G5" i="34"/>
  <c r="G4" i="34"/>
  <c r="G3" i="34"/>
  <c r="G2" i="34"/>
  <c r="C1" i="34"/>
  <c r="AR22" i="1" l="1"/>
  <c r="AS22" i="1" s="1"/>
  <c r="O22" i="1" s="1"/>
  <c r="AR29" i="1"/>
  <c r="AS29" i="1" s="1"/>
  <c r="O29" i="1" s="1"/>
  <c r="AR25" i="1"/>
  <c r="AS25" i="1" s="1"/>
  <c r="O25" i="1" s="1"/>
  <c r="AR21" i="1"/>
  <c r="AS21" i="1" s="1"/>
  <c r="O21" i="1" s="1"/>
  <c r="AR17" i="1"/>
  <c r="AS17" i="1" s="1"/>
  <c r="O17" i="1" s="1"/>
  <c r="AO22" i="1"/>
  <c r="AP22" i="1" s="1"/>
  <c r="N22" i="1" s="1"/>
  <c r="AO29" i="1"/>
  <c r="AP29" i="1" s="1"/>
  <c r="N29" i="1" s="1"/>
  <c r="AO25" i="1"/>
  <c r="AP25" i="1" s="1"/>
  <c r="N25" i="1" s="1"/>
  <c r="AO21" i="1"/>
  <c r="AP21" i="1" s="1"/>
  <c r="N21" i="1" s="1"/>
  <c r="AO17" i="1"/>
  <c r="AP17" i="1" s="1"/>
  <c r="N17" i="1" s="1"/>
  <c r="AR26" i="1"/>
  <c r="AS26" i="1" s="1"/>
  <c r="O26" i="1" s="1"/>
  <c r="AO18" i="1"/>
  <c r="AP18" i="1" s="1"/>
  <c r="N18" i="1" s="1"/>
  <c r="AR32" i="1"/>
  <c r="AS32" i="1" s="1"/>
  <c r="O32" i="1" s="1"/>
  <c r="AR24" i="1"/>
  <c r="AS24" i="1" s="1"/>
  <c r="O24" i="1" s="1"/>
  <c r="AR16" i="1"/>
  <c r="AS16" i="1" s="1"/>
  <c r="O16" i="1" s="1"/>
  <c r="AO28" i="1"/>
  <c r="AP28" i="1" s="1"/>
  <c r="N28" i="1" s="1"/>
  <c r="AO20" i="1"/>
  <c r="AP20" i="1" s="1"/>
  <c r="N20" i="1" s="1"/>
  <c r="AO16" i="1"/>
  <c r="AP16" i="1" s="1"/>
  <c r="N16" i="1" s="1"/>
  <c r="AO26" i="1"/>
  <c r="AP26" i="1" s="1"/>
  <c r="N26" i="1" s="1"/>
  <c r="AR28" i="1"/>
  <c r="AS28" i="1" s="1"/>
  <c r="O28" i="1" s="1"/>
  <c r="AR20" i="1"/>
  <c r="AS20" i="1" s="1"/>
  <c r="O20" i="1" s="1"/>
  <c r="AO32" i="1"/>
  <c r="AP32" i="1" s="1"/>
  <c r="N32" i="1" s="1"/>
  <c r="AO24" i="1"/>
  <c r="AP24" i="1" s="1"/>
  <c r="N24" i="1" s="1"/>
  <c r="AR12" i="1"/>
  <c r="AS12" i="1" s="1"/>
  <c r="O12" i="1" s="1"/>
  <c r="AR30" i="1"/>
  <c r="AS30" i="1" s="1"/>
  <c r="O30" i="1" s="1"/>
  <c r="AR18" i="1"/>
  <c r="AS18" i="1" s="1"/>
  <c r="O18" i="1" s="1"/>
  <c r="AO30" i="1"/>
  <c r="AP30" i="1" s="1"/>
  <c r="N30" i="1" s="1"/>
  <c r="AR31" i="1"/>
  <c r="AS31" i="1" s="1"/>
  <c r="O31" i="1" s="1"/>
  <c r="AR27" i="1"/>
  <c r="AS27" i="1" s="1"/>
  <c r="O27" i="1" s="1"/>
  <c r="AR23" i="1"/>
  <c r="AS23" i="1" s="1"/>
  <c r="O23" i="1" s="1"/>
  <c r="AR19" i="1"/>
  <c r="AS19" i="1" s="1"/>
  <c r="O19" i="1" s="1"/>
  <c r="AO31" i="1"/>
  <c r="AP31" i="1" s="1"/>
  <c r="N31" i="1" s="1"/>
  <c r="AO27" i="1"/>
  <c r="AP27" i="1" s="1"/>
  <c r="N27" i="1" s="1"/>
  <c r="AO23" i="1"/>
  <c r="AP23" i="1" s="1"/>
  <c r="N23" i="1" s="1"/>
  <c r="AO19" i="1"/>
  <c r="AP19" i="1" s="1"/>
  <c r="N19" i="1" s="1"/>
  <c r="AO12" i="1"/>
  <c r="AP12" i="1" s="1"/>
  <c r="N12" i="1" s="1"/>
  <c r="AD10" i="1"/>
  <c r="AF10" i="1"/>
  <c r="AG10" i="1" s="1"/>
  <c r="AD13" i="1"/>
  <c r="AF13" i="1"/>
  <c r="AG13" i="1" s="1"/>
  <c r="AF5" i="1"/>
  <c r="AG5" i="1" s="1"/>
  <c r="AF4" i="1"/>
  <c r="AG4" i="1" s="1"/>
  <c r="AD14" i="1"/>
  <c r="AF14" i="1"/>
  <c r="AG14" i="1" s="1"/>
  <c r="AD15" i="1"/>
  <c r="AF15" i="1"/>
  <c r="AG15" i="1" s="1"/>
  <c r="AF6" i="1"/>
  <c r="AG6" i="1" s="1"/>
  <c r="AF7" i="1"/>
  <c r="AG7" i="1" s="1"/>
  <c r="AD11" i="1"/>
  <c r="AF11" i="1"/>
  <c r="AG11" i="1" s="1"/>
  <c r="AD8" i="1"/>
  <c r="AF8" i="1"/>
  <c r="AG8" i="1" s="1"/>
  <c r="AF12" i="1"/>
  <c r="AG12" i="1" s="1"/>
  <c r="AF16" i="1"/>
  <c r="AG16" i="1" s="1"/>
  <c r="AF17" i="1"/>
  <c r="AG17" i="1" s="1"/>
  <c r="AF18" i="1"/>
  <c r="AG18" i="1" s="1"/>
  <c r="AF19" i="1"/>
  <c r="AG19" i="1" s="1"/>
  <c r="AF20" i="1"/>
  <c r="AG20" i="1" s="1"/>
  <c r="AF21" i="1"/>
  <c r="AG21" i="1" s="1"/>
  <c r="AF22" i="1"/>
  <c r="AG22" i="1" s="1"/>
  <c r="AF23" i="1"/>
  <c r="AG23" i="1" s="1"/>
  <c r="AF24" i="1"/>
  <c r="AG24" i="1" s="1"/>
  <c r="AF25" i="1"/>
  <c r="AG25" i="1" s="1"/>
  <c r="AF26" i="1"/>
  <c r="AG26" i="1" s="1"/>
  <c r="AF27" i="1"/>
  <c r="AG27" i="1" s="1"/>
  <c r="AF28" i="1"/>
  <c r="AG28" i="1" s="1"/>
  <c r="AF29" i="1"/>
  <c r="AG29" i="1" s="1"/>
  <c r="AF30" i="1"/>
  <c r="AG30" i="1" s="1"/>
  <c r="AF31" i="1"/>
  <c r="AG31" i="1" s="1"/>
  <c r="AF32" i="1"/>
  <c r="AG32" i="1" s="1"/>
  <c r="AJ10" i="1"/>
  <c r="AJ13" i="1"/>
  <c r="AJ14" i="1"/>
  <c r="AJ15" i="1"/>
  <c r="AJ6" i="1"/>
  <c r="AJ7" i="1"/>
  <c r="AJ11" i="1"/>
  <c r="AJ8" i="1"/>
  <c r="AJ12" i="1"/>
  <c r="AM10" i="1"/>
  <c r="AM13" i="1"/>
  <c r="AM14" i="1"/>
  <c r="AM15" i="1"/>
  <c r="AM6" i="1"/>
  <c r="AM7" i="1"/>
  <c r="AM11" i="1"/>
  <c r="AM8" i="1"/>
  <c r="AM9" i="1"/>
  <c r="AT10" i="1" a="1"/>
  <c r="AT10" i="1" s="1"/>
  <c r="AU10" i="1" s="1"/>
  <c r="AT13" i="1" a="1"/>
  <c r="AT13" i="1" s="1"/>
  <c r="AU13" i="1" s="1"/>
  <c r="AT5" i="1" a="1"/>
  <c r="AT5" i="1" s="1"/>
  <c r="AT4" i="1" a="1"/>
  <c r="AT4" i="1" s="1"/>
  <c r="AT14" i="1" a="1"/>
  <c r="AT14" i="1" s="1"/>
  <c r="AU14" i="1" s="1"/>
  <c r="AT15" i="1" a="1"/>
  <c r="AT15" i="1" s="1"/>
  <c r="AU15" i="1" s="1"/>
  <c r="AT6" i="1" a="1"/>
  <c r="AT6" i="1" s="1"/>
  <c r="AT7" i="1" a="1"/>
  <c r="AT7" i="1" s="1"/>
  <c r="AT11" i="1" a="1"/>
  <c r="AT11" i="1" s="1"/>
  <c r="AU11" i="1" s="1"/>
  <c r="AT8" i="1" a="1"/>
  <c r="AT8" i="1" s="1"/>
  <c r="AT12" i="1" a="1"/>
  <c r="AT12" i="1" s="1"/>
  <c r="AT16" i="1" a="1"/>
  <c r="AT16" i="1" s="1"/>
  <c r="AT17" i="1" a="1"/>
  <c r="AT17" i="1" s="1"/>
  <c r="AT18" i="1" a="1"/>
  <c r="AT18" i="1" s="1"/>
  <c r="AT19" i="1" a="1"/>
  <c r="AT19" i="1" s="1"/>
  <c r="AT20" i="1" a="1"/>
  <c r="AT20" i="1" s="1"/>
  <c r="AT21" i="1" a="1"/>
  <c r="AT21" i="1" s="1"/>
  <c r="AT22" i="1" a="1"/>
  <c r="AT22" i="1" s="1"/>
  <c r="AT23" i="1" a="1"/>
  <c r="AT23" i="1" s="1"/>
  <c r="AT24" i="1" a="1"/>
  <c r="AT24" i="1" s="1"/>
  <c r="AT25" i="1" a="1"/>
  <c r="AT25" i="1" s="1"/>
  <c r="AT26" i="1" a="1"/>
  <c r="AT26" i="1" s="1"/>
  <c r="AT27" i="1" a="1"/>
  <c r="AT27" i="1" s="1"/>
  <c r="AT28" i="1" a="1"/>
  <c r="AT28" i="1" s="1"/>
  <c r="AT29" i="1" a="1"/>
  <c r="AT29" i="1" s="1"/>
  <c r="AT30" i="1" a="1"/>
  <c r="AT30" i="1" s="1"/>
  <c r="AT31" i="1" a="1"/>
  <c r="AT31" i="1" s="1"/>
  <c r="AT32" i="1" a="1"/>
  <c r="AT32" i="1" s="1"/>
  <c r="AT9" i="1" a="1"/>
  <c r="AT9" i="1" s="1"/>
  <c r="AU9" i="1" s="1"/>
  <c r="AU7" i="1" l="1"/>
  <c r="AV7" i="1" s="1"/>
  <c r="AU6" i="1"/>
  <c r="AV6" i="1" s="1"/>
  <c r="BD23" i="1"/>
  <c r="BE23" i="1" s="1"/>
  <c r="BD19" i="1"/>
  <c r="BE19" i="1" s="1"/>
  <c r="BD27" i="1"/>
  <c r="BE27" i="1" s="1"/>
  <c r="BD30" i="1"/>
  <c r="BE30" i="1" s="1"/>
  <c r="BD26" i="1"/>
  <c r="BE26" i="1" s="1"/>
  <c r="BD22" i="1"/>
  <c r="BE22" i="1" s="1"/>
  <c r="BD18" i="1"/>
  <c r="BE18" i="1" s="1"/>
  <c r="BD29" i="1"/>
  <c r="BE29" i="1" s="1"/>
  <c r="BD25" i="1"/>
  <c r="BE25" i="1" s="1"/>
  <c r="BD21" i="1"/>
  <c r="BE21" i="1" s="1"/>
  <c r="BD17" i="1"/>
  <c r="BE17" i="1" s="1"/>
  <c r="BD31" i="1"/>
  <c r="BE31" i="1" s="1"/>
  <c r="BD32" i="1"/>
  <c r="BE32" i="1" s="1"/>
  <c r="BD28" i="1"/>
  <c r="BE28" i="1" s="1"/>
  <c r="BD24" i="1"/>
  <c r="BE24" i="1" s="1"/>
  <c r="BD20" i="1"/>
  <c r="BE20" i="1" s="1"/>
  <c r="BD16" i="1"/>
  <c r="BE16" i="1" s="1"/>
  <c r="BA30" i="1"/>
  <c r="BB30" i="1" s="1"/>
  <c r="BA26" i="1"/>
  <c r="BB26" i="1" s="1"/>
  <c r="BA22" i="1"/>
  <c r="BB22" i="1" s="1"/>
  <c r="BA18" i="1"/>
  <c r="BB18" i="1" s="1"/>
  <c r="BA32" i="1"/>
  <c r="BB32" i="1" s="1"/>
  <c r="BA28" i="1"/>
  <c r="BB28" i="1" s="1"/>
  <c r="BA24" i="1"/>
  <c r="BB24" i="1" s="1"/>
  <c r="BA20" i="1"/>
  <c r="BB20" i="1" s="1"/>
  <c r="BA16" i="1"/>
  <c r="BB16" i="1" s="1"/>
  <c r="BA29" i="1"/>
  <c r="BB29" i="1" s="1"/>
  <c r="BA21" i="1"/>
  <c r="BB21" i="1" s="1"/>
  <c r="BA31" i="1"/>
  <c r="BB31" i="1" s="1"/>
  <c r="BA27" i="1"/>
  <c r="BB27" i="1" s="1"/>
  <c r="BA23" i="1"/>
  <c r="BB23" i="1" s="1"/>
  <c r="BA19" i="1"/>
  <c r="BB19" i="1" s="1"/>
  <c r="BA25" i="1"/>
  <c r="BB25" i="1" s="1"/>
  <c r="BA17" i="1"/>
  <c r="BB17" i="1" s="1"/>
  <c r="AX24" i="1"/>
  <c r="AY24" i="1" s="1"/>
  <c r="AU4" i="1"/>
  <c r="AV4" i="1" s="1"/>
  <c r="AU28" i="1"/>
  <c r="AV28" i="1" s="1"/>
  <c r="AU20" i="1"/>
  <c r="AV20" i="1" s="1"/>
  <c r="AX31" i="1"/>
  <c r="AY31" i="1" s="1"/>
  <c r="AX27" i="1"/>
  <c r="AY27" i="1" s="1"/>
  <c r="AX23" i="1"/>
  <c r="AY23" i="1" s="1"/>
  <c r="AX19" i="1"/>
  <c r="AY19" i="1" s="1"/>
  <c r="AU12" i="1"/>
  <c r="AV12" i="1" s="1"/>
  <c r="AU5" i="1"/>
  <c r="AV5" i="1" s="1"/>
  <c r="AX28" i="1"/>
  <c r="AY28" i="1" s="1"/>
  <c r="AU32" i="1"/>
  <c r="AV32" i="1" s="1"/>
  <c r="AU24" i="1"/>
  <c r="AV24" i="1" s="1"/>
  <c r="AU16" i="1"/>
  <c r="AV16" i="1" s="1"/>
  <c r="AU31" i="1"/>
  <c r="AV31" i="1" s="1"/>
  <c r="AU27" i="1"/>
  <c r="AV27" i="1" s="1"/>
  <c r="AU23" i="1"/>
  <c r="AV23" i="1" s="1"/>
  <c r="AU19" i="1"/>
  <c r="AV19" i="1" s="1"/>
  <c r="AU8" i="1"/>
  <c r="AV8" i="1" s="1"/>
  <c r="AX20" i="1"/>
  <c r="AY20" i="1" s="1"/>
  <c r="AX26" i="1"/>
  <c r="AY26" i="1" s="1"/>
  <c r="AX30" i="1"/>
  <c r="AY30" i="1" s="1"/>
  <c r="AX18" i="1"/>
  <c r="AY18" i="1" s="1"/>
  <c r="AU30" i="1"/>
  <c r="AV30" i="1" s="1"/>
  <c r="AU26" i="1"/>
  <c r="AV26" i="1" s="1"/>
  <c r="AU22" i="1"/>
  <c r="AV22" i="1" s="1"/>
  <c r="AU18" i="1"/>
  <c r="AV18" i="1" s="1"/>
  <c r="AX22" i="1"/>
  <c r="AY22" i="1" s="1"/>
  <c r="AX29" i="1"/>
  <c r="AY29" i="1" s="1"/>
  <c r="AX25" i="1"/>
  <c r="AY25" i="1" s="1"/>
  <c r="AX21" i="1"/>
  <c r="AY21" i="1" s="1"/>
  <c r="AX17" i="1"/>
  <c r="AY17" i="1" s="1"/>
  <c r="AX32" i="1"/>
  <c r="AY32" i="1" s="1"/>
  <c r="AX16" i="1"/>
  <c r="AY16" i="1" s="1"/>
  <c r="AU29" i="1"/>
  <c r="AV29" i="1" s="1"/>
  <c r="AU25" i="1"/>
  <c r="AV25" i="1" s="1"/>
  <c r="AU21" i="1"/>
  <c r="AV21" i="1" s="1"/>
  <c r="AU17" i="1"/>
  <c r="AV17" i="1" s="1"/>
  <c r="AL27" i="1"/>
  <c r="AM27" i="1" s="1"/>
  <c r="W30" i="1"/>
  <c r="X30" i="1" s="1"/>
  <c r="AL26" i="1"/>
  <c r="AM26" i="1" s="1"/>
  <c r="AL18" i="1"/>
  <c r="AM18" i="1" s="1"/>
  <c r="AI28" i="1"/>
  <c r="AJ28" i="1" s="1"/>
  <c r="AI20" i="1"/>
  <c r="AJ20" i="1" s="1"/>
  <c r="AL25" i="1"/>
  <c r="AM25" i="1" s="1"/>
  <c r="AL17" i="1"/>
  <c r="AM17" i="1" s="1"/>
  <c r="AI27" i="1"/>
  <c r="AJ27" i="1" s="1"/>
  <c r="AI19" i="1"/>
  <c r="AJ19" i="1" s="1"/>
  <c r="AC31" i="1"/>
  <c r="AD31" i="1" s="1"/>
  <c r="AC27" i="1"/>
  <c r="AD27" i="1" s="1"/>
  <c r="AC23" i="1"/>
  <c r="AD23" i="1" s="1"/>
  <c r="AC19" i="1"/>
  <c r="AD19" i="1" s="1"/>
  <c r="AC12" i="1"/>
  <c r="AD12" i="1" s="1"/>
  <c r="W29" i="1"/>
  <c r="X29" i="1" s="1"/>
  <c r="W25" i="1"/>
  <c r="X25" i="1" s="1"/>
  <c r="W21" i="1"/>
  <c r="X21" i="1" s="1"/>
  <c r="W17" i="1"/>
  <c r="X17" i="1" s="1"/>
  <c r="AI29" i="1"/>
  <c r="AJ29" i="1" s="1"/>
  <c r="AC32" i="1"/>
  <c r="AD32" i="1" s="1"/>
  <c r="AC24" i="1"/>
  <c r="AD24" i="1" s="1"/>
  <c r="AC16" i="1"/>
  <c r="AD16" i="1" s="1"/>
  <c r="W26" i="1"/>
  <c r="X26" i="1" s="1"/>
  <c r="AL24" i="1"/>
  <c r="AM24" i="1" s="1"/>
  <c r="AI18" i="1"/>
  <c r="AJ18" i="1" s="1"/>
  <c r="AL28" i="1"/>
  <c r="AM28" i="1" s="1"/>
  <c r="AI30" i="1"/>
  <c r="AJ30" i="1" s="1"/>
  <c r="AL19" i="1"/>
  <c r="AM19" i="1" s="1"/>
  <c r="AI21" i="1"/>
  <c r="AJ21" i="1" s="1"/>
  <c r="AC28" i="1"/>
  <c r="AD28" i="1" s="1"/>
  <c r="W18" i="1"/>
  <c r="X18" i="1" s="1"/>
  <c r="AL32" i="1"/>
  <c r="AM32" i="1" s="1"/>
  <c r="AL16" i="1"/>
  <c r="AM16" i="1" s="1"/>
  <c r="AI26" i="1"/>
  <c r="AJ26" i="1" s="1"/>
  <c r="AL31" i="1"/>
  <c r="AM31" i="1" s="1"/>
  <c r="AL23" i="1"/>
  <c r="AM23" i="1" s="1"/>
  <c r="AL12" i="1"/>
  <c r="AM12" i="1" s="1"/>
  <c r="AI25" i="1"/>
  <c r="AJ25" i="1" s="1"/>
  <c r="AI17" i="1"/>
  <c r="AJ17" i="1" s="1"/>
  <c r="AC30" i="1"/>
  <c r="AD30" i="1" s="1"/>
  <c r="AC26" i="1"/>
  <c r="AD26" i="1" s="1"/>
  <c r="AC22" i="1"/>
  <c r="AD22" i="1" s="1"/>
  <c r="AC18" i="1"/>
  <c r="AD18" i="1" s="1"/>
  <c r="W32" i="1"/>
  <c r="X32" i="1" s="1"/>
  <c r="W28" i="1"/>
  <c r="X28" i="1" s="1"/>
  <c r="W24" i="1"/>
  <c r="X24" i="1" s="1"/>
  <c r="W20" i="1"/>
  <c r="X20" i="1" s="1"/>
  <c r="W16" i="1"/>
  <c r="X16" i="1" s="1"/>
  <c r="AR4" i="1"/>
  <c r="AS4" i="1" s="1"/>
  <c r="O4" i="1" s="1"/>
  <c r="AR11" i="1"/>
  <c r="AS11" i="1" s="1"/>
  <c r="O11" i="1" s="1"/>
  <c r="AR8" i="1"/>
  <c r="AS8" i="1" s="1"/>
  <c r="O8" i="1" s="1"/>
  <c r="AR6" i="1"/>
  <c r="AS6" i="1" s="1"/>
  <c r="O6" i="1" s="1"/>
  <c r="AR7" i="1"/>
  <c r="AS7" i="1" s="1"/>
  <c r="O7" i="1" s="1"/>
  <c r="AL20" i="1"/>
  <c r="AM20" i="1" s="1"/>
  <c r="AI22" i="1"/>
  <c r="AJ22" i="1" s="1"/>
  <c r="W22" i="1"/>
  <c r="X22" i="1" s="1"/>
  <c r="AL30" i="1"/>
  <c r="AM30" i="1" s="1"/>
  <c r="AL22" i="1"/>
  <c r="AM22" i="1" s="1"/>
  <c r="AI32" i="1"/>
  <c r="AJ32" i="1" s="1"/>
  <c r="AI16" i="1"/>
  <c r="AJ16" i="1" s="1"/>
  <c r="AC20" i="1"/>
  <c r="AD20" i="1" s="1"/>
  <c r="AI24" i="1"/>
  <c r="AJ24" i="1" s="1"/>
  <c r="AL29" i="1"/>
  <c r="AM29" i="1" s="1"/>
  <c r="AL21" i="1"/>
  <c r="AM21" i="1" s="1"/>
  <c r="AI31" i="1"/>
  <c r="AJ31" i="1" s="1"/>
  <c r="AI23" i="1"/>
  <c r="AJ23" i="1" s="1"/>
  <c r="AC29" i="1"/>
  <c r="AD29" i="1" s="1"/>
  <c r="AC25" i="1"/>
  <c r="AD25" i="1" s="1"/>
  <c r="AC21" i="1"/>
  <c r="AD21" i="1" s="1"/>
  <c r="AC17" i="1"/>
  <c r="AD17" i="1" s="1"/>
  <c r="W31" i="1"/>
  <c r="X31" i="1" s="1"/>
  <c r="W27" i="1"/>
  <c r="X27" i="1" s="1"/>
  <c r="W23" i="1"/>
  <c r="X23" i="1" s="1"/>
  <c r="W19" i="1"/>
  <c r="X19" i="1" s="1"/>
  <c r="W12" i="1"/>
  <c r="X12" i="1" s="1"/>
  <c r="AO4" i="1"/>
  <c r="AP4" i="1" s="1"/>
  <c r="N4" i="1" s="1"/>
  <c r="AO11" i="1"/>
  <c r="AP11" i="1" s="1"/>
  <c r="N11" i="1" s="1"/>
  <c r="AO7" i="1"/>
  <c r="AP7" i="1" s="1"/>
  <c r="N7" i="1" s="1"/>
  <c r="AO6" i="1"/>
  <c r="AP6" i="1" s="1"/>
  <c r="N6" i="1" s="1"/>
  <c r="AO8" i="1"/>
  <c r="AP8" i="1" s="1"/>
  <c r="N8" i="1" s="1"/>
  <c r="AV11" i="1"/>
  <c r="AV15" i="1"/>
  <c r="AV13" i="1"/>
  <c r="AV10" i="1"/>
  <c r="AV14" i="1"/>
  <c r="AA29" i="1"/>
  <c r="AA17" i="1"/>
  <c r="AA21" i="1"/>
  <c r="AA28" i="1"/>
  <c r="AA20" i="1"/>
  <c r="AA25" i="1"/>
  <c r="AA32" i="1"/>
  <c r="AA24" i="1"/>
  <c r="AA16" i="1"/>
  <c r="AA12" i="1"/>
  <c r="AA23" i="1"/>
  <c r="AA31" i="1"/>
  <c r="AA27" i="1"/>
  <c r="AA19" i="1"/>
  <c r="AA30" i="1"/>
  <c r="AA26" i="1"/>
  <c r="AA22" i="1"/>
  <c r="AA18" i="1"/>
  <c r="AP14" i="1"/>
  <c r="N14" i="1" s="1"/>
  <c r="AP10" i="1"/>
  <c r="N10" i="1" s="1"/>
  <c r="AP13" i="1"/>
  <c r="N13" i="1" s="1"/>
  <c r="AP5" i="1"/>
  <c r="N5" i="1" s="1"/>
  <c r="AP15" i="1"/>
  <c r="N15" i="1" s="1"/>
  <c r="AS14" i="1"/>
  <c r="O14" i="1" s="1"/>
  <c r="AS13" i="1"/>
  <c r="O13" i="1" s="1"/>
  <c r="AS10" i="1"/>
  <c r="O10" i="1" s="1"/>
  <c r="AS9" i="1"/>
  <c r="O9" i="1" s="1"/>
  <c r="AS5" i="1"/>
  <c r="O5" i="1" s="1"/>
  <c r="AS15" i="1"/>
  <c r="O15" i="1" s="1"/>
  <c r="AA7" i="1"/>
  <c r="AA6" i="1"/>
  <c r="AA15" i="1"/>
  <c r="AA14" i="1"/>
  <c r="G7" i="28"/>
  <c r="G8" i="28"/>
  <c r="G9" i="28"/>
  <c r="G7" i="29"/>
  <c r="G8" i="29"/>
  <c r="G9" i="29"/>
  <c r="G10" i="29"/>
  <c r="G11" i="29"/>
  <c r="G12" i="29"/>
  <c r="C55" i="29" l="1"/>
  <c r="C54" i="29"/>
  <c r="C53" i="29"/>
  <c r="C52" i="29"/>
  <c r="C51" i="29"/>
  <c r="C50" i="29"/>
  <c r="C49" i="29"/>
  <c r="C48" i="29"/>
  <c r="C47" i="29"/>
  <c r="C46" i="29"/>
  <c r="C45" i="29"/>
  <c r="C44" i="29"/>
  <c r="C43" i="29"/>
  <c r="C42" i="29"/>
  <c r="C41" i="29"/>
  <c r="C40" i="29"/>
  <c r="C39" i="29"/>
  <c r="C38" i="29"/>
  <c r="C37" i="29"/>
  <c r="C36" i="29"/>
  <c r="C35" i="29"/>
  <c r="C34" i="29"/>
  <c r="C33" i="29"/>
  <c r="C32" i="29"/>
  <c r="C31" i="29"/>
  <c r="C30" i="29"/>
  <c r="C29" i="29"/>
  <c r="C28" i="29"/>
  <c r="C27" i="29"/>
  <c r="C26" i="29"/>
  <c r="G6" i="29"/>
  <c r="G5" i="29"/>
  <c r="G4" i="29"/>
  <c r="G3" i="29"/>
  <c r="G2" i="29"/>
  <c r="C1" i="29"/>
  <c r="C49" i="28"/>
  <c r="C48" i="28"/>
  <c r="C47" i="28"/>
  <c r="C46" i="28"/>
  <c r="C45" i="28"/>
  <c r="C44" i="28"/>
  <c r="C43" i="28"/>
  <c r="C42" i="28"/>
  <c r="C41" i="28"/>
  <c r="C40" i="28"/>
  <c r="C39" i="28"/>
  <c r="C38" i="28"/>
  <c r="C37" i="28"/>
  <c r="C36" i="28"/>
  <c r="C35" i="28"/>
  <c r="C34" i="28"/>
  <c r="C33" i="28"/>
  <c r="C32" i="28"/>
  <c r="C31" i="28"/>
  <c r="C30" i="28"/>
  <c r="C29" i="28"/>
  <c r="C28" i="28"/>
  <c r="C27" i="28"/>
  <c r="G6" i="28"/>
  <c r="G5" i="28"/>
  <c r="G4" i="28"/>
  <c r="G3" i="28"/>
  <c r="G2" i="28"/>
  <c r="C1" i="28"/>
  <c r="BD5" i="1" l="1"/>
  <c r="BE5" i="1" s="1"/>
  <c r="BD12" i="1"/>
  <c r="BE12" i="1" s="1"/>
  <c r="BD8" i="1"/>
  <c r="BE8" i="1" s="1"/>
  <c r="BD7" i="1"/>
  <c r="BE7" i="1" s="1"/>
  <c r="BD11" i="1"/>
  <c r="BE11" i="1" s="1"/>
  <c r="BD14" i="1"/>
  <c r="BE14" i="1" s="1"/>
  <c r="BD10" i="1"/>
  <c r="BE10" i="1" s="1"/>
  <c r="BD15" i="1"/>
  <c r="BE15" i="1" s="1"/>
  <c r="BD9" i="1"/>
  <c r="BD13" i="1"/>
  <c r="BE13" i="1" s="1"/>
  <c r="BD6" i="1"/>
  <c r="BE6" i="1" s="1"/>
  <c r="BA14" i="1"/>
  <c r="BB14" i="1" s="1"/>
  <c r="BA9" i="1"/>
  <c r="BA15" i="1"/>
  <c r="BB15" i="1" s="1"/>
  <c r="BA10" i="1"/>
  <c r="BB10" i="1" s="1"/>
  <c r="BA11" i="1"/>
  <c r="BB11" i="1" s="1"/>
  <c r="BA13" i="1"/>
  <c r="BB13" i="1" s="1"/>
  <c r="BA8" i="1"/>
  <c r="BB8" i="1" s="1"/>
  <c r="BA6" i="1"/>
  <c r="BB6" i="1" s="1"/>
  <c r="BA7" i="1"/>
  <c r="BB7" i="1" s="1"/>
  <c r="BA5" i="1"/>
  <c r="BB5" i="1" s="1"/>
  <c r="BA12" i="1"/>
  <c r="BB12" i="1" s="1"/>
  <c r="C51" i="27"/>
  <c r="C50" i="27"/>
  <c r="C49" i="27"/>
  <c r="C48" i="27"/>
  <c r="C47" i="27"/>
  <c r="C46" i="27"/>
  <c r="C45" i="27"/>
  <c r="G2" i="27"/>
  <c r="C1" i="27"/>
  <c r="G18" i="26"/>
  <c r="G17" i="26"/>
  <c r="G16" i="26"/>
  <c r="G15" i="26"/>
  <c r="G14" i="26"/>
  <c r="G13" i="26"/>
  <c r="G12" i="26"/>
  <c r="G11" i="26"/>
  <c r="G10" i="26"/>
  <c r="G9" i="26"/>
  <c r="G8" i="26"/>
  <c r="G7" i="26"/>
  <c r="G6" i="26"/>
  <c r="G5" i="26"/>
  <c r="G4" i="26"/>
  <c r="G3" i="26"/>
  <c r="G2" i="26"/>
  <c r="C1" i="26"/>
  <c r="AX12" i="44" l="1"/>
  <c r="AY12" i="44" s="1"/>
  <c r="Q12" i="44" s="1"/>
  <c r="F12" i="44" s="1" a="1"/>
  <c r="AW11" i="42" a="1"/>
  <c r="AW11" i="42" s="1"/>
  <c r="AX11" i="42" s="1"/>
  <c r="AY11" i="42" s="1"/>
  <c r="Q11" i="42" s="1"/>
  <c r="F11" i="42" s="1" a="1"/>
  <c r="AW11" i="41" a="1"/>
  <c r="AW11" i="41" s="1"/>
  <c r="AX11" i="41" s="1"/>
  <c r="AY11" i="41" s="1"/>
  <c r="Q11" i="41" s="1"/>
  <c r="F11" i="41" s="1" a="1"/>
  <c r="AW6" i="41" a="1"/>
  <c r="AW6" i="41" s="1"/>
  <c r="AX6" i="41" s="1"/>
  <c r="AY6" i="41" s="1"/>
  <c r="Q6" i="41" s="1"/>
  <c r="AW4" i="1" a="1"/>
  <c r="AW4" i="1" s="1"/>
  <c r="AW4" i="44" a="1"/>
  <c r="AW4" i="44" s="1"/>
  <c r="AW6" i="44" a="1"/>
  <c r="AW6" i="44" s="1"/>
  <c r="AW10" i="42" a="1"/>
  <c r="AW10" i="42" s="1"/>
  <c r="AW13" i="42" a="1"/>
  <c r="AW13" i="42" s="1"/>
  <c r="AX13" i="42" s="1"/>
  <c r="AY13" i="42" s="1"/>
  <c r="Q13" i="42" s="1"/>
  <c r="AW6" i="42" a="1"/>
  <c r="AW6" i="42" s="1"/>
  <c r="AW10" i="41" a="1"/>
  <c r="AW10" i="41" s="1"/>
  <c r="AW7" i="41" a="1"/>
  <c r="AW7" i="41" s="1"/>
  <c r="AW10" i="44" a="1"/>
  <c r="AW10" i="44" s="1"/>
  <c r="AX10" i="44" s="1"/>
  <c r="AY10" i="44" s="1"/>
  <c r="Q10" i="44" s="1"/>
  <c r="AW4" i="42" a="1"/>
  <c r="AW4" i="42" s="1"/>
  <c r="AW8" i="42" a="1"/>
  <c r="AW8" i="42" s="1"/>
  <c r="AW6" i="1" a="1"/>
  <c r="AW6" i="1" s="1"/>
  <c r="AW7" i="44" a="1"/>
  <c r="AW7" i="44" s="1"/>
  <c r="AW5" i="44" a="1"/>
  <c r="AW5" i="44" s="1"/>
  <c r="AW9" i="42" a="1"/>
  <c r="AW9" i="42" s="1"/>
  <c r="AW4" i="41" a="1"/>
  <c r="AW4" i="41" s="1"/>
  <c r="AW7" i="42" a="1"/>
  <c r="AW7" i="42" s="1"/>
  <c r="AW8" i="41" a="1"/>
  <c r="AW8" i="41" s="1"/>
  <c r="AW5" i="1" a="1"/>
  <c r="AW5" i="1" s="1"/>
  <c r="AW9" i="41" a="1"/>
  <c r="AW9" i="41" s="1"/>
  <c r="AW9" i="44" a="1"/>
  <c r="AW9" i="44" s="1"/>
  <c r="AW12" i="42" a="1"/>
  <c r="AW12" i="42" s="1"/>
  <c r="AX12" i="42" s="1"/>
  <c r="AY12" i="42" s="1"/>
  <c r="Q12" i="42" s="1"/>
  <c r="F12" i="42" s="1" a="1"/>
  <c r="AW5" i="42" a="1"/>
  <c r="AW5" i="42" s="1"/>
  <c r="AW8" i="1" a="1"/>
  <c r="AW8" i="1" s="1"/>
  <c r="AW8" i="44" a="1"/>
  <c r="AW8" i="44" s="1"/>
  <c r="AW5" i="41" a="1"/>
  <c r="AW5" i="41" s="1"/>
  <c r="AW7" i="1" a="1"/>
  <c r="AW7" i="1" s="1"/>
  <c r="BD4" i="1"/>
  <c r="BE4" i="1" s="1"/>
  <c r="BA4" i="1"/>
  <c r="BB4" i="1" s="1"/>
  <c r="AX10" i="1"/>
  <c r="AX14" i="1"/>
  <c r="AX11" i="1"/>
  <c r="AX15" i="1"/>
  <c r="AX13" i="1"/>
  <c r="AX9" i="44" l="1"/>
  <c r="AY9" i="44" s="1"/>
  <c r="Q9" i="44" s="1"/>
  <c r="AX11" i="44"/>
  <c r="AY11" i="44" s="1"/>
  <c r="Q11" i="44" s="1"/>
  <c r="F11" i="44" s="1" a="1"/>
  <c r="AX15" i="42"/>
  <c r="AY15" i="42" s="1"/>
  <c r="Q15" i="42" s="1"/>
  <c r="AX14" i="42"/>
  <c r="AY14" i="42" s="1"/>
  <c r="Q14" i="42" s="1"/>
  <c r="AX9" i="1"/>
  <c r="AX4" i="44"/>
  <c r="AY4" i="44" s="1"/>
  <c r="Q4" i="44" s="1"/>
  <c r="AX10" i="42"/>
  <c r="AY10" i="42" s="1"/>
  <c r="Q10" i="42" s="1"/>
  <c r="AX6" i="44"/>
  <c r="AY6" i="44" s="1"/>
  <c r="Q6" i="44" s="1"/>
  <c r="AX8" i="44"/>
  <c r="AY8" i="44" s="1"/>
  <c r="Q8" i="44" s="1"/>
  <c r="AX5" i="44"/>
  <c r="AY5" i="44" s="1"/>
  <c r="Q5" i="44" s="1"/>
  <c r="AX7" i="44"/>
  <c r="AY7" i="44" s="1"/>
  <c r="Q7" i="44" s="1"/>
  <c r="AX5" i="41"/>
  <c r="AY5" i="41" s="1"/>
  <c r="Q5" i="41" s="1"/>
  <c r="AX4" i="42"/>
  <c r="AY4" i="42" s="1"/>
  <c r="Q4" i="42" s="1"/>
  <c r="AX7" i="42"/>
  <c r="AY7" i="42" s="1"/>
  <c r="Q7" i="42" s="1"/>
  <c r="AX8" i="42"/>
  <c r="AY8" i="42" s="1"/>
  <c r="Q8" i="42" s="1"/>
  <c r="AX5" i="42"/>
  <c r="AY5" i="42" s="1"/>
  <c r="Q5" i="42" s="1"/>
  <c r="AX9" i="42"/>
  <c r="AY9" i="42" s="1"/>
  <c r="Q9" i="42" s="1"/>
  <c r="AX6" i="42"/>
  <c r="AY6" i="42" s="1"/>
  <c r="Q6" i="42" s="1"/>
  <c r="AX9" i="41"/>
  <c r="AY9" i="41" s="1"/>
  <c r="Q9" i="41" s="1"/>
  <c r="F9" i="41" s="1"/>
  <c r="AX6" i="1"/>
  <c r="AY6" i="1" s="1"/>
  <c r="AX8" i="41"/>
  <c r="AY8" i="41" s="1"/>
  <c r="Q8" i="41" s="1"/>
  <c r="G8" i="41" s="1"/>
  <c r="AX4" i="41"/>
  <c r="AY4" i="41" s="1"/>
  <c r="Q4" i="41" s="1"/>
  <c r="AX7" i="41"/>
  <c r="AY7" i="41" s="1"/>
  <c r="Q7" i="41" s="1"/>
  <c r="F7" i="41" s="1"/>
  <c r="AX10" i="41"/>
  <c r="AY10" i="41" s="1"/>
  <c r="Q10" i="41" s="1"/>
  <c r="AX7" i="1"/>
  <c r="AY7" i="1" s="1"/>
  <c r="F11" i="41"/>
  <c r="G11" i="41"/>
  <c r="G11" i="42"/>
  <c r="F11" i="42"/>
  <c r="G12" i="42"/>
  <c r="F12" i="42"/>
  <c r="F12" i="44"/>
  <c r="G12" i="44"/>
  <c r="AX5" i="1"/>
  <c r="AY5" i="1" s="1"/>
  <c r="AX12" i="1"/>
  <c r="AY12" i="1" s="1"/>
  <c r="AX8" i="1"/>
  <c r="AY8" i="1" s="1"/>
  <c r="AX4" i="1"/>
  <c r="AY4" i="1" s="1"/>
  <c r="Q4" i="1" s="1"/>
  <c r="AY13" i="1"/>
  <c r="AY15" i="1"/>
  <c r="Q15" i="1" s="1"/>
  <c r="AY11" i="1"/>
  <c r="AY14" i="1"/>
  <c r="Q14" i="1" s="1"/>
  <c r="AY10" i="1"/>
  <c r="G140" i="25"/>
  <c r="G139" i="25"/>
  <c r="G138" i="25"/>
  <c r="G137" i="25"/>
  <c r="G136" i="25"/>
  <c r="G135" i="25"/>
  <c r="G134" i="25"/>
  <c r="G133" i="25"/>
  <c r="G132" i="25"/>
  <c r="G131" i="25"/>
  <c r="G130" i="25"/>
  <c r="G129" i="25"/>
  <c r="G128" i="25"/>
  <c r="G127" i="25"/>
  <c r="G126" i="25"/>
  <c r="G125" i="25"/>
  <c r="G124" i="25"/>
  <c r="C124" i="25"/>
  <c r="G123" i="25"/>
  <c r="C123" i="25"/>
  <c r="G122" i="25"/>
  <c r="C122" i="25"/>
  <c r="G121" i="25"/>
  <c r="C121" i="25"/>
  <c r="G120" i="25"/>
  <c r="C120" i="25"/>
  <c r="G119" i="25"/>
  <c r="C119" i="25"/>
  <c r="G118" i="25"/>
  <c r="C118" i="25"/>
  <c r="G117" i="25"/>
  <c r="C117" i="25"/>
  <c r="G116" i="25"/>
  <c r="C116" i="25"/>
  <c r="G115" i="25"/>
  <c r="C115" i="25"/>
  <c r="G114" i="25"/>
  <c r="C114" i="25"/>
  <c r="G113" i="25"/>
  <c r="C113" i="25"/>
  <c r="G112" i="25"/>
  <c r="C112" i="25"/>
  <c r="G111" i="25"/>
  <c r="C111" i="25"/>
  <c r="G110" i="25"/>
  <c r="C110" i="25"/>
  <c r="G109" i="25"/>
  <c r="C109" i="25"/>
  <c r="G108" i="25"/>
  <c r="C108" i="25"/>
  <c r="G107" i="25"/>
  <c r="C107" i="25"/>
  <c r="G106" i="25"/>
  <c r="C106" i="25"/>
  <c r="G105" i="25"/>
  <c r="C105" i="25"/>
  <c r="G104" i="25"/>
  <c r="C104" i="25"/>
  <c r="G103" i="25"/>
  <c r="C103" i="25"/>
  <c r="G102" i="25"/>
  <c r="C102" i="25"/>
  <c r="G101" i="25"/>
  <c r="C101" i="25"/>
  <c r="G100" i="25"/>
  <c r="C100" i="25"/>
  <c r="G99" i="25"/>
  <c r="C99" i="25"/>
  <c r="G98" i="25"/>
  <c r="C98" i="25"/>
  <c r="G97" i="25"/>
  <c r="C97" i="25"/>
  <c r="G96" i="25"/>
  <c r="C96" i="25"/>
  <c r="G95" i="25"/>
  <c r="C95" i="25"/>
  <c r="G94" i="25"/>
  <c r="C94" i="25"/>
  <c r="G93" i="25"/>
  <c r="C93" i="25"/>
  <c r="G92" i="25"/>
  <c r="C92" i="25"/>
  <c r="G91" i="25"/>
  <c r="C91" i="25"/>
  <c r="G90" i="25"/>
  <c r="C90" i="25"/>
  <c r="G89" i="25"/>
  <c r="C89" i="25"/>
  <c r="G88" i="25"/>
  <c r="C88" i="25"/>
  <c r="G87" i="25"/>
  <c r="C87" i="25"/>
  <c r="G86" i="25"/>
  <c r="C86" i="25"/>
  <c r="G85" i="25"/>
  <c r="C85" i="25"/>
  <c r="G84" i="25"/>
  <c r="C84" i="25"/>
  <c r="G83" i="25"/>
  <c r="C83" i="25"/>
  <c r="G82" i="25"/>
  <c r="C82" i="25"/>
  <c r="G81" i="25"/>
  <c r="C81" i="25"/>
  <c r="G80" i="25"/>
  <c r="C80" i="25"/>
  <c r="G79" i="25"/>
  <c r="C79" i="25"/>
  <c r="G78" i="25"/>
  <c r="C78" i="25"/>
  <c r="G77" i="25"/>
  <c r="C77" i="25"/>
  <c r="G76" i="25"/>
  <c r="C76" i="25"/>
  <c r="G75" i="25"/>
  <c r="C75" i="25"/>
  <c r="G74" i="25"/>
  <c r="C74" i="25"/>
  <c r="G73" i="25"/>
  <c r="C73" i="25"/>
  <c r="G72" i="25"/>
  <c r="C72" i="25"/>
  <c r="G71" i="25"/>
  <c r="C71" i="25"/>
  <c r="G70" i="25"/>
  <c r="C70" i="25"/>
  <c r="G69" i="25"/>
  <c r="C69" i="25"/>
  <c r="G68" i="25"/>
  <c r="C68" i="25"/>
  <c r="G67" i="25"/>
  <c r="C67" i="25"/>
  <c r="G66" i="25"/>
  <c r="C66" i="25"/>
  <c r="G65" i="25"/>
  <c r="C65" i="25"/>
  <c r="G64" i="25"/>
  <c r="C64" i="25"/>
  <c r="G63" i="25"/>
  <c r="C63" i="25"/>
  <c r="G62" i="25"/>
  <c r="C62" i="25"/>
  <c r="G61" i="25"/>
  <c r="C61" i="25"/>
  <c r="G60" i="25"/>
  <c r="C60" i="25"/>
  <c r="G59" i="25"/>
  <c r="C59" i="25"/>
  <c r="G58" i="25"/>
  <c r="C58" i="25"/>
  <c r="G57" i="25"/>
  <c r="C57" i="25"/>
  <c r="G56" i="25"/>
  <c r="C56" i="25"/>
  <c r="G55" i="25"/>
  <c r="C55" i="25"/>
  <c r="G54" i="25"/>
  <c r="C54" i="25"/>
  <c r="G53" i="25"/>
  <c r="C53" i="25"/>
  <c r="G52" i="25"/>
  <c r="C52" i="25"/>
  <c r="G51" i="25"/>
  <c r="C51" i="25"/>
  <c r="G50" i="25"/>
  <c r="C50" i="25"/>
  <c r="G49" i="25"/>
  <c r="C49" i="25"/>
  <c r="G48" i="25"/>
  <c r="C48" i="25"/>
  <c r="G47" i="25"/>
  <c r="C47" i="25"/>
  <c r="G46" i="25"/>
  <c r="C46" i="25"/>
  <c r="G45" i="25"/>
  <c r="C45" i="25"/>
  <c r="G44" i="25"/>
  <c r="C44" i="25"/>
  <c r="G43" i="25"/>
  <c r="C43" i="25"/>
  <c r="G42" i="25"/>
  <c r="C42" i="25"/>
  <c r="G41" i="25"/>
  <c r="C41" i="25"/>
  <c r="G40" i="25"/>
  <c r="C40" i="25"/>
  <c r="G39" i="25"/>
  <c r="C39" i="25"/>
  <c r="G38" i="25"/>
  <c r="C38" i="25"/>
  <c r="G37" i="25"/>
  <c r="C37" i="25"/>
  <c r="G36" i="25"/>
  <c r="C36" i="25"/>
  <c r="G35" i="25"/>
  <c r="C35" i="25"/>
  <c r="G34" i="25"/>
  <c r="C34" i="25"/>
  <c r="G33" i="25"/>
  <c r="C33" i="25"/>
  <c r="G32" i="25"/>
  <c r="C32" i="25"/>
  <c r="G31" i="25"/>
  <c r="C31" i="25"/>
  <c r="G30" i="25"/>
  <c r="C30" i="25"/>
  <c r="G29" i="25"/>
  <c r="C29" i="25"/>
  <c r="G28" i="25"/>
  <c r="G27" i="25"/>
  <c r="G26" i="25"/>
  <c r="G25" i="25"/>
  <c r="G24" i="25"/>
  <c r="G23" i="25"/>
  <c r="G22" i="25"/>
  <c r="G21" i="25"/>
  <c r="G20" i="25"/>
  <c r="G19" i="25"/>
  <c r="G18" i="25"/>
  <c r="G17" i="25"/>
  <c r="G16" i="25"/>
  <c r="G15" i="25"/>
  <c r="G14" i="25"/>
  <c r="G13" i="25"/>
  <c r="G12" i="25"/>
  <c r="G11" i="25"/>
  <c r="G10" i="25"/>
  <c r="G9" i="25"/>
  <c r="G8" i="25"/>
  <c r="G7" i="25"/>
  <c r="G6" i="25"/>
  <c r="G5" i="25"/>
  <c r="G4" i="25"/>
  <c r="G3" i="25"/>
  <c r="G2" i="25"/>
  <c r="C1" i="25"/>
  <c r="G88" i="24"/>
  <c r="G89" i="24"/>
  <c r="G90" i="24"/>
  <c r="G91" i="24"/>
  <c r="G92" i="24"/>
  <c r="G93" i="24"/>
  <c r="G94" i="24"/>
  <c r="G95" i="24"/>
  <c r="G96" i="24"/>
  <c r="G97" i="24"/>
  <c r="G98" i="24"/>
  <c r="G99" i="24"/>
  <c r="G100" i="24"/>
  <c r="G101" i="24"/>
  <c r="G102" i="24"/>
  <c r="G103" i="24"/>
  <c r="G104" i="24"/>
  <c r="G105" i="24"/>
  <c r="G106" i="24"/>
  <c r="G107" i="24"/>
  <c r="G108" i="24"/>
  <c r="G109" i="24"/>
  <c r="G110" i="24"/>
  <c r="G111" i="24"/>
  <c r="G112" i="24"/>
  <c r="G113" i="24"/>
  <c r="G114" i="24"/>
  <c r="G115" i="24"/>
  <c r="G116" i="24"/>
  <c r="G117" i="24"/>
  <c r="G118" i="24"/>
  <c r="G119" i="24"/>
  <c r="G120" i="24"/>
  <c r="G121" i="24"/>
  <c r="G122" i="24"/>
  <c r="G123" i="24"/>
  <c r="G124" i="24"/>
  <c r="G125" i="24"/>
  <c r="G126" i="24"/>
  <c r="G127" i="24"/>
  <c r="G128" i="24"/>
  <c r="G129" i="24"/>
  <c r="G130" i="24"/>
  <c r="G131" i="24"/>
  <c r="G132" i="24"/>
  <c r="G133" i="24"/>
  <c r="G134" i="24"/>
  <c r="G135" i="24"/>
  <c r="G136" i="24"/>
  <c r="G137" i="24"/>
  <c r="G138" i="24"/>
  <c r="G139" i="24"/>
  <c r="G140" i="24"/>
  <c r="C1" i="24"/>
  <c r="C124" i="24"/>
  <c r="C123" i="24"/>
  <c r="C122" i="24"/>
  <c r="C121" i="24"/>
  <c r="C120" i="24"/>
  <c r="C119" i="24"/>
  <c r="C118" i="24"/>
  <c r="C117" i="24"/>
  <c r="C116" i="24"/>
  <c r="C115" i="24"/>
  <c r="C114" i="24"/>
  <c r="C113" i="24"/>
  <c r="C112" i="24"/>
  <c r="C111" i="24"/>
  <c r="C110" i="24"/>
  <c r="C109" i="24"/>
  <c r="C108" i="24"/>
  <c r="C107" i="24"/>
  <c r="C106" i="24"/>
  <c r="C105" i="24"/>
  <c r="C104" i="24"/>
  <c r="C103" i="24"/>
  <c r="C102" i="24"/>
  <c r="C101" i="24"/>
  <c r="C100" i="24"/>
  <c r="C99" i="24"/>
  <c r="C98" i="24"/>
  <c r="C97" i="24"/>
  <c r="C96" i="24"/>
  <c r="C95" i="24"/>
  <c r="C94" i="24"/>
  <c r="C93" i="24"/>
  <c r="C92" i="24"/>
  <c r="C91" i="24"/>
  <c r="C90" i="24"/>
  <c r="C89" i="24"/>
  <c r="C88" i="24"/>
  <c r="G87" i="24"/>
  <c r="C87" i="24"/>
  <c r="G86" i="24"/>
  <c r="C86" i="24"/>
  <c r="G85" i="24"/>
  <c r="C85" i="24"/>
  <c r="G84" i="24"/>
  <c r="C84" i="24"/>
  <c r="G83" i="24"/>
  <c r="C83" i="24"/>
  <c r="G82" i="24"/>
  <c r="C82" i="24"/>
  <c r="G81" i="24"/>
  <c r="C81" i="24"/>
  <c r="G80" i="24"/>
  <c r="C80" i="24"/>
  <c r="G79" i="24"/>
  <c r="C79" i="24"/>
  <c r="G78" i="24"/>
  <c r="C78" i="24"/>
  <c r="G77" i="24"/>
  <c r="C77" i="24"/>
  <c r="G76" i="24"/>
  <c r="C76" i="24"/>
  <c r="G75" i="24"/>
  <c r="C75" i="24"/>
  <c r="G74" i="24"/>
  <c r="C74" i="24"/>
  <c r="G73" i="24"/>
  <c r="C73" i="24"/>
  <c r="G72" i="24"/>
  <c r="C72" i="24"/>
  <c r="G71" i="24"/>
  <c r="C71" i="24"/>
  <c r="G70" i="24"/>
  <c r="C70" i="24"/>
  <c r="G69" i="24"/>
  <c r="C69" i="24"/>
  <c r="G68" i="24"/>
  <c r="C68" i="24"/>
  <c r="G67" i="24"/>
  <c r="C67" i="24"/>
  <c r="G66" i="24"/>
  <c r="C66" i="24"/>
  <c r="G65" i="24"/>
  <c r="C65" i="24"/>
  <c r="G64" i="24"/>
  <c r="C64" i="24"/>
  <c r="G63" i="24"/>
  <c r="C63" i="24"/>
  <c r="G62" i="24"/>
  <c r="C62" i="24"/>
  <c r="G61" i="24"/>
  <c r="C61" i="24"/>
  <c r="G60" i="24"/>
  <c r="C60" i="24"/>
  <c r="G59" i="24"/>
  <c r="C59" i="24"/>
  <c r="G58" i="24"/>
  <c r="C58" i="24"/>
  <c r="G57" i="24"/>
  <c r="C57" i="24"/>
  <c r="G56" i="24"/>
  <c r="C56" i="24"/>
  <c r="G55" i="24"/>
  <c r="C55" i="24"/>
  <c r="G54" i="24"/>
  <c r="C54" i="24"/>
  <c r="G53" i="24"/>
  <c r="C53" i="24"/>
  <c r="G52" i="24"/>
  <c r="C52" i="24"/>
  <c r="G51" i="24"/>
  <c r="C51" i="24"/>
  <c r="G50" i="24"/>
  <c r="C50" i="24"/>
  <c r="G49" i="24"/>
  <c r="C49" i="24"/>
  <c r="G48" i="24"/>
  <c r="C48" i="24"/>
  <c r="G47" i="24"/>
  <c r="C47" i="24"/>
  <c r="G46" i="24"/>
  <c r="C46" i="24"/>
  <c r="G45" i="24"/>
  <c r="C45" i="24"/>
  <c r="G44" i="24"/>
  <c r="C44" i="24"/>
  <c r="G43" i="24"/>
  <c r="C43" i="24"/>
  <c r="G42" i="24"/>
  <c r="C42" i="24"/>
  <c r="G41" i="24"/>
  <c r="C41" i="24"/>
  <c r="G40" i="24"/>
  <c r="C40" i="24"/>
  <c r="G39" i="24"/>
  <c r="C39" i="24"/>
  <c r="G38" i="24"/>
  <c r="C38" i="24"/>
  <c r="G37" i="24"/>
  <c r="C37" i="24"/>
  <c r="G36" i="24"/>
  <c r="C36" i="24"/>
  <c r="G35" i="24"/>
  <c r="C35" i="24"/>
  <c r="G34" i="24"/>
  <c r="C34" i="24"/>
  <c r="G33" i="24"/>
  <c r="C33" i="24"/>
  <c r="G32" i="24"/>
  <c r="C32" i="24"/>
  <c r="G31" i="24"/>
  <c r="C31" i="24"/>
  <c r="G30" i="24"/>
  <c r="C30" i="24"/>
  <c r="G29" i="24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8" i="24"/>
  <c r="G7" i="24"/>
  <c r="G6" i="24"/>
  <c r="G5" i="24"/>
  <c r="G4" i="24"/>
  <c r="G3" i="24"/>
  <c r="G2" i="24"/>
  <c r="F10" i="41" l="1"/>
  <c r="F10" i="41" a="1"/>
  <c r="F8" i="42"/>
  <c r="F8" i="42" a="1"/>
  <c r="G10" i="42"/>
  <c r="F10" i="42" a="1"/>
  <c r="F10" i="42" s="1"/>
  <c r="G9" i="42"/>
  <c r="F9" i="42" a="1"/>
  <c r="F7" i="44" a="1"/>
  <c r="F7" i="44" s="1"/>
  <c r="F8" i="44" a="1"/>
  <c r="F8" i="44" s="1"/>
  <c r="G11" i="44"/>
  <c r="F11" i="44"/>
  <c r="G15" i="42"/>
  <c r="F15" i="42"/>
  <c r="F9" i="42"/>
  <c r="G8" i="44"/>
  <c r="G10" i="41"/>
  <c r="G14" i="42"/>
  <c r="F14" i="42"/>
  <c r="G7" i="44"/>
  <c r="G7" i="41"/>
  <c r="G8" i="42"/>
  <c r="G9" i="41"/>
  <c r="F8" i="41"/>
  <c r="AK4" i="1" a="1"/>
  <c r="AK4" i="1" s="1"/>
  <c r="AH4" i="1" a="1"/>
  <c r="AH4" i="1" s="1"/>
  <c r="AL4" i="1" l="1"/>
  <c r="AM4" i="1" s="1"/>
  <c r="AL5" i="1"/>
  <c r="AM5" i="1" s="1"/>
  <c r="AI4" i="1"/>
  <c r="AJ4" i="1" s="1"/>
  <c r="AI5" i="1"/>
  <c r="AJ5" i="1" s="1"/>
  <c r="C26" i="17" l="1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44" i="17"/>
  <c r="C45" i="17"/>
  <c r="C46" i="17"/>
  <c r="C17" i="16"/>
  <c r="C18" i="16"/>
  <c r="C19" i="16"/>
  <c r="C20" i="16"/>
  <c r="C21" i="16"/>
  <c r="C24" i="16"/>
  <c r="C22" i="16"/>
  <c r="C23" i="16"/>
  <c r="H4" i="16"/>
  <c r="V5" i="44" l="1" a="1"/>
  <c r="V5" i="44" s="1"/>
  <c r="V4" i="1" a="1"/>
  <c r="V4" i="1" s="1"/>
  <c r="V4" i="42" a="1"/>
  <c r="V4" i="42" s="1"/>
  <c r="V6" i="41" a="1"/>
  <c r="V6" i="41" s="1"/>
  <c r="W5" i="41" s="1"/>
  <c r="X5" i="41" s="1"/>
  <c r="H5" i="41" s="1"/>
  <c r="F5" i="41" s="1" a="1"/>
  <c r="H2" i="17"/>
  <c r="H3" i="16"/>
  <c r="H2" i="16"/>
  <c r="W5" i="44" l="1"/>
  <c r="X5" i="44" s="1"/>
  <c r="H5" i="44" s="1"/>
  <c r="W6" i="44"/>
  <c r="X6" i="44" s="1"/>
  <c r="H6" i="44" s="1"/>
  <c r="F6" i="44" s="1" a="1"/>
  <c r="W10" i="44"/>
  <c r="X10" i="44" s="1"/>
  <c r="H10" i="44" s="1"/>
  <c r="F10" i="44" s="1" a="1"/>
  <c r="W4" i="44"/>
  <c r="X4" i="44" s="1"/>
  <c r="H4" i="44" s="1"/>
  <c r="F4" i="44" s="1" a="1"/>
  <c r="W9" i="44"/>
  <c r="X9" i="44" s="1"/>
  <c r="H9" i="44" s="1"/>
  <c r="F9" i="44" s="1" a="1"/>
  <c r="W4" i="42"/>
  <c r="X4" i="42" s="1"/>
  <c r="H4" i="42" s="1"/>
  <c r="G4" i="42" s="1"/>
  <c r="W13" i="42"/>
  <c r="X13" i="42" s="1"/>
  <c r="H13" i="42" s="1"/>
  <c r="F13" i="42" s="1" a="1"/>
  <c r="W6" i="42"/>
  <c r="X6" i="42" s="1"/>
  <c r="H6" i="42" s="1"/>
  <c r="W5" i="42"/>
  <c r="X5" i="42" s="1"/>
  <c r="H5" i="42" s="1"/>
  <c r="F5" i="42" s="1" a="1"/>
  <c r="W7" i="42"/>
  <c r="X7" i="42" s="1"/>
  <c r="H7" i="42" s="1"/>
  <c r="F7" i="42" s="1" a="1"/>
  <c r="G5" i="41"/>
  <c r="F5" i="41"/>
  <c r="W6" i="41"/>
  <c r="X6" i="41" s="1"/>
  <c r="H6" i="41" s="1"/>
  <c r="W4" i="41"/>
  <c r="X4" i="41" s="1"/>
  <c r="H4" i="41" s="1"/>
  <c r="F4" i="41" s="1" a="1"/>
  <c r="X13" i="1"/>
  <c r="W4" i="1"/>
  <c r="X4" i="1" s="1"/>
  <c r="W5" i="1"/>
  <c r="X5" i="1" s="1"/>
  <c r="W14" i="1"/>
  <c r="X14" i="1" s="1"/>
  <c r="W10" i="1"/>
  <c r="X10" i="1" s="1"/>
  <c r="W9" i="1"/>
  <c r="W15" i="1"/>
  <c r="X15" i="1" s="1"/>
  <c r="AA10" i="1"/>
  <c r="AA13" i="1"/>
  <c r="AA5" i="1"/>
  <c r="AA4" i="1"/>
  <c r="X7" i="1"/>
  <c r="X6" i="1"/>
  <c r="AA8" i="1"/>
  <c r="X11" i="1"/>
  <c r="X8" i="1"/>
  <c r="AA11" i="1"/>
  <c r="A15" i="9"/>
  <c r="A30" i="9"/>
  <c r="A31" i="9"/>
  <c r="A32" i="9"/>
  <c r="A33" i="9"/>
  <c r="A34" i="9"/>
  <c r="A35" i="9"/>
  <c r="A36" i="9"/>
  <c r="A37" i="9"/>
  <c r="A38" i="9"/>
  <c r="A39" i="9"/>
  <c r="A40" i="9"/>
  <c r="A41" i="9"/>
  <c r="A42" i="9"/>
  <c r="A43" i="9"/>
  <c r="A44" i="9"/>
  <c r="A45" i="9"/>
  <c r="A46" i="9"/>
  <c r="A47" i="9"/>
  <c r="A48" i="9"/>
  <c r="A49" i="9"/>
  <c r="A50" i="9"/>
  <c r="G6" i="41" l="1"/>
  <c r="F6" i="41" a="1"/>
  <c r="G5" i="44"/>
  <c r="F5" i="44" a="1"/>
  <c r="F5" i="44" s="1"/>
  <c r="G9" i="44"/>
  <c r="F9" i="44"/>
  <c r="G4" i="44"/>
  <c r="F4" i="44"/>
  <c r="G10" i="44"/>
  <c r="F10" i="44"/>
  <c r="G6" i="44"/>
  <c r="F6" i="44"/>
  <c r="G7" i="42"/>
  <c r="F7" i="42"/>
  <c r="G5" i="42"/>
  <c r="F5" i="42"/>
  <c r="F4" i="42"/>
  <c r="G6" i="42"/>
  <c r="F6" i="42"/>
  <c r="G13" i="42"/>
  <c r="F13" i="42"/>
  <c r="F6" i="41"/>
  <c r="G4" i="41"/>
  <c r="F4" i="41"/>
  <c r="C124" i="7"/>
  <c r="C123" i="7"/>
  <c r="C122" i="7"/>
  <c r="C121" i="7"/>
  <c r="C120" i="7"/>
  <c r="C119" i="7"/>
  <c r="C118" i="7"/>
  <c r="C117" i="7"/>
  <c r="C116" i="7"/>
  <c r="C115" i="7"/>
  <c r="C114" i="7"/>
  <c r="C113" i="7"/>
  <c r="C112" i="7"/>
  <c r="C111" i="7"/>
  <c r="C110" i="7"/>
  <c r="C109" i="7"/>
  <c r="C108" i="7"/>
  <c r="C107" i="7"/>
  <c r="C106" i="7"/>
  <c r="C105" i="7"/>
  <c r="C104" i="7"/>
  <c r="C103" i="7"/>
  <c r="C102" i="7"/>
  <c r="C101" i="7"/>
  <c r="C100" i="7"/>
  <c r="C99" i="7"/>
  <c r="C98" i="7"/>
  <c r="C97" i="7"/>
  <c r="C96" i="7"/>
  <c r="C95" i="7"/>
  <c r="C94" i="7"/>
  <c r="C93" i="7"/>
  <c r="C92" i="7"/>
  <c r="C91" i="7"/>
  <c r="C90" i="7"/>
  <c r="C89" i="7"/>
  <c r="C88" i="7"/>
  <c r="C87" i="7"/>
  <c r="C86" i="7"/>
  <c r="C85" i="7"/>
  <c r="C84" i="7"/>
  <c r="C83" i="7"/>
  <c r="C82" i="7"/>
  <c r="C81" i="7"/>
  <c r="C80" i="7"/>
  <c r="C79" i="7"/>
  <c r="C78" i="7"/>
  <c r="C77" i="7"/>
  <c r="C76" i="7"/>
  <c r="C75" i="7"/>
  <c r="C74" i="7"/>
  <c r="C73" i="7"/>
  <c r="C72" i="7"/>
  <c r="C71" i="7"/>
  <c r="C70" i="7"/>
  <c r="C69" i="7"/>
  <c r="C68" i="7"/>
  <c r="C67" i="7"/>
  <c r="C66" i="7"/>
  <c r="C65" i="7"/>
  <c r="C64" i="7"/>
  <c r="C63" i="7"/>
  <c r="C62" i="7"/>
  <c r="C61" i="7"/>
  <c r="C60" i="7"/>
  <c r="C59" i="7"/>
  <c r="C58" i="7"/>
  <c r="C57" i="7"/>
  <c r="C56" i="7"/>
  <c r="C55" i="7"/>
  <c r="C54" i="7"/>
  <c r="C53" i="7"/>
  <c r="C52" i="7"/>
  <c r="C51" i="7"/>
  <c r="C50" i="7"/>
  <c r="C49" i="7"/>
  <c r="C48" i="7"/>
  <c r="C47" i="7"/>
  <c r="C46" i="7"/>
  <c r="C45" i="7"/>
  <c r="C44" i="7"/>
  <c r="C43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G5" i="7"/>
  <c r="G4" i="7"/>
  <c r="G3" i="7"/>
  <c r="G2" i="7"/>
  <c r="E11" i="44" l="1"/>
  <c r="E7" i="44"/>
  <c r="E14" i="44"/>
  <c r="E31" i="44"/>
  <c r="E13" i="44"/>
  <c r="E24" i="44"/>
  <c r="E28" i="44"/>
  <c r="E26" i="44"/>
  <c r="E20" i="44"/>
  <c r="E29" i="44"/>
  <c r="E21" i="44"/>
  <c r="E30" i="44"/>
  <c r="E27" i="44"/>
  <c r="E25" i="44"/>
  <c r="E16" i="44"/>
  <c r="E15" i="44"/>
  <c r="E23" i="44"/>
  <c r="E32" i="44"/>
  <c r="E17" i="44"/>
  <c r="E12" i="44"/>
  <c r="E19" i="44"/>
  <c r="E8" i="44"/>
  <c r="E18" i="44"/>
  <c r="E22" i="44"/>
  <c r="E21" i="42"/>
  <c r="E16" i="42"/>
  <c r="E11" i="42"/>
  <c r="E32" i="42"/>
  <c r="E29" i="42"/>
  <c r="E26" i="42"/>
  <c r="E30" i="42"/>
  <c r="E19" i="42"/>
  <c r="E15" i="42"/>
  <c r="E10" i="42"/>
  <c r="E28" i="42"/>
  <c r="E31" i="42"/>
  <c r="E17" i="42"/>
  <c r="E8" i="42"/>
  <c r="E22" i="42"/>
  <c r="E18" i="42"/>
  <c r="E24" i="42"/>
  <c r="E27" i="42"/>
  <c r="E23" i="42"/>
  <c r="E14" i="42"/>
  <c r="E20" i="42"/>
  <c r="E25" i="42"/>
  <c r="E9" i="42"/>
  <c r="E12" i="42"/>
  <c r="E31" i="41"/>
  <c r="E12" i="41"/>
  <c r="E15" i="41"/>
  <c r="E11" i="41"/>
  <c r="E25" i="41"/>
  <c r="E13" i="41"/>
  <c r="E18" i="41"/>
  <c r="E26" i="41"/>
  <c r="E9" i="41"/>
  <c r="E22" i="41"/>
  <c r="E28" i="41"/>
  <c r="E30" i="41"/>
  <c r="E19" i="41"/>
  <c r="E16" i="41"/>
  <c r="E24" i="41"/>
  <c r="E23" i="41"/>
  <c r="E29" i="41"/>
  <c r="E10" i="41"/>
  <c r="E17" i="41"/>
  <c r="E8" i="41"/>
  <c r="E21" i="41"/>
  <c r="E7" i="41"/>
  <c r="E32" i="41"/>
  <c r="E27" i="41"/>
  <c r="E20" i="41"/>
  <c r="E14" i="41"/>
  <c r="E13" i="42"/>
  <c r="E10" i="44"/>
  <c r="E6" i="44"/>
  <c r="E4" i="44"/>
  <c r="E5" i="41"/>
  <c r="E7" i="42"/>
  <c r="E9" i="44"/>
  <c r="E5" i="44"/>
  <c r="E6" i="42"/>
  <c r="E4" i="42"/>
  <c r="E4" i="41"/>
  <c r="E5" i="42"/>
  <c r="E6" i="41"/>
  <c r="AB4" i="1" a="1"/>
  <c r="AB4" i="1" s="1"/>
  <c r="BG32" i="1"/>
  <c r="BH32" i="1" s="1"/>
  <c r="T32" i="1" s="1"/>
  <c r="R32" i="1"/>
  <c r="P32" i="1"/>
  <c r="M32" i="1"/>
  <c r="L32" i="1"/>
  <c r="K32" i="1"/>
  <c r="J32" i="1"/>
  <c r="I32" i="1"/>
  <c r="H32" i="1"/>
  <c r="A29" i="9"/>
  <c r="BG31" i="1"/>
  <c r="BH31" i="1" s="1"/>
  <c r="T31" i="1" s="1"/>
  <c r="R31" i="1"/>
  <c r="P31" i="1"/>
  <c r="M31" i="1"/>
  <c r="L31" i="1"/>
  <c r="K31" i="1"/>
  <c r="J31" i="1"/>
  <c r="I31" i="1"/>
  <c r="H31" i="1"/>
  <c r="A28" i="9"/>
  <c r="BG30" i="1"/>
  <c r="BH30" i="1" s="1"/>
  <c r="T30" i="1" s="1"/>
  <c r="R30" i="1"/>
  <c r="P30" i="1"/>
  <c r="M30" i="1"/>
  <c r="L30" i="1"/>
  <c r="K30" i="1"/>
  <c r="J30" i="1"/>
  <c r="I30" i="1"/>
  <c r="H30" i="1"/>
  <c r="A27" i="9"/>
  <c r="BG29" i="1"/>
  <c r="BH29" i="1" s="1"/>
  <c r="T29" i="1" s="1"/>
  <c r="R29" i="1"/>
  <c r="P29" i="1"/>
  <c r="M29" i="1"/>
  <c r="L29" i="1"/>
  <c r="K29" i="1"/>
  <c r="J29" i="1"/>
  <c r="I29" i="1"/>
  <c r="H29" i="1"/>
  <c r="A26" i="9"/>
  <c r="BG28" i="1"/>
  <c r="BH28" i="1" s="1"/>
  <c r="T28" i="1" s="1"/>
  <c r="R28" i="1"/>
  <c r="P28" i="1"/>
  <c r="M28" i="1"/>
  <c r="L28" i="1"/>
  <c r="K28" i="1"/>
  <c r="J28" i="1"/>
  <c r="I28" i="1"/>
  <c r="H28" i="1"/>
  <c r="A25" i="9"/>
  <c r="BG27" i="1"/>
  <c r="BH27" i="1" s="1"/>
  <c r="T27" i="1" s="1"/>
  <c r="R27" i="1"/>
  <c r="P27" i="1"/>
  <c r="M27" i="1"/>
  <c r="L27" i="1"/>
  <c r="K27" i="1"/>
  <c r="J27" i="1"/>
  <c r="I27" i="1"/>
  <c r="H27" i="1"/>
  <c r="A24" i="9"/>
  <c r="BG26" i="1"/>
  <c r="BH26" i="1" s="1"/>
  <c r="T26" i="1" s="1"/>
  <c r="R26" i="1"/>
  <c r="P26" i="1"/>
  <c r="M26" i="1"/>
  <c r="L26" i="1"/>
  <c r="K26" i="1"/>
  <c r="J26" i="1"/>
  <c r="I26" i="1"/>
  <c r="H26" i="1"/>
  <c r="A23" i="9"/>
  <c r="BG25" i="1"/>
  <c r="BH25" i="1" s="1"/>
  <c r="T25" i="1" s="1"/>
  <c r="R25" i="1"/>
  <c r="P25" i="1"/>
  <c r="M25" i="1"/>
  <c r="L25" i="1"/>
  <c r="K25" i="1"/>
  <c r="J25" i="1"/>
  <c r="I25" i="1"/>
  <c r="H25" i="1"/>
  <c r="A22" i="9"/>
  <c r="BG24" i="1"/>
  <c r="BH24" i="1" s="1"/>
  <c r="T24" i="1" s="1"/>
  <c r="R24" i="1"/>
  <c r="P24" i="1"/>
  <c r="M24" i="1"/>
  <c r="L24" i="1"/>
  <c r="K24" i="1"/>
  <c r="J24" i="1"/>
  <c r="I24" i="1"/>
  <c r="H24" i="1"/>
  <c r="A21" i="9"/>
  <c r="BG23" i="1"/>
  <c r="BH23" i="1" s="1"/>
  <c r="T23" i="1" s="1"/>
  <c r="R23" i="1"/>
  <c r="P23" i="1"/>
  <c r="M23" i="1"/>
  <c r="L23" i="1"/>
  <c r="K23" i="1"/>
  <c r="J23" i="1"/>
  <c r="I23" i="1"/>
  <c r="H23" i="1"/>
  <c r="A20" i="9"/>
  <c r="BG12" i="1"/>
  <c r="BH12" i="1" s="1"/>
  <c r="T12" i="1" s="1"/>
  <c r="R12" i="1"/>
  <c r="P12" i="1"/>
  <c r="M12" i="1"/>
  <c r="L12" i="1"/>
  <c r="K12" i="1"/>
  <c r="J12" i="1"/>
  <c r="I12" i="1"/>
  <c r="H12" i="1"/>
  <c r="A19" i="9"/>
  <c r="BG21" i="1"/>
  <c r="BH21" i="1" s="1"/>
  <c r="T21" i="1" s="1"/>
  <c r="R21" i="1"/>
  <c r="P21" i="1"/>
  <c r="M21" i="1"/>
  <c r="L21" i="1"/>
  <c r="K21" i="1"/>
  <c r="J21" i="1"/>
  <c r="I21" i="1"/>
  <c r="H21" i="1"/>
  <c r="A18" i="9"/>
  <c r="BG22" i="1"/>
  <c r="BH22" i="1" s="1"/>
  <c r="T22" i="1" s="1"/>
  <c r="R22" i="1"/>
  <c r="P22" i="1"/>
  <c r="M22" i="1"/>
  <c r="L22" i="1"/>
  <c r="K22" i="1"/>
  <c r="J22" i="1"/>
  <c r="I22" i="1"/>
  <c r="H22" i="1"/>
  <c r="A17" i="9"/>
  <c r="BG17" i="1"/>
  <c r="BH17" i="1" s="1"/>
  <c r="T17" i="1" s="1"/>
  <c r="R17" i="1"/>
  <c r="P17" i="1"/>
  <c r="M17" i="1"/>
  <c r="L17" i="1"/>
  <c r="K17" i="1"/>
  <c r="J17" i="1"/>
  <c r="I17" i="1"/>
  <c r="H17" i="1"/>
  <c r="A16" i="9"/>
  <c r="BG19" i="1"/>
  <c r="BH19" i="1" s="1"/>
  <c r="T19" i="1" s="1"/>
  <c r="R19" i="1"/>
  <c r="P19" i="1"/>
  <c r="M19" i="1"/>
  <c r="L19" i="1"/>
  <c r="K19" i="1"/>
  <c r="J19" i="1"/>
  <c r="I19" i="1"/>
  <c r="H19" i="1"/>
  <c r="BG16" i="1"/>
  <c r="BH16" i="1" s="1"/>
  <c r="T16" i="1" s="1"/>
  <c r="R16" i="1"/>
  <c r="P16" i="1"/>
  <c r="M16" i="1"/>
  <c r="L16" i="1"/>
  <c r="K16" i="1"/>
  <c r="J16" i="1"/>
  <c r="I16" i="1"/>
  <c r="H16" i="1"/>
  <c r="A14" i="9"/>
  <c r="BG18" i="1"/>
  <c r="BH18" i="1" s="1"/>
  <c r="T18" i="1" s="1"/>
  <c r="P18" i="1"/>
  <c r="M18" i="1"/>
  <c r="L18" i="1"/>
  <c r="K18" i="1"/>
  <c r="J18" i="1"/>
  <c r="I18" i="1"/>
  <c r="H18" i="1"/>
  <c r="A12" i="9"/>
  <c r="BG20" i="1"/>
  <c r="BH20" i="1" s="1"/>
  <c r="T20" i="1" s="1"/>
  <c r="R20" i="1"/>
  <c r="M20" i="1"/>
  <c r="L20" i="1"/>
  <c r="K20" i="1"/>
  <c r="J20" i="1"/>
  <c r="I20" i="1"/>
  <c r="H20" i="1"/>
  <c r="BG7" i="1"/>
  <c r="BH7" i="1" s="1"/>
  <c r="T7" i="1" s="1"/>
  <c r="R7" i="1"/>
  <c r="P7" i="1"/>
  <c r="M7" i="1"/>
  <c r="L7" i="1"/>
  <c r="K7" i="1"/>
  <c r="I7" i="1"/>
  <c r="H7" i="1"/>
  <c r="BG6" i="1"/>
  <c r="BH6" i="1" s="1"/>
  <c r="T6" i="1" s="1"/>
  <c r="R6" i="1"/>
  <c r="P6" i="1"/>
  <c r="M6" i="1"/>
  <c r="L6" i="1"/>
  <c r="K6" i="1"/>
  <c r="I6" i="1"/>
  <c r="H6" i="1"/>
  <c r="A9" i="9"/>
  <c r="R11" i="1"/>
  <c r="M11" i="1"/>
  <c r="L11" i="1"/>
  <c r="K11" i="1"/>
  <c r="J11" i="1"/>
  <c r="I11" i="1"/>
  <c r="H11" i="1"/>
  <c r="BG14" i="1"/>
  <c r="BH14" i="1" s="1"/>
  <c r="T14" i="1" s="1"/>
  <c r="R14" i="1"/>
  <c r="M14" i="1"/>
  <c r="L14" i="1"/>
  <c r="K14" i="1"/>
  <c r="J14" i="1"/>
  <c r="I14" i="1"/>
  <c r="H14" i="1"/>
  <c r="M15" i="1"/>
  <c r="L15" i="1"/>
  <c r="K15" i="1"/>
  <c r="J15" i="1"/>
  <c r="I15" i="1"/>
  <c r="H15" i="1"/>
  <c r="P8" i="1"/>
  <c r="M8" i="1"/>
  <c r="L8" i="1"/>
  <c r="K8" i="1"/>
  <c r="J8" i="1"/>
  <c r="I8" i="1"/>
  <c r="H8" i="1"/>
  <c r="P5" i="1"/>
  <c r="K5" i="1"/>
  <c r="I5" i="1"/>
  <c r="H5" i="1"/>
  <c r="BG13" i="1"/>
  <c r="BH13" i="1" s="1"/>
  <c r="T13" i="1" s="1"/>
  <c r="P13" i="1"/>
  <c r="K13" i="1"/>
  <c r="J13" i="1"/>
  <c r="I13" i="1"/>
  <c r="H13" i="1"/>
  <c r="BG4" i="1"/>
  <c r="BH4" i="1" s="1"/>
  <c r="T4" i="1" s="1"/>
  <c r="K4" i="1"/>
  <c r="I4" i="1"/>
  <c r="H4" i="1"/>
  <c r="BG10" i="1"/>
  <c r="BH10" i="1" s="1"/>
  <c r="T10" i="1" s="1"/>
  <c r="K10" i="1"/>
  <c r="J10" i="1"/>
  <c r="I10" i="1"/>
  <c r="H10" i="1"/>
  <c r="AF9" i="1"/>
  <c r="AG9" i="1" s="1"/>
  <c r="K9" i="1" s="1"/>
  <c r="AD9" i="1"/>
  <c r="J9" i="1" s="1"/>
  <c r="AA9" i="1"/>
  <c r="I9" i="1" s="1"/>
  <c r="AC6" i="1" l="1"/>
  <c r="AD6" i="1" s="1"/>
  <c r="J6" i="1" s="1"/>
  <c r="AC7" i="1"/>
  <c r="AD7" i="1" s="1"/>
  <c r="J7" i="1" s="1"/>
  <c r="AC4" i="1"/>
  <c r="AD4" i="1" s="1"/>
  <c r="J4" i="1" s="1"/>
  <c r="AC5" i="1"/>
  <c r="AD5" i="1" s="1"/>
  <c r="J5" i="1" s="1"/>
  <c r="F32" i="1" a="1"/>
  <c r="F16" i="1" a="1"/>
  <c r="F27" i="1" a="1"/>
  <c r="F31" i="1" a="1"/>
  <c r="S10" i="1"/>
  <c r="S14" i="1"/>
  <c r="S6" i="1"/>
  <c r="S13" i="1"/>
  <c r="S19" i="1"/>
  <c r="S22" i="1"/>
  <c r="S21" i="1"/>
  <c r="S23" i="1"/>
  <c r="S26" i="1"/>
  <c r="S27" i="1"/>
  <c r="S28" i="1"/>
  <c r="F28" i="1" s="1" a="1"/>
  <c r="S29" i="1"/>
  <c r="F29" i="1" s="1" a="1"/>
  <c r="S30" i="1"/>
  <c r="S31" i="1"/>
  <c r="S32" i="1"/>
  <c r="S20" i="1"/>
  <c r="S4" i="1"/>
  <c r="S17" i="1"/>
  <c r="S12" i="1"/>
  <c r="S24" i="1"/>
  <c r="S25" i="1"/>
  <c r="S7" i="1"/>
  <c r="S18" i="1"/>
  <c r="S16" i="1"/>
  <c r="Q11" i="1"/>
  <c r="Q19" i="1"/>
  <c r="F19" i="1" s="1" a="1"/>
  <c r="Q22" i="1"/>
  <c r="F22" i="1" s="1" a="1"/>
  <c r="Q23" i="1"/>
  <c r="F23" i="1" s="1" a="1"/>
  <c r="Q26" i="1"/>
  <c r="F26" i="1" s="1" a="1"/>
  <c r="Q29" i="1"/>
  <c r="Q32" i="1"/>
  <c r="Q7" i="1"/>
  <c r="Q16" i="1"/>
  <c r="Q17" i="1"/>
  <c r="F17" i="1" s="1" a="1"/>
  <c r="Q12" i="1"/>
  <c r="Q25" i="1"/>
  <c r="F25" i="1" s="1" a="1"/>
  <c r="Q28" i="1"/>
  <c r="Q6" i="1"/>
  <c r="Q21" i="1"/>
  <c r="F21" i="1" s="1" a="1"/>
  <c r="Q24" i="1"/>
  <c r="F24" i="1" s="1" a="1"/>
  <c r="Q27" i="1"/>
  <c r="Q30" i="1"/>
  <c r="F30" i="1" s="1" a="1"/>
  <c r="Q31" i="1"/>
  <c r="Q20" i="1"/>
  <c r="A13" i="9"/>
  <c r="A5" i="9"/>
  <c r="A10" i="9"/>
  <c r="A11" i="9"/>
  <c r="A6" i="9"/>
  <c r="A1" i="9"/>
  <c r="A2" i="9"/>
  <c r="A3" i="9"/>
  <c r="A7" i="9"/>
  <c r="A4" i="9"/>
  <c r="A8" i="9"/>
  <c r="F7" i="1" l="1" a="1"/>
  <c r="H6" i="27"/>
  <c r="H3" i="27"/>
  <c r="H5" i="27"/>
  <c r="H13" i="27"/>
  <c r="H26" i="27"/>
  <c r="H21" i="27"/>
  <c r="H18" i="27"/>
  <c r="H22" i="27"/>
  <c r="H8" i="27"/>
  <c r="H10" i="27"/>
  <c r="H14" i="27"/>
  <c r="H27" i="27"/>
  <c r="H19" i="27"/>
  <c r="H23" i="27"/>
  <c r="H11" i="27"/>
  <c r="H15" i="27"/>
  <c r="H28" i="27"/>
  <c r="H7" i="27"/>
  <c r="H20" i="27"/>
  <c r="H24" i="27"/>
  <c r="H12" i="27"/>
  <c r="H16" i="27"/>
  <c r="H17" i="27"/>
  <c r="H9" i="27"/>
  <c r="H25" i="27"/>
  <c r="H4" i="27"/>
  <c r="G6" i="17"/>
  <c r="G20" i="17"/>
  <c r="G24" i="17"/>
  <c r="G16" i="17"/>
  <c r="G12" i="17"/>
  <c r="G21" i="17"/>
  <c r="G25" i="17"/>
  <c r="G8" i="17"/>
  <c r="G17" i="17"/>
  <c r="G10" i="17"/>
  <c r="G4" i="17"/>
  <c r="G13" i="17"/>
  <c r="G22" i="17"/>
  <c r="G9" i="17"/>
  <c r="G18" i="17"/>
  <c r="G5" i="17"/>
  <c r="G14" i="17"/>
  <c r="G23" i="17"/>
  <c r="G15" i="17"/>
  <c r="G7" i="17"/>
  <c r="G19" i="17"/>
  <c r="G11" i="17"/>
  <c r="G3" i="17"/>
  <c r="G5" i="16"/>
  <c r="G11" i="16"/>
  <c r="G9" i="16"/>
  <c r="G8" i="16"/>
  <c r="G7" i="16"/>
  <c r="G6" i="16"/>
  <c r="G13" i="16"/>
  <c r="G10" i="16"/>
  <c r="G12" i="16"/>
  <c r="G16" i="16"/>
  <c r="G15" i="16"/>
  <c r="G14" i="16"/>
  <c r="G4" i="40"/>
  <c r="H126" i="39"/>
  <c r="H28" i="39"/>
  <c r="G24" i="40"/>
  <c r="H139" i="39"/>
  <c r="H135" i="39"/>
  <c r="H131" i="39"/>
  <c r="H127" i="39"/>
  <c r="H27" i="39"/>
  <c r="H23" i="39"/>
  <c r="G6" i="40"/>
  <c r="H130" i="39"/>
  <c r="H136" i="39"/>
  <c r="H20" i="39"/>
  <c r="H138" i="39"/>
  <c r="H26" i="39"/>
  <c r="H140" i="39"/>
  <c r="H134" i="39"/>
  <c r="H22" i="39"/>
  <c r="H24" i="39"/>
  <c r="H137" i="39"/>
  <c r="H133" i="39"/>
  <c r="H129" i="39"/>
  <c r="H125" i="39"/>
  <c r="H29" i="39"/>
  <c r="H25" i="39"/>
  <c r="H21" i="39"/>
  <c r="H128" i="39"/>
  <c r="H132" i="39"/>
  <c r="G5" i="40"/>
  <c r="H19" i="39"/>
  <c r="G7" i="40"/>
  <c r="H18" i="39"/>
  <c r="G3" i="40"/>
  <c r="G26" i="40"/>
  <c r="G21" i="40"/>
  <c r="H93" i="39"/>
  <c r="G13" i="40"/>
  <c r="H42" i="39"/>
  <c r="H82" i="39"/>
  <c r="H91" i="39"/>
  <c r="H117" i="39"/>
  <c r="H74" i="39"/>
  <c r="G20" i="40"/>
  <c r="G35" i="40"/>
  <c r="H57" i="39"/>
  <c r="H124" i="39"/>
  <c r="H56" i="39"/>
  <c r="H10" i="39"/>
  <c r="H100" i="39"/>
  <c r="G27" i="40"/>
  <c r="H84" i="39"/>
  <c r="G45" i="40"/>
  <c r="H13" i="29"/>
  <c r="H18" i="28"/>
  <c r="G46" i="40"/>
  <c r="G11" i="40"/>
  <c r="G30" i="40"/>
  <c r="H107" i="39"/>
  <c r="H7" i="39"/>
  <c r="H69" i="39"/>
  <c r="H78" i="39"/>
  <c r="H61" i="39"/>
  <c r="H50" i="39"/>
  <c r="H112" i="39"/>
  <c r="G33" i="40"/>
  <c r="H113" i="39"/>
  <c r="H64" i="39"/>
  <c r="H35" i="39"/>
  <c r="H73" i="39"/>
  <c r="H81" i="39"/>
  <c r="G28" i="40"/>
  <c r="H95" i="39"/>
  <c r="G36" i="40"/>
  <c r="H10" i="28"/>
  <c r="H23" i="28"/>
  <c r="H2" i="39"/>
  <c r="G19" i="40"/>
  <c r="H62" i="39"/>
  <c r="G15" i="40"/>
  <c r="H16" i="39"/>
  <c r="H114" i="39"/>
  <c r="H66" i="39"/>
  <c r="H75" i="39"/>
  <c r="H34" i="39"/>
  <c r="H37" i="39"/>
  <c r="H14" i="39"/>
  <c r="H41" i="39"/>
  <c r="H88" i="39"/>
  <c r="H116" i="39"/>
  <c r="H108" i="39"/>
  <c r="G2" i="40"/>
  <c r="H52" i="39"/>
  <c r="G9" i="40"/>
  <c r="H111" i="39"/>
  <c r="H87" i="39"/>
  <c r="H20" i="28"/>
  <c r="H21" i="28"/>
  <c r="G17" i="40"/>
  <c r="H13" i="28"/>
  <c r="H63" i="39"/>
  <c r="H59" i="39"/>
  <c r="H102" i="39"/>
  <c r="H67" i="39"/>
  <c r="H47" i="39"/>
  <c r="H17" i="39"/>
  <c r="H55" i="39"/>
  <c r="H70" i="39"/>
  <c r="H9" i="39"/>
  <c r="H92" i="39"/>
  <c r="G31" i="40"/>
  <c r="G43" i="40"/>
  <c r="H104" i="39"/>
  <c r="H80" i="39"/>
  <c r="G39" i="40"/>
  <c r="H51" i="39"/>
  <c r="H105" i="39"/>
  <c r="H79" i="39"/>
  <c r="H121" i="39"/>
  <c r="H11" i="28"/>
  <c r="H15" i="28"/>
  <c r="H38" i="39"/>
  <c r="H46" i="39"/>
  <c r="G40" i="40"/>
  <c r="G32" i="40"/>
  <c r="H4" i="39"/>
  <c r="H40" i="39"/>
  <c r="G29" i="40"/>
  <c r="H120" i="39"/>
  <c r="H49" i="39"/>
  <c r="H26" i="28"/>
  <c r="H54" i="39"/>
  <c r="H53" i="39"/>
  <c r="H99" i="39"/>
  <c r="H12" i="39"/>
  <c r="H86" i="39"/>
  <c r="H94" i="39"/>
  <c r="H45" i="39"/>
  <c r="G34" i="40"/>
  <c r="G23" i="40"/>
  <c r="H60" i="39"/>
  <c r="G14" i="40"/>
  <c r="H65" i="39"/>
  <c r="H11" i="39"/>
  <c r="H119" i="39"/>
  <c r="G12" i="40"/>
  <c r="H76" i="39"/>
  <c r="H89" i="39"/>
  <c r="H33" i="39"/>
  <c r="H43" i="39"/>
  <c r="H16" i="28"/>
  <c r="H14" i="29"/>
  <c r="H122" i="39"/>
  <c r="H118" i="39"/>
  <c r="H110" i="39"/>
  <c r="H83" i="39"/>
  <c r="G10" i="40"/>
  <c r="H68" i="39"/>
  <c r="H6" i="39"/>
  <c r="H14" i="28"/>
  <c r="H123" i="39"/>
  <c r="H109" i="39"/>
  <c r="H15" i="39"/>
  <c r="H39" i="39"/>
  <c r="H115" i="39"/>
  <c r="H101" i="39"/>
  <c r="G42" i="40"/>
  <c r="H90" i="39"/>
  <c r="H30" i="39"/>
  <c r="H103" i="39"/>
  <c r="G22" i="40"/>
  <c r="H36" i="39"/>
  <c r="G41" i="40"/>
  <c r="H32" i="39"/>
  <c r="G18" i="40"/>
  <c r="H5" i="39"/>
  <c r="G25" i="40"/>
  <c r="H97" i="39"/>
  <c r="H19" i="28"/>
  <c r="H12" i="28"/>
  <c r="H25" i="28"/>
  <c r="G38" i="40"/>
  <c r="H106" i="39"/>
  <c r="H31" i="39"/>
  <c r="H8" i="39"/>
  <c r="H85" i="39"/>
  <c r="H98" i="39"/>
  <c r="H58" i="39"/>
  <c r="H77" i="39"/>
  <c r="H13" i="39"/>
  <c r="H72" i="39"/>
  <c r="H96" i="39"/>
  <c r="H44" i="39"/>
  <c r="H3" i="39"/>
  <c r="H71" i="39"/>
  <c r="H48" i="39"/>
  <c r="G37" i="40"/>
  <c r="G16" i="40"/>
  <c r="G44" i="40"/>
  <c r="H24" i="28"/>
  <c r="H22" i="28"/>
  <c r="H17" i="28"/>
  <c r="H19" i="29"/>
  <c r="H18" i="29"/>
  <c r="H23" i="29"/>
  <c r="H21" i="29"/>
  <c r="H20" i="29"/>
  <c r="H25" i="29"/>
  <c r="H17" i="29"/>
  <c r="H24" i="29"/>
  <c r="H16" i="29"/>
  <c r="H15" i="29"/>
  <c r="H22" i="29"/>
  <c r="H26" i="29"/>
  <c r="H23" i="26"/>
  <c r="H19" i="26"/>
  <c r="H22" i="26"/>
  <c r="H20" i="26"/>
  <c r="F12" i="1" a="1"/>
  <c r="H21" i="26"/>
  <c r="H31" i="34"/>
  <c r="H27" i="34"/>
  <c r="H33" i="34"/>
  <c r="H29" i="34"/>
  <c r="H32" i="34"/>
  <c r="H24" i="34"/>
  <c r="H30" i="34"/>
  <c r="H28" i="34"/>
  <c r="H12" i="34"/>
  <c r="H26" i="34"/>
  <c r="H25" i="34"/>
  <c r="H15" i="34"/>
  <c r="H22" i="34"/>
  <c r="H13" i="34"/>
  <c r="H21" i="34"/>
  <c r="H20" i="34"/>
  <c r="H19" i="34"/>
  <c r="H18" i="34"/>
  <c r="H17" i="34"/>
  <c r="H23" i="34"/>
  <c r="H16" i="34"/>
  <c r="H14" i="34"/>
  <c r="H12" i="35"/>
  <c r="H27" i="35"/>
  <c r="H19" i="35"/>
  <c r="H23" i="35"/>
  <c r="H20" i="35"/>
  <c r="H26" i="35"/>
  <c r="H21" i="35"/>
  <c r="H22" i="35"/>
  <c r="H24" i="35"/>
  <c r="H25" i="35"/>
  <c r="H30" i="35"/>
  <c r="H13" i="35"/>
  <c r="H17" i="35"/>
  <c r="H29" i="35"/>
  <c r="H33" i="35"/>
  <c r="H31" i="35"/>
  <c r="H28" i="35"/>
  <c r="H18" i="35"/>
  <c r="H16" i="35"/>
  <c r="H14" i="35"/>
  <c r="H32" i="35"/>
  <c r="H15" i="35"/>
  <c r="F32" i="1"/>
  <c r="F6" i="1" a="1"/>
  <c r="F6" i="1" s="1"/>
  <c r="F12" i="1"/>
  <c r="F17" i="1"/>
  <c r="F26" i="1"/>
  <c r="F24" i="1"/>
  <c r="F23" i="1"/>
  <c r="H3" i="34"/>
  <c r="H3" i="35"/>
  <c r="H10" i="34"/>
  <c r="H8" i="34"/>
  <c r="H6" i="34"/>
  <c r="H9" i="35"/>
  <c r="H7" i="34"/>
  <c r="H10" i="35"/>
  <c r="H4" i="34"/>
  <c r="H2" i="34"/>
  <c r="H6" i="35"/>
  <c r="H7" i="35"/>
  <c r="H2" i="35"/>
  <c r="H9" i="34"/>
  <c r="H8" i="35"/>
  <c r="H5" i="35"/>
  <c r="H4" i="35"/>
  <c r="H11" i="35"/>
  <c r="H11" i="34"/>
  <c r="H5" i="34"/>
  <c r="F31" i="1"/>
  <c r="F25" i="1"/>
  <c r="F21" i="1"/>
  <c r="F30" i="1"/>
  <c r="F19" i="1"/>
  <c r="F29" i="1"/>
  <c r="F16" i="1"/>
  <c r="F27" i="1"/>
  <c r="F28" i="1"/>
  <c r="F7" i="1"/>
  <c r="F22" i="1"/>
  <c r="H10" i="29"/>
  <c r="H11" i="29"/>
  <c r="H6" i="29"/>
  <c r="H5" i="29"/>
  <c r="H4" i="29"/>
  <c r="H3" i="29"/>
  <c r="H2" i="29"/>
  <c r="H5" i="28"/>
  <c r="H3" i="28"/>
  <c r="H2" i="28"/>
  <c r="H8" i="29"/>
  <c r="H9" i="29"/>
  <c r="H8" i="28"/>
  <c r="H9" i="28"/>
  <c r="H6" i="28"/>
  <c r="H4" i="28"/>
  <c r="H7" i="29"/>
  <c r="H12" i="29"/>
  <c r="H7" i="28"/>
  <c r="H2" i="27"/>
  <c r="H3" i="26"/>
  <c r="H4" i="26"/>
  <c r="H18" i="26"/>
  <c r="H11" i="26"/>
  <c r="H12" i="26"/>
  <c r="H16" i="26"/>
  <c r="H10" i="26"/>
  <c r="H8" i="26"/>
  <c r="H7" i="26"/>
  <c r="H9" i="26"/>
  <c r="H2" i="26"/>
  <c r="H17" i="26"/>
  <c r="H6" i="26"/>
  <c r="H15" i="26"/>
  <c r="H14" i="26"/>
  <c r="H5" i="26"/>
  <c r="H13" i="26"/>
  <c r="G30" i="1"/>
  <c r="G32" i="1"/>
  <c r="G26" i="1"/>
  <c r="G19" i="1"/>
  <c r="G28" i="1"/>
  <c r="G27" i="1"/>
  <c r="G17" i="1"/>
  <c r="G23" i="1"/>
  <c r="G16" i="1"/>
  <c r="G31" i="1"/>
  <c r="G21" i="1"/>
  <c r="G12" i="1"/>
  <c r="G7" i="1"/>
  <c r="G22" i="1"/>
  <c r="G25" i="1"/>
  <c r="G24" i="1"/>
  <c r="G29" i="1"/>
  <c r="G6" i="1"/>
  <c r="H126" i="24"/>
  <c r="H128" i="24"/>
  <c r="H130" i="24"/>
  <c r="H132" i="24"/>
  <c r="H134" i="24"/>
  <c r="H136" i="24"/>
  <c r="H138" i="24"/>
  <c r="H140" i="24"/>
  <c r="H29" i="24"/>
  <c r="H27" i="24"/>
  <c r="H131" i="24"/>
  <c r="H139" i="25"/>
  <c r="H137" i="25"/>
  <c r="H135" i="25"/>
  <c r="H133" i="25"/>
  <c r="H131" i="25"/>
  <c r="H129" i="25"/>
  <c r="H127" i="25"/>
  <c r="H125" i="25"/>
  <c r="H27" i="25"/>
  <c r="H25" i="25"/>
  <c r="H23" i="25"/>
  <c r="H25" i="24"/>
  <c r="H140" i="25"/>
  <c r="H138" i="25"/>
  <c r="H136" i="25"/>
  <c r="H134" i="25"/>
  <c r="H132" i="25"/>
  <c r="H130" i="25"/>
  <c r="H128" i="25"/>
  <c r="H126" i="25"/>
  <c r="H28" i="25"/>
  <c r="H26" i="25"/>
  <c r="H24" i="25"/>
  <c r="H22" i="25"/>
  <c r="H28" i="24"/>
  <c r="H125" i="24"/>
  <c r="H127" i="24"/>
  <c r="H129" i="24"/>
  <c r="H133" i="24"/>
  <c r="H135" i="24"/>
  <c r="H137" i="24"/>
  <c r="H139" i="24"/>
  <c r="H26" i="24"/>
  <c r="H23" i="24"/>
  <c r="H2" i="25"/>
  <c r="H18" i="25"/>
  <c r="H8" i="25"/>
  <c r="H17" i="25"/>
  <c r="H22" i="24"/>
  <c r="H5" i="25"/>
  <c r="H8" i="24"/>
  <c r="H12" i="24"/>
  <c r="H87" i="25"/>
  <c r="H39" i="25"/>
  <c r="H92" i="24"/>
  <c r="H100" i="24"/>
  <c r="H108" i="24"/>
  <c r="H116" i="24"/>
  <c r="H124" i="24"/>
  <c r="H59" i="24"/>
  <c r="H11" i="24"/>
  <c r="H99" i="25"/>
  <c r="H111" i="25"/>
  <c r="H97" i="24"/>
  <c r="H76" i="24"/>
  <c r="H39" i="24"/>
  <c r="H107" i="25"/>
  <c r="H95" i="24"/>
  <c r="H84" i="24"/>
  <c r="H47" i="24"/>
  <c r="H63" i="25"/>
  <c r="H30" i="25"/>
  <c r="H117" i="24"/>
  <c r="H48" i="24"/>
  <c r="H107" i="24"/>
  <c r="H59" i="25"/>
  <c r="H56" i="24"/>
  <c r="H99" i="24"/>
  <c r="H30" i="24"/>
  <c r="H41" i="25"/>
  <c r="H74" i="25"/>
  <c r="H110" i="25"/>
  <c r="H34" i="24"/>
  <c r="H68" i="25"/>
  <c r="H37" i="25"/>
  <c r="H44" i="25"/>
  <c r="H81" i="25"/>
  <c r="H49" i="25"/>
  <c r="H37" i="24"/>
  <c r="H70" i="25"/>
  <c r="H56" i="25"/>
  <c r="H53" i="25"/>
  <c r="H85" i="25"/>
  <c r="H52" i="25"/>
  <c r="H42" i="24"/>
  <c r="H77" i="25"/>
  <c r="H58" i="25"/>
  <c r="H60" i="25"/>
  <c r="H104" i="25"/>
  <c r="H121" i="25"/>
  <c r="H84" i="25"/>
  <c r="H98" i="25"/>
  <c r="H9" i="25"/>
  <c r="H96" i="24"/>
  <c r="H112" i="24"/>
  <c r="H75" i="24"/>
  <c r="H3" i="24"/>
  <c r="H113" i="24"/>
  <c r="H4" i="24"/>
  <c r="H111" i="24"/>
  <c r="H6" i="24"/>
  <c r="H101" i="24"/>
  <c r="H5" i="24"/>
  <c r="H91" i="24"/>
  <c r="H36" i="24"/>
  <c r="H46" i="24"/>
  <c r="H82" i="25"/>
  <c r="H109" i="25"/>
  <c r="H49" i="24"/>
  <c r="H19" i="24"/>
  <c r="H24" i="24"/>
  <c r="H16" i="25"/>
  <c r="H4" i="25"/>
  <c r="H13" i="25"/>
  <c r="H19" i="25"/>
  <c r="H21" i="24"/>
  <c r="H16" i="24"/>
  <c r="H14" i="24"/>
  <c r="H71" i="25"/>
  <c r="H31" i="25"/>
  <c r="H94" i="24"/>
  <c r="H102" i="24"/>
  <c r="H110" i="24"/>
  <c r="H118" i="24"/>
  <c r="H83" i="24"/>
  <c r="H51" i="24"/>
  <c r="H7" i="24"/>
  <c r="H83" i="25"/>
  <c r="H79" i="25"/>
  <c r="H105" i="24"/>
  <c r="H71" i="24"/>
  <c r="H32" i="24"/>
  <c r="H75" i="25"/>
  <c r="H103" i="24"/>
  <c r="H79" i="24"/>
  <c r="H40" i="24"/>
  <c r="H54" i="25"/>
  <c r="H93" i="24"/>
  <c r="H80" i="24"/>
  <c r="H10" i="24"/>
  <c r="H68" i="24"/>
  <c r="H38" i="25"/>
  <c r="H31" i="24"/>
  <c r="H63" i="24"/>
  <c r="H97" i="25"/>
  <c r="H62" i="25"/>
  <c r="H106" i="25"/>
  <c r="H64" i="25"/>
  <c r="H50" i="24"/>
  <c r="H86" i="25"/>
  <c r="H101" i="25"/>
  <c r="H92" i="25"/>
  <c r="H113" i="25"/>
  <c r="H66" i="25"/>
  <c r="H53" i="24"/>
  <c r="H93" i="25"/>
  <c r="H88" i="25"/>
  <c r="H94" i="25"/>
  <c r="H117" i="25"/>
  <c r="H73" i="25"/>
  <c r="H58" i="24"/>
  <c r="H100" i="25"/>
  <c r="H90" i="25"/>
  <c r="H124" i="25"/>
  <c r="H38" i="24"/>
  <c r="H61" i="25"/>
  <c r="H80" i="25"/>
  <c r="H77" i="24"/>
  <c r="H10" i="25"/>
  <c r="H14" i="25"/>
  <c r="H20" i="24"/>
  <c r="H7" i="25"/>
  <c r="H15" i="25"/>
  <c r="H17" i="24"/>
  <c r="H9" i="24"/>
  <c r="H119" i="25"/>
  <c r="H55" i="25"/>
  <c r="H88" i="24"/>
  <c r="H104" i="24"/>
  <c r="H120" i="24"/>
  <c r="H43" i="24"/>
  <c r="H67" i="25"/>
  <c r="H46" i="25"/>
  <c r="H64" i="24"/>
  <c r="H51" i="25"/>
  <c r="H72" i="24"/>
  <c r="H42" i="25"/>
  <c r="H60" i="24"/>
  <c r="H91" i="25"/>
  <c r="H18" i="24"/>
  <c r="H65" i="24"/>
  <c r="H41" i="24"/>
  <c r="H66" i="24"/>
  <c r="H32" i="25"/>
  <c r="H6" i="25"/>
  <c r="H3" i="25"/>
  <c r="H103" i="25"/>
  <c r="H106" i="24"/>
  <c r="H35" i="24"/>
  <c r="H121" i="24"/>
  <c r="H119" i="24"/>
  <c r="H109" i="24"/>
  <c r="H123" i="24"/>
  <c r="H33" i="25"/>
  <c r="H62" i="24"/>
  <c r="H76" i="25"/>
  <c r="H85" i="24"/>
  <c r="H86" i="24"/>
  <c r="H78" i="25"/>
  <c r="H87" i="24"/>
  <c r="H29" i="25"/>
  <c r="H108" i="25"/>
  <c r="H102" i="25"/>
  <c r="H90" i="24"/>
  <c r="H33" i="24"/>
  <c r="H36" i="25"/>
  <c r="H65" i="25"/>
  <c r="H114" i="25"/>
  <c r="H72" i="25"/>
  <c r="H20" i="25"/>
  <c r="H11" i="25"/>
  <c r="H47" i="25"/>
  <c r="H114" i="24"/>
  <c r="H115" i="25"/>
  <c r="H44" i="24"/>
  <c r="H52" i="24"/>
  <c r="H55" i="24"/>
  <c r="H43" i="25"/>
  <c r="H45" i="25"/>
  <c r="H57" i="24"/>
  <c r="H89" i="25"/>
  <c r="H116" i="25"/>
  <c r="H78" i="24"/>
  <c r="H96" i="25"/>
  <c r="H118" i="25"/>
  <c r="H81" i="24"/>
  <c r="H57" i="25"/>
  <c r="H12" i="25"/>
  <c r="H13" i="24"/>
  <c r="H122" i="24"/>
  <c r="H50" i="25"/>
  <c r="H2" i="24"/>
  <c r="H95" i="25"/>
  <c r="H123" i="25"/>
  <c r="H105" i="25"/>
  <c r="H112" i="25"/>
  <c r="H48" i="25"/>
  <c r="H69" i="25"/>
  <c r="H45" i="24"/>
  <c r="H21" i="25"/>
  <c r="H15" i="24"/>
  <c r="H98" i="24"/>
  <c r="H67" i="24"/>
  <c r="H89" i="24"/>
  <c r="H34" i="25"/>
  <c r="H35" i="25"/>
  <c r="H115" i="24"/>
  <c r="H54" i="24"/>
  <c r="H82" i="24"/>
  <c r="H70" i="24"/>
  <c r="H69" i="24"/>
  <c r="H120" i="25"/>
  <c r="H73" i="24"/>
  <c r="H74" i="24"/>
  <c r="H122" i="25"/>
  <c r="H40" i="25"/>
  <c r="H61" i="24"/>
  <c r="G4" i="16"/>
  <c r="G2" i="16"/>
  <c r="G2" i="17"/>
  <c r="G3" i="16"/>
  <c r="AJ9" i="1"/>
  <c r="L9" i="1" s="1"/>
  <c r="P15" i="1"/>
  <c r="BG15" i="1"/>
  <c r="BH15" i="1" s="1"/>
  <c r="T15" i="1" s="1"/>
  <c r="M4" i="1"/>
  <c r="M9" i="1"/>
  <c r="M13" i="1"/>
  <c r="H7" i="7"/>
  <c r="R15" i="1"/>
  <c r="BG5" i="1"/>
  <c r="BH5" i="1" s="1"/>
  <c r="T5" i="1" s="1"/>
  <c r="BE9" i="1"/>
  <c r="R10" i="1"/>
  <c r="R8" i="1"/>
  <c r="R5" i="1"/>
  <c r="R4" i="1"/>
  <c r="BB9" i="1"/>
  <c r="R9" i="1" s="1"/>
  <c r="R13" i="1"/>
  <c r="R18" i="1"/>
  <c r="AY9" i="1"/>
  <c r="BG9" i="1"/>
  <c r="BH9" i="1" s="1"/>
  <c r="T9" i="1" s="1"/>
  <c r="BG11" i="1"/>
  <c r="BH11" i="1" s="1"/>
  <c r="T11" i="1" s="1"/>
  <c r="BG8" i="1"/>
  <c r="BH8" i="1" s="1"/>
  <c r="T8" i="1" s="1"/>
  <c r="H15" i="7"/>
  <c r="H12" i="7"/>
  <c r="H8" i="7"/>
  <c r="H25" i="7"/>
  <c r="H14" i="7"/>
  <c r="H18" i="7"/>
  <c r="H17" i="7"/>
  <c r="H13" i="7"/>
  <c r="H11" i="7"/>
  <c r="H10" i="7"/>
  <c r="H9" i="7"/>
  <c r="H23" i="7"/>
  <c r="H22" i="7"/>
  <c r="H21" i="7"/>
  <c r="H24" i="7"/>
  <c r="H19" i="7"/>
  <c r="H20" i="7"/>
  <c r="H16" i="7"/>
  <c r="P4" i="1"/>
  <c r="P10" i="1"/>
  <c r="P20" i="1"/>
  <c r="P11" i="1"/>
  <c r="AV9" i="1"/>
  <c r="P9" i="1" s="1"/>
  <c r="M10" i="1"/>
  <c r="M5" i="1"/>
  <c r="P14" i="1"/>
  <c r="H3" i="7"/>
  <c r="H2" i="7"/>
  <c r="H4" i="7"/>
  <c r="H6" i="7"/>
  <c r="H5" i="7"/>
  <c r="L13" i="1"/>
  <c r="L5" i="1"/>
  <c r="L4" i="1"/>
  <c r="L10" i="1"/>
  <c r="F20" i="1" l="1" a="1"/>
  <c r="F20" i="1" s="1"/>
  <c r="F14" i="1" a="1"/>
  <c r="F14" i="1" s="1"/>
  <c r="F4" i="1" a="1"/>
  <c r="F4" i="1" s="1"/>
  <c r="S11" i="1"/>
  <c r="S9" i="1"/>
  <c r="S15" i="1"/>
  <c r="S5" i="1"/>
  <c r="S8" i="1"/>
  <c r="Q13" i="1"/>
  <c r="F13" i="1" s="1" a="1"/>
  <c r="Q10" i="1"/>
  <c r="G10" i="1" s="1"/>
  <c r="Q9" i="1"/>
  <c r="Q18" i="1"/>
  <c r="Q5" i="1"/>
  <c r="Q8" i="1"/>
  <c r="G20" i="1"/>
  <c r="G14" i="1"/>
  <c r="G4" i="1"/>
  <c r="F8" i="1" l="1" a="1"/>
  <c r="F8" i="1" s="1"/>
  <c r="F11" i="1" a="1"/>
  <c r="F11" i="1" s="1"/>
  <c r="F18" i="1" a="1"/>
  <c r="F18" i="1" s="1"/>
  <c r="F5" i="1" a="1"/>
  <c r="F5" i="1" s="1"/>
  <c r="F10" i="1" a="1"/>
  <c r="F10" i="1" s="1"/>
  <c r="F15" i="1" a="1"/>
  <c r="F15" i="1" s="1"/>
  <c r="F13" i="1"/>
  <c r="G11" i="1"/>
  <c r="G13" i="1"/>
  <c r="G5" i="1"/>
  <c r="G15" i="1"/>
  <c r="G18" i="1"/>
  <c r="G8" i="1"/>
  <c r="X9" i="1"/>
  <c r="H9" i="1" s="1"/>
  <c r="AP9" i="1" l="1"/>
  <c r="N9" i="1" s="1"/>
  <c r="F9" i="1" s="1" a="1"/>
  <c r="G9" i="1" l="1"/>
  <c r="F9" i="1"/>
  <c r="E12" i="1" l="1"/>
  <c r="E32" i="1"/>
  <c r="E17" i="1"/>
  <c r="E29" i="1"/>
  <c r="E31" i="1"/>
  <c r="E20" i="1"/>
  <c r="E28" i="1"/>
  <c r="E16" i="1"/>
  <c r="E30" i="1"/>
  <c r="E19" i="1"/>
  <c r="E27" i="1"/>
  <c r="E21" i="1"/>
  <c r="E23" i="1"/>
  <c r="E22" i="1"/>
  <c r="E24" i="1"/>
  <c r="E26" i="1"/>
  <c r="E25" i="1"/>
  <c r="E18" i="1"/>
  <c r="E11" i="1"/>
  <c r="E8" i="1"/>
  <c r="E7" i="1"/>
  <c r="E6" i="1"/>
  <c r="E14" i="1"/>
  <c r="E15" i="1"/>
  <c r="E13" i="1"/>
  <c r="E4" i="1"/>
  <c r="E9" i="1"/>
  <c r="E5" i="1"/>
  <c r="E1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<sst xmlns="http://schemas.openxmlformats.org/spreadsheetml/2006/main" count="1212" uniqueCount="204">
  <si>
    <t>Alsfeld</t>
  </si>
  <si>
    <t>Lauterbach</t>
  </si>
  <si>
    <t>Niederaula</t>
  </si>
  <si>
    <t>Stockhausen</t>
  </si>
  <si>
    <t>Angersbach</t>
  </si>
  <si>
    <t>Gesamtwertung</t>
  </si>
  <si>
    <t>Crosslauf</t>
  </si>
  <si>
    <t>Name</t>
  </si>
  <si>
    <t>Geschlecht</t>
  </si>
  <si>
    <t>Jahrgang</t>
  </si>
  <si>
    <t>Verein</t>
  </si>
  <si>
    <t>Platz</t>
  </si>
  <si>
    <t>Punkte</t>
  </si>
  <si>
    <t>Teilnahmen</t>
  </si>
  <si>
    <t>Leistung</t>
  </si>
  <si>
    <t>Rang</t>
  </si>
  <si>
    <t>Hannes</t>
  </si>
  <si>
    <t>m</t>
  </si>
  <si>
    <t>Fritz</t>
  </si>
  <si>
    <t>Zwicker</t>
  </si>
  <si>
    <t>Ben</t>
  </si>
  <si>
    <t>Georg</t>
  </si>
  <si>
    <t>Wamser</t>
  </si>
  <si>
    <t>Fischer</t>
  </si>
  <si>
    <t>Luisa</t>
  </si>
  <si>
    <t>Wirth</t>
  </si>
  <si>
    <t>w</t>
  </si>
  <si>
    <t>Fine</t>
  </si>
  <si>
    <t>Hahn</t>
  </si>
  <si>
    <t>Clara</t>
  </si>
  <si>
    <t>Mia</t>
  </si>
  <si>
    <t>Weppler</t>
  </si>
  <si>
    <t>Martha</t>
  </si>
  <si>
    <t>Wahl</t>
  </si>
  <si>
    <t>Marie</t>
  </si>
  <si>
    <t>Amelie</t>
  </si>
  <si>
    <t>Rest</t>
  </si>
  <si>
    <t>Jakob</t>
  </si>
  <si>
    <t>jede 2. Zeile entfernen</t>
  </si>
  <si>
    <t>75m</t>
  </si>
  <si>
    <t>800m</t>
  </si>
  <si>
    <t>Speer</t>
  </si>
  <si>
    <t>JULA_Hoch</t>
  </si>
  <si>
    <t>Tim Jonathan</t>
  </si>
  <si>
    <t>LAT_800</t>
  </si>
  <si>
    <t>Pfannschilling</t>
  </si>
  <si>
    <t>Prüfung Name</t>
  </si>
  <si>
    <t>ANG_Sprint</t>
  </si>
  <si>
    <t>ANG_Hürden</t>
  </si>
  <si>
    <t>n.a.</t>
  </si>
  <si>
    <t>Frischborn</t>
  </si>
  <si>
    <t>FRI_Weit</t>
  </si>
  <si>
    <t>FRI_Kugel</t>
  </si>
  <si>
    <t>Awel</t>
  </si>
  <si>
    <t>Wawrauschek</t>
  </si>
  <si>
    <t>Leonard</t>
  </si>
  <si>
    <t>-</t>
  </si>
  <si>
    <t>Langhammer</t>
  </si>
  <si>
    <t>Eric</t>
  </si>
  <si>
    <t>Zimmermann</t>
  </si>
  <si>
    <t>Maximilian</t>
  </si>
  <si>
    <t>Jonne</t>
  </si>
  <si>
    <t>Schwan</t>
  </si>
  <si>
    <t>Elias</t>
  </si>
  <si>
    <t>Lachenmaier</t>
  </si>
  <si>
    <t>Stas</t>
  </si>
  <si>
    <t>Penrod</t>
  </si>
  <si>
    <t>Lang</t>
  </si>
  <si>
    <t>Bjarne</t>
  </si>
  <si>
    <t>Fink</t>
  </si>
  <si>
    <t>Hendrik</t>
  </si>
  <si>
    <t>Schmidt</t>
  </si>
  <si>
    <t>Amy</t>
  </si>
  <si>
    <t>Wagenführ</t>
  </si>
  <si>
    <t>Neah</t>
  </si>
  <si>
    <t>Bremer</t>
  </si>
  <si>
    <t>Emilia</t>
  </si>
  <si>
    <t>Richtberg</t>
  </si>
  <si>
    <t>Valerie</t>
  </si>
  <si>
    <t>Gottwald</t>
  </si>
  <si>
    <t>Lucy</t>
  </si>
  <si>
    <t>Thalmann</t>
  </si>
  <si>
    <t>Linus Ryan</t>
  </si>
  <si>
    <t>Renz</t>
  </si>
  <si>
    <t>Dörr</t>
  </si>
  <si>
    <t>Frieda</t>
  </si>
  <si>
    <t>Enie</t>
  </si>
  <si>
    <t>Kazak</t>
  </si>
  <si>
    <t>Leyla</t>
  </si>
  <si>
    <t>Lochhaas</t>
  </si>
  <si>
    <t>Hannah</t>
  </si>
  <si>
    <t>Glebe</t>
  </si>
  <si>
    <t>Neusel</t>
  </si>
  <si>
    <t>Svenja</t>
  </si>
  <si>
    <t>Barvish</t>
  </si>
  <si>
    <t>Evelyn Kristina</t>
  </si>
  <si>
    <t>Büchner</t>
  </si>
  <si>
    <t>Leon</t>
  </si>
  <si>
    <t>Abeska</t>
  </si>
  <si>
    <t>Tom</t>
  </si>
  <si>
    <t>Vogt</t>
  </si>
  <si>
    <t>Dehnel</t>
  </si>
  <si>
    <t>Neele</t>
  </si>
  <si>
    <t>Kirchner</t>
  </si>
  <si>
    <t>Kokel</t>
  </si>
  <si>
    <t>Alina</t>
  </si>
  <si>
    <t>Krebs</t>
  </si>
  <si>
    <t>Benita</t>
  </si>
  <si>
    <t>Berger</t>
  </si>
  <si>
    <t>Ilvy</t>
  </si>
  <si>
    <t>Weitsprung</t>
  </si>
  <si>
    <t>U14_Stockhausen</t>
  </si>
  <si>
    <t>Ballwurf</t>
  </si>
  <si>
    <t>Herbstein</t>
  </si>
  <si>
    <t>Hochsprung</t>
  </si>
  <si>
    <t>60m Hürden</t>
  </si>
  <si>
    <t>Kugelstoß</t>
  </si>
  <si>
    <t>Ludwig</t>
  </si>
  <si>
    <t>Krusche</t>
  </si>
  <si>
    <t>Malte</t>
  </si>
  <si>
    <t>Grabow</t>
  </si>
  <si>
    <t>Max</t>
  </si>
  <si>
    <t>Köhne-Volland</t>
  </si>
  <si>
    <t>Greta</t>
  </si>
  <si>
    <t>Weiland</t>
  </si>
  <si>
    <t>Ida</t>
  </si>
  <si>
    <t>Pettermann</t>
  </si>
  <si>
    <t>Nora</t>
  </si>
  <si>
    <t>Wicke</t>
  </si>
  <si>
    <t>Lina</t>
  </si>
  <si>
    <t>Heerlein</t>
  </si>
  <si>
    <t>Aurelia</t>
  </si>
  <si>
    <t>Giebel</t>
  </si>
  <si>
    <t>Jonne Zimmermann</t>
  </si>
  <si>
    <t>Linus Ryan Penrod</t>
  </si>
  <si>
    <t>SV Herbstein</t>
  </si>
  <si>
    <t>Alsfelder Sport-Club 96</t>
  </si>
  <si>
    <t>Jakob Ludwig</t>
  </si>
  <si>
    <t>Malte Krusche</t>
  </si>
  <si>
    <t>Max Grabow</t>
  </si>
  <si>
    <t>TV Frischborn</t>
  </si>
  <si>
    <t>Clara Renz</t>
  </si>
  <si>
    <t>Leyla Kazak</t>
  </si>
  <si>
    <t>Hannah Lochhaas</t>
  </si>
  <si>
    <t>Lucy Gottwald</t>
  </si>
  <si>
    <t>Greta Köhne-Volland</t>
  </si>
  <si>
    <t>SV Niederaula</t>
  </si>
  <si>
    <t>TSG Schlitz</t>
  </si>
  <si>
    <t>Hünfelder SV</t>
  </si>
  <si>
    <t>Ida Weiland</t>
  </si>
  <si>
    <t>Nora Pettermann</t>
  </si>
  <si>
    <t>Lina Wicke</t>
  </si>
  <si>
    <t>Aurelia Heerlein</t>
  </si>
  <si>
    <t>Frieda Giebel</t>
  </si>
  <si>
    <t>JULA</t>
  </si>
  <si>
    <t>Leibold</t>
  </si>
  <si>
    <t>Fabian</t>
  </si>
  <si>
    <t>Koppenhöhl</t>
  </si>
  <si>
    <t>Dostal</t>
  </si>
  <si>
    <t>Lea</t>
  </si>
  <si>
    <t>Illgen</t>
  </si>
  <si>
    <t>Emmi</t>
  </si>
  <si>
    <t>Anna</t>
  </si>
  <si>
    <t>Fabian Leibold</t>
  </si>
  <si>
    <t>Ben Koppenhöhl</t>
  </si>
  <si>
    <t>Neah Wagenführ</t>
  </si>
  <si>
    <t>TV Lauterbach</t>
  </si>
  <si>
    <t>Lea Dostal</t>
  </si>
  <si>
    <t>Emmi Illgen</t>
  </si>
  <si>
    <t>Anna Vogt</t>
  </si>
  <si>
    <t>JULA_Niederaula</t>
  </si>
  <si>
    <t>Speerwurf</t>
  </si>
  <si>
    <t>Büttner</t>
  </si>
  <si>
    <t>Emil</t>
  </si>
  <si>
    <t>Knobeloch</t>
  </si>
  <si>
    <t>Janne</t>
  </si>
  <si>
    <t>Harhoff</t>
  </si>
  <si>
    <t>Kayser</t>
  </si>
  <si>
    <t>Matteo</t>
  </si>
  <si>
    <t>Lerch</t>
  </si>
  <si>
    <t>Dern</t>
  </si>
  <si>
    <t>Reichel</t>
  </si>
  <si>
    <t>Rafaela</t>
  </si>
  <si>
    <t>Max Anton</t>
  </si>
  <si>
    <t>Finn Marlon</t>
  </si>
  <si>
    <t>Emil Büttner</t>
  </si>
  <si>
    <t>Hendrik Fink</t>
  </si>
  <si>
    <t>Janne Knobeloch</t>
  </si>
  <si>
    <t>Max Anton Harhoff</t>
  </si>
  <si>
    <t>Matteo Kayser</t>
  </si>
  <si>
    <t>Finn Marlon Lerch</t>
  </si>
  <si>
    <t>Anna Dern</t>
  </si>
  <si>
    <t>Valerie Richtberg</t>
  </si>
  <si>
    <t>Svenja Neusel</t>
  </si>
  <si>
    <t>Rafaela Reichel</t>
  </si>
  <si>
    <t>TV Angersbach</t>
  </si>
  <si>
    <t>Freier</t>
  </si>
  <si>
    <t>Mathéo</t>
  </si>
  <si>
    <t>Heiß</t>
  </si>
  <si>
    <t>Pauline</t>
  </si>
  <si>
    <t>Mathéo Freier</t>
  </si>
  <si>
    <t>Emilia Bremer</t>
  </si>
  <si>
    <t>Ilvy Berger</t>
  </si>
  <si>
    <t>Pauline Heiß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</si>
</sst>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:ss.00"/>
    <numFmt numFmtId="165" formatCode="0.0"/>
  </numFmts>
  <fonts count="20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Verdana"/>
      <family val="2"/>
      <charset val="1"/>
    </font>
    <font>
      <sz val="10"/>
      <color rgb="FF000000"/>
      <name val="verdana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FF0000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rgb="FFFF0000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rgb="FFFF0000"/>
      </bottom>
      <diagonal/>
    </border>
  </borders>
  <cellStyleXfs count="9">
    <xf numFmtId="0" fontId="0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4" fillId="0" borderId="0"/>
    <xf numFmtId="0" fontId="19" fillId="0" borderId="0"/>
  </cellStyleXfs>
  <cellXfs count="91">
    <xf numFmtId="0" fontId="0" fillId="0" borderId="0" xfId="0"/>
    <xf numFmtId="2" fontId="0" fillId="0" borderId="0" xfId="0" applyNumberFormat="1"/>
    <xf numFmtId="0" fontId="0" fillId="0" borderId="1" xfId="0" applyFont="1" applyBorder="1"/>
    <xf numFmtId="0" fontId="0" fillId="0" borderId="2" xfId="0" applyFont="1" applyBorder="1"/>
    <xf numFmtId="0" fontId="0" fillId="0" borderId="3" xfId="0" applyBorder="1"/>
    <xf numFmtId="0" fontId="0" fillId="0" borderId="4" xfId="0" applyFont="1" applyBorder="1"/>
    <xf numFmtId="0" fontId="0" fillId="0" borderId="5" xfId="0" applyFont="1" applyBorder="1"/>
    <xf numFmtId="0" fontId="0" fillId="0" borderId="8" xfId="0" applyBorder="1"/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17" fillId="0" borderId="12" xfId="0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2" fontId="0" fillId="0" borderId="12" xfId="0" applyNumberFormat="1" applyFont="1" applyBorder="1" applyAlignment="1">
      <alignment horizontal="center" vertical="center"/>
    </xf>
    <xf numFmtId="0" fontId="0" fillId="0" borderId="17" xfId="0" applyFont="1" applyBorder="1" applyProtection="1">
      <protection locked="0"/>
    </xf>
    <xf numFmtId="2" fontId="17" fillId="2" borderId="24" xfId="0" applyNumberFormat="1" applyFont="1" applyFill="1" applyBorder="1" applyAlignment="1" applyProtection="1">
      <alignment horizontal="center" vertical="center"/>
      <protection locked="0"/>
    </xf>
    <xf numFmtId="2" fontId="0" fillId="0" borderId="14" xfId="0" applyNumberFormat="1" applyBorder="1" applyAlignment="1" applyProtection="1">
      <alignment horizontal="center"/>
      <protection locked="0"/>
    </xf>
    <xf numFmtId="0" fontId="0" fillId="0" borderId="26" xfId="0" applyBorder="1"/>
    <xf numFmtId="0" fontId="0" fillId="0" borderId="27" xfId="0" applyBorder="1"/>
    <xf numFmtId="0" fontId="14" fillId="3" borderId="0" xfId="7" applyFill="1"/>
    <xf numFmtId="0" fontId="14" fillId="0" borderId="0" xfId="7"/>
    <xf numFmtId="0" fontId="14" fillId="0" borderId="28" xfId="7" applyBorder="1"/>
    <xf numFmtId="0" fontId="13" fillId="0" borderId="0" xfId="7" applyFont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24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2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9" xfId="0" applyFont="1" applyBorder="1"/>
    <xf numFmtId="0" fontId="0" fillId="0" borderId="11" xfId="0" applyFont="1" applyBorder="1" applyAlignment="1">
      <alignment horizontal="center"/>
    </xf>
    <xf numFmtId="0" fontId="0" fillId="0" borderId="0" xfId="0" applyFont="1" applyBorder="1"/>
    <xf numFmtId="0" fontId="0" fillId="0" borderId="1" xfId="0" applyBorder="1"/>
    <xf numFmtId="0" fontId="0" fillId="0" borderId="30" xfId="0" applyBorder="1"/>
    <xf numFmtId="2" fontId="0" fillId="0" borderId="0" xfId="0" applyNumberFormat="1" applyFont="1" applyBorder="1"/>
    <xf numFmtId="0" fontId="12" fillId="3" borderId="0" xfId="7" applyFont="1" applyFill="1"/>
    <xf numFmtId="47" fontId="14" fillId="0" borderId="0" xfId="7" applyNumberFormat="1"/>
    <xf numFmtId="47" fontId="14" fillId="0" borderId="28" xfId="7" applyNumberFormat="1" applyBorder="1"/>
    <xf numFmtId="164" fontId="14" fillId="0" borderId="0" xfId="7" applyNumberFormat="1"/>
    <xf numFmtId="0" fontId="12" fillId="0" borderId="0" xfId="7" applyFont="1"/>
    <xf numFmtId="164" fontId="0" fillId="0" borderId="14" xfId="0" applyNumberFormat="1" applyBorder="1" applyAlignment="1" applyProtection="1">
      <alignment horizontal="center"/>
      <protection locked="0"/>
    </xf>
    <xf numFmtId="0" fontId="14" fillId="0" borderId="0" xfId="7" applyFill="1"/>
    <xf numFmtId="0" fontId="11" fillId="0" borderId="0" xfId="7" applyFont="1" applyFill="1"/>
    <xf numFmtId="0" fontId="10" fillId="0" borderId="0" xfId="7" applyFont="1" applyFill="1"/>
    <xf numFmtId="0" fontId="10" fillId="0" borderId="0" xfId="7" applyFont="1"/>
    <xf numFmtId="2" fontId="14" fillId="0" borderId="0" xfId="7" applyNumberFormat="1"/>
    <xf numFmtId="0" fontId="9" fillId="0" borderId="0" xfId="7" applyFont="1"/>
    <xf numFmtId="45" fontId="14" fillId="0" borderId="0" xfId="7" applyNumberFormat="1"/>
    <xf numFmtId="20" fontId="14" fillId="0" borderId="0" xfId="7" applyNumberFormat="1"/>
    <xf numFmtId="20" fontId="0" fillId="0" borderId="14" xfId="0" applyNumberFormat="1" applyBorder="1" applyAlignment="1" applyProtection="1">
      <alignment horizontal="center"/>
      <protection locked="0"/>
    </xf>
    <xf numFmtId="0" fontId="8" fillId="0" borderId="0" xfId="7" applyFont="1"/>
    <xf numFmtId="165" fontId="0" fillId="0" borderId="14" xfId="0" applyNumberFormat="1" applyBorder="1" applyAlignment="1" applyProtection="1">
      <alignment horizontal="center"/>
      <protection locked="0"/>
    </xf>
    <xf numFmtId="0" fontId="0" fillId="0" borderId="30" xfId="0" applyFont="1" applyBorder="1"/>
    <xf numFmtId="2" fontId="0" fillId="0" borderId="30" xfId="0" applyNumberFormat="1" applyFont="1" applyBorder="1"/>
    <xf numFmtId="0" fontId="7" fillId="0" borderId="0" xfId="7" applyFont="1" applyFill="1"/>
    <xf numFmtId="0" fontId="0" fillId="0" borderId="20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6" fillId="0" borderId="0" xfId="7" applyFont="1"/>
    <xf numFmtId="0" fontId="6" fillId="3" borderId="0" xfId="7" applyFont="1" applyFill="1"/>
    <xf numFmtId="2" fontId="0" fillId="0" borderId="5" xfId="0" applyNumberFormat="1" applyFont="1" applyBorder="1" applyAlignment="1">
      <alignment horizontal="center"/>
    </xf>
    <xf numFmtId="0" fontId="5" fillId="0" borderId="0" xfId="7" applyFont="1"/>
    <xf numFmtId="0" fontId="5" fillId="0" borderId="0" xfId="7" applyFont="1" applyFill="1"/>
    <xf numFmtId="0" fontId="4" fillId="0" borderId="0" xfId="7" applyFont="1" applyFill="1"/>
    <xf numFmtId="0" fontId="3" fillId="0" borderId="0" xfId="7" applyFont="1"/>
    <xf numFmtId="0" fontId="2" fillId="3" borderId="0" xfId="7" applyFont="1" applyFill="1"/>
    <xf numFmtId="0" fontId="2" fillId="0" borderId="0" xfId="7" applyFont="1" applyFill="1"/>
    <xf numFmtId="0" fontId="0" fillId="0" borderId="17" xfId="0" applyFont="1" applyBorder="1" applyAlignment="1" applyProtection="1">
      <alignment horizontal="center"/>
      <protection locked="0"/>
    </xf>
    <xf numFmtId="0" fontId="1" fillId="0" borderId="0" xfId="7" applyFont="1" applyFill="1"/>
    <xf numFmtId="0" fontId="1" fillId="0" borderId="0" xfId="7" applyFont="1"/>
  </cellXfs>
  <cellStyles count="9">
    <cellStyle name="Standard" xfId="0" builtinId="0"/>
    <cellStyle name="Standard 2" xfId="1" xr:uid="{00000000-0005-0000-0000-000001000000}"/>
    <cellStyle name="Standard 2 2" xfId="2" xr:uid="{00000000-0005-0000-0000-000002000000}"/>
    <cellStyle name="Standard 2 2 2" xfId="3" xr:uid="{00000000-0005-0000-0000-000003000000}"/>
    <cellStyle name="Standard 2 2 2 2" xfId="4" xr:uid="{00000000-0005-0000-0000-000004000000}"/>
    <cellStyle name="Standard 2 2 2 2 2" xfId="5" xr:uid="{00000000-0005-0000-0000-000005000000}"/>
    <cellStyle name="Standard 3" xfId="6" xr:uid="{00000000-0005-0000-0000-000006000000}"/>
    <cellStyle name="Standard 4" xfId="7" xr:uid="{00000000-0005-0000-0000-000007000000}"/>
    <cellStyle name="Standard 5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K33"/>
  <sheetViews>
    <sheetView tabSelected="1" zoomScaleNormal="100" workbookViewId="0">
      <pane xSplit="6" ySplit="3" topLeftCell="G4" activePane="bottomRight" state="frozen"/>
      <selection activeCell="A4" sqref="A4"/>
      <selection pane="topRight" activeCell="A4" sqref="A4"/>
      <selection pane="bottomLeft" activeCell="A4" sqref="A4"/>
      <selection pane="bottomRight" activeCell="A4" sqref="A4"/>
    </sheetView>
  </sheetViews>
  <sheetFormatPr baseColWidth="10" defaultColWidth="10.6640625" defaultRowHeight="14.4" x14ac:dyDescent="0.3"/>
  <cols>
    <col min="1" max="1" width="21.88671875" customWidth="1"/>
    <col min="2" max="2" width="10.6640625" customWidth="1"/>
    <col min="4" max="4" width="27.44140625" customWidth="1"/>
    <col min="55" max="55" width="11.5546875" style="1" customWidth="1"/>
  </cols>
  <sheetData>
    <row r="1" spans="1:63" x14ac:dyDescent="0.3">
      <c r="H1" s="2" t="s">
        <v>0</v>
      </c>
      <c r="J1" s="2" t="s">
        <v>1</v>
      </c>
      <c r="L1" s="2" t="s">
        <v>4</v>
      </c>
      <c r="N1" s="2" t="s">
        <v>50</v>
      </c>
      <c r="P1" s="2" t="s">
        <v>2</v>
      </c>
      <c r="Q1" s="45"/>
      <c r="R1" s="2" t="s">
        <v>3</v>
      </c>
      <c r="T1" s="2" t="s">
        <v>113</v>
      </c>
      <c r="V1" s="2" t="s">
        <v>0</v>
      </c>
      <c r="AB1" s="2" t="s">
        <v>1</v>
      </c>
      <c r="AH1" s="2" t="s">
        <v>4</v>
      </c>
      <c r="AN1" s="2" t="s">
        <v>50</v>
      </c>
      <c r="AT1" s="2" t="s">
        <v>2</v>
      </c>
      <c r="AW1" s="47"/>
      <c r="AZ1" s="48" t="s">
        <v>3</v>
      </c>
      <c r="BC1" s="50"/>
      <c r="BF1" s="48" t="s">
        <v>113</v>
      </c>
      <c r="BI1" s="48" t="s">
        <v>113</v>
      </c>
    </row>
    <row r="2" spans="1:63" x14ac:dyDescent="0.3">
      <c r="E2" s="3" t="s">
        <v>5</v>
      </c>
      <c r="F2" s="4"/>
      <c r="G2" s="4"/>
      <c r="H2" s="39" t="str">
        <f>V2</f>
        <v>Hochsprung</v>
      </c>
      <c r="I2" s="33" t="str">
        <f>Y2</f>
        <v>60m Hürden</v>
      </c>
      <c r="J2" s="39" t="str">
        <f>AB2</f>
        <v>800m</v>
      </c>
      <c r="K2" s="33"/>
      <c r="L2" s="40" t="str">
        <f>AH2</f>
        <v>75m</v>
      </c>
      <c r="M2" s="38" t="str">
        <f>AK2</f>
        <v>60m Hürden</v>
      </c>
      <c r="N2" s="40" t="str">
        <f>AN2</f>
        <v>Weitsprung</v>
      </c>
      <c r="O2" s="38" t="str">
        <f>AQ2</f>
        <v>Kugelstoß</v>
      </c>
      <c r="P2" s="40" t="str">
        <f>AT2</f>
        <v>Crosslauf</v>
      </c>
      <c r="Q2" s="46" t="str">
        <f>AW2</f>
        <v>Speerwurf</v>
      </c>
      <c r="R2" s="39" t="str">
        <f>AZ2</f>
        <v>Weitsprung</v>
      </c>
      <c r="S2" s="81" t="str">
        <f>BC2</f>
        <v>Ballwurf</v>
      </c>
      <c r="T2" s="5" t="str">
        <f>BF2</f>
        <v>75m</v>
      </c>
      <c r="U2" s="6" t="str">
        <f>BI2</f>
        <v>Kugelstoß</v>
      </c>
      <c r="V2" s="2" t="str">
        <f>ALS_1!B1</f>
        <v>Hochsprung</v>
      </c>
      <c r="Y2" s="49" t="str">
        <f>ALS_2!B1</f>
        <v>60m Hürden</v>
      </c>
      <c r="AA2" s="7"/>
      <c r="AB2" s="2" t="str">
        <f>LAT_1!B1</f>
        <v>800m</v>
      </c>
      <c r="AE2" s="49"/>
      <c r="AH2" s="2" t="str">
        <f>ANG_1!B1</f>
        <v>75m</v>
      </c>
      <c r="AK2" s="49" t="str">
        <f>ANG_2!B1</f>
        <v>60m Hürden</v>
      </c>
      <c r="AN2" s="2" t="str">
        <f>FRI_1!B1</f>
        <v>Weitsprung</v>
      </c>
      <c r="AQ2" s="49" t="str">
        <f>FRI_2!B1</f>
        <v>Kugelstoß</v>
      </c>
      <c r="AT2" s="2" t="str">
        <f>NIA_1!B1</f>
        <v>Crosslauf</v>
      </c>
      <c r="AW2" s="68" t="str">
        <f>NIA_2!B1</f>
        <v>Speerwurf</v>
      </c>
      <c r="AZ2" s="49" t="str">
        <f>STO_1!B1</f>
        <v>Weitsprung</v>
      </c>
      <c r="BC2" s="69" t="str">
        <f>STO_2!B1</f>
        <v>Ballwurf</v>
      </c>
      <c r="BF2" s="49" t="str">
        <f>HER_1!B1</f>
        <v>75m</v>
      </c>
      <c r="BI2" s="49" t="str">
        <f>HER_2!B1</f>
        <v>Kugelstoß</v>
      </c>
    </row>
    <row r="3" spans="1:63" x14ac:dyDescent="0.3">
      <c r="A3" s="8" t="s">
        <v>7</v>
      </c>
      <c r="B3" s="8" t="s">
        <v>8</v>
      </c>
      <c r="C3" s="8" t="s">
        <v>9</v>
      </c>
      <c r="D3" s="8" t="s">
        <v>10</v>
      </c>
      <c r="E3" s="9" t="s">
        <v>11</v>
      </c>
      <c r="F3" s="10" t="s">
        <v>12</v>
      </c>
      <c r="G3" s="11" t="s">
        <v>13</v>
      </c>
      <c r="H3" s="12" t="s">
        <v>12</v>
      </c>
      <c r="I3" s="10" t="s">
        <v>12</v>
      </c>
      <c r="J3" s="12" t="s">
        <v>12</v>
      </c>
      <c r="K3" s="10" t="s">
        <v>12</v>
      </c>
      <c r="L3" s="13" t="s">
        <v>12</v>
      </c>
      <c r="M3" s="14" t="s">
        <v>12</v>
      </c>
      <c r="N3" s="13" t="s">
        <v>12</v>
      </c>
      <c r="O3" s="14" t="s">
        <v>12</v>
      </c>
      <c r="P3" s="13" t="s">
        <v>12</v>
      </c>
      <c r="Q3" s="14" t="s">
        <v>12</v>
      </c>
      <c r="R3" s="12" t="s">
        <v>12</v>
      </c>
      <c r="S3" s="10" t="s">
        <v>12</v>
      </c>
      <c r="T3" s="12" t="s">
        <v>12</v>
      </c>
      <c r="U3" s="10" t="s">
        <v>12</v>
      </c>
      <c r="V3" s="15" t="s">
        <v>14</v>
      </c>
      <c r="W3" s="16" t="s">
        <v>15</v>
      </c>
      <c r="X3" s="10" t="s">
        <v>12</v>
      </c>
      <c r="Y3" s="17" t="s">
        <v>14</v>
      </c>
      <c r="Z3" s="16" t="s">
        <v>15</v>
      </c>
      <c r="AA3" s="10" t="s">
        <v>12</v>
      </c>
      <c r="AB3" s="17" t="s">
        <v>14</v>
      </c>
      <c r="AC3" s="16" t="s">
        <v>15</v>
      </c>
      <c r="AD3" s="10" t="s">
        <v>12</v>
      </c>
      <c r="AE3" s="17" t="s">
        <v>14</v>
      </c>
      <c r="AF3" s="16" t="s">
        <v>15</v>
      </c>
      <c r="AG3" s="10" t="s">
        <v>12</v>
      </c>
      <c r="AH3" s="18" t="s">
        <v>14</v>
      </c>
      <c r="AI3" s="19" t="s">
        <v>15</v>
      </c>
      <c r="AJ3" s="20" t="s">
        <v>12</v>
      </c>
      <c r="AK3" s="18" t="s">
        <v>14</v>
      </c>
      <c r="AL3" s="19" t="s">
        <v>15</v>
      </c>
      <c r="AM3" s="20" t="s">
        <v>12</v>
      </c>
      <c r="AN3" s="18" t="s">
        <v>14</v>
      </c>
      <c r="AO3" s="19" t="s">
        <v>15</v>
      </c>
      <c r="AP3" s="20" t="s">
        <v>12</v>
      </c>
      <c r="AQ3" s="18" t="s">
        <v>14</v>
      </c>
      <c r="AR3" s="19" t="s">
        <v>15</v>
      </c>
      <c r="AS3" s="20" t="s">
        <v>12</v>
      </c>
      <c r="AT3" s="17" t="s">
        <v>14</v>
      </c>
      <c r="AU3" s="16" t="s">
        <v>15</v>
      </c>
      <c r="AV3" s="10" t="s">
        <v>12</v>
      </c>
      <c r="AW3" s="17" t="s">
        <v>14</v>
      </c>
      <c r="AX3" s="16" t="s">
        <v>15</v>
      </c>
      <c r="AY3" s="10" t="s">
        <v>12</v>
      </c>
      <c r="AZ3" s="17" t="s">
        <v>14</v>
      </c>
      <c r="BA3" s="16" t="s">
        <v>15</v>
      </c>
      <c r="BB3" s="10" t="s">
        <v>12</v>
      </c>
      <c r="BC3" s="21" t="s">
        <v>14</v>
      </c>
      <c r="BD3" s="16" t="s">
        <v>15</v>
      </c>
      <c r="BE3" s="10" t="s">
        <v>12</v>
      </c>
      <c r="BF3" s="17" t="s">
        <v>14</v>
      </c>
      <c r="BG3" s="16" t="s">
        <v>15</v>
      </c>
      <c r="BH3" s="9" t="s">
        <v>12</v>
      </c>
      <c r="BI3" s="17" t="s">
        <v>14</v>
      </c>
      <c r="BJ3" s="16" t="s">
        <v>15</v>
      </c>
      <c r="BK3" s="9" t="s">
        <v>12</v>
      </c>
    </row>
    <row r="4" spans="1:63" x14ac:dyDescent="0.3">
      <c r="A4" s="22" t="s">
        <v>133</v>
      </c>
      <c r="B4" s="88" t="s">
        <v>17</v>
      </c>
      <c r="C4" s="88">
        <v>2013</v>
      </c>
      <c r="D4" s="22" t="s">
        <v>135</v>
      </c>
      <c r="E4" s="31">
        <f>IF(F4=0,"",RANK(F4,$F$4:$F$49,0))</f>
        <v>1</v>
      </c>
      <c r="F4" s="33">
        <f t="array" ref="F4">SUM(LARGE(H4:U4,{1;2;3;4;5;6;7;8}))</f>
        <v>149</v>
      </c>
      <c r="G4" s="71">
        <f>COUNTIF(H4:U4,"&gt;0")</f>
        <v>3</v>
      </c>
      <c r="H4" s="73">
        <f>X4</f>
        <v>50</v>
      </c>
      <c r="I4" s="75">
        <f>AA4</f>
        <v>49</v>
      </c>
      <c r="J4" s="73">
        <f>AD4</f>
        <v>0</v>
      </c>
      <c r="K4" s="75">
        <f>AG4</f>
        <v>0</v>
      </c>
      <c r="L4" s="35">
        <f>AJ4</f>
        <v>0</v>
      </c>
      <c r="M4" s="36">
        <f>AM4</f>
        <v>0</v>
      </c>
      <c r="N4" s="35">
        <f>AP4</f>
        <v>0</v>
      </c>
      <c r="O4" s="36">
        <f>AS4</f>
        <v>0</v>
      </c>
      <c r="P4" s="77">
        <f>AV4</f>
        <v>0</v>
      </c>
      <c r="Q4" s="35">
        <f>AY4</f>
        <v>50</v>
      </c>
      <c r="R4" s="34">
        <f>BB4</f>
        <v>0</v>
      </c>
      <c r="S4" s="32">
        <f>BE4</f>
        <v>0</v>
      </c>
      <c r="T4" s="34">
        <f>BH4</f>
        <v>0</v>
      </c>
      <c r="U4" s="32">
        <f>BK4</f>
        <v>0</v>
      </c>
      <c r="V4" s="23" cm="1">
        <f t="array" ref="V4">IF(ISBLANK(ALS_1!$A$2),0,IF(ISBLANK(A4),0,IF((OR(EXACT(A4,ALS_1!$C$2:$C$176))),VLOOKUP(A4,ALS_1!$C$2:$I$176,4,FALSE))))</f>
        <v>1.3</v>
      </c>
      <c r="W4" s="31">
        <f>IF(V4=FALSE,51,IF(V4&lt;=0,51,RANK(V4,$V$4:$V$48,0)))</f>
        <v>1</v>
      </c>
      <c r="X4" s="32">
        <f>VLOOKUP(W4,Punktezuordnung!$A$2:$B$52,2,FALSE())</f>
        <v>50</v>
      </c>
      <c r="Y4" s="23" cm="1">
        <f t="array" ref="Y4">IF(ISBLANK(ALS_2!$A$2),100,IF(ISBLANK(A4),100,IF((OR(EXACT(A4,ALS_2!$C$2:$C$200))),VLOOKUP(A4,ALS_2!$C$2:$I$200,4,FALSE))))</f>
        <v>11.51</v>
      </c>
      <c r="Z4" s="31">
        <f>IF(Y4=FALSE,51,IF(Y4&gt;=100,51,RANK(Y4,$Y$4:$Y$49,1)))</f>
        <v>2</v>
      </c>
      <c r="AA4" s="32">
        <f>VLOOKUP(Z4,Punktezuordnung!$A$2:$B$52,2,FALSE())</f>
        <v>49</v>
      </c>
      <c r="AB4" s="56">
        <f t="array" ref="AB4">IF(ISBLANK(LAT_1!$A$2),100,IF(ISBLANK(A4),100,IF((OR(EXACT(A4,LAT_1!$C$2:$C$200))),VLOOKUP(A4,LAT_1!$C$2:$I$200,4,FALSE))))</f>
        <v>100</v>
      </c>
      <c r="AC4" s="31">
        <f>IF(AB4=FALSE,51,IF(AB4&gt;=100,51,RANK(AB4,$AB$4:$AB$49,1)))</f>
        <v>51</v>
      </c>
      <c r="AD4" s="32">
        <f>VLOOKUP(AC4,Punktezuordnung!$A$2:$B$52,2,FALSE())</f>
        <v>0</v>
      </c>
      <c r="AE4" s="41">
        <v>0</v>
      </c>
      <c r="AF4" s="31">
        <f>IF(AE4&lt;=0,51,RANK(AE4,$AE$4:$AE$49,0))</f>
        <v>51</v>
      </c>
      <c r="AG4" s="32">
        <f>VLOOKUP(AF4,Punktezuordnung!$A$2:$B$52,2,FALSE())</f>
        <v>0</v>
      </c>
      <c r="AH4" s="42">
        <f t="array" ref="AH4">IF(ISBLANK(ANG_1!$A$2),100,IF(ISBLANK(A4),100,IF((OR(EXACT(A4,ANG_1!$C$2:$C$200))),VLOOKUP(A4,ANG_1!$C$2:$I$200,4,FALSE))))</f>
        <v>100</v>
      </c>
      <c r="AI4" s="31">
        <f>IF(AH4=FALSE,51,IF(AH4&gt;=100,51,RANK(AH4,$AH$4:$AH$49,1)))</f>
        <v>51</v>
      </c>
      <c r="AJ4" s="32">
        <f>VLOOKUP(AI4,Punktezuordnung!$A$2:$B$52,2,FALSE())</f>
        <v>0</v>
      </c>
      <c r="AK4" s="42">
        <f t="array" ref="AK4">IF(ISBLANK(ANG_2!$A$2),100,IF(ISBLANK(A4),100,IF((OR(EXACT(A4,ANG_2!$C$2:$C$200))),VLOOKUP(A4,ANG_2!$C$2:$I$200,4,FALSE))))</f>
        <v>100</v>
      </c>
      <c r="AL4" s="31">
        <f>IF(AK4=FALSE,51,IF(AK4&gt;=100,51,RANK(AK4,$AK$4:$AK$49,1)))</f>
        <v>51</v>
      </c>
      <c r="AM4" s="32">
        <f>VLOOKUP(AL4,Punktezuordnung!$A$2:$B$52,2,FALSE())</f>
        <v>0</v>
      </c>
      <c r="AN4" s="24" cm="1">
        <f t="array" ref="AN4">IF(ISBLANK(FRI_1!$A$2),0,IF(ISBLANK(A4),0,IF((OR(EXACT(A4,FRI_1!$C$2:$C$200))),VLOOKUP(A4,FRI_1!$C$2:$I$200,4,FALSE))))</f>
        <v>0</v>
      </c>
      <c r="AO4" s="31">
        <f>IF(AN4=FALSE,51,IF(AN4&lt;=0,51,RANK(AN4,$AN$4:$AN$49,0)))</f>
        <v>51</v>
      </c>
      <c r="AP4" s="32">
        <f>VLOOKUP(AO4,Punktezuordnung!$A$2:$B$52,2,FALSE())</f>
        <v>0</v>
      </c>
      <c r="AQ4" s="24" cm="1">
        <f t="array" ref="AQ4">IF(ISBLANK(FRI_2!$A$2),0,IF(ISBLANK(A4),0,IF((OR(EXACT(A4,FRI_2!$C$2:$C$200))),VLOOKUP(A4,FRI_2!$C$2:$I$200,4,FALSE))))</f>
        <v>0</v>
      </c>
      <c r="AR4" s="31">
        <f>IF(AQ4=FALSE,51,IF(AQ4&lt;=0,51,RANK(AQ4,$AQ$4:$AQ$49,0)))</f>
        <v>51</v>
      </c>
      <c r="AS4" s="32">
        <f>VLOOKUP(AR4,Punktezuordnung!$A$2:$B$52,2,FALSE())</f>
        <v>0</v>
      </c>
      <c r="AT4" s="65" t="b">
        <f t="array" ref="AT4">IF(ISBLANK(NIA_1!$A$2),100,IF(ISBLANK(A4),100,IF((OR(EXACT(A4,NIA_1!$C$2:$C$200))),VLOOKUP(A4,NIA_1!$C$2:$I$200,4,FALSE))))</f>
        <v>0</v>
      </c>
      <c r="AU4" s="31">
        <f>IF(AT4=FALSE,51,IF(AT4=100,51,RANK(AT4,$AT$4:$AT$49,1)))</f>
        <v>51</v>
      </c>
      <c r="AV4" s="32">
        <f>VLOOKUP(AU4,Punktezuordnung!$A$2:$B$52,2,FALSE())</f>
        <v>0</v>
      </c>
      <c r="AW4" s="24" cm="1">
        <f t="array" ref="AW4">IF(ISBLANK(NIA_2!$A$2),0,IF(ISBLANK(A4),0,IF((OR(EXACT(A4,NIA_2!$C$2:$C$174))),VLOOKUP(A4,NIA_2!$C$2:$I$174,4,FALSE))))</f>
        <v>22.28</v>
      </c>
      <c r="AX4" s="31">
        <f>IF(AW4=FALSE,51,IF(AW4&lt;=0,51,RANK(AW4,$AW$4:$AW$49,0)))</f>
        <v>1</v>
      </c>
      <c r="AY4" s="32">
        <f>VLOOKUP(AX4,Punktezuordnung!$A$2:$B$52,2,FALSE())</f>
        <v>50</v>
      </c>
      <c r="AZ4" s="24" cm="1">
        <f t="array" ref="AZ4">IF(ISBLANK(STO_1!$A$2),0,IF(ISBLANK(A4),0,IF((OR(EXACT(A4,STO_1!$C$2:$C$200))),VLOOKUP(A4,STO_1!$C$2:$I$200,4,FALSE))))</f>
        <v>0</v>
      </c>
      <c r="BA4" s="31">
        <f>IF(AZ4=FALSE,51,IF(AZ4&lt;=0,51,RANK(AZ4,$AZ$4:$AZ$49,0)))</f>
        <v>51</v>
      </c>
      <c r="BB4" s="32">
        <f>VLOOKUP(BA4,Punktezuordnung!$A$2:$B$52,2,FALSE())</f>
        <v>0</v>
      </c>
      <c r="BC4" s="67" cm="1">
        <f t="array" ref="BC4">IF(ISBLANK(STO_2!$A$2),0,IF(ISBLANK(A4),0,IF((OR(EXACT(A4,STO_2!$C$2:$C$200))),VLOOKUP(A4,STO_2!$C$2:$I$175,4,FALSE))))</f>
        <v>0</v>
      </c>
      <c r="BD4" s="31">
        <f>IF(BC4=FALSE,51,IF(BC4&lt;=0,51,RANK(BC4,$BC$4:$BC$49,0)))</f>
        <v>51</v>
      </c>
      <c r="BE4" s="32">
        <f>VLOOKUP(BD4,Punktezuordnung!$A$2:$B$52,2,FALSE())</f>
        <v>0</v>
      </c>
      <c r="BF4" s="41">
        <v>0</v>
      </c>
      <c r="BG4" s="31">
        <f>IF(BF4&lt;=0,51,RANK(BF4,$BF$4:$BF$49,0))</f>
        <v>51</v>
      </c>
      <c r="BH4" s="43">
        <f>VLOOKUP(BG4,Punktezuordnung!$A$2:$B$52,2,FALSE())</f>
        <v>0</v>
      </c>
      <c r="BI4" s="41">
        <v>0</v>
      </c>
      <c r="BJ4" s="31">
        <f>IF(BI4&lt;=0,51,RANK(BI4,$BF$4:$BF$49,0))</f>
        <v>51</v>
      </c>
      <c r="BK4" s="43">
        <f>VLOOKUP(BJ4,Punktezuordnung!$A$2:$B$52,2,FALSE())</f>
        <v>0</v>
      </c>
    </row>
    <row r="5" spans="1:63" x14ac:dyDescent="0.3">
      <c r="A5" s="22" t="s">
        <v>134</v>
      </c>
      <c r="B5" s="88" t="s">
        <v>17</v>
      </c>
      <c r="C5" s="88">
        <v>2013</v>
      </c>
      <c r="D5" s="22" t="s">
        <v>136</v>
      </c>
      <c r="E5" s="37">
        <f>IF(F5=0,"",RANK(F5,$F$4:$F$49,0))</f>
        <v>2</v>
      </c>
      <c r="F5" s="33">
        <f t="array" ref="F5">SUM(LARGE(H5:U5,{1;2;3;4;5;6;7;8}))</f>
        <v>147</v>
      </c>
      <c r="G5" s="38">
        <f>COUNTIF(H5:U5,"&gt;0")</f>
        <v>3</v>
      </c>
      <c r="H5" s="39">
        <f>X5</f>
        <v>49</v>
      </c>
      <c r="I5" s="33">
        <f>AA5</f>
        <v>0</v>
      </c>
      <c r="J5" s="39">
        <f>AD5</f>
        <v>0</v>
      </c>
      <c r="K5" s="33">
        <f>AG5</f>
        <v>0</v>
      </c>
      <c r="L5" s="35">
        <f>AJ5</f>
        <v>0</v>
      </c>
      <c r="M5" s="36">
        <f>AM5</f>
        <v>0</v>
      </c>
      <c r="N5" s="35">
        <f>AP5</f>
        <v>0</v>
      </c>
      <c r="O5" s="36">
        <f>AS5</f>
        <v>0</v>
      </c>
      <c r="P5" s="40">
        <f>AV5</f>
        <v>49</v>
      </c>
      <c r="Q5" s="35">
        <f>AY5</f>
        <v>49</v>
      </c>
      <c r="R5" s="34">
        <f>BB5</f>
        <v>0</v>
      </c>
      <c r="S5" s="32">
        <f>BE5</f>
        <v>0</v>
      </c>
      <c r="T5" s="34">
        <f>BH5</f>
        <v>0</v>
      </c>
      <c r="U5" s="32">
        <f>BK5</f>
        <v>0</v>
      </c>
      <c r="V5" s="23" cm="1">
        <f t="array" ref="V5">IF(ISBLANK(ALS_1!$A$2),0,IF(ISBLANK(A5),0,IF((OR(EXACT(A5,ALS_1!$C$2:$C$176))),VLOOKUP(A5,ALS_1!$C$2:$I$176,4,FALSE))))</f>
        <v>1.2</v>
      </c>
      <c r="W5" s="31">
        <f>IF(V5=FALSE,51,IF(V5&lt;=0,51,RANK(V5,$V$4:$V$48,0)))</f>
        <v>2</v>
      </c>
      <c r="X5" s="32">
        <f>VLOOKUP(W5,Punktezuordnung!$A$2:$B$52,2,FALSE())</f>
        <v>49</v>
      </c>
      <c r="Y5" s="23" t="b" cm="1">
        <f t="array" ref="Y5">IF(ISBLANK(ALS_2!$A$2),100,IF(ISBLANK(A5),100,IF((OR(EXACT(A5,ALS_2!$C$2:$C$200))),VLOOKUP(A5,ALS_2!$C$2:$I$200,4,FALSE))))</f>
        <v>0</v>
      </c>
      <c r="Z5" s="31">
        <f>IF(Y5=FALSE,51,IF(Y5&gt;=100,51,RANK(Y5,$Y$4:$Y$49,1)))</f>
        <v>51</v>
      </c>
      <c r="AA5" s="32">
        <f>VLOOKUP(Z5,Punktezuordnung!$A$2:$B$52,2,FALSE())</f>
        <v>0</v>
      </c>
      <c r="AB5" s="56">
        <f t="array" ref="AB5">IF(ISBLANK(LAT_1!$A$2),100,IF(ISBLANK(A5),100,IF((OR(EXACT(A5,LAT_1!$C$2:$C$200))),VLOOKUP(A5,LAT_1!$C$2:$I$200,4,FALSE))))</f>
        <v>100</v>
      </c>
      <c r="AC5" s="31">
        <f>IF(AB5=FALSE,51,IF(AB5&gt;=100,51,RANK(AB5,$AB$4:$AB$49,1)))</f>
        <v>51</v>
      </c>
      <c r="AD5" s="32">
        <f>VLOOKUP(AC5,Punktezuordnung!$A$2:$B$52,2,FALSE())</f>
        <v>0</v>
      </c>
      <c r="AE5" s="41">
        <v>0</v>
      </c>
      <c r="AF5" s="31">
        <f>IF(AE5&lt;=0,51,RANK(AE5,$AE$4:$AE$49,0))</f>
        <v>51</v>
      </c>
      <c r="AG5" s="32">
        <f>VLOOKUP(AF5,Punktezuordnung!$A$2:$B$52,2,FALSE())</f>
        <v>0</v>
      </c>
      <c r="AH5" s="42">
        <f t="array" ref="AH5">IF(ISBLANK(ANG_1!$A$2),100,IF(ISBLANK(A5),100,IF((OR(EXACT(A5,ANG_1!$C$2:$C$200))),VLOOKUP(A5,ANG_1!$C$2:$I$200,4,FALSE))))</f>
        <v>100</v>
      </c>
      <c r="AI5" s="31">
        <f>IF(AH5=FALSE,51,IF(AH5&gt;=100,51,RANK(AH5,$AH$4:$AH$49,1)))</f>
        <v>51</v>
      </c>
      <c r="AJ5" s="32">
        <f>VLOOKUP(AI5,Punktezuordnung!$A$2:$B$52,2,FALSE())</f>
        <v>0</v>
      </c>
      <c r="AK5" s="42">
        <f t="array" ref="AK5">IF(ISBLANK(ANG_2!$A$2),100,IF(ISBLANK(A5),100,IF((OR(EXACT(A5,ANG_2!$C$2:$C$200))),VLOOKUP(A5,ANG_2!$C$2:$I$200,4,FALSE))))</f>
        <v>100</v>
      </c>
      <c r="AL5" s="31">
        <f>IF(AK5=FALSE,51,IF(AK5&gt;=100,51,RANK(AK5,$AK$4:$AK$49,1)))</f>
        <v>51</v>
      </c>
      <c r="AM5" s="32">
        <f>VLOOKUP(AL5,Punktezuordnung!$A$2:$B$52,2,FALSE())</f>
        <v>0</v>
      </c>
      <c r="AN5" s="24" cm="1">
        <f t="array" ref="AN5">IF(ISBLANK(FRI_1!$A$2),0,IF(ISBLANK(A5),0,IF((OR(EXACT(A5,FRI_1!$C$2:$C$200))),VLOOKUP(A5,FRI_1!$C$2:$I$200,4,FALSE))))</f>
        <v>0</v>
      </c>
      <c r="AO5" s="31">
        <f>IF(AN5=FALSE,51,IF(AN5&lt;=0,51,RANK(AN5,$AN$4:$AN$49,0)))</f>
        <v>51</v>
      </c>
      <c r="AP5" s="32">
        <f>VLOOKUP(AO5,Punktezuordnung!$A$2:$B$52,2,FALSE())</f>
        <v>0</v>
      </c>
      <c r="AQ5" s="24" cm="1">
        <f t="array" ref="AQ5">IF(ISBLANK(FRI_2!$A$2),0,IF(ISBLANK(A5),0,IF((OR(EXACT(A5,FRI_2!$C$2:$C$200))),VLOOKUP(A5,FRI_2!$C$2:$I$200,4,FALSE))))</f>
        <v>0</v>
      </c>
      <c r="AR5" s="31">
        <f>IF(AQ5=FALSE,51,IF(AQ5&lt;=0,51,RANK(AQ5,$AQ$4:$AQ$49,0)))</f>
        <v>51</v>
      </c>
      <c r="AS5" s="32">
        <f>VLOOKUP(AR5,Punktezuordnung!$A$2:$B$52,2,FALSE())</f>
        <v>0</v>
      </c>
      <c r="AT5" s="65">
        <f t="array" ref="AT5">IF(ISBLANK(NIA_1!$A$2),100,IF(ISBLANK(A5),100,IF((OR(EXACT(A5,NIA_1!$C$2:$C$200))),VLOOKUP(A5,NIA_1!$C$2:$I$200,4,FALSE))))</f>
        <v>0.54722222222222217</v>
      </c>
      <c r="AU5" s="31">
        <f>IF(AT5=FALSE,51,IF(AT5=100,51,RANK(AT5,$AT$4:$AT$49,1)))</f>
        <v>2</v>
      </c>
      <c r="AV5" s="32">
        <f>VLOOKUP(AU5,Punktezuordnung!$A$2:$B$52,2,FALSE())</f>
        <v>49</v>
      </c>
      <c r="AW5" s="24" cm="1">
        <f t="array" ref="AW5">IF(ISBLANK(NIA_2!$A$2),0,IF(ISBLANK(A5),0,IF((OR(EXACT(A5,NIA_2!$C$2:$C$174))),VLOOKUP(A5,NIA_2!$C$2:$I$174,4,FALSE))))</f>
        <v>19.28</v>
      </c>
      <c r="AX5" s="31">
        <f>IF(AW5=FALSE,51,IF(AW5&lt;=0,51,RANK(AW5,$AW$4:$AW$49,0)))</f>
        <v>2</v>
      </c>
      <c r="AY5" s="32">
        <f>VLOOKUP(AX5,Punktezuordnung!$A$2:$B$52,2,FALSE())</f>
        <v>49</v>
      </c>
      <c r="AZ5" s="24" cm="1">
        <f t="array" ref="AZ5">IF(ISBLANK(STO_1!$A$2),0,IF(ISBLANK(A5),0,IF((OR(EXACT(A5,STO_1!$C$2:$C$200))),VLOOKUP(A5,STO_1!$C$2:$I$200,4,FALSE))))</f>
        <v>0</v>
      </c>
      <c r="BA5" s="31">
        <f>IF(AZ5=FALSE,51,IF(AZ5&lt;=0,51,RANK(AZ5,$AZ$4:$AZ$49,0)))</f>
        <v>51</v>
      </c>
      <c r="BB5" s="32">
        <f>VLOOKUP(BA5,Punktezuordnung!$A$2:$B$52,2,FALSE())</f>
        <v>0</v>
      </c>
      <c r="BC5" s="67" cm="1">
        <f t="array" ref="BC5">IF(ISBLANK(STO_2!$A$2),0,IF(ISBLANK(A5),0,IF((OR(EXACT(A5,STO_2!$C$2:$C$200))),VLOOKUP(A5,STO_2!$C$2:$I$175,4,FALSE))))</f>
        <v>0</v>
      </c>
      <c r="BD5" s="31">
        <f>IF(BC5=FALSE,51,IF(BC5&lt;=0,51,RANK(BC5,$BC$4:$BC$49,0)))</f>
        <v>51</v>
      </c>
      <c r="BE5" s="32">
        <f>VLOOKUP(BD5,Punktezuordnung!$A$2:$B$52,2,FALSE())</f>
        <v>0</v>
      </c>
      <c r="BF5" s="41">
        <v>0</v>
      </c>
      <c r="BG5" s="37">
        <f>IF(BF5&lt;=0,51,RANK(BF5,$BF$4:$BF$49,0))</f>
        <v>51</v>
      </c>
      <c r="BH5" s="44">
        <f>VLOOKUP(BG5,Punktezuordnung!$A$2:$B$52,2,FALSE())</f>
        <v>0</v>
      </c>
      <c r="BI5" s="41">
        <v>0</v>
      </c>
      <c r="BJ5" s="37">
        <f>IF(BI5&lt;=0,51,RANK(BI5,$BF$4:$BF$49,0))</f>
        <v>51</v>
      </c>
      <c r="BK5" s="44">
        <f>VLOOKUP(BJ5,Punktezuordnung!$A$2:$B$52,2,FALSE())</f>
        <v>0</v>
      </c>
    </row>
    <row r="6" spans="1:63" x14ac:dyDescent="0.3">
      <c r="A6" s="22" t="s">
        <v>185</v>
      </c>
      <c r="B6" s="88" t="s">
        <v>17</v>
      </c>
      <c r="C6" s="88">
        <v>2013</v>
      </c>
      <c r="D6" s="22" t="s">
        <v>147</v>
      </c>
      <c r="E6" s="37">
        <f>IF(F6=0,"",RANK(F6,$F$4:$F$49,0))</f>
        <v>3</v>
      </c>
      <c r="F6" s="33">
        <f t="array" ref="F6">SUM(LARGE(H6:U6,{1;2;3;4;5;6;7;8}))</f>
        <v>97</v>
      </c>
      <c r="G6" s="38">
        <f>COUNTIF(H6:U6,"&gt;0")</f>
        <v>2</v>
      </c>
      <c r="H6" s="39">
        <f>X6</f>
        <v>0</v>
      </c>
      <c r="I6" s="33">
        <f>AA6</f>
        <v>0</v>
      </c>
      <c r="J6" s="39">
        <f>AD6</f>
        <v>0</v>
      </c>
      <c r="K6" s="33">
        <f>AG6</f>
        <v>0</v>
      </c>
      <c r="L6" s="35">
        <f>AJ6</f>
        <v>0</v>
      </c>
      <c r="M6" s="36">
        <f>AM6</f>
        <v>0</v>
      </c>
      <c r="N6" s="35">
        <f>AP6</f>
        <v>0</v>
      </c>
      <c r="O6" s="36">
        <f>AS6</f>
        <v>0</v>
      </c>
      <c r="P6" s="40">
        <f>AV6</f>
        <v>50</v>
      </c>
      <c r="Q6" s="35">
        <f>AY6</f>
        <v>47</v>
      </c>
      <c r="R6" s="34">
        <f>BB6</f>
        <v>0</v>
      </c>
      <c r="S6" s="32">
        <f>BE6</f>
        <v>0</v>
      </c>
      <c r="T6" s="34">
        <f>BH6</f>
        <v>0</v>
      </c>
      <c r="U6" s="32">
        <f>BK6</f>
        <v>0</v>
      </c>
      <c r="V6" s="23" t="b" cm="1">
        <f t="array" ref="V6">IF(ISBLANK(ALS_1!$A$2),0,IF(ISBLANK(A6),0,IF((OR(EXACT(A6,ALS_1!$C$2:$C$176))),VLOOKUP(A6,ALS_1!$C$2:$I$176,4,FALSE))))</f>
        <v>0</v>
      </c>
      <c r="W6" s="31">
        <f>IF(V6=FALSE,51,IF(V6&lt;=0,51,RANK(V6,$V$4:$V$48,0)))</f>
        <v>51</v>
      </c>
      <c r="X6" s="32">
        <f>VLOOKUP(W6,Punktezuordnung!$A$2:$B$52,2,FALSE())</f>
        <v>0</v>
      </c>
      <c r="Y6" s="23" t="b" cm="1">
        <f t="array" ref="Y6">IF(ISBLANK(ALS_2!$A$2),100,IF(ISBLANK(A6),100,IF((OR(EXACT(A6,ALS_2!$C$2:$C$200))),VLOOKUP(A6,ALS_2!$C$2:$I$200,4,FALSE))))</f>
        <v>0</v>
      </c>
      <c r="Z6" s="31">
        <f>IF(Y6=FALSE,51,IF(Y6&gt;=100,51,RANK(Y6,$Y$4:$Y$49,1)))</f>
        <v>51</v>
      </c>
      <c r="AA6" s="32">
        <f>VLOOKUP(Z6,Punktezuordnung!$A$2:$B$52,2,FALSE())</f>
        <v>0</v>
      </c>
      <c r="AB6" s="56">
        <f t="array" ref="AB6">IF(ISBLANK(LAT_1!$A$2),100,IF(ISBLANK(A6),100,IF((OR(EXACT(A6,LAT_1!$C$2:$C$200))),VLOOKUP(A6,LAT_1!$C$2:$I$200,4,FALSE))))</f>
        <v>100</v>
      </c>
      <c r="AC6" s="31">
        <f>IF(AB6=FALSE,51,IF(AB6&gt;=100,51,RANK(AB6,$AB$4:$AB$49,1)))</f>
        <v>51</v>
      </c>
      <c r="AD6" s="32">
        <f>VLOOKUP(AC6,Punktezuordnung!$A$2:$B$52,2,FALSE())</f>
        <v>0</v>
      </c>
      <c r="AE6" s="41">
        <v>0</v>
      </c>
      <c r="AF6" s="31">
        <f>IF(AE6&lt;=0,51,RANK(AE6,$AE$4:$AE$49,0))</f>
        <v>51</v>
      </c>
      <c r="AG6" s="32">
        <f>VLOOKUP(AF6,Punktezuordnung!$A$2:$B$52,2,FALSE())</f>
        <v>0</v>
      </c>
      <c r="AH6" s="42">
        <f t="array" ref="AH6">IF(ISBLANK(ANG_1!$A$2),100,IF(ISBLANK(A6),100,IF((OR(EXACT(A6,ANG_1!$C$2:$C$200))),VLOOKUP(A6,ANG_1!$C$2:$I$200,4,FALSE))))</f>
        <v>100</v>
      </c>
      <c r="AI6" s="31">
        <f>IF(AH6=FALSE,51,IF(AH6&gt;=100,51,RANK(AH6,$AH$4:$AH$49,1)))</f>
        <v>51</v>
      </c>
      <c r="AJ6" s="32">
        <f>VLOOKUP(AI6,Punktezuordnung!$A$2:$B$52,2,FALSE())</f>
        <v>0</v>
      </c>
      <c r="AK6" s="42">
        <f t="array" ref="AK6">IF(ISBLANK(ANG_2!$A$2),100,IF(ISBLANK(A6),100,IF((OR(EXACT(A6,ANG_2!$C$2:$C$200))),VLOOKUP(A6,ANG_2!$C$2:$I$200,4,FALSE))))</f>
        <v>100</v>
      </c>
      <c r="AL6" s="31">
        <f>IF(AK6=FALSE,51,IF(AK6&gt;=100,51,RANK(AK6,$AK$4:$AK$49,1)))</f>
        <v>51</v>
      </c>
      <c r="AM6" s="32">
        <f>VLOOKUP(AL6,Punktezuordnung!$A$2:$B$52,2,FALSE())</f>
        <v>0</v>
      </c>
      <c r="AN6" s="24" cm="1">
        <f t="array" ref="AN6">IF(ISBLANK(FRI_1!$A$2),0,IF(ISBLANK(A6),0,IF((OR(EXACT(A6,FRI_1!$C$2:$C$200))),VLOOKUP(A6,FRI_1!$C$2:$I$200,4,FALSE))))</f>
        <v>0</v>
      </c>
      <c r="AO6" s="31">
        <f>IF(AN6=FALSE,51,IF(AN6&lt;=0,51,RANK(AN6,$AN$4:$AN$49,0)))</f>
        <v>51</v>
      </c>
      <c r="AP6" s="32">
        <f>VLOOKUP(AO6,Punktezuordnung!$A$2:$B$52,2,FALSE())</f>
        <v>0</v>
      </c>
      <c r="AQ6" s="24" cm="1">
        <f t="array" ref="AQ6">IF(ISBLANK(FRI_2!$A$2),0,IF(ISBLANK(A6),0,IF((OR(EXACT(A6,FRI_2!$C$2:$C$200))),VLOOKUP(A6,FRI_2!$C$2:$I$200,4,FALSE))))</f>
        <v>0</v>
      </c>
      <c r="AR6" s="31">
        <f>IF(AQ6=FALSE,51,IF(AQ6&lt;=0,51,RANK(AQ6,$AQ$4:$AQ$49,0)))</f>
        <v>51</v>
      </c>
      <c r="AS6" s="32">
        <f>VLOOKUP(AR6,Punktezuordnung!$A$2:$B$52,2,FALSE())</f>
        <v>0</v>
      </c>
      <c r="AT6" s="65">
        <f t="array" ref="AT6">IF(ISBLANK(NIA_1!$A$2),100,IF(ISBLANK(A6),100,IF((OR(EXACT(A6,NIA_1!$C$2:$C$200))),VLOOKUP(A6,NIA_1!$C$2:$I$200,4,FALSE))))</f>
        <v>0.5395833333333333</v>
      </c>
      <c r="AU6" s="31">
        <f>IF(AT6=FALSE,51,IF(AT6=100,51,RANK(AT6,$AT$4:$AT$49,1)))</f>
        <v>1</v>
      </c>
      <c r="AV6" s="32">
        <f>VLOOKUP(AU6,Punktezuordnung!$A$2:$B$52,2,FALSE())</f>
        <v>50</v>
      </c>
      <c r="AW6" s="24" cm="1">
        <f t="array" ref="AW6">IF(ISBLANK(NIA_2!$A$2),0,IF(ISBLANK(A6),0,IF((OR(EXACT(A6,NIA_2!$C$2:$C$174))),VLOOKUP(A6,NIA_2!$C$2:$I$174,4,FALSE))))</f>
        <v>15.7</v>
      </c>
      <c r="AX6" s="31">
        <f>IF(AW6=FALSE,51,IF(AW6&lt;=0,51,RANK(AW6,$AW$4:$AW$49,0)))</f>
        <v>4</v>
      </c>
      <c r="AY6" s="32">
        <f>VLOOKUP(AX6,Punktezuordnung!$A$2:$B$52,2,FALSE())</f>
        <v>47</v>
      </c>
      <c r="AZ6" s="24" cm="1">
        <f t="array" ref="AZ6">IF(ISBLANK(STO_1!$A$2),0,IF(ISBLANK(A6),0,IF((OR(EXACT(A6,STO_1!$C$2:$C$200))),VLOOKUP(A6,STO_1!$C$2:$I$200,4,FALSE))))</f>
        <v>0</v>
      </c>
      <c r="BA6" s="31">
        <f>IF(AZ6=FALSE,51,IF(AZ6&lt;=0,51,RANK(AZ6,$AZ$4:$AZ$49,0)))</f>
        <v>51</v>
      </c>
      <c r="BB6" s="32">
        <f>VLOOKUP(BA6,Punktezuordnung!$A$2:$B$52,2,FALSE())</f>
        <v>0</v>
      </c>
      <c r="BC6" s="67" cm="1">
        <f t="array" ref="BC6">IF(ISBLANK(STO_2!$A$2),0,IF(ISBLANK(A6),0,IF((OR(EXACT(A6,STO_2!$C$2:$C$200))),VLOOKUP(A6,STO_2!$C$2:$I$175,4,FALSE))))</f>
        <v>0</v>
      </c>
      <c r="BD6" s="31">
        <f>IF(BC6=FALSE,51,IF(BC6&lt;=0,51,RANK(BC6,$BC$4:$BC$49,0)))</f>
        <v>51</v>
      </c>
      <c r="BE6" s="32">
        <f>VLOOKUP(BD6,Punktezuordnung!$A$2:$B$52,2,FALSE())</f>
        <v>0</v>
      </c>
      <c r="BF6" s="41">
        <v>0</v>
      </c>
      <c r="BG6" s="37">
        <f>IF(BF6&lt;=0,51,RANK(BF6,$BF$4:$BF$49,0))</f>
        <v>51</v>
      </c>
      <c r="BH6" s="44">
        <f>VLOOKUP(BG6,Punktezuordnung!$A$2:$B$52,2,FALSE())</f>
        <v>0</v>
      </c>
      <c r="BI6" s="41">
        <v>0</v>
      </c>
      <c r="BJ6" s="37">
        <f>IF(BI6&lt;=0,51,RANK(BI6,$BF$4:$BF$49,0))</f>
        <v>51</v>
      </c>
      <c r="BK6" s="44">
        <f>VLOOKUP(BJ6,Punktezuordnung!$A$2:$B$52,2,FALSE())</f>
        <v>0</v>
      </c>
    </row>
    <row r="7" spans="1:63" x14ac:dyDescent="0.3">
      <c r="A7" s="22" t="s">
        <v>186</v>
      </c>
      <c r="B7" s="88" t="s">
        <v>17</v>
      </c>
      <c r="C7" s="88">
        <v>2013</v>
      </c>
      <c r="D7" s="22" t="s">
        <v>136</v>
      </c>
      <c r="E7" s="37">
        <f>IF(F7=0,"",RANK(F7,$F$4:$F$49,0))</f>
        <v>4</v>
      </c>
      <c r="F7" s="33">
        <f t="array" ref="F7">SUM(LARGE(H7:U7,{1;2;3;4;5;6;7;8}))</f>
        <v>94</v>
      </c>
      <c r="G7" s="38">
        <f>COUNTIF(H7:U7,"&gt;0")</f>
        <v>2</v>
      </c>
      <c r="H7" s="39">
        <f>X7</f>
        <v>0</v>
      </c>
      <c r="I7" s="33">
        <f>AA7</f>
        <v>0</v>
      </c>
      <c r="J7" s="39">
        <f>AD7</f>
        <v>0</v>
      </c>
      <c r="K7" s="33">
        <f>AG7</f>
        <v>0</v>
      </c>
      <c r="L7" s="35">
        <f>AJ7</f>
        <v>0</v>
      </c>
      <c r="M7" s="36">
        <f>AM7</f>
        <v>0</v>
      </c>
      <c r="N7" s="35">
        <f>AP7</f>
        <v>0</v>
      </c>
      <c r="O7" s="36">
        <f>AS7</f>
        <v>0</v>
      </c>
      <c r="P7" s="40">
        <f>AV7</f>
        <v>48</v>
      </c>
      <c r="Q7" s="35">
        <f>AY7</f>
        <v>46</v>
      </c>
      <c r="R7" s="34">
        <f>BB7</f>
        <v>0</v>
      </c>
      <c r="S7" s="32">
        <f>BE7</f>
        <v>0</v>
      </c>
      <c r="T7" s="34">
        <f>BH7</f>
        <v>0</v>
      </c>
      <c r="U7" s="32">
        <f>BK7</f>
        <v>0</v>
      </c>
      <c r="V7" s="23" t="b" cm="1">
        <f t="array" ref="V7">IF(ISBLANK(ALS_1!$A$2),0,IF(ISBLANK(A7),0,IF((OR(EXACT(A7,ALS_1!$C$2:$C$176))),VLOOKUP(A7,ALS_1!$C$2:$I$176,4,FALSE))))</f>
        <v>0</v>
      </c>
      <c r="W7" s="31">
        <f>IF(V7=FALSE,51,IF(V7&lt;=0,51,RANK(V7,$V$4:$V$48,0)))</f>
        <v>51</v>
      </c>
      <c r="X7" s="32">
        <f>VLOOKUP(W7,Punktezuordnung!$A$2:$B$52,2,FALSE())</f>
        <v>0</v>
      </c>
      <c r="Y7" s="23" t="b" cm="1">
        <f t="array" ref="Y7">IF(ISBLANK(ALS_2!$A$2),100,IF(ISBLANK(A7),100,IF((OR(EXACT(A7,ALS_2!$C$2:$C$200))),VLOOKUP(A7,ALS_2!$C$2:$I$200,4,FALSE))))</f>
        <v>0</v>
      </c>
      <c r="Z7" s="31">
        <f>IF(Y7=FALSE,51,IF(Y7&gt;=100,51,RANK(Y7,$Y$4:$Y$49,1)))</f>
        <v>51</v>
      </c>
      <c r="AA7" s="32">
        <f>VLOOKUP(Z7,Punktezuordnung!$A$2:$B$52,2,FALSE())</f>
        <v>0</v>
      </c>
      <c r="AB7" s="56">
        <f t="array" ref="AB7">IF(ISBLANK(LAT_1!$A$2),100,IF(ISBLANK(A7),100,IF((OR(EXACT(A7,LAT_1!$C$2:$C$200))),VLOOKUP(A7,LAT_1!$C$2:$I$200,4,FALSE))))</f>
        <v>100</v>
      </c>
      <c r="AC7" s="31">
        <f>IF(AB7=FALSE,51,IF(AB7&gt;=100,51,RANK(AB7,$AB$4:$AB$49,1)))</f>
        <v>51</v>
      </c>
      <c r="AD7" s="32">
        <f>VLOOKUP(AC7,Punktezuordnung!$A$2:$B$52,2,FALSE())</f>
        <v>0</v>
      </c>
      <c r="AE7" s="41">
        <v>0</v>
      </c>
      <c r="AF7" s="31">
        <f>IF(AE7&lt;=0,51,RANK(AE7,$AE$4:$AE$49,0))</f>
        <v>51</v>
      </c>
      <c r="AG7" s="32">
        <f>VLOOKUP(AF7,Punktezuordnung!$A$2:$B$52,2,FALSE())</f>
        <v>0</v>
      </c>
      <c r="AH7" s="42">
        <f t="array" ref="AH7">IF(ISBLANK(ANG_1!$A$2),100,IF(ISBLANK(A7),100,IF((OR(EXACT(A7,ANG_1!$C$2:$C$200))),VLOOKUP(A7,ANG_1!$C$2:$I$200,4,FALSE))))</f>
        <v>100</v>
      </c>
      <c r="AI7" s="31">
        <f>IF(AH7=FALSE,51,IF(AH7&gt;=100,51,RANK(AH7,$AH$4:$AH$49,1)))</f>
        <v>51</v>
      </c>
      <c r="AJ7" s="32">
        <f>VLOOKUP(AI7,Punktezuordnung!$A$2:$B$52,2,FALSE())</f>
        <v>0</v>
      </c>
      <c r="AK7" s="42">
        <f t="array" ref="AK7">IF(ISBLANK(ANG_2!$A$2),100,IF(ISBLANK(A7),100,IF((OR(EXACT(A7,ANG_2!$C$2:$C$200))),VLOOKUP(A7,ANG_2!$C$2:$I$200,4,FALSE))))</f>
        <v>100</v>
      </c>
      <c r="AL7" s="31">
        <f>IF(AK7=FALSE,51,IF(AK7&gt;=100,51,RANK(AK7,$AK$4:$AK$49,1)))</f>
        <v>51</v>
      </c>
      <c r="AM7" s="32">
        <f>VLOOKUP(AL7,Punktezuordnung!$A$2:$B$52,2,FALSE())</f>
        <v>0</v>
      </c>
      <c r="AN7" s="24" cm="1">
        <f t="array" ref="AN7">IF(ISBLANK(FRI_1!$A$2),0,IF(ISBLANK(A7),0,IF((OR(EXACT(A7,FRI_1!$C$2:$C$200))),VLOOKUP(A7,FRI_1!$C$2:$I$200,4,FALSE))))</f>
        <v>0</v>
      </c>
      <c r="AO7" s="31">
        <f>IF(AN7=FALSE,51,IF(AN7&lt;=0,51,RANK(AN7,$AN$4:$AN$49,0)))</f>
        <v>51</v>
      </c>
      <c r="AP7" s="32">
        <f>VLOOKUP(AO7,Punktezuordnung!$A$2:$B$52,2,FALSE())</f>
        <v>0</v>
      </c>
      <c r="AQ7" s="24" cm="1">
        <f t="array" ref="AQ7">IF(ISBLANK(FRI_2!$A$2),0,IF(ISBLANK(A7),0,IF((OR(EXACT(A7,FRI_2!$C$2:$C$200))),VLOOKUP(A7,FRI_2!$C$2:$I$200,4,FALSE))))</f>
        <v>0</v>
      </c>
      <c r="AR7" s="31">
        <f>IF(AQ7=FALSE,51,IF(AQ7&lt;=0,51,RANK(AQ7,$AQ$4:$AQ$49,0)))</f>
        <v>51</v>
      </c>
      <c r="AS7" s="32">
        <f>VLOOKUP(AR7,Punktezuordnung!$A$2:$B$52,2,FALSE())</f>
        <v>0</v>
      </c>
      <c r="AT7" s="65">
        <f t="array" ref="AT7">IF(ISBLANK(NIA_1!$A$2),100,IF(ISBLANK(A7),100,IF((OR(EXACT(A7,NIA_1!$C$2:$C$200))),VLOOKUP(A7,NIA_1!$C$2:$I$200,4,FALSE))))</f>
        <v>0.57013888888888886</v>
      </c>
      <c r="AU7" s="31">
        <f>IF(AT7=FALSE,51,IF(AT7=100,51,RANK(AT7,$AT$4:$AT$49,1)))</f>
        <v>3</v>
      </c>
      <c r="AV7" s="32">
        <f>VLOOKUP(AU7,Punktezuordnung!$A$2:$B$52,2,FALSE())</f>
        <v>48</v>
      </c>
      <c r="AW7" s="24" cm="1">
        <f t="array" ref="AW7">IF(ISBLANK(NIA_2!$A$2),0,IF(ISBLANK(A7),0,IF((OR(EXACT(A7,NIA_2!$C$2:$C$174))),VLOOKUP(A7,NIA_2!$C$2:$I$174,4,FALSE))))</f>
        <v>10.78</v>
      </c>
      <c r="AX7" s="31">
        <f>IF(AW7=FALSE,51,IF(AW7&lt;=0,51,RANK(AW7,$AW$4:$AW$49,0)))</f>
        <v>5</v>
      </c>
      <c r="AY7" s="32">
        <f>VLOOKUP(AX7,Punktezuordnung!$A$2:$B$52,2,FALSE())</f>
        <v>46</v>
      </c>
      <c r="AZ7" s="24" cm="1">
        <f t="array" ref="AZ7">IF(ISBLANK(STO_1!$A$2),0,IF(ISBLANK(A7),0,IF((OR(EXACT(A7,STO_1!$C$2:$C$200))),VLOOKUP(A7,STO_1!$C$2:$I$200,4,FALSE))))</f>
        <v>0</v>
      </c>
      <c r="BA7" s="31">
        <f>IF(AZ7=FALSE,51,IF(AZ7&lt;=0,51,RANK(AZ7,$AZ$4:$AZ$49,0)))</f>
        <v>51</v>
      </c>
      <c r="BB7" s="32">
        <f>VLOOKUP(BA7,Punktezuordnung!$A$2:$B$52,2,FALSE())</f>
        <v>0</v>
      </c>
      <c r="BC7" s="67" cm="1">
        <f t="array" ref="BC7">IF(ISBLANK(STO_2!$A$2),0,IF(ISBLANK(A7),0,IF((OR(EXACT(A7,STO_2!$C$2:$C$200))),VLOOKUP(A7,STO_2!$C$2:$I$175,4,FALSE))))</f>
        <v>0</v>
      </c>
      <c r="BD7" s="31">
        <f>IF(BC7=FALSE,51,IF(BC7&lt;=0,51,RANK(BC7,$BC$4:$BC$49,0)))</f>
        <v>51</v>
      </c>
      <c r="BE7" s="32">
        <f>VLOOKUP(BD7,Punktezuordnung!$A$2:$B$52,2,FALSE())</f>
        <v>0</v>
      </c>
      <c r="BF7" s="41">
        <v>0</v>
      </c>
      <c r="BG7" s="37">
        <f>IF(BF7&lt;=0,51,RANK(BF7,$BF$4:$BF$49,0))</f>
        <v>51</v>
      </c>
      <c r="BH7" s="44">
        <f>VLOOKUP(BG7,Punktezuordnung!$A$2:$B$52,2,FALSE())</f>
        <v>0</v>
      </c>
      <c r="BI7" s="41">
        <v>0</v>
      </c>
      <c r="BJ7" s="37">
        <f>IF(BI7&lt;=0,51,RANK(BI7,$BF$4:$BF$49,0))</f>
        <v>51</v>
      </c>
      <c r="BK7" s="44">
        <f>VLOOKUP(BJ7,Punktezuordnung!$A$2:$B$52,2,FALSE())</f>
        <v>0</v>
      </c>
    </row>
    <row r="8" spans="1:63" x14ac:dyDescent="0.3">
      <c r="A8" s="22" t="s">
        <v>163</v>
      </c>
      <c r="B8" s="88" t="s">
        <v>17</v>
      </c>
      <c r="C8" s="88">
        <v>2013</v>
      </c>
      <c r="D8" s="22" t="s">
        <v>148</v>
      </c>
      <c r="E8" s="37">
        <f>IF(F8=0,"",RANK(F8,$F$4:$F$49,0))</f>
        <v>5</v>
      </c>
      <c r="F8" s="33">
        <f t="array" ref="F8">SUM(LARGE(H8:U8,{1;2;3;4;5;6;7;8}))</f>
        <v>50</v>
      </c>
      <c r="G8" s="38">
        <f>COUNTIF(H8:U8,"&gt;0")</f>
        <v>1</v>
      </c>
      <c r="H8" s="39">
        <f>X8</f>
        <v>0</v>
      </c>
      <c r="I8" s="33">
        <f>AA8</f>
        <v>50</v>
      </c>
      <c r="J8" s="39">
        <f>AD8</f>
        <v>0</v>
      </c>
      <c r="K8" s="33">
        <f>AG8</f>
        <v>0</v>
      </c>
      <c r="L8" s="35">
        <f>AJ8</f>
        <v>0</v>
      </c>
      <c r="M8" s="36">
        <f>AM8</f>
        <v>0</v>
      </c>
      <c r="N8" s="35">
        <f>AP8</f>
        <v>0</v>
      </c>
      <c r="O8" s="36">
        <f>AS8</f>
        <v>0</v>
      </c>
      <c r="P8" s="40">
        <f>AV8</f>
        <v>0</v>
      </c>
      <c r="Q8" s="35">
        <f>AY8</f>
        <v>0</v>
      </c>
      <c r="R8" s="34">
        <f>BB8</f>
        <v>0</v>
      </c>
      <c r="S8" s="32">
        <f>BE8</f>
        <v>0</v>
      </c>
      <c r="T8" s="34">
        <f>BH8</f>
        <v>0</v>
      </c>
      <c r="U8" s="32">
        <f>BK8</f>
        <v>0</v>
      </c>
      <c r="V8" s="23" t="b" cm="1">
        <f t="array" ref="V8">IF(ISBLANK(ALS_1!$A$2),0,IF(ISBLANK(A8),0,IF((OR(EXACT(A8,ALS_1!$C$2:$C$176))),VLOOKUP(A8,ALS_1!$C$2:$I$176,4,FALSE))))</f>
        <v>0</v>
      </c>
      <c r="W8" s="31">
        <f>IF(V8=FALSE,51,IF(V8&lt;=0,51,RANK(V8,$V$4:$V$48,0)))</f>
        <v>51</v>
      </c>
      <c r="X8" s="32">
        <f>VLOOKUP(W8,Punktezuordnung!$A$2:$B$52,2,FALSE())</f>
        <v>0</v>
      </c>
      <c r="Y8" s="23" cm="1">
        <f t="array" ref="Y8">IF(ISBLANK(ALS_2!$A$2),100,IF(ISBLANK(A8),100,IF((OR(EXACT(A8,ALS_2!$C$2:$C$200))),VLOOKUP(A8,ALS_2!$C$2:$I$200,4,FALSE))))</f>
        <v>10.31</v>
      </c>
      <c r="Z8" s="31">
        <f>IF(Y8=FALSE,51,IF(Y8&gt;=100,51,RANK(Y8,$Y$4:$Y$49,1)))</f>
        <v>1</v>
      </c>
      <c r="AA8" s="32">
        <f>VLOOKUP(Z8,Punktezuordnung!$A$2:$B$52,2,FALSE())</f>
        <v>50</v>
      </c>
      <c r="AB8" s="56">
        <f t="array" ref="AB8">IF(ISBLANK(LAT_1!$A$2),100,IF(ISBLANK(A8),100,IF((OR(EXACT(A8,LAT_1!$C$2:$C$200))),VLOOKUP(A8,LAT_1!$C$2:$I$200,4,FALSE))))</f>
        <v>100</v>
      </c>
      <c r="AC8" s="31">
        <f>IF(AB8=FALSE,51,IF(AB8&gt;=100,51,RANK(AB8,$AB$4:$AB$49,1)))</f>
        <v>51</v>
      </c>
      <c r="AD8" s="32">
        <f>VLOOKUP(AC8,Punktezuordnung!$A$2:$B$52,2,FALSE())</f>
        <v>0</v>
      </c>
      <c r="AE8" s="41">
        <v>0</v>
      </c>
      <c r="AF8" s="31">
        <f>IF(AE8&lt;=0,51,RANK(AE8,$AE$4:$AE$49,0))</f>
        <v>51</v>
      </c>
      <c r="AG8" s="32">
        <f>VLOOKUP(AF8,Punktezuordnung!$A$2:$B$52,2,FALSE())</f>
        <v>0</v>
      </c>
      <c r="AH8" s="42">
        <f t="array" ref="AH8">IF(ISBLANK(ANG_1!$A$2),100,IF(ISBLANK(A8),100,IF((OR(EXACT(A8,ANG_1!$C$2:$C$200))),VLOOKUP(A8,ANG_1!$C$2:$I$200,4,FALSE))))</f>
        <v>100</v>
      </c>
      <c r="AI8" s="31">
        <f>IF(AH8=FALSE,51,IF(AH8&gt;=100,51,RANK(AH8,$AH$4:$AH$49,1)))</f>
        <v>51</v>
      </c>
      <c r="AJ8" s="32">
        <f>VLOOKUP(AI8,Punktezuordnung!$A$2:$B$52,2,FALSE())</f>
        <v>0</v>
      </c>
      <c r="AK8" s="42">
        <f t="array" ref="AK8">IF(ISBLANK(ANG_2!$A$2),100,IF(ISBLANK(A8),100,IF((OR(EXACT(A8,ANG_2!$C$2:$C$200))),VLOOKUP(A8,ANG_2!$C$2:$I$200,4,FALSE))))</f>
        <v>100</v>
      </c>
      <c r="AL8" s="31">
        <f>IF(AK8=FALSE,51,IF(AK8&gt;=100,51,RANK(AK8,$AK$4:$AK$49,1)))</f>
        <v>51</v>
      </c>
      <c r="AM8" s="32">
        <f>VLOOKUP(AL8,Punktezuordnung!$A$2:$B$52,2,FALSE())</f>
        <v>0</v>
      </c>
      <c r="AN8" s="24" cm="1">
        <f t="array" ref="AN8">IF(ISBLANK(FRI_1!$A$2),0,IF(ISBLANK(A8),0,IF((OR(EXACT(A8,FRI_1!$C$2:$C$200))),VLOOKUP(A8,FRI_1!$C$2:$I$200,4,FALSE))))</f>
        <v>0</v>
      </c>
      <c r="AO8" s="31">
        <f>IF(AN8=FALSE,51,IF(AN8&lt;=0,51,RANK(AN8,$AN$4:$AN$49,0)))</f>
        <v>51</v>
      </c>
      <c r="AP8" s="32">
        <f>VLOOKUP(AO8,Punktezuordnung!$A$2:$B$52,2,FALSE())</f>
        <v>0</v>
      </c>
      <c r="AQ8" s="24" cm="1">
        <f t="array" ref="AQ8">IF(ISBLANK(FRI_2!$A$2),0,IF(ISBLANK(A8),0,IF((OR(EXACT(A8,FRI_2!$C$2:$C$200))),VLOOKUP(A8,FRI_2!$C$2:$I$200,4,FALSE))))</f>
        <v>0</v>
      </c>
      <c r="AR8" s="31">
        <f>IF(AQ8=FALSE,51,IF(AQ8&lt;=0,51,RANK(AQ8,$AQ$4:$AQ$49,0)))</f>
        <v>51</v>
      </c>
      <c r="AS8" s="32">
        <f>VLOOKUP(AR8,Punktezuordnung!$A$2:$B$52,2,FALSE())</f>
        <v>0</v>
      </c>
      <c r="AT8" s="65" t="b">
        <f t="array" ref="AT8">IF(ISBLANK(NIA_1!$A$2),100,IF(ISBLANK(A8),100,IF((OR(EXACT(A8,NIA_1!$C$2:$C$200))),VLOOKUP(A8,NIA_1!$C$2:$I$200,4,FALSE))))</f>
        <v>0</v>
      </c>
      <c r="AU8" s="31">
        <f>IF(AT8=FALSE,51,IF(AT8=100,51,RANK(AT8,$AT$4:$AT$49,1)))</f>
        <v>51</v>
      </c>
      <c r="AV8" s="32">
        <f>VLOOKUP(AU8,Punktezuordnung!$A$2:$B$52,2,FALSE())</f>
        <v>0</v>
      </c>
      <c r="AW8" s="24" t="b" cm="1">
        <f t="array" ref="AW8">IF(ISBLANK(NIA_2!$A$2),0,IF(ISBLANK(A8),0,IF((OR(EXACT(A8,NIA_2!$C$2:$C$174))),VLOOKUP(A8,NIA_2!$C$2:$I$174,4,FALSE))))</f>
        <v>0</v>
      </c>
      <c r="AX8" s="31">
        <f>IF(AW8=FALSE,51,IF(AW8&lt;=0,51,RANK(AW8,$AW$4:$AW$49,0)))</f>
        <v>51</v>
      </c>
      <c r="AY8" s="32">
        <f>VLOOKUP(AX8,Punktezuordnung!$A$2:$B$52,2,FALSE())</f>
        <v>0</v>
      </c>
      <c r="AZ8" s="24" cm="1">
        <f t="array" ref="AZ8">IF(ISBLANK(STO_1!$A$2),0,IF(ISBLANK(A8),0,IF((OR(EXACT(A8,STO_1!$C$2:$C$200))),VLOOKUP(A8,STO_1!$C$2:$I$200,4,FALSE))))</f>
        <v>0</v>
      </c>
      <c r="BA8" s="31">
        <f>IF(AZ8=FALSE,51,IF(AZ8&lt;=0,51,RANK(AZ8,$AZ$4:$AZ$49,0)))</f>
        <v>51</v>
      </c>
      <c r="BB8" s="32">
        <f>VLOOKUP(BA8,Punktezuordnung!$A$2:$B$52,2,FALSE())</f>
        <v>0</v>
      </c>
      <c r="BC8" s="67" cm="1">
        <f t="array" ref="BC8">IF(ISBLANK(STO_2!$A$2),0,IF(ISBLANK(A8),0,IF((OR(EXACT(A8,STO_2!$C$2:$C$200))),VLOOKUP(A8,STO_2!$C$2:$I$175,4,FALSE))))</f>
        <v>0</v>
      </c>
      <c r="BD8" s="31">
        <f>IF(BC8=FALSE,51,IF(BC8&lt;=0,51,RANK(BC8,$BC$4:$BC$49,0)))</f>
        <v>51</v>
      </c>
      <c r="BE8" s="32">
        <f>VLOOKUP(BD8,Punktezuordnung!$A$2:$B$52,2,FALSE())</f>
        <v>0</v>
      </c>
      <c r="BF8" s="41">
        <v>0</v>
      </c>
      <c r="BG8" s="37">
        <f>IF(BF8&lt;=0,51,RANK(BF8,$BF$4:$BF$49,0))</f>
        <v>51</v>
      </c>
      <c r="BH8" s="44">
        <f>VLOOKUP(BG8,Punktezuordnung!$A$2:$B$52,2,FALSE())</f>
        <v>0</v>
      </c>
      <c r="BI8" s="41">
        <v>0</v>
      </c>
      <c r="BJ8" s="37">
        <f>IF(BI8&lt;=0,51,RANK(BI8,$BF$4:$BF$49,0))</f>
        <v>51</v>
      </c>
      <c r="BK8" s="44">
        <f>VLOOKUP(BJ8,Punktezuordnung!$A$2:$B$52,2,FALSE())</f>
        <v>0</v>
      </c>
    </row>
    <row r="9" spans="1:63" x14ac:dyDescent="0.3">
      <c r="A9" s="22" t="s">
        <v>200</v>
      </c>
      <c r="B9" s="88" t="s">
        <v>17</v>
      </c>
      <c r="C9" s="88">
        <v>2013</v>
      </c>
      <c r="D9" s="22" t="s">
        <v>148</v>
      </c>
      <c r="E9" s="37">
        <f>IF(F9=0,"",RANK(F9,$F$4:$F$49,0))</f>
        <v>6</v>
      </c>
      <c r="F9" s="33">
        <f t="array" ref="F9">SUM(LARGE(H9:U9,{1;2;3;4;5;6;7;8}))</f>
        <v>48</v>
      </c>
      <c r="G9" s="72">
        <f>COUNTIF(H9:U9,"&gt;0")</f>
        <v>1</v>
      </c>
      <c r="H9" s="74">
        <f>X9</f>
        <v>0</v>
      </c>
      <c r="I9" s="76">
        <f>AA9</f>
        <v>0</v>
      </c>
      <c r="J9" s="74">
        <f>AD9</f>
        <v>0</v>
      </c>
      <c r="K9" s="76">
        <f>AG9</f>
        <v>0</v>
      </c>
      <c r="L9" s="35">
        <f>AJ9</f>
        <v>0</v>
      </c>
      <c r="M9" s="36">
        <f>AM9</f>
        <v>0</v>
      </c>
      <c r="N9" s="35">
        <f>AP9</f>
        <v>0</v>
      </c>
      <c r="O9" s="36">
        <f>AS9</f>
        <v>0</v>
      </c>
      <c r="P9" s="78">
        <f>AV9</f>
        <v>0</v>
      </c>
      <c r="Q9" s="35">
        <f>AY9</f>
        <v>48</v>
      </c>
      <c r="R9" s="34">
        <f>BB9</f>
        <v>0</v>
      </c>
      <c r="S9" s="32">
        <f>BE9</f>
        <v>0</v>
      </c>
      <c r="T9" s="34">
        <f>BH9</f>
        <v>0</v>
      </c>
      <c r="U9" s="32">
        <f>BK9</f>
        <v>0</v>
      </c>
      <c r="V9" s="23" t="b" cm="1">
        <f t="array" ref="V9">IF(ISBLANK(ALS_1!$A$2),0,IF(ISBLANK(A9),0,IF((OR(EXACT(A9,ALS_1!$C$2:$C$176))),VLOOKUP(A9,ALS_1!$C$2:$I$176,4,FALSE))))</f>
        <v>0</v>
      </c>
      <c r="W9" s="31">
        <f>IF(V9=FALSE,51,IF(V9&lt;=0,51,RANK(V9,$V$4:$V$48,0)))</f>
        <v>51</v>
      </c>
      <c r="X9" s="32">
        <f>VLOOKUP(W9,Punktezuordnung!$A$2:$B$52,2,FALSE())</f>
        <v>0</v>
      </c>
      <c r="Y9" s="23" t="b" cm="1">
        <f t="array" ref="Y9">IF(ISBLANK(ALS_2!$A$2),100,IF(ISBLANK(A9),100,IF((OR(EXACT(A9,ALS_2!$C$2:$C$200))),VLOOKUP(A9,ALS_2!$C$2:$I$200,4,FALSE))))</f>
        <v>0</v>
      </c>
      <c r="Z9" s="31">
        <f>IF(Y9=FALSE,51,IF(Y9&gt;=100,51,RANK(Y9,$Y$4:$Y$49,1)))</f>
        <v>51</v>
      </c>
      <c r="AA9" s="32">
        <f>VLOOKUP(Z9,Punktezuordnung!$A$2:$B$52,2,FALSE())</f>
        <v>0</v>
      </c>
      <c r="AB9" s="56">
        <f t="array" ref="AB9">IF(ISBLANK(LAT_1!$A$2),100,IF(ISBLANK(A9),100,IF((OR(EXACT(A9,LAT_1!$C$2:$C$200))),VLOOKUP(A9,LAT_1!$C$2:$I$200,4,FALSE))))</f>
        <v>100</v>
      </c>
      <c r="AC9" s="31">
        <f>IF(AB9=FALSE,51,IF(AB9&gt;=100,51,RANK(AB9,$AB$4:$AB$49,1)))</f>
        <v>51</v>
      </c>
      <c r="AD9" s="32">
        <f>VLOOKUP(AC9,Punktezuordnung!$A$2:$B$52,2,FALSE())</f>
        <v>0</v>
      </c>
      <c r="AE9" s="41">
        <v>0</v>
      </c>
      <c r="AF9" s="31">
        <f>IF(AE9&lt;=0,51,RANK(AE9,$AE$4:$AE$49,0))</f>
        <v>51</v>
      </c>
      <c r="AG9" s="32">
        <f>VLOOKUP(AF9,Punktezuordnung!$A$2:$B$52,2,FALSE())</f>
        <v>0</v>
      </c>
      <c r="AH9" s="42">
        <f t="array" ref="AH9">IF(ISBLANK(ANG_1!$A$2),100,IF(ISBLANK(A9),100,IF((OR(EXACT(A9,ANG_1!$C$2:$C$200))),VLOOKUP(A9,ANG_1!$C$2:$I$200,4,FALSE))))</f>
        <v>100</v>
      </c>
      <c r="AI9" s="31">
        <f>IF(AH9=FALSE,51,IF(AH9&gt;=100,51,RANK(AH9,$AH$4:$AH$49,1)))</f>
        <v>51</v>
      </c>
      <c r="AJ9" s="32">
        <f>VLOOKUP(AI9,Punktezuordnung!$A$2:$B$52,2,FALSE())</f>
        <v>0</v>
      </c>
      <c r="AK9" s="42">
        <f t="array" ref="AK9">IF(ISBLANK(ANG_2!$A$2),100,IF(ISBLANK(A9),100,IF((OR(EXACT(A9,ANG_2!$C$2:$C$200))),VLOOKUP(A9,ANG_2!$C$2:$I$200,4,FALSE))))</f>
        <v>100</v>
      </c>
      <c r="AL9" s="31">
        <f>IF(AK9=FALSE,51,IF(AK9&gt;=100,51,RANK(AK9,$AK$4:$AK$49,1)))</f>
        <v>51</v>
      </c>
      <c r="AM9" s="32">
        <f>VLOOKUP(AL9,Punktezuordnung!$A$2:$B$52,2,FALSE())</f>
        <v>0</v>
      </c>
      <c r="AN9" s="24" cm="1">
        <f t="array" ref="AN9">IF(ISBLANK(FRI_1!$A$2),0,IF(ISBLANK(A9),0,IF((OR(EXACT(A9,FRI_1!$C$2:$C$200))),VLOOKUP(A9,FRI_1!$C$2:$I$200,4,FALSE))))</f>
        <v>0</v>
      </c>
      <c r="AO9" s="31">
        <f>IF(AN9=FALSE,51,IF(AN9&lt;=0,51,RANK(AN9,$AN$4:$AN$49,0)))</f>
        <v>51</v>
      </c>
      <c r="AP9" s="32">
        <f>VLOOKUP(AO9,Punktezuordnung!$A$2:$B$52,2,FALSE())</f>
        <v>0</v>
      </c>
      <c r="AQ9" s="24" cm="1">
        <f t="array" ref="AQ9">IF(ISBLANK(FRI_2!$A$2),0,IF(ISBLANK(A9),0,IF((OR(EXACT(A9,FRI_2!$C$2:$C$200))),VLOOKUP(A9,FRI_2!$C$2:$I$200,4,FALSE))))</f>
        <v>0</v>
      </c>
      <c r="AR9" s="31">
        <f>IF(AQ9=FALSE,51,IF(AQ9&lt;=0,51,RANK(AQ9,$AQ$4:$AQ$49,0)))</f>
        <v>51</v>
      </c>
      <c r="AS9" s="32">
        <f>VLOOKUP(AR9,Punktezuordnung!$A$2:$B$52,2,FALSE())</f>
        <v>0</v>
      </c>
      <c r="AT9" s="65" t="b">
        <f t="array" ref="AT9">IF(ISBLANK(NIA_1!$A$2),100,IF(ISBLANK(A9),100,IF((OR(EXACT(A9,NIA_1!$C$2:$C$200))),VLOOKUP(A9,NIA_1!$C$2:$I$200,4,FALSE))))</f>
        <v>0</v>
      </c>
      <c r="AU9" s="31">
        <f>IF(AT9=FALSE,51,IF(AT9=100,51,RANK(AT9,$AT$4:$AT$49,1)))</f>
        <v>51</v>
      </c>
      <c r="AV9" s="32">
        <f>VLOOKUP(AU9,Punktezuordnung!$A$2:$B$52,2,FALSE())</f>
        <v>0</v>
      </c>
      <c r="AW9" s="24" cm="1">
        <f t="array" ref="AW9">IF(ISBLANK(NIA_2!$A$2),0,IF(ISBLANK(A9),0,IF((OR(EXACT(A9,NIA_2!$C$2:$C$174))),VLOOKUP(A9,NIA_2!$C$2:$I$174,4,FALSE))))</f>
        <v>17.309999999999999</v>
      </c>
      <c r="AX9" s="31">
        <f>IF(AW9=FALSE,51,IF(AW9&lt;=0,51,RANK(AW9,$AW$4:$AW$49,0)))</f>
        <v>3</v>
      </c>
      <c r="AY9" s="32">
        <f>VLOOKUP(AX9,Punktezuordnung!$A$2:$B$52,2,FALSE())</f>
        <v>48</v>
      </c>
      <c r="AZ9" s="24" cm="1">
        <f t="array" ref="AZ9">IF(ISBLANK(STO_1!$A$2),0,IF(ISBLANK(A9),0,IF((OR(EXACT(A9,STO_1!$C$2:$C$200))),VLOOKUP(A9,STO_1!$C$2:$I$200,4,FALSE))))</f>
        <v>0</v>
      </c>
      <c r="BA9" s="31">
        <f>IF(AZ9=FALSE,51,IF(AZ9&lt;=0,51,RANK(AZ9,$AZ$4:$AZ$49,0)))</f>
        <v>51</v>
      </c>
      <c r="BB9" s="32">
        <f>VLOOKUP(BA9,Punktezuordnung!$A$2:$B$52,2,FALSE())</f>
        <v>0</v>
      </c>
      <c r="BC9" s="67" cm="1">
        <f t="array" ref="BC9">IF(ISBLANK(STO_2!$A$2),0,IF(ISBLANK(A9),0,IF((OR(EXACT(A9,STO_2!$C$2:$C$200))),VLOOKUP(A9,STO_2!$C$2:$I$175,4,FALSE))))</f>
        <v>0</v>
      </c>
      <c r="BD9" s="31">
        <f>IF(BC9=FALSE,51,IF(BC9&lt;=0,51,RANK(BC9,$BC$4:$BC$49,0)))</f>
        <v>51</v>
      </c>
      <c r="BE9" s="32">
        <f>VLOOKUP(BD9,Punktezuordnung!$A$2:$B$52,2,FALSE())</f>
        <v>0</v>
      </c>
      <c r="BF9" s="41">
        <v>0</v>
      </c>
      <c r="BG9" s="37">
        <f>IF(BF9&lt;=0,51,RANK(BF9,$BF$4:$BF$49,0))</f>
        <v>51</v>
      </c>
      <c r="BH9" s="44">
        <f>VLOOKUP(BG9,Punktezuordnung!$A$2:$B$52,2,FALSE())</f>
        <v>0</v>
      </c>
      <c r="BI9" s="41">
        <v>0</v>
      </c>
      <c r="BJ9" s="37">
        <f>IF(BI9&lt;=0,51,RANK(BI9,$BF$4:$BF$49,0))</f>
        <v>51</v>
      </c>
      <c r="BK9" s="44">
        <f>VLOOKUP(BJ9,Punktezuordnung!$A$2:$B$52,2,FALSE())</f>
        <v>0</v>
      </c>
    </row>
    <row r="10" spans="1:63" x14ac:dyDescent="0.3">
      <c r="A10" s="22"/>
      <c r="B10" s="88"/>
      <c r="C10" s="88"/>
      <c r="D10" s="22"/>
      <c r="E10" s="37" t="str">
        <f t="shared" ref="E7:E15" si="0">IF(F10=0,"",RANK(F10,$F$4:$F$49,0))</f>
        <v/>
      </c>
      <c r="F10" s="33">
        <f t="array" ref="F10">SUM(LARGE(H10:U10,{1;2;3;4;5;6;7;8}))</f>
        <v>0</v>
      </c>
      <c r="G10" s="38">
        <f t="shared" ref="G7:G15" si="1">COUNTIF(H10:U10,"&gt;0")</f>
        <v>0</v>
      </c>
      <c r="H10" s="39">
        <f t="shared" ref="H7:H15" si="2">X10</f>
        <v>0</v>
      </c>
      <c r="I10" s="33">
        <f t="shared" ref="I7:I15" si="3">AA10</f>
        <v>0</v>
      </c>
      <c r="J10" s="39">
        <f t="shared" ref="J7:J15" si="4">AD10</f>
        <v>0</v>
      </c>
      <c r="K10" s="33">
        <f t="shared" ref="K7:K15" si="5">AG10</f>
        <v>0</v>
      </c>
      <c r="L10" s="35">
        <f t="shared" ref="L7:L15" si="6">AJ10</f>
        <v>0</v>
      </c>
      <c r="M10" s="36">
        <f t="shared" ref="M7:M15" si="7">AM10</f>
        <v>0</v>
      </c>
      <c r="N10" s="35">
        <f t="shared" ref="N7:N15" si="8">AP10</f>
        <v>0</v>
      </c>
      <c r="O10" s="36">
        <f t="shared" ref="O7:O15" si="9">AS10</f>
        <v>0</v>
      </c>
      <c r="P10" s="40">
        <f t="shared" ref="P7:P15" si="10">AV10</f>
        <v>0</v>
      </c>
      <c r="Q10" s="35">
        <f t="shared" ref="Q7:Q15" si="11">AY10</f>
        <v>0</v>
      </c>
      <c r="R10" s="34">
        <f t="shared" ref="R7:R15" si="12">BB10</f>
        <v>0</v>
      </c>
      <c r="S10" s="32">
        <f t="shared" ref="S7:S15" si="13">BE10</f>
        <v>0</v>
      </c>
      <c r="T10" s="34">
        <f t="shared" ref="T7:T32" si="14">BH10</f>
        <v>0</v>
      </c>
      <c r="U10" s="32">
        <f t="shared" ref="U7:U32" si="15">BK10</f>
        <v>0</v>
      </c>
      <c r="V10" s="23" cm="1">
        <f t="array" ref="V10">IF(ISBLANK(ALS_1!$A$2),0,IF(ISBLANK(A10),0,IF((OR(EXACT(A10,ALS_1!$C$2:$C$176))),VLOOKUP(A10,ALS_1!$C$2:$I$176,4,FALSE))))</f>
        <v>0</v>
      </c>
      <c r="W10" s="31">
        <f t="shared" ref="W7:W15" si="16">IF(V10=FALSE,51,IF(V10&lt;=0,51,RANK(V10,$V$4:$V$48,0)))</f>
        <v>51</v>
      </c>
      <c r="X10" s="32">
        <f>VLOOKUP(W10,Punktezuordnung!$A$2:$B$52,2,FALSE())</f>
        <v>0</v>
      </c>
      <c r="Y10" s="23" cm="1">
        <f t="array" ref="Y10">IF(ISBLANK(ALS_2!$A$2),100,IF(ISBLANK(A10),100,IF((OR(EXACT(A10,ALS_2!$C$2:$C$200))),VLOOKUP(A10,ALS_2!$C$2:$I$200,4,FALSE))))</f>
        <v>100</v>
      </c>
      <c r="Z10" s="31">
        <f t="shared" ref="Z7:Z32" si="17">IF(Y10=FALSE,51,IF(Y10&gt;=100,51,RANK(Y10,$Y$4:$Y$49,1)))</f>
        <v>51</v>
      </c>
      <c r="AA10" s="32">
        <f>VLOOKUP(Z10,Punktezuordnung!$A$2:$B$52,2,FALSE())</f>
        <v>0</v>
      </c>
      <c r="AB10" s="56">
        <f t="array" ref="AB10">IF(ISBLANK(LAT_1!$A$2),100,IF(ISBLANK(A10),100,IF((OR(EXACT(A10,LAT_1!$C$2:$C$200))),VLOOKUP(A10,LAT_1!$C$2:$I$200,4,FALSE))))</f>
        <v>100</v>
      </c>
      <c r="AC10" s="31">
        <f t="shared" ref="AC7:AC15" si="18">IF(AB10=FALSE,51,IF(AB10&gt;=100,51,RANK(AB10,$AB$4:$AB$49,1)))</f>
        <v>51</v>
      </c>
      <c r="AD10" s="32">
        <f>VLOOKUP(AC10,Punktezuordnung!$A$2:$B$52,2,FALSE())</f>
        <v>0</v>
      </c>
      <c r="AE10" s="41">
        <v>0</v>
      </c>
      <c r="AF10" s="31">
        <f t="shared" ref="AF7:AF15" si="19">IF(AE10&lt;=0,51,RANK(AE10,$AE$4:$AE$49,0))</f>
        <v>51</v>
      </c>
      <c r="AG10" s="32">
        <f>VLOOKUP(AF10,Punktezuordnung!$A$2:$B$52,2,FALSE())</f>
        <v>0</v>
      </c>
      <c r="AH10" s="42">
        <f t="array" ref="AH10">IF(ISBLANK(ANG_1!$A$2),100,IF(ISBLANK(A10),100,IF((OR(EXACT(A10,ANG_1!$C$2:$C$200))),VLOOKUP(A10,ANG_1!$C$2:$I$200,4,FALSE))))</f>
        <v>100</v>
      </c>
      <c r="AI10" s="31">
        <f t="shared" ref="AI7:AI15" si="20">IF(AH10=FALSE,51,IF(AH10&gt;=100,51,RANK(AH10,$AH$4:$AH$49,1)))</f>
        <v>51</v>
      </c>
      <c r="AJ10" s="32">
        <f>VLOOKUP(AI10,Punktezuordnung!$A$2:$B$52,2,FALSE())</f>
        <v>0</v>
      </c>
      <c r="AK10" s="42">
        <f t="array" ref="AK10">IF(ISBLANK(ANG_2!$A$2),100,IF(ISBLANK(A10),100,IF((OR(EXACT(A10,ANG_2!$C$2:$C$200))),VLOOKUP(A10,ANG_2!$C$2:$I$200,4,FALSE))))</f>
        <v>100</v>
      </c>
      <c r="AL10" s="31">
        <f t="shared" ref="AL7:AL15" si="21">IF(AK10=FALSE,51,IF(AK10&gt;=100,51,RANK(AK10,$AK$4:$AK$49,1)))</f>
        <v>51</v>
      </c>
      <c r="AM10" s="32">
        <f>VLOOKUP(AL10,Punktezuordnung!$A$2:$B$52,2,FALSE())</f>
        <v>0</v>
      </c>
      <c r="AN10" s="24" cm="1">
        <f t="array" ref="AN10">IF(ISBLANK(FRI_1!$A$2),0,IF(ISBLANK(A10),0,IF((OR(EXACT(A10,FRI_1!$C$2:$C$200))),VLOOKUP(A10,FRI_1!$C$2:$I$200,4,FALSE))))</f>
        <v>0</v>
      </c>
      <c r="AO10" s="31">
        <f t="shared" ref="AO7:AO15" si="22">IF(AN10=FALSE,51,IF(AN10&lt;=0,51,RANK(AN10,$AN$4:$AN$49,0)))</f>
        <v>51</v>
      </c>
      <c r="AP10" s="32">
        <f>VLOOKUP(AO10,Punktezuordnung!$A$2:$B$52,2,FALSE())</f>
        <v>0</v>
      </c>
      <c r="AQ10" s="24" cm="1">
        <f t="array" ref="AQ10">IF(ISBLANK(FRI_2!$A$2),0,IF(ISBLANK(A10),0,IF((OR(EXACT(A10,FRI_2!$C$2:$C$200))),VLOOKUP(A10,FRI_2!$C$2:$I$200,4,FALSE))))</f>
        <v>0</v>
      </c>
      <c r="AR10" s="31">
        <f t="shared" ref="AR7:AR15" si="23">IF(AQ10=FALSE,51,IF(AQ10&lt;=0,51,RANK(AQ10,$AQ$4:$AQ$49,0)))</f>
        <v>51</v>
      </c>
      <c r="AS10" s="32">
        <f>VLOOKUP(AR10,Punktezuordnung!$A$2:$B$52,2,FALSE())</f>
        <v>0</v>
      </c>
      <c r="AT10" s="65">
        <f t="array" ref="AT10">IF(ISBLANK(NIA_1!$A$2),100,IF(ISBLANK(A10),100,IF((OR(EXACT(A10,NIA_1!$C$2:$C$200))),VLOOKUP(A10,NIA_1!$C$2:$I$200,4,FALSE))))</f>
        <v>100</v>
      </c>
      <c r="AU10" s="31">
        <f t="shared" ref="AU7:AU15" si="24">IF(AT10=FALSE,51,IF(AT10=100,51,RANK(AT10,$AT$4:$AT$49,1)))</f>
        <v>51</v>
      </c>
      <c r="AV10" s="32">
        <f>VLOOKUP(AU10,Punktezuordnung!$A$2:$B$52,2,FALSE())</f>
        <v>0</v>
      </c>
      <c r="AW10" s="24" cm="1">
        <f t="array" ref="AW10">IF(ISBLANK(NIA_2!$A$2),0,IF(ISBLANK(A10),0,IF((OR(EXACT(A10,NIA_2!$C$2:$C$174))),VLOOKUP(A10,NIA_2!$C$2:$I$174,4,FALSE))))</f>
        <v>0</v>
      </c>
      <c r="AX10" s="31">
        <f t="shared" ref="AX7:AX15" si="25">IF(AW10=FALSE,51,IF(AW10&lt;=0,51,RANK(AW10,$AW$4:$AW$49,0)))</f>
        <v>51</v>
      </c>
      <c r="AY10" s="32">
        <f>VLOOKUP(AX10,Punktezuordnung!$A$2:$B$52,2,FALSE())</f>
        <v>0</v>
      </c>
      <c r="AZ10" s="24" cm="1">
        <f t="array" ref="AZ10">IF(ISBLANK(STO_1!$A$2),0,IF(ISBLANK(A10),0,IF((OR(EXACT(A10,STO_1!$C$2:$C$200))),VLOOKUP(A10,STO_1!$C$2:$I$200,4,FALSE))))</f>
        <v>0</v>
      </c>
      <c r="BA10" s="31">
        <f t="shared" ref="BA7:BA32" si="26">IF(AZ10=FALSE,51,IF(AZ10&lt;=0,51,RANK(AZ10,$AZ$4:$AZ$49,0)))</f>
        <v>51</v>
      </c>
      <c r="BB10" s="32">
        <f>VLOOKUP(BA10,Punktezuordnung!$A$2:$B$52,2,FALSE())</f>
        <v>0</v>
      </c>
      <c r="BC10" s="67" cm="1">
        <f t="array" ref="BC10">IF(ISBLANK(STO_2!$A$2),0,IF(ISBLANK(A10),0,IF((OR(EXACT(A10,STO_2!$C$2:$C$200))),VLOOKUP(A10,STO_2!$C$2:$I$175,4,FALSE))))</f>
        <v>0</v>
      </c>
      <c r="BD10" s="31">
        <f t="shared" ref="BD7:BD32" si="27">IF(BC10=FALSE,51,IF(BC10&lt;=0,51,RANK(BC10,$BC$4:$BC$49,0)))</f>
        <v>51</v>
      </c>
      <c r="BE10" s="32">
        <f>VLOOKUP(BD10,Punktezuordnung!$A$2:$B$52,2,FALSE())</f>
        <v>0</v>
      </c>
      <c r="BF10" s="41">
        <v>0</v>
      </c>
      <c r="BG10" s="37">
        <f t="shared" ref="BG7:BG15" si="28">IF(BF10&lt;=0,51,RANK(BF10,$BF$4:$BF$49,0))</f>
        <v>51</v>
      </c>
      <c r="BH10" s="44">
        <f>VLOOKUP(BG10,Punktezuordnung!$A$2:$B$52,2,FALSE())</f>
        <v>0</v>
      </c>
      <c r="BI10" s="41">
        <v>0</v>
      </c>
      <c r="BJ10" s="37">
        <f t="shared" ref="BJ7:BJ32" si="29">IF(BI10&lt;=0,51,RANK(BI10,$BF$4:$BF$49,0))</f>
        <v>51</v>
      </c>
      <c r="BK10" s="44">
        <f>VLOOKUP(BJ10,Punktezuordnung!$A$2:$B$52,2,FALSE())</f>
        <v>0</v>
      </c>
    </row>
    <row r="11" spans="1:63" x14ac:dyDescent="0.3">
      <c r="A11" s="22"/>
      <c r="B11" s="88"/>
      <c r="C11" s="88"/>
      <c r="D11" s="22"/>
      <c r="E11" s="37" t="str">
        <f t="shared" si="0"/>
        <v/>
      </c>
      <c r="F11" s="33">
        <f t="array" ref="F11">SUM(LARGE(H11:U11,{1;2;3;4;5;6;7;8}))</f>
        <v>0</v>
      </c>
      <c r="G11" s="38">
        <f t="shared" si="1"/>
        <v>0</v>
      </c>
      <c r="H11" s="39">
        <f t="shared" si="2"/>
        <v>0</v>
      </c>
      <c r="I11" s="33">
        <f t="shared" si="3"/>
        <v>0</v>
      </c>
      <c r="J11" s="39">
        <f t="shared" si="4"/>
        <v>0</v>
      </c>
      <c r="K11" s="33">
        <f t="shared" si="5"/>
        <v>0</v>
      </c>
      <c r="L11" s="35">
        <f t="shared" si="6"/>
        <v>0</v>
      </c>
      <c r="M11" s="36">
        <f t="shared" si="7"/>
        <v>0</v>
      </c>
      <c r="N11" s="35">
        <f t="shared" si="8"/>
        <v>0</v>
      </c>
      <c r="O11" s="36">
        <f t="shared" si="9"/>
        <v>0</v>
      </c>
      <c r="P11" s="40">
        <f t="shared" si="10"/>
        <v>0</v>
      </c>
      <c r="Q11" s="35">
        <f t="shared" si="11"/>
        <v>0</v>
      </c>
      <c r="R11" s="34">
        <f t="shared" si="12"/>
        <v>0</v>
      </c>
      <c r="S11" s="32">
        <f t="shared" si="13"/>
        <v>0</v>
      </c>
      <c r="T11" s="34">
        <f t="shared" si="14"/>
        <v>0</v>
      </c>
      <c r="U11" s="32">
        <f t="shared" si="15"/>
        <v>0</v>
      </c>
      <c r="V11" s="23" cm="1">
        <f t="array" ref="V11">IF(ISBLANK(ALS_1!$A$2),0,IF(ISBLANK(A11),0,IF((OR(EXACT(A11,ALS_1!$C$2:$C$176))),VLOOKUP(A11,ALS_1!$C$2:$I$176,4,FALSE))))</f>
        <v>0</v>
      </c>
      <c r="W11" s="31">
        <f t="shared" si="16"/>
        <v>51</v>
      </c>
      <c r="X11" s="32">
        <f>VLOOKUP(W11,Punktezuordnung!$A$2:$B$52,2,FALSE())</f>
        <v>0</v>
      </c>
      <c r="Y11" s="23" cm="1">
        <f t="array" ref="Y11">IF(ISBLANK(ALS_2!$A$2),100,IF(ISBLANK(A11),100,IF((OR(EXACT(A11,ALS_2!$C$2:$C$200))),VLOOKUP(A11,ALS_2!$C$2:$I$200,4,FALSE))))</f>
        <v>100</v>
      </c>
      <c r="Z11" s="31">
        <f t="shared" si="17"/>
        <v>51</v>
      </c>
      <c r="AA11" s="32">
        <f>VLOOKUP(Z11,Punktezuordnung!$A$2:$B$52,2,FALSE())</f>
        <v>0</v>
      </c>
      <c r="AB11" s="56">
        <f t="array" ref="AB11">IF(ISBLANK(LAT_1!$A$2),100,IF(ISBLANK(A11),100,IF((OR(EXACT(A11,LAT_1!$C$2:$C$200))),VLOOKUP(A11,LAT_1!$C$2:$I$200,4,FALSE))))</f>
        <v>100</v>
      </c>
      <c r="AC11" s="31">
        <f t="shared" si="18"/>
        <v>51</v>
      </c>
      <c r="AD11" s="32">
        <f>VLOOKUP(AC11,Punktezuordnung!$A$2:$B$52,2,FALSE())</f>
        <v>0</v>
      </c>
      <c r="AE11" s="41">
        <v>0</v>
      </c>
      <c r="AF11" s="31">
        <f t="shared" si="19"/>
        <v>51</v>
      </c>
      <c r="AG11" s="32">
        <f>VLOOKUP(AF11,Punktezuordnung!$A$2:$B$52,2,FALSE())</f>
        <v>0</v>
      </c>
      <c r="AH11" s="42">
        <f t="array" ref="AH11">IF(ISBLANK(ANG_1!$A$2),100,IF(ISBLANK(A11),100,IF((OR(EXACT(A11,ANG_1!$C$2:$C$200))),VLOOKUP(A11,ANG_1!$C$2:$I$200,4,FALSE))))</f>
        <v>100</v>
      </c>
      <c r="AI11" s="31">
        <f t="shared" si="20"/>
        <v>51</v>
      </c>
      <c r="AJ11" s="32">
        <f>VLOOKUP(AI11,Punktezuordnung!$A$2:$B$52,2,FALSE())</f>
        <v>0</v>
      </c>
      <c r="AK11" s="42">
        <f t="array" ref="AK11">IF(ISBLANK(ANG_2!$A$2),100,IF(ISBLANK(A11),100,IF((OR(EXACT(A11,ANG_2!$C$2:$C$200))),VLOOKUP(A11,ANG_2!$C$2:$I$200,4,FALSE))))</f>
        <v>100</v>
      </c>
      <c r="AL11" s="31">
        <f t="shared" si="21"/>
        <v>51</v>
      </c>
      <c r="AM11" s="32">
        <f>VLOOKUP(AL11,Punktezuordnung!$A$2:$B$52,2,FALSE())</f>
        <v>0</v>
      </c>
      <c r="AN11" s="24" cm="1">
        <f t="array" ref="AN11">IF(ISBLANK(FRI_1!$A$2),0,IF(ISBLANK(A11),0,IF((OR(EXACT(A11,FRI_1!$C$2:$C$200))),VLOOKUP(A11,FRI_1!$C$2:$I$200,4,FALSE))))</f>
        <v>0</v>
      </c>
      <c r="AO11" s="31">
        <f t="shared" si="22"/>
        <v>51</v>
      </c>
      <c r="AP11" s="32">
        <f>VLOOKUP(AO11,Punktezuordnung!$A$2:$B$52,2,FALSE())</f>
        <v>0</v>
      </c>
      <c r="AQ11" s="24" cm="1">
        <f t="array" ref="AQ11">IF(ISBLANK(FRI_2!$A$2),0,IF(ISBLANK(A11),0,IF((OR(EXACT(A11,FRI_2!$C$2:$C$200))),VLOOKUP(A11,FRI_2!$C$2:$I$200,4,FALSE))))</f>
        <v>0</v>
      </c>
      <c r="AR11" s="31">
        <f t="shared" si="23"/>
        <v>51</v>
      </c>
      <c r="AS11" s="32">
        <f>VLOOKUP(AR11,Punktezuordnung!$A$2:$B$52,2,FALSE())</f>
        <v>0</v>
      </c>
      <c r="AT11" s="65">
        <f t="array" ref="AT11">IF(ISBLANK(NIA_1!$A$2),100,IF(ISBLANK(A11),100,IF((OR(EXACT(A11,NIA_1!$C$2:$C$200))),VLOOKUP(A11,NIA_1!$C$2:$I$200,4,FALSE))))</f>
        <v>100</v>
      </c>
      <c r="AU11" s="31">
        <f t="shared" si="24"/>
        <v>51</v>
      </c>
      <c r="AV11" s="32">
        <f>VLOOKUP(AU11,Punktezuordnung!$A$2:$B$52,2,FALSE())</f>
        <v>0</v>
      </c>
      <c r="AW11" s="24" cm="1">
        <f t="array" ref="AW11">IF(ISBLANK(NIA_2!$A$2),0,IF(ISBLANK(A11),0,IF((OR(EXACT(A11,NIA_2!$C$2:$C$174))),VLOOKUP(A11,NIA_2!$C$2:$I$174,4,FALSE))))</f>
        <v>0</v>
      </c>
      <c r="AX11" s="31">
        <f t="shared" si="25"/>
        <v>51</v>
      </c>
      <c r="AY11" s="32">
        <f>VLOOKUP(AX11,Punktezuordnung!$A$2:$B$52,2,FALSE())</f>
        <v>0</v>
      </c>
      <c r="AZ11" s="24" cm="1">
        <f t="array" ref="AZ11">IF(ISBLANK(STO_1!$A$2),0,IF(ISBLANK(A11),0,IF((OR(EXACT(A11,STO_1!$C$2:$C$200))),VLOOKUP(A11,STO_1!$C$2:$I$200,4,FALSE))))</f>
        <v>0</v>
      </c>
      <c r="BA11" s="31">
        <f t="shared" si="26"/>
        <v>51</v>
      </c>
      <c r="BB11" s="32">
        <f>VLOOKUP(BA11,Punktezuordnung!$A$2:$B$52,2,FALSE())</f>
        <v>0</v>
      </c>
      <c r="BC11" s="67" cm="1">
        <f t="array" ref="BC11">IF(ISBLANK(STO_2!$A$2),0,IF(ISBLANK(A11),0,IF((OR(EXACT(A11,STO_2!$C$2:$C$200))),VLOOKUP(A11,STO_2!$C$2:$I$175,4,FALSE))))</f>
        <v>0</v>
      </c>
      <c r="BD11" s="31">
        <f t="shared" si="27"/>
        <v>51</v>
      </c>
      <c r="BE11" s="32">
        <f>VLOOKUP(BD11,Punktezuordnung!$A$2:$B$52,2,FALSE())</f>
        <v>0</v>
      </c>
      <c r="BF11" s="41">
        <v>0</v>
      </c>
      <c r="BG11" s="37">
        <f t="shared" si="28"/>
        <v>51</v>
      </c>
      <c r="BH11" s="44">
        <f>VLOOKUP(BG11,Punktezuordnung!$A$2:$B$52,2,FALSE())</f>
        <v>0</v>
      </c>
      <c r="BI11" s="41">
        <v>0</v>
      </c>
      <c r="BJ11" s="37">
        <f t="shared" si="29"/>
        <v>51</v>
      </c>
      <c r="BK11" s="44">
        <f>VLOOKUP(BJ11,Punktezuordnung!$A$2:$B$52,2,FALSE())</f>
        <v>0</v>
      </c>
    </row>
    <row r="12" spans="1:63" x14ac:dyDescent="0.3">
      <c r="A12" s="22"/>
      <c r="B12" s="88"/>
      <c r="C12" s="88"/>
      <c r="D12" s="22"/>
      <c r="E12" s="37" t="str">
        <f t="shared" si="0"/>
        <v/>
      </c>
      <c r="F12" s="33">
        <f t="array" ref="F12">SUM(LARGE(H12:U12,{1;2;3;4;5;6;7;8}))</f>
        <v>0</v>
      </c>
      <c r="G12" s="38">
        <f t="shared" si="1"/>
        <v>0</v>
      </c>
      <c r="H12" s="39">
        <f t="shared" si="2"/>
        <v>0</v>
      </c>
      <c r="I12" s="33">
        <f t="shared" si="3"/>
        <v>0</v>
      </c>
      <c r="J12" s="39">
        <f t="shared" si="4"/>
        <v>0</v>
      </c>
      <c r="K12" s="33">
        <f t="shared" si="5"/>
        <v>0</v>
      </c>
      <c r="L12" s="35">
        <f t="shared" si="6"/>
        <v>0</v>
      </c>
      <c r="M12" s="36">
        <f t="shared" si="7"/>
        <v>0</v>
      </c>
      <c r="N12" s="35">
        <f t="shared" si="8"/>
        <v>0</v>
      </c>
      <c r="O12" s="36">
        <f t="shared" si="9"/>
        <v>0</v>
      </c>
      <c r="P12" s="40">
        <f t="shared" si="10"/>
        <v>0</v>
      </c>
      <c r="Q12" s="35">
        <f t="shared" si="11"/>
        <v>0</v>
      </c>
      <c r="R12" s="34">
        <f t="shared" si="12"/>
        <v>0</v>
      </c>
      <c r="S12" s="32">
        <f t="shared" si="13"/>
        <v>0</v>
      </c>
      <c r="T12" s="34">
        <f t="shared" si="14"/>
        <v>0</v>
      </c>
      <c r="U12" s="32">
        <f t="shared" si="15"/>
        <v>0</v>
      </c>
      <c r="V12" s="23" cm="1">
        <f t="array" ref="V12">IF(ISBLANK(ALS_1!$A$2),0,IF(ISBLANK(A12),0,IF((OR(EXACT(A12,ALS_1!$C$2:$C$176))),VLOOKUP(A12,ALS_1!$C$2:$I$176,4,FALSE))))</f>
        <v>0</v>
      </c>
      <c r="W12" s="31">
        <f t="shared" si="16"/>
        <v>51</v>
      </c>
      <c r="X12" s="32">
        <f>VLOOKUP(W12,Punktezuordnung!$A$2:$B$52,2,FALSE())</f>
        <v>0</v>
      </c>
      <c r="Y12" s="23" cm="1">
        <f t="array" ref="Y12">IF(ISBLANK(ALS_2!$A$2),100,IF(ISBLANK(A12),100,IF((OR(EXACT(A12,ALS_2!$C$2:$C$200))),VLOOKUP(A12,ALS_2!$C$2:$I$200,4,FALSE))))</f>
        <v>100</v>
      </c>
      <c r="Z12" s="31">
        <f t="shared" si="17"/>
        <v>51</v>
      </c>
      <c r="AA12" s="32">
        <f>VLOOKUP(Z12,Punktezuordnung!$A$2:$B$52,2,FALSE())</f>
        <v>0</v>
      </c>
      <c r="AB12" s="56">
        <f t="array" ref="AB12">IF(ISBLANK(LAT_1!$A$2),100,IF(ISBLANK(A12),100,IF((OR(EXACT(A12,LAT_1!$C$2:$C$200))),VLOOKUP(A12,LAT_1!$C$2:$I$200,4,FALSE))))</f>
        <v>100</v>
      </c>
      <c r="AC12" s="31">
        <f t="shared" si="18"/>
        <v>51</v>
      </c>
      <c r="AD12" s="32">
        <f>VLOOKUP(AC12,Punktezuordnung!$A$2:$B$52,2,FALSE())</f>
        <v>0</v>
      </c>
      <c r="AE12" s="41">
        <v>0</v>
      </c>
      <c r="AF12" s="31">
        <f t="shared" si="19"/>
        <v>51</v>
      </c>
      <c r="AG12" s="32">
        <f>VLOOKUP(AF12,Punktezuordnung!$A$2:$B$52,2,FALSE())</f>
        <v>0</v>
      </c>
      <c r="AH12" s="42">
        <f t="array" ref="AH12">IF(ISBLANK(ANG_1!$A$2),100,IF(ISBLANK(A12),100,IF((OR(EXACT(A12,ANG_1!$C$2:$C$200))),VLOOKUP(A12,ANG_1!$C$2:$I$200,4,FALSE))))</f>
        <v>100</v>
      </c>
      <c r="AI12" s="31">
        <f t="shared" si="20"/>
        <v>51</v>
      </c>
      <c r="AJ12" s="32">
        <f>VLOOKUP(AI12,Punktezuordnung!$A$2:$B$52,2,FALSE())</f>
        <v>0</v>
      </c>
      <c r="AK12" s="42">
        <f t="array" ref="AK12">IF(ISBLANK(ANG_2!$A$2),100,IF(ISBLANK(A12),100,IF((OR(EXACT(A12,ANG_2!$C$2:$C$200))),VLOOKUP(A12,ANG_2!$C$2:$I$200,4,FALSE))))</f>
        <v>100</v>
      </c>
      <c r="AL12" s="31">
        <f t="shared" si="21"/>
        <v>51</v>
      </c>
      <c r="AM12" s="32">
        <f>VLOOKUP(AL12,Punktezuordnung!$A$2:$B$52,2,FALSE())</f>
        <v>0</v>
      </c>
      <c r="AN12" s="24" cm="1">
        <f t="array" ref="AN12">IF(ISBLANK(FRI_1!$A$2),0,IF(ISBLANK(A12),0,IF((OR(EXACT(A12,FRI_1!$C$2:$C$200))),VLOOKUP(A12,FRI_1!$C$2:$I$200,4,FALSE))))</f>
        <v>0</v>
      </c>
      <c r="AO12" s="31">
        <f t="shared" si="22"/>
        <v>51</v>
      </c>
      <c r="AP12" s="32">
        <f>VLOOKUP(AO12,Punktezuordnung!$A$2:$B$52,2,FALSE())</f>
        <v>0</v>
      </c>
      <c r="AQ12" s="24" cm="1">
        <f t="array" ref="AQ12">IF(ISBLANK(FRI_2!$A$2),0,IF(ISBLANK(A12),0,IF((OR(EXACT(A12,FRI_2!$C$2:$C$200))),VLOOKUP(A12,FRI_2!$C$2:$I$200,4,FALSE))))</f>
        <v>0</v>
      </c>
      <c r="AR12" s="31">
        <f t="shared" si="23"/>
        <v>51</v>
      </c>
      <c r="AS12" s="32">
        <f>VLOOKUP(AR12,Punktezuordnung!$A$2:$B$52,2,FALSE())</f>
        <v>0</v>
      </c>
      <c r="AT12" s="65">
        <f t="array" ref="AT12">IF(ISBLANK(NIA_1!$A$2),100,IF(ISBLANK(A12),100,IF((OR(EXACT(A12,NIA_1!$C$2:$C$200))),VLOOKUP(A12,NIA_1!$C$2:$I$200,4,FALSE))))</f>
        <v>100</v>
      </c>
      <c r="AU12" s="31">
        <f t="shared" si="24"/>
        <v>51</v>
      </c>
      <c r="AV12" s="32">
        <f>VLOOKUP(AU12,Punktezuordnung!$A$2:$B$52,2,FALSE())</f>
        <v>0</v>
      </c>
      <c r="AW12" s="24" cm="1">
        <f t="array" ref="AW12">IF(ISBLANK(NIA_2!$A$2),0,IF(ISBLANK(A12),0,IF((OR(EXACT(A12,NIA_2!$C$2:$C$174))),VLOOKUP(A12,NIA_2!$C$2:$I$174,4,FALSE))))</f>
        <v>0</v>
      </c>
      <c r="AX12" s="31">
        <f t="shared" si="25"/>
        <v>51</v>
      </c>
      <c r="AY12" s="32">
        <f>VLOOKUP(AX12,Punktezuordnung!$A$2:$B$52,2,FALSE())</f>
        <v>0</v>
      </c>
      <c r="AZ12" s="24" cm="1">
        <f t="array" ref="AZ12">IF(ISBLANK(STO_1!$A$2),0,IF(ISBLANK(A12),0,IF((OR(EXACT(A12,STO_1!$C$2:$C$200))),VLOOKUP(A12,STO_1!$C$2:$I$200,4,FALSE))))</f>
        <v>0</v>
      </c>
      <c r="BA12" s="31">
        <f t="shared" si="26"/>
        <v>51</v>
      </c>
      <c r="BB12" s="32">
        <f>VLOOKUP(BA12,Punktezuordnung!$A$2:$B$52,2,FALSE())</f>
        <v>0</v>
      </c>
      <c r="BC12" s="67" cm="1">
        <f t="array" ref="BC12">IF(ISBLANK(STO_2!$A$2),0,IF(ISBLANK(A12),0,IF((OR(EXACT(A12,STO_2!$C$2:$C$200))),VLOOKUP(A12,STO_2!$C$2:$I$175,4,FALSE))))</f>
        <v>0</v>
      </c>
      <c r="BD12" s="31">
        <f t="shared" si="27"/>
        <v>51</v>
      </c>
      <c r="BE12" s="32">
        <f>VLOOKUP(BD12,Punktezuordnung!$A$2:$B$52,2,FALSE())</f>
        <v>0</v>
      </c>
      <c r="BF12" s="41">
        <v>0</v>
      </c>
      <c r="BG12" s="37">
        <f t="shared" si="28"/>
        <v>51</v>
      </c>
      <c r="BH12" s="44">
        <f>VLOOKUP(BG12,Punktezuordnung!$A$2:$B$52,2,FALSE())</f>
        <v>0</v>
      </c>
      <c r="BI12" s="41">
        <v>0</v>
      </c>
      <c r="BJ12" s="37">
        <f t="shared" si="29"/>
        <v>51</v>
      </c>
      <c r="BK12" s="44">
        <f>VLOOKUP(BJ12,Punktezuordnung!$A$2:$B$52,2,FALSE())</f>
        <v>0</v>
      </c>
    </row>
    <row r="13" spans="1:63" x14ac:dyDescent="0.3">
      <c r="A13" s="22"/>
      <c r="B13" s="88"/>
      <c r="C13" s="88"/>
      <c r="D13" s="22"/>
      <c r="E13" s="37" t="str">
        <f t="shared" si="0"/>
        <v/>
      </c>
      <c r="F13" s="33">
        <f t="array" ref="F13">SUM(LARGE(H13:U13,{1;2;3;4;5;6;7;8}))</f>
        <v>0</v>
      </c>
      <c r="G13" s="38">
        <f t="shared" si="1"/>
        <v>0</v>
      </c>
      <c r="H13" s="39">
        <f t="shared" si="2"/>
        <v>0</v>
      </c>
      <c r="I13" s="33">
        <f t="shared" si="3"/>
        <v>0</v>
      </c>
      <c r="J13" s="39">
        <f t="shared" si="4"/>
        <v>0</v>
      </c>
      <c r="K13" s="33">
        <f t="shared" si="5"/>
        <v>0</v>
      </c>
      <c r="L13" s="35">
        <f t="shared" si="6"/>
        <v>0</v>
      </c>
      <c r="M13" s="36">
        <f t="shared" si="7"/>
        <v>0</v>
      </c>
      <c r="N13" s="35">
        <f t="shared" si="8"/>
        <v>0</v>
      </c>
      <c r="O13" s="36">
        <f t="shared" si="9"/>
        <v>0</v>
      </c>
      <c r="P13" s="40">
        <f t="shared" si="10"/>
        <v>0</v>
      </c>
      <c r="Q13" s="35">
        <f t="shared" si="11"/>
        <v>0</v>
      </c>
      <c r="R13" s="34">
        <f t="shared" si="12"/>
        <v>0</v>
      </c>
      <c r="S13" s="32">
        <f t="shared" si="13"/>
        <v>0</v>
      </c>
      <c r="T13" s="34">
        <f t="shared" si="14"/>
        <v>0</v>
      </c>
      <c r="U13" s="32">
        <f t="shared" si="15"/>
        <v>0</v>
      </c>
      <c r="V13" s="23" cm="1">
        <f t="array" ref="V13">IF(ISBLANK(ALS_1!$A$2),0,IF(ISBLANK(A13),0,IF((OR(EXACT(A13,ALS_1!$C$2:$C$176))),VLOOKUP(A13,ALS_1!$C$2:$I$176,4,FALSE))))</f>
        <v>0</v>
      </c>
      <c r="W13" s="31">
        <f t="shared" si="16"/>
        <v>51</v>
      </c>
      <c r="X13" s="32">
        <f>VLOOKUP(W13,Punktezuordnung!$A$2:$B$52,2,FALSE())</f>
        <v>0</v>
      </c>
      <c r="Y13" s="23" cm="1">
        <f t="array" ref="Y13">IF(ISBLANK(ALS_2!$A$2),100,IF(ISBLANK(A13),100,IF((OR(EXACT(A13,ALS_2!$C$2:$C$200))),VLOOKUP(A13,ALS_2!$C$2:$I$200,4,FALSE))))</f>
        <v>100</v>
      </c>
      <c r="Z13" s="31">
        <f t="shared" si="17"/>
        <v>51</v>
      </c>
      <c r="AA13" s="32">
        <f>VLOOKUP(Z13,Punktezuordnung!$A$2:$B$52,2,FALSE())</f>
        <v>0</v>
      </c>
      <c r="AB13" s="56">
        <f t="array" ref="AB13">IF(ISBLANK(LAT_1!$A$2),100,IF(ISBLANK(A13),100,IF((OR(EXACT(A13,LAT_1!$C$2:$C$200))),VLOOKUP(A13,LAT_1!$C$2:$I$200,4,FALSE))))</f>
        <v>100</v>
      </c>
      <c r="AC13" s="31">
        <f t="shared" si="18"/>
        <v>51</v>
      </c>
      <c r="AD13" s="32">
        <f>VLOOKUP(AC13,Punktezuordnung!$A$2:$B$52,2,FALSE())</f>
        <v>0</v>
      </c>
      <c r="AE13" s="41">
        <v>0</v>
      </c>
      <c r="AF13" s="31">
        <f t="shared" si="19"/>
        <v>51</v>
      </c>
      <c r="AG13" s="32">
        <f>VLOOKUP(AF13,Punktezuordnung!$A$2:$B$52,2,FALSE())</f>
        <v>0</v>
      </c>
      <c r="AH13" s="42">
        <f t="array" ref="AH13">IF(ISBLANK(ANG_1!$A$2),100,IF(ISBLANK(A13),100,IF((OR(EXACT(A13,ANG_1!$C$2:$C$200))),VLOOKUP(A13,ANG_1!$C$2:$I$200,4,FALSE))))</f>
        <v>100</v>
      </c>
      <c r="AI13" s="31">
        <f t="shared" si="20"/>
        <v>51</v>
      </c>
      <c r="AJ13" s="32">
        <f>VLOOKUP(AI13,Punktezuordnung!$A$2:$B$52,2,FALSE())</f>
        <v>0</v>
      </c>
      <c r="AK13" s="42">
        <f t="array" ref="AK13">IF(ISBLANK(ANG_2!$A$2),100,IF(ISBLANK(A13),100,IF((OR(EXACT(A13,ANG_2!$C$2:$C$200))),VLOOKUP(A13,ANG_2!$C$2:$I$200,4,FALSE))))</f>
        <v>100</v>
      </c>
      <c r="AL13" s="31">
        <f t="shared" si="21"/>
        <v>51</v>
      </c>
      <c r="AM13" s="32">
        <f>VLOOKUP(AL13,Punktezuordnung!$A$2:$B$52,2,FALSE())</f>
        <v>0</v>
      </c>
      <c r="AN13" s="24" cm="1">
        <f t="array" ref="AN13">IF(ISBLANK(FRI_1!$A$2),0,IF(ISBLANK(A13),0,IF((OR(EXACT(A13,FRI_1!$C$2:$C$200))),VLOOKUP(A13,FRI_1!$C$2:$I$200,4,FALSE))))</f>
        <v>0</v>
      </c>
      <c r="AO13" s="31">
        <f t="shared" si="22"/>
        <v>51</v>
      </c>
      <c r="AP13" s="32">
        <f>VLOOKUP(AO13,Punktezuordnung!$A$2:$B$52,2,FALSE())</f>
        <v>0</v>
      </c>
      <c r="AQ13" s="24" cm="1">
        <f t="array" ref="AQ13">IF(ISBLANK(FRI_2!$A$2),0,IF(ISBLANK(A13),0,IF((OR(EXACT(A13,FRI_2!$C$2:$C$200))),VLOOKUP(A13,FRI_2!$C$2:$I$200,4,FALSE))))</f>
        <v>0</v>
      </c>
      <c r="AR13" s="31">
        <f t="shared" si="23"/>
        <v>51</v>
      </c>
      <c r="AS13" s="32">
        <f>VLOOKUP(AR13,Punktezuordnung!$A$2:$B$52,2,FALSE())</f>
        <v>0</v>
      </c>
      <c r="AT13" s="65">
        <f t="array" ref="AT13">IF(ISBLANK(NIA_1!$A$2),100,IF(ISBLANK(A13),100,IF((OR(EXACT(A13,NIA_1!$C$2:$C$200))),VLOOKUP(A13,NIA_1!$C$2:$I$200,4,FALSE))))</f>
        <v>100</v>
      </c>
      <c r="AU13" s="31">
        <f t="shared" si="24"/>
        <v>51</v>
      </c>
      <c r="AV13" s="32">
        <f>VLOOKUP(AU13,Punktezuordnung!$A$2:$B$52,2,FALSE())</f>
        <v>0</v>
      </c>
      <c r="AW13" s="24" cm="1">
        <f t="array" ref="AW13">IF(ISBLANK(NIA_2!$A$2),0,IF(ISBLANK(A13),0,IF((OR(EXACT(A13,NIA_2!$C$2:$C$174))),VLOOKUP(A13,NIA_2!$C$2:$I$174,4,FALSE))))</f>
        <v>0</v>
      </c>
      <c r="AX13" s="31">
        <f t="shared" si="25"/>
        <v>51</v>
      </c>
      <c r="AY13" s="32">
        <f>VLOOKUP(AX13,Punktezuordnung!$A$2:$B$52,2,FALSE())</f>
        <v>0</v>
      </c>
      <c r="AZ13" s="24" cm="1">
        <f t="array" ref="AZ13">IF(ISBLANK(STO_1!$A$2),0,IF(ISBLANK(A13),0,IF((OR(EXACT(A13,STO_1!$C$2:$C$200))),VLOOKUP(A13,STO_1!$C$2:$I$200,4,FALSE))))</f>
        <v>0</v>
      </c>
      <c r="BA13" s="31">
        <f t="shared" si="26"/>
        <v>51</v>
      </c>
      <c r="BB13" s="32">
        <f>VLOOKUP(BA13,Punktezuordnung!$A$2:$B$52,2,FALSE())</f>
        <v>0</v>
      </c>
      <c r="BC13" s="67" cm="1">
        <f t="array" ref="BC13">IF(ISBLANK(STO_2!$A$2),0,IF(ISBLANK(A13),0,IF((OR(EXACT(A13,STO_2!$C$2:$C$200))),VLOOKUP(A13,STO_2!$C$2:$I$175,4,FALSE))))</f>
        <v>0</v>
      </c>
      <c r="BD13" s="31">
        <f t="shared" si="27"/>
        <v>51</v>
      </c>
      <c r="BE13" s="32">
        <f>VLOOKUP(BD13,Punktezuordnung!$A$2:$B$52,2,FALSE())</f>
        <v>0</v>
      </c>
      <c r="BF13" s="41">
        <v>0</v>
      </c>
      <c r="BG13" s="37">
        <f t="shared" si="28"/>
        <v>51</v>
      </c>
      <c r="BH13" s="44">
        <f>VLOOKUP(BG13,Punktezuordnung!$A$2:$B$52,2,FALSE())</f>
        <v>0</v>
      </c>
      <c r="BI13" s="41">
        <v>0</v>
      </c>
      <c r="BJ13" s="37">
        <f t="shared" si="29"/>
        <v>51</v>
      </c>
      <c r="BK13" s="44">
        <f>VLOOKUP(BJ13,Punktezuordnung!$A$2:$B$52,2,FALSE())</f>
        <v>0</v>
      </c>
    </row>
    <row r="14" spans="1:63" x14ac:dyDescent="0.3">
      <c r="A14" s="22"/>
      <c r="B14" s="88"/>
      <c r="C14" s="88"/>
      <c r="D14" s="22"/>
      <c r="E14" s="37" t="str">
        <f t="shared" si="0"/>
        <v/>
      </c>
      <c r="F14" s="33">
        <f t="array" ref="F14">SUM(LARGE(H14:U14,{1;2;3;4;5;6;7;8}))</f>
        <v>0</v>
      </c>
      <c r="G14" s="38">
        <f t="shared" si="1"/>
        <v>0</v>
      </c>
      <c r="H14" s="39">
        <f t="shared" si="2"/>
        <v>0</v>
      </c>
      <c r="I14" s="33">
        <f t="shared" si="3"/>
        <v>0</v>
      </c>
      <c r="J14" s="39">
        <f t="shared" si="4"/>
        <v>0</v>
      </c>
      <c r="K14" s="33">
        <f t="shared" si="5"/>
        <v>0</v>
      </c>
      <c r="L14" s="35">
        <f t="shared" si="6"/>
        <v>0</v>
      </c>
      <c r="M14" s="36">
        <f t="shared" si="7"/>
        <v>0</v>
      </c>
      <c r="N14" s="35">
        <f t="shared" si="8"/>
        <v>0</v>
      </c>
      <c r="O14" s="36">
        <f t="shared" si="9"/>
        <v>0</v>
      </c>
      <c r="P14" s="40">
        <f t="shared" si="10"/>
        <v>0</v>
      </c>
      <c r="Q14" s="35">
        <f t="shared" si="11"/>
        <v>0</v>
      </c>
      <c r="R14" s="34">
        <f t="shared" si="12"/>
        <v>0</v>
      </c>
      <c r="S14" s="32">
        <f t="shared" si="13"/>
        <v>0</v>
      </c>
      <c r="T14" s="34">
        <f t="shared" si="14"/>
        <v>0</v>
      </c>
      <c r="U14" s="32">
        <f t="shared" si="15"/>
        <v>0</v>
      </c>
      <c r="V14" s="23" cm="1">
        <f t="array" ref="V14">IF(ISBLANK(ALS_1!$A$2),0,IF(ISBLANK(A14),0,IF((OR(EXACT(A14,ALS_1!$C$2:$C$176))),VLOOKUP(A14,ALS_1!$C$2:$I$176,4,FALSE))))</f>
        <v>0</v>
      </c>
      <c r="W14" s="31">
        <f t="shared" si="16"/>
        <v>51</v>
      </c>
      <c r="X14" s="32">
        <f>VLOOKUP(W14,Punktezuordnung!$A$2:$B$52,2,FALSE())</f>
        <v>0</v>
      </c>
      <c r="Y14" s="23" cm="1">
        <f t="array" ref="Y14">IF(ISBLANK(ALS_2!$A$2),100,IF(ISBLANK(A14),100,IF((OR(EXACT(A14,ALS_2!$C$2:$C$200))),VLOOKUP(A14,ALS_2!$C$2:$I$200,4,FALSE))))</f>
        <v>100</v>
      </c>
      <c r="Z14" s="31">
        <f t="shared" si="17"/>
        <v>51</v>
      </c>
      <c r="AA14" s="32">
        <f>VLOOKUP(Z14,Punktezuordnung!$A$2:$B$52,2,FALSE())</f>
        <v>0</v>
      </c>
      <c r="AB14" s="56">
        <f t="array" ref="AB14">IF(ISBLANK(LAT_1!$A$2),100,IF(ISBLANK(A14),100,IF((OR(EXACT(A14,LAT_1!$C$2:$C$200))),VLOOKUP(A14,LAT_1!$C$2:$I$200,4,FALSE))))</f>
        <v>100</v>
      </c>
      <c r="AC14" s="31">
        <f t="shared" si="18"/>
        <v>51</v>
      </c>
      <c r="AD14" s="32">
        <f>VLOOKUP(AC14,Punktezuordnung!$A$2:$B$52,2,FALSE())</f>
        <v>0</v>
      </c>
      <c r="AE14" s="41">
        <v>0</v>
      </c>
      <c r="AF14" s="31">
        <f t="shared" si="19"/>
        <v>51</v>
      </c>
      <c r="AG14" s="32">
        <f>VLOOKUP(AF14,Punktezuordnung!$A$2:$B$52,2,FALSE())</f>
        <v>0</v>
      </c>
      <c r="AH14" s="42">
        <f t="array" ref="AH14">IF(ISBLANK(ANG_1!$A$2),100,IF(ISBLANK(A14),100,IF((OR(EXACT(A14,ANG_1!$C$2:$C$200))),VLOOKUP(A14,ANG_1!$C$2:$I$200,4,FALSE))))</f>
        <v>100</v>
      </c>
      <c r="AI14" s="31">
        <f t="shared" si="20"/>
        <v>51</v>
      </c>
      <c r="AJ14" s="32">
        <f>VLOOKUP(AI14,Punktezuordnung!$A$2:$B$52,2,FALSE())</f>
        <v>0</v>
      </c>
      <c r="AK14" s="42">
        <f t="array" ref="AK14">IF(ISBLANK(ANG_2!$A$2),100,IF(ISBLANK(A14),100,IF((OR(EXACT(A14,ANG_2!$C$2:$C$200))),VLOOKUP(A14,ANG_2!$C$2:$I$200,4,FALSE))))</f>
        <v>100</v>
      </c>
      <c r="AL14" s="31">
        <f t="shared" si="21"/>
        <v>51</v>
      </c>
      <c r="AM14" s="32">
        <f>VLOOKUP(AL14,Punktezuordnung!$A$2:$B$52,2,FALSE())</f>
        <v>0</v>
      </c>
      <c r="AN14" s="24" cm="1">
        <f t="array" ref="AN14">IF(ISBLANK(FRI_1!$A$2),0,IF(ISBLANK(A14),0,IF((OR(EXACT(A14,FRI_1!$C$2:$C$200))),VLOOKUP(A14,FRI_1!$C$2:$I$200,4,FALSE))))</f>
        <v>0</v>
      </c>
      <c r="AO14" s="31">
        <f t="shared" si="22"/>
        <v>51</v>
      </c>
      <c r="AP14" s="32">
        <f>VLOOKUP(AO14,Punktezuordnung!$A$2:$B$52,2,FALSE())</f>
        <v>0</v>
      </c>
      <c r="AQ14" s="24" cm="1">
        <f t="array" ref="AQ14">IF(ISBLANK(FRI_2!$A$2),0,IF(ISBLANK(A14),0,IF((OR(EXACT(A14,FRI_2!$C$2:$C$200))),VLOOKUP(A14,FRI_2!$C$2:$I$200,4,FALSE))))</f>
        <v>0</v>
      </c>
      <c r="AR14" s="31">
        <f t="shared" si="23"/>
        <v>51</v>
      </c>
      <c r="AS14" s="32">
        <f>VLOOKUP(AR14,Punktezuordnung!$A$2:$B$52,2,FALSE())</f>
        <v>0</v>
      </c>
      <c r="AT14" s="65">
        <f t="array" ref="AT14">IF(ISBLANK(NIA_1!$A$2),100,IF(ISBLANK(A14),100,IF((OR(EXACT(A14,NIA_1!$C$2:$C$200))),VLOOKUP(A14,NIA_1!$C$2:$I$200,4,FALSE))))</f>
        <v>100</v>
      </c>
      <c r="AU14" s="31">
        <f t="shared" si="24"/>
        <v>51</v>
      </c>
      <c r="AV14" s="32">
        <f>VLOOKUP(AU14,Punktezuordnung!$A$2:$B$52,2,FALSE())</f>
        <v>0</v>
      </c>
      <c r="AW14" s="24" cm="1">
        <f t="array" ref="AW14">IF(ISBLANK(NIA_2!$A$2),0,IF(ISBLANK(A14),0,IF((OR(EXACT(A14,NIA_2!$C$2:$C$174))),VLOOKUP(A14,NIA_2!$C$2:$I$174,4,FALSE))))</f>
        <v>0</v>
      </c>
      <c r="AX14" s="31">
        <f t="shared" si="25"/>
        <v>51</v>
      </c>
      <c r="AY14" s="32">
        <f>VLOOKUP(AX14,Punktezuordnung!$A$2:$B$52,2,FALSE())</f>
        <v>0</v>
      </c>
      <c r="AZ14" s="24" cm="1">
        <f t="array" ref="AZ14">IF(ISBLANK(STO_1!$A$2),0,IF(ISBLANK(A14),0,IF((OR(EXACT(A14,STO_1!$C$2:$C$200))),VLOOKUP(A14,STO_1!$C$2:$I$200,4,FALSE))))</f>
        <v>0</v>
      </c>
      <c r="BA14" s="31">
        <f t="shared" si="26"/>
        <v>51</v>
      </c>
      <c r="BB14" s="32">
        <f>VLOOKUP(BA14,Punktezuordnung!$A$2:$B$52,2,FALSE())</f>
        <v>0</v>
      </c>
      <c r="BC14" s="67" cm="1">
        <f t="array" ref="BC14">IF(ISBLANK(STO_2!$A$2),0,IF(ISBLANK(A14),0,IF((OR(EXACT(A14,STO_2!$C$2:$C$200))),VLOOKUP(A14,STO_2!$C$2:$I$175,4,FALSE))))</f>
        <v>0</v>
      </c>
      <c r="BD14" s="31">
        <f t="shared" si="27"/>
        <v>51</v>
      </c>
      <c r="BE14" s="32">
        <f>VLOOKUP(BD14,Punktezuordnung!$A$2:$B$52,2,FALSE())</f>
        <v>0</v>
      </c>
      <c r="BF14" s="41">
        <v>0</v>
      </c>
      <c r="BG14" s="37">
        <f t="shared" si="28"/>
        <v>51</v>
      </c>
      <c r="BH14" s="44">
        <f>VLOOKUP(BG14,Punktezuordnung!$A$2:$B$52,2,FALSE())</f>
        <v>0</v>
      </c>
      <c r="BI14" s="41">
        <v>0</v>
      </c>
      <c r="BJ14" s="37">
        <f t="shared" si="29"/>
        <v>51</v>
      </c>
      <c r="BK14" s="44">
        <f>VLOOKUP(BJ14,Punktezuordnung!$A$2:$B$52,2,FALSE())</f>
        <v>0</v>
      </c>
    </row>
    <row r="15" spans="1:63" x14ac:dyDescent="0.3">
      <c r="A15" s="22"/>
      <c r="B15" s="88"/>
      <c r="C15" s="88"/>
      <c r="D15" s="22"/>
      <c r="E15" s="37" t="str">
        <f t="shared" si="0"/>
        <v/>
      </c>
      <c r="F15" s="33">
        <f t="array" ref="F15">SUM(LARGE(H15:U15,{1;2;3;4;5;6;7;8}))</f>
        <v>0</v>
      </c>
      <c r="G15" s="38">
        <f t="shared" si="1"/>
        <v>0</v>
      </c>
      <c r="H15" s="39">
        <f t="shared" si="2"/>
        <v>0</v>
      </c>
      <c r="I15" s="33">
        <f t="shared" si="3"/>
        <v>0</v>
      </c>
      <c r="J15" s="39">
        <f t="shared" si="4"/>
        <v>0</v>
      </c>
      <c r="K15" s="33">
        <f t="shared" si="5"/>
        <v>0</v>
      </c>
      <c r="L15" s="35">
        <f t="shared" si="6"/>
        <v>0</v>
      </c>
      <c r="M15" s="36">
        <f t="shared" si="7"/>
        <v>0</v>
      </c>
      <c r="N15" s="35">
        <f t="shared" si="8"/>
        <v>0</v>
      </c>
      <c r="O15" s="36">
        <f t="shared" si="9"/>
        <v>0</v>
      </c>
      <c r="P15" s="40">
        <f t="shared" si="10"/>
        <v>0</v>
      </c>
      <c r="Q15" s="35">
        <f t="shared" si="11"/>
        <v>0</v>
      </c>
      <c r="R15" s="34">
        <f t="shared" si="12"/>
        <v>0</v>
      </c>
      <c r="S15" s="32">
        <f t="shared" si="13"/>
        <v>0</v>
      </c>
      <c r="T15" s="34">
        <f t="shared" si="14"/>
        <v>0</v>
      </c>
      <c r="U15" s="32">
        <f t="shared" si="15"/>
        <v>0</v>
      </c>
      <c r="V15" s="23" cm="1">
        <f t="array" ref="V15">IF(ISBLANK(ALS_1!$A$2),0,IF(ISBLANK(A15),0,IF((OR(EXACT(A15,ALS_1!$C$2:$C$176))),VLOOKUP(A15,ALS_1!$C$2:$I$176,4,FALSE))))</f>
        <v>0</v>
      </c>
      <c r="W15" s="31">
        <f t="shared" si="16"/>
        <v>51</v>
      </c>
      <c r="X15" s="32">
        <f>VLOOKUP(W15,Punktezuordnung!$A$2:$B$52,2,FALSE())</f>
        <v>0</v>
      </c>
      <c r="Y15" s="23" cm="1">
        <f t="array" ref="Y15">IF(ISBLANK(ALS_2!$A$2),100,IF(ISBLANK(A15),100,IF((OR(EXACT(A15,ALS_2!$C$2:$C$200))),VLOOKUP(A15,ALS_2!$C$2:$I$200,4,FALSE))))</f>
        <v>100</v>
      </c>
      <c r="Z15" s="31">
        <f t="shared" si="17"/>
        <v>51</v>
      </c>
      <c r="AA15" s="32">
        <f>VLOOKUP(Z15,Punktezuordnung!$A$2:$B$52,2,FALSE())</f>
        <v>0</v>
      </c>
      <c r="AB15" s="56">
        <f t="array" ref="AB15">IF(ISBLANK(LAT_1!$A$2),100,IF(ISBLANK(A15),100,IF((OR(EXACT(A15,LAT_1!$C$2:$C$200))),VLOOKUP(A15,LAT_1!$C$2:$I$200,4,FALSE))))</f>
        <v>100</v>
      </c>
      <c r="AC15" s="31">
        <f t="shared" si="18"/>
        <v>51</v>
      </c>
      <c r="AD15" s="32">
        <f>VLOOKUP(AC15,Punktezuordnung!$A$2:$B$52,2,FALSE())</f>
        <v>0</v>
      </c>
      <c r="AE15" s="41">
        <v>0</v>
      </c>
      <c r="AF15" s="31">
        <f t="shared" si="19"/>
        <v>51</v>
      </c>
      <c r="AG15" s="32">
        <f>VLOOKUP(AF15,Punktezuordnung!$A$2:$B$52,2,FALSE())</f>
        <v>0</v>
      </c>
      <c r="AH15" s="42">
        <f t="array" ref="AH15">IF(ISBLANK(ANG_1!$A$2),100,IF(ISBLANK(A15),100,IF((OR(EXACT(A15,ANG_1!$C$2:$C$200))),VLOOKUP(A15,ANG_1!$C$2:$I$200,4,FALSE))))</f>
        <v>100</v>
      </c>
      <c r="AI15" s="31">
        <f t="shared" si="20"/>
        <v>51</v>
      </c>
      <c r="AJ15" s="32">
        <f>VLOOKUP(AI15,Punktezuordnung!$A$2:$B$52,2,FALSE())</f>
        <v>0</v>
      </c>
      <c r="AK15" s="42">
        <f t="array" ref="AK15">IF(ISBLANK(ANG_2!$A$2),100,IF(ISBLANK(A15),100,IF((OR(EXACT(A15,ANG_2!$C$2:$C$200))),VLOOKUP(A15,ANG_2!$C$2:$I$200,4,FALSE))))</f>
        <v>100</v>
      </c>
      <c r="AL15" s="31">
        <f t="shared" si="21"/>
        <v>51</v>
      </c>
      <c r="AM15" s="32">
        <f>VLOOKUP(AL15,Punktezuordnung!$A$2:$B$52,2,FALSE())</f>
        <v>0</v>
      </c>
      <c r="AN15" s="24" cm="1">
        <f t="array" ref="AN15">IF(ISBLANK(FRI_1!$A$2),0,IF(ISBLANK(A15),0,IF((OR(EXACT(A15,FRI_1!$C$2:$C$200))),VLOOKUP(A15,FRI_1!$C$2:$I$200,4,FALSE))))</f>
        <v>0</v>
      </c>
      <c r="AO15" s="31">
        <f t="shared" si="22"/>
        <v>51</v>
      </c>
      <c r="AP15" s="32">
        <f>VLOOKUP(AO15,Punktezuordnung!$A$2:$B$52,2,FALSE())</f>
        <v>0</v>
      </c>
      <c r="AQ15" s="24" cm="1">
        <f t="array" ref="AQ15">IF(ISBLANK(FRI_2!$A$2),0,IF(ISBLANK(A15),0,IF((OR(EXACT(A15,FRI_2!$C$2:$C$200))),VLOOKUP(A15,FRI_2!$C$2:$I$200,4,FALSE))))</f>
        <v>0</v>
      </c>
      <c r="AR15" s="31">
        <f t="shared" si="23"/>
        <v>51</v>
      </c>
      <c r="AS15" s="32">
        <f>VLOOKUP(AR15,Punktezuordnung!$A$2:$B$52,2,FALSE())</f>
        <v>0</v>
      </c>
      <c r="AT15" s="65">
        <f t="array" ref="AT15">IF(ISBLANK(NIA_1!$A$2),100,IF(ISBLANK(A15),100,IF((OR(EXACT(A15,NIA_1!$C$2:$C$200))),VLOOKUP(A15,NIA_1!$C$2:$I$200,4,FALSE))))</f>
        <v>100</v>
      </c>
      <c r="AU15" s="31">
        <f t="shared" si="24"/>
        <v>51</v>
      </c>
      <c r="AV15" s="32">
        <f>VLOOKUP(AU15,Punktezuordnung!$A$2:$B$52,2,FALSE())</f>
        <v>0</v>
      </c>
      <c r="AW15" s="24" cm="1">
        <f t="array" ref="AW15">IF(ISBLANK(NIA_2!$A$2),0,IF(ISBLANK(A15),0,IF((OR(EXACT(A15,NIA_2!$C$2:$C$174))),VLOOKUP(A15,NIA_2!$C$2:$I$174,4,FALSE))))</f>
        <v>0</v>
      </c>
      <c r="AX15" s="31">
        <f t="shared" si="25"/>
        <v>51</v>
      </c>
      <c r="AY15" s="32">
        <f>VLOOKUP(AX15,Punktezuordnung!$A$2:$B$52,2,FALSE())</f>
        <v>0</v>
      </c>
      <c r="AZ15" s="24" cm="1">
        <f t="array" ref="AZ15">IF(ISBLANK(STO_1!$A$2),0,IF(ISBLANK(A15),0,IF((OR(EXACT(A15,STO_1!$C$2:$C$200))),VLOOKUP(A15,STO_1!$C$2:$I$200,4,FALSE))))</f>
        <v>0</v>
      </c>
      <c r="BA15" s="31">
        <f t="shared" si="26"/>
        <v>51</v>
      </c>
      <c r="BB15" s="32">
        <f>VLOOKUP(BA15,Punktezuordnung!$A$2:$B$52,2,FALSE())</f>
        <v>0</v>
      </c>
      <c r="BC15" s="67" cm="1">
        <f t="array" ref="BC15">IF(ISBLANK(STO_2!$A$2),0,IF(ISBLANK(A15),0,IF((OR(EXACT(A15,STO_2!$C$2:$C$200))),VLOOKUP(A15,STO_2!$C$2:$I$175,4,FALSE))))</f>
        <v>0</v>
      </c>
      <c r="BD15" s="31">
        <f t="shared" si="27"/>
        <v>51</v>
      </c>
      <c r="BE15" s="32">
        <f>VLOOKUP(BD15,Punktezuordnung!$A$2:$B$52,2,FALSE())</f>
        <v>0</v>
      </c>
      <c r="BF15" s="41">
        <v>0</v>
      </c>
      <c r="BG15" s="37">
        <f t="shared" si="28"/>
        <v>51</v>
      </c>
      <c r="BH15" s="44">
        <f>VLOOKUP(BG15,Punktezuordnung!$A$2:$B$52,2,FALSE())</f>
        <v>0</v>
      </c>
      <c r="BI15" s="41">
        <v>0</v>
      </c>
      <c r="BJ15" s="37">
        <f t="shared" si="29"/>
        <v>51</v>
      </c>
      <c r="BK15" s="44">
        <f>VLOOKUP(BJ15,Punktezuordnung!$A$2:$B$52,2,FALSE())</f>
        <v>0</v>
      </c>
    </row>
    <row r="16" spans="1:63" x14ac:dyDescent="0.3">
      <c r="A16" s="22"/>
      <c r="B16" s="88"/>
      <c r="C16" s="88"/>
      <c r="D16" s="22"/>
      <c r="E16" s="37" t="str">
        <f t="shared" ref="E16:E22" si="30">IF(F16=0,"",RANK(F16,$F$4:$F$49,0))</f>
        <v/>
      </c>
      <c r="F16" s="33">
        <f t="array" ref="F16">SUM(LARGE(H16:U16,{1;2;3;4;5;6;7;8}))</f>
        <v>0</v>
      </c>
      <c r="G16" s="38">
        <f t="shared" ref="G16:G22" si="31">COUNTIF(H16:U16,"&gt;0")</f>
        <v>0</v>
      </c>
      <c r="H16" s="39">
        <f t="shared" ref="H16:H22" si="32">X16</f>
        <v>0</v>
      </c>
      <c r="I16" s="33">
        <f t="shared" ref="I16:I22" si="33">AA16</f>
        <v>0</v>
      </c>
      <c r="J16" s="39">
        <f t="shared" ref="J16:J22" si="34">AD16</f>
        <v>0</v>
      </c>
      <c r="K16" s="33">
        <f t="shared" ref="K16:K22" si="35">AG16</f>
        <v>0</v>
      </c>
      <c r="L16" s="35">
        <f t="shared" ref="L16:L22" si="36">AJ16</f>
        <v>0</v>
      </c>
      <c r="M16" s="36">
        <f t="shared" ref="M16:M22" si="37">AM16</f>
        <v>0</v>
      </c>
      <c r="N16" s="35">
        <f t="shared" ref="N16:N32" si="38">AP16</f>
        <v>0</v>
      </c>
      <c r="O16" s="36">
        <f t="shared" ref="O16:O32" si="39">AS16</f>
        <v>0</v>
      </c>
      <c r="P16" s="40">
        <f t="shared" ref="P16:P22" si="40">AV16</f>
        <v>0</v>
      </c>
      <c r="Q16" s="35">
        <f t="shared" ref="Q16:Q32" si="41">AY16</f>
        <v>0</v>
      </c>
      <c r="R16" s="34">
        <f t="shared" ref="R16:R32" si="42">BB16</f>
        <v>0</v>
      </c>
      <c r="S16" s="32">
        <f t="shared" ref="S16:S32" si="43">BE16</f>
        <v>0</v>
      </c>
      <c r="T16" s="34">
        <f t="shared" si="14"/>
        <v>0</v>
      </c>
      <c r="U16" s="32">
        <f t="shared" si="15"/>
        <v>0</v>
      </c>
      <c r="V16" s="23" cm="1">
        <f t="array" ref="V16">IF(ISBLANK(ALS_1!$A$2),0,IF(ISBLANK(A16),0,IF((OR(EXACT(A16,ALS_1!$C$2:$C$176))),VLOOKUP(A16,ALS_1!$C$2:$I$176,4,FALSE))))</f>
        <v>0</v>
      </c>
      <c r="W16" s="31">
        <f t="shared" ref="W16:W32" si="44">IF(V16=FALSE,51,IF(V16&lt;=0,51,RANK(V16,$V$4:$V$48,0)))</f>
        <v>51</v>
      </c>
      <c r="X16" s="32">
        <f>VLOOKUP(W16,Punktezuordnung!$A$2:$B$52,2,FALSE())</f>
        <v>0</v>
      </c>
      <c r="Y16" s="23" cm="1">
        <f t="array" ref="Y16">IF(ISBLANK(ALS_2!$A$2),100,IF(ISBLANK(A16),100,IF((OR(EXACT(A16,ALS_2!$C$2:$C$200))),VLOOKUP(A16,ALS_2!$C$2:$I$200,4,FALSE))))</f>
        <v>100</v>
      </c>
      <c r="Z16" s="31">
        <f t="shared" si="17"/>
        <v>51</v>
      </c>
      <c r="AA16" s="32">
        <f>VLOOKUP(Z16,Punktezuordnung!$A$2:$B$52,2,FALSE())</f>
        <v>0</v>
      </c>
      <c r="AB16" s="56">
        <f t="array" ref="AB16">IF(ISBLANK(LAT_1!$A$2),100,IF(ISBLANK(A16),100,IF((OR(EXACT(A16,LAT_1!$C$2:$C$200))),VLOOKUP(A16,LAT_1!$C$2:$I$200,4,FALSE))))</f>
        <v>100</v>
      </c>
      <c r="AC16" s="31">
        <f t="shared" ref="AC16:AC32" si="45">IF(AB16=FALSE,51,IF(AB16&gt;=100,51,RANK(AB16,$AB$4:$AB$49,1)))</f>
        <v>51</v>
      </c>
      <c r="AD16" s="32">
        <f>VLOOKUP(AC16,Punktezuordnung!$A$2:$B$52,2,FALSE())</f>
        <v>0</v>
      </c>
      <c r="AE16" s="41">
        <v>0</v>
      </c>
      <c r="AF16" s="31">
        <f t="shared" ref="AF16:AF32" si="46">IF(AE16&lt;=0,51,RANK(AE16,$AE$4:$AE$49,0))</f>
        <v>51</v>
      </c>
      <c r="AG16" s="32">
        <f>VLOOKUP(AF16,Punktezuordnung!$A$2:$B$52,2,FALSE())</f>
        <v>0</v>
      </c>
      <c r="AH16" s="42">
        <f t="array" ref="AH16">IF(ISBLANK(ANG_1!$A$2),100,IF(ISBLANK(A16),100,IF((OR(EXACT(A16,ANG_1!$C$2:$C$200))),VLOOKUP(A16,ANG_1!$C$2:$I$200,4,FALSE))))</f>
        <v>100</v>
      </c>
      <c r="AI16" s="31">
        <f t="shared" ref="AI16:AI32" si="47">IF(AH16=FALSE,51,IF(AH16&gt;=100,51,RANK(AH16,$AH$4:$AH$49,1)))</f>
        <v>51</v>
      </c>
      <c r="AJ16" s="32">
        <f>VLOOKUP(AI16,Punktezuordnung!$A$2:$B$52,2,FALSE())</f>
        <v>0</v>
      </c>
      <c r="AK16" s="42">
        <f t="array" ref="AK16">IF(ISBLANK(ANG_2!$A$2),100,IF(ISBLANK(A16),100,IF((OR(EXACT(A16,ANG_2!$C$2:$C$200))),VLOOKUP(A16,ANG_2!$C$2:$I$200,4,FALSE))))</f>
        <v>100</v>
      </c>
      <c r="AL16" s="31">
        <f t="shared" ref="AL16:AL32" si="48">IF(AK16=FALSE,51,IF(AK16&gt;=100,51,RANK(AK16,$AK$4:$AK$49,1)))</f>
        <v>51</v>
      </c>
      <c r="AM16" s="32">
        <f>VLOOKUP(AL16,Punktezuordnung!$A$2:$B$52,2,FALSE())</f>
        <v>0</v>
      </c>
      <c r="AN16" s="24" cm="1">
        <f t="array" ref="AN16">IF(ISBLANK(FRI_1!$A$2),0,IF(ISBLANK(A16),0,IF((OR(EXACT(A16,FRI_1!$C$2:$C$200))),VLOOKUP(A16,FRI_1!$C$2:$I$200,4,FALSE))))</f>
        <v>0</v>
      </c>
      <c r="AO16" s="31">
        <f t="shared" ref="AO16:AO32" si="49">IF(AN16=FALSE,51,IF(AN16&lt;=0,51,RANK(AN16,$AN$4:$AN$49,0)))</f>
        <v>51</v>
      </c>
      <c r="AP16" s="32">
        <f>VLOOKUP(AO16,Punktezuordnung!$A$2:$B$52,2,FALSE())</f>
        <v>0</v>
      </c>
      <c r="AQ16" s="24" cm="1">
        <f t="array" ref="AQ16">IF(ISBLANK(FRI_2!$A$2),0,IF(ISBLANK(A16),0,IF((OR(EXACT(A16,FRI_2!$C$2:$C$200))),VLOOKUP(A16,FRI_2!$C$2:$I$200,4,FALSE))))</f>
        <v>0</v>
      </c>
      <c r="AR16" s="31">
        <f t="shared" ref="AR16:AR32" si="50">IF(AQ16=FALSE,51,IF(AQ16&lt;=0,51,RANK(AQ16,$AQ$4:$AQ$49,0)))</f>
        <v>51</v>
      </c>
      <c r="AS16" s="32">
        <f>VLOOKUP(AR16,Punktezuordnung!$A$2:$B$52,2,FALSE())</f>
        <v>0</v>
      </c>
      <c r="AT16" s="65">
        <f t="array" ref="AT16">IF(ISBLANK(NIA_1!$A$2),100,IF(ISBLANK(A16),100,IF((OR(EXACT(A16,NIA_1!$C$2:$C$200))),VLOOKUP(A16,NIA_1!$C$2:$I$200,4,FALSE))))</f>
        <v>100</v>
      </c>
      <c r="AU16" s="31">
        <f t="shared" ref="AU16:AU32" si="51">IF(AT16=FALSE,51,IF(AT16=100,51,RANK(AT16,$AT$4:$AT$49,1)))</f>
        <v>51</v>
      </c>
      <c r="AV16" s="32">
        <f>VLOOKUP(AU16,Punktezuordnung!$A$2:$B$52,2,FALSE())</f>
        <v>0</v>
      </c>
      <c r="AW16" s="24" cm="1">
        <f t="array" ref="AW16">IF(ISBLANK(NIA_2!$A$2),0,IF(ISBLANK(A16),0,IF((OR(EXACT(A16,NIA_2!$C$2:$C$174))),VLOOKUP(A16,NIA_2!$C$2:$I$174,4,FALSE))))</f>
        <v>0</v>
      </c>
      <c r="AX16" s="31">
        <f t="shared" ref="AX16:AX32" si="52">IF(AW16=FALSE,51,IF(AW16&lt;=0,51,RANK(AW16,$AW$4:$AW$49,0)))</f>
        <v>51</v>
      </c>
      <c r="AY16" s="32">
        <f>VLOOKUP(AX16,Punktezuordnung!$A$2:$B$52,2,FALSE())</f>
        <v>0</v>
      </c>
      <c r="AZ16" s="24" cm="1">
        <f t="array" ref="AZ16">IF(ISBLANK(STO_1!$A$2),0,IF(ISBLANK(A16),0,IF((OR(EXACT(A16,STO_1!$C$2:$C$200))),VLOOKUP(A16,STO_1!$C$2:$I$200,4,FALSE))))</f>
        <v>0</v>
      </c>
      <c r="BA16" s="31">
        <f t="shared" si="26"/>
        <v>51</v>
      </c>
      <c r="BB16" s="32">
        <f>VLOOKUP(BA16,Punktezuordnung!$A$2:$B$52,2,FALSE())</f>
        <v>0</v>
      </c>
      <c r="BC16" s="67" cm="1">
        <f t="array" ref="BC16">IF(ISBLANK(STO_2!$A$2),0,IF(ISBLANK(A16),0,IF((OR(EXACT(A16,STO_2!$C$2:$C$200))),VLOOKUP(A16,STO_2!$C$2:$I$175,4,FALSE))))</f>
        <v>0</v>
      </c>
      <c r="BD16" s="31">
        <f t="shared" si="27"/>
        <v>51</v>
      </c>
      <c r="BE16" s="32">
        <f>VLOOKUP(BD16,Punktezuordnung!$A$2:$B$52,2,FALSE())</f>
        <v>0</v>
      </c>
      <c r="BF16" s="41">
        <v>0</v>
      </c>
      <c r="BG16" s="37">
        <f t="shared" ref="BG16:BG22" si="53">IF(BF16&lt;=0,51,RANK(BF16,$BF$4:$BF$49,0))</f>
        <v>51</v>
      </c>
      <c r="BH16" s="44">
        <f>VLOOKUP(BG16,Punktezuordnung!$A$2:$B$52,2,FALSE())</f>
        <v>0</v>
      </c>
      <c r="BI16" s="41">
        <v>0</v>
      </c>
      <c r="BJ16" s="37">
        <f t="shared" si="29"/>
        <v>51</v>
      </c>
      <c r="BK16" s="44">
        <f>VLOOKUP(BJ16,Punktezuordnung!$A$2:$B$52,2,FALSE())</f>
        <v>0</v>
      </c>
    </row>
    <row r="17" spans="1:63" x14ac:dyDescent="0.3">
      <c r="A17" s="22"/>
      <c r="B17" s="88"/>
      <c r="C17" s="88"/>
      <c r="D17" s="22"/>
      <c r="E17" s="37" t="str">
        <f t="shared" si="30"/>
        <v/>
      </c>
      <c r="F17" s="33">
        <f t="array" ref="F17">SUM(LARGE(H17:U17,{1;2;3;4;5;6;7;8}))</f>
        <v>0</v>
      </c>
      <c r="G17" s="38">
        <f t="shared" si="31"/>
        <v>0</v>
      </c>
      <c r="H17" s="39">
        <f t="shared" si="32"/>
        <v>0</v>
      </c>
      <c r="I17" s="33">
        <f t="shared" si="33"/>
        <v>0</v>
      </c>
      <c r="J17" s="39">
        <f t="shared" si="34"/>
        <v>0</v>
      </c>
      <c r="K17" s="33">
        <f t="shared" si="35"/>
        <v>0</v>
      </c>
      <c r="L17" s="35">
        <f t="shared" si="36"/>
        <v>0</v>
      </c>
      <c r="M17" s="36">
        <f t="shared" si="37"/>
        <v>0</v>
      </c>
      <c r="N17" s="35">
        <f t="shared" si="38"/>
        <v>0</v>
      </c>
      <c r="O17" s="36">
        <f t="shared" si="39"/>
        <v>0</v>
      </c>
      <c r="P17" s="40">
        <f t="shared" si="40"/>
        <v>0</v>
      </c>
      <c r="Q17" s="35">
        <f t="shared" si="41"/>
        <v>0</v>
      </c>
      <c r="R17" s="34">
        <f t="shared" si="42"/>
        <v>0</v>
      </c>
      <c r="S17" s="32">
        <f t="shared" si="43"/>
        <v>0</v>
      </c>
      <c r="T17" s="34">
        <f t="shared" si="14"/>
        <v>0</v>
      </c>
      <c r="U17" s="32">
        <f t="shared" si="15"/>
        <v>0</v>
      </c>
      <c r="V17" s="23" cm="1">
        <f t="array" ref="V17">IF(ISBLANK(ALS_1!$A$2),0,IF(ISBLANK(A17),0,IF((OR(EXACT(A17,ALS_1!$C$2:$C$176))),VLOOKUP(A17,ALS_1!$C$2:$I$176,4,FALSE))))</f>
        <v>0</v>
      </c>
      <c r="W17" s="31">
        <f t="shared" si="44"/>
        <v>51</v>
      </c>
      <c r="X17" s="32">
        <f>VLOOKUP(W17,Punktezuordnung!$A$2:$B$52,2,FALSE())</f>
        <v>0</v>
      </c>
      <c r="Y17" s="23" cm="1">
        <f t="array" ref="Y17">IF(ISBLANK(ALS_2!$A$2),100,IF(ISBLANK(A17),100,IF((OR(EXACT(A17,ALS_2!$C$2:$C$200))),VLOOKUP(A17,ALS_2!$C$2:$I$200,4,FALSE))))</f>
        <v>100</v>
      </c>
      <c r="Z17" s="31">
        <f t="shared" si="17"/>
        <v>51</v>
      </c>
      <c r="AA17" s="32">
        <f>VLOOKUP(Z17,Punktezuordnung!$A$2:$B$52,2,FALSE())</f>
        <v>0</v>
      </c>
      <c r="AB17" s="56">
        <f t="array" ref="AB17">IF(ISBLANK(LAT_1!$A$2),100,IF(ISBLANK(A17),100,IF((OR(EXACT(A17,LAT_1!$C$2:$C$200))),VLOOKUP(A17,LAT_1!$C$2:$I$200,4,FALSE))))</f>
        <v>100</v>
      </c>
      <c r="AC17" s="31">
        <f t="shared" si="45"/>
        <v>51</v>
      </c>
      <c r="AD17" s="32">
        <f>VLOOKUP(AC17,Punktezuordnung!$A$2:$B$52,2,FALSE())</f>
        <v>0</v>
      </c>
      <c r="AE17" s="41">
        <v>0</v>
      </c>
      <c r="AF17" s="31">
        <f t="shared" si="46"/>
        <v>51</v>
      </c>
      <c r="AG17" s="32">
        <f>VLOOKUP(AF17,Punktezuordnung!$A$2:$B$52,2,FALSE())</f>
        <v>0</v>
      </c>
      <c r="AH17" s="42">
        <f t="array" ref="AH17">IF(ISBLANK(ANG_1!$A$2),100,IF(ISBLANK(A17),100,IF((OR(EXACT(A17,ANG_1!$C$2:$C$200))),VLOOKUP(A17,ANG_1!$C$2:$I$200,4,FALSE))))</f>
        <v>100</v>
      </c>
      <c r="AI17" s="31">
        <f t="shared" si="47"/>
        <v>51</v>
      </c>
      <c r="AJ17" s="32">
        <f>VLOOKUP(AI17,Punktezuordnung!$A$2:$B$52,2,FALSE())</f>
        <v>0</v>
      </c>
      <c r="AK17" s="42">
        <f t="array" ref="AK17">IF(ISBLANK(ANG_2!$A$2),100,IF(ISBLANK(A17),100,IF((OR(EXACT(A17,ANG_2!$C$2:$C$200))),VLOOKUP(A17,ANG_2!$C$2:$I$200,4,FALSE))))</f>
        <v>100</v>
      </c>
      <c r="AL17" s="31">
        <f t="shared" si="48"/>
        <v>51</v>
      </c>
      <c r="AM17" s="32">
        <f>VLOOKUP(AL17,Punktezuordnung!$A$2:$B$52,2,FALSE())</f>
        <v>0</v>
      </c>
      <c r="AN17" s="24" cm="1">
        <f t="array" ref="AN17">IF(ISBLANK(FRI_1!$A$2),0,IF(ISBLANK(A17),0,IF((OR(EXACT(A17,FRI_1!$C$2:$C$200))),VLOOKUP(A17,FRI_1!$C$2:$I$200,4,FALSE))))</f>
        <v>0</v>
      </c>
      <c r="AO17" s="31">
        <f t="shared" si="49"/>
        <v>51</v>
      </c>
      <c r="AP17" s="32">
        <f>VLOOKUP(AO17,Punktezuordnung!$A$2:$B$52,2,FALSE())</f>
        <v>0</v>
      </c>
      <c r="AQ17" s="24" cm="1">
        <f t="array" ref="AQ17">IF(ISBLANK(FRI_2!$A$2),0,IF(ISBLANK(A17),0,IF((OR(EXACT(A17,FRI_2!$C$2:$C$200))),VLOOKUP(A17,FRI_2!$C$2:$I$200,4,FALSE))))</f>
        <v>0</v>
      </c>
      <c r="AR17" s="31">
        <f t="shared" si="50"/>
        <v>51</v>
      </c>
      <c r="AS17" s="32">
        <f>VLOOKUP(AR17,Punktezuordnung!$A$2:$B$52,2,FALSE())</f>
        <v>0</v>
      </c>
      <c r="AT17" s="65">
        <f t="array" ref="AT17">IF(ISBLANK(NIA_1!$A$2),100,IF(ISBLANK(A17),100,IF((OR(EXACT(A17,NIA_1!$C$2:$C$200))),VLOOKUP(A17,NIA_1!$C$2:$I$200,4,FALSE))))</f>
        <v>100</v>
      </c>
      <c r="AU17" s="31">
        <f t="shared" si="51"/>
        <v>51</v>
      </c>
      <c r="AV17" s="32">
        <f>VLOOKUP(AU17,Punktezuordnung!$A$2:$B$52,2,FALSE())</f>
        <v>0</v>
      </c>
      <c r="AW17" s="24" cm="1">
        <f t="array" ref="AW17">IF(ISBLANK(NIA_2!$A$2),0,IF(ISBLANK(A17),0,IF((OR(EXACT(A17,NIA_2!$C$2:$C$174))),VLOOKUP(A17,NIA_2!$C$2:$I$174,4,FALSE))))</f>
        <v>0</v>
      </c>
      <c r="AX17" s="31">
        <f t="shared" si="52"/>
        <v>51</v>
      </c>
      <c r="AY17" s="32">
        <f>VLOOKUP(AX17,Punktezuordnung!$A$2:$B$52,2,FALSE())</f>
        <v>0</v>
      </c>
      <c r="AZ17" s="24" cm="1">
        <f t="array" ref="AZ17">IF(ISBLANK(STO_1!$A$2),0,IF(ISBLANK(A17),0,IF((OR(EXACT(A17,STO_1!$C$2:$C$200))),VLOOKUP(A17,STO_1!$C$2:$I$200,4,FALSE))))</f>
        <v>0</v>
      </c>
      <c r="BA17" s="31">
        <f t="shared" si="26"/>
        <v>51</v>
      </c>
      <c r="BB17" s="32">
        <f>VLOOKUP(BA17,Punktezuordnung!$A$2:$B$52,2,FALSE())</f>
        <v>0</v>
      </c>
      <c r="BC17" s="67" cm="1">
        <f t="array" ref="BC17">IF(ISBLANK(STO_2!$A$2),0,IF(ISBLANK(A17),0,IF((OR(EXACT(A17,STO_2!$C$2:$C$200))),VLOOKUP(A17,STO_2!$C$2:$I$175,4,FALSE))))</f>
        <v>0</v>
      </c>
      <c r="BD17" s="31">
        <f t="shared" si="27"/>
        <v>51</v>
      </c>
      <c r="BE17" s="32">
        <f>VLOOKUP(BD17,Punktezuordnung!$A$2:$B$52,2,FALSE())</f>
        <v>0</v>
      </c>
      <c r="BF17" s="41">
        <v>0</v>
      </c>
      <c r="BG17" s="37">
        <f t="shared" si="53"/>
        <v>51</v>
      </c>
      <c r="BH17" s="44">
        <f>VLOOKUP(BG17,Punktezuordnung!$A$2:$B$52,2,FALSE())</f>
        <v>0</v>
      </c>
      <c r="BI17" s="41">
        <v>0</v>
      </c>
      <c r="BJ17" s="37">
        <f t="shared" si="29"/>
        <v>51</v>
      </c>
      <c r="BK17" s="44">
        <f>VLOOKUP(BJ17,Punktezuordnung!$A$2:$B$52,2,FALSE())</f>
        <v>0</v>
      </c>
    </row>
    <row r="18" spans="1:63" x14ac:dyDescent="0.3">
      <c r="A18" s="22"/>
      <c r="B18" s="88"/>
      <c r="C18" s="88"/>
      <c r="D18" s="22"/>
      <c r="E18" s="37" t="str">
        <f t="shared" si="30"/>
        <v/>
      </c>
      <c r="F18" s="33">
        <f t="array" ref="F18">SUM(LARGE(H18:U18,{1;2;3;4;5;6;7;8}))</f>
        <v>0</v>
      </c>
      <c r="G18" s="38">
        <f t="shared" si="31"/>
        <v>0</v>
      </c>
      <c r="H18" s="39">
        <f t="shared" si="32"/>
        <v>0</v>
      </c>
      <c r="I18" s="33">
        <f t="shared" si="33"/>
        <v>0</v>
      </c>
      <c r="J18" s="39">
        <f t="shared" si="34"/>
        <v>0</v>
      </c>
      <c r="K18" s="33">
        <f t="shared" si="35"/>
        <v>0</v>
      </c>
      <c r="L18" s="35">
        <f t="shared" si="36"/>
        <v>0</v>
      </c>
      <c r="M18" s="36">
        <f t="shared" si="37"/>
        <v>0</v>
      </c>
      <c r="N18" s="35">
        <f t="shared" si="38"/>
        <v>0</v>
      </c>
      <c r="O18" s="36">
        <f t="shared" si="39"/>
        <v>0</v>
      </c>
      <c r="P18" s="40">
        <f t="shared" si="40"/>
        <v>0</v>
      </c>
      <c r="Q18" s="35">
        <f t="shared" si="41"/>
        <v>0</v>
      </c>
      <c r="R18" s="34">
        <f t="shared" si="42"/>
        <v>0</v>
      </c>
      <c r="S18" s="32">
        <f t="shared" si="43"/>
        <v>0</v>
      </c>
      <c r="T18" s="34">
        <f t="shared" si="14"/>
        <v>0</v>
      </c>
      <c r="U18" s="32">
        <f t="shared" si="15"/>
        <v>0</v>
      </c>
      <c r="V18" s="23" cm="1">
        <f t="array" ref="V18">IF(ISBLANK(ALS_1!$A$2),0,IF(ISBLANK(A18),0,IF((OR(EXACT(A18,ALS_1!$C$2:$C$176))),VLOOKUP(A18,ALS_1!$C$2:$I$176,4,FALSE))))</f>
        <v>0</v>
      </c>
      <c r="W18" s="31">
        <f t="shared" si="44"/>
        <v>51</v>
      </c>
      <c r="X18" s="32">
        <f>VLOOKUP(W18,Punktezuordnung!$A$2:$B$52,2,FALSE())</f>
        <v>0</v>
      </c>
      <c r="Y18" s="23" cm="1">
        <f t="array" ref="Y18">IF(ISBLANK(ALS_2!$A$2),100,IF(ISBLANK(A18),100,IF((OR(EXACT(A18,ALS_2!$C$2:$C$200))),VLOOKUP(A18,ALS_2!$C$2:$I$200,4,FALSE))))</f>
        <v>100</v>
      </c>
      <c r="Z18" s="31">
        <f t="shared" si="17"/>
        <v>51</v>
      </c>
      <c r="AA18" s="32">
        <f>VLOOKUP(Z18,Punktezuordnung!$A$2:$B$52,2,FALSE())</f>
        <v>0</v>
      </c>
      <c r="AB18" s="56">
        <f t="array" ref="AB18">IF(ISBLANK(LAT_1!$A$2),100,IF(ISBLANK(A18),100,IF((OR(EXACT(A18,LAT_1!$C$2:$C$200))),VLOOKUP(A18,LAT_1!$C$2:$I$200,4,FALSE))))</f>
        <v>100</v>
      </c>
      <c r="AC18" s="31">
        <f t="shared" si="45"/>
        <v>51</v>
      </c>
      <c r="AD18" s="32">
        <f>VLOOKUP(AC18,Punktezuordnung!$A$2:$B$52,2,FALSE())</f>
        <v>0</v>
      </c>
      <c r="AE18" s="41">
        <v>0</v>
      </c>
      <c r="AF18" s="31">
        <f t="shared" si="46"/>
        <v>51</v>
      </c>
      <c r="AG18" s="32">
        <f>VLOOKUP(AF18,Punktezuordnung!$A$2:$B$52,2,FALSE())</f>
        <v>0</v>
      </c>
      <c r="AH18" s="42">
        <f t="array" ref="AH18">IF(ISBLANK(ANG_1!$A$2),100,IF(ISBLANK(A18),100,IF((OR(EXACT(A18,ANG_1!$C$2:$C$200))),VLOOKUP(A18,ANG_1!$C$2:$I$200,4,FALSE))))</f>
        <v>100</v>
      </c>
      <c r="AI18" s="31">
        <f t="shared" si="47"/>
        <v>51</v>
      </c>
      <c r="AJ18" s="32">
        <f>VLOOKUP(AI18,Punktezuordnung!$A$2:$B$52,2,FALSE())</f>
        <v>0</v>
      </c>
      <c r="AK18" s="42">
        <f t="array" ref="AK18">IF(ISBLANK(ANG_2!$A$2),100,IF(ISBLANK(A18),100,IF((OR(EXACT(A18,ANG_2!$C$2:$C$200))),VLOOKUP(A18,ANG_2!$C$2:$I$200,4,FALSE))))</f>
        <v>100</v>
      </c>
      <c r="AL18" s="31">
        <f t="shared" si="48"/>
        <v>51</v>
      </c>
      <c r="AM18" s="32">
        <f>VLOOKUP(AL18,Punktezuordnung!$A$2:$B$52,2,FALSE())</f>
        <v>0</v>
      </c>
      <c r="AN18" s="24" cm="1">
        <f t="array" ref="AN18">IF(ISBLANK(FRI_1!$A$2),0,IF(ISBLANK(A18),0,IF((OR(EXACT(A18,FRI_1!$C$2:$C$200))),VLOOKUP(A18,FRI_1!$C$2:$I$200,4,FALSE))))</f>
        <v>0</v>
      </c>
      <c r="AO18" s="31">
        <f t="shared" si="49"/>
        <v>51</v>
      </c>
      <c r="AP18" s="32">
        <f>VLOOKUP(AO18,Punktezuordnung!$A$2:$B$52,2,FALSE())</f>
        <v>0</v>
      </c>
      <c r="AQ18" s="24" cm="1">
        <f t="array" ref="AQ18">IF(ISBLANK(FRI_2!$A$2),0,IF(ISBLANK(A18),0,IF((OR(EXACT(A18,FRI_2!$C$2:$C$200))),VLOOKUP(A18,FRI_2!$C$2:$I$200,4,FALSE))))</f>
        <v>0</v>
      </c>
      <c r="AR18" s="31">
        <f t="shared" si="50"/>
        <v>51</v>
      </c>
      <c r="AS18" s="32">
        <f>VLOOKUP(AR18,Punktezuordnung!$A$2:$B$52,2,FALSE())</f>
        <v>0</v>
      </c>
      <c r="AT18" s="65">
        <f t="array" ref="AT18">IF(ISBLANK(NIA_1!$A$2),100,IF(ISBLANK(A18),100,IF((OR(EXACT(A18,NIA_1!$C$2:$C$200))),VLOOKUP(A18,NIA_1!$C$2:$I$200,4,FALSE))))</f>
        <v>100</v>
      </c>
      <c r="AU18" s="31">
        <f t="shared" si="51"/>
        <v>51</v>
      </c>
      <c r="AV18" s="32">
        <f>VLOOKUP(AU18,Punktezuordnung!$A$2:$B$52,2,FALSE())</f>
        <v>0</v>
      </c>
      <c r="AW18" s="24" cm="1">
        <f t="array" ref="AW18">IF(ISBLANK(NIA_2!$A$2),0,IF(ISBLANK(A18),0,IF((OR(EXACT(A18,NIA_2!$C$2:$C$174))),VLOOKUP(A18,NIA_2!$C$2:$I$174,4,FALSE))))</f>
        <v>0</v>
      </c>
      <c r="AX18" s="31">
        <f t="shared" si="52"/>
        <v>51</v>
      </c>
      <c r="AY18" s="32">
        <f>VLOOKUP(AX18,Punktezuordnung!$A$2:$B$52,2,FALSE())</f>
        <v>0</v>
      </c>
      <c r="AZ18" s="24" cm="1">
        <f t="array" ref="AZ18">IF(ISBLANK(STO_1!$A$2),0,IF(ISBLANK(A18),0,IF((OR(EXACT(A18,STO_1!$C$2:$C$200))),VLOOKUP(A18,STO_1!$C$2:$I$200,4,FALSE))))</f>
        <v>0</v>
      </c>
      <c r="BA18" s="31">
        <f t="shared" si="26"/>
        <v>51</v>
      </c>
      <c r="BB18" s="32">
        <f>VLOOKUP(BA18,Punktezuordnung!$A$2:$B$52,2,FALSE())</f>
        <v>0</v>
      </c>
      <c r="BC18" s="67" cm="1">
        <f t="array" ref="BC18">IF(ISBLANK(STO_2!$A$2),0,IF(ISBLANK(A18),0,IF((OR(EXACT(A18,STO_2!$C$2:$C$200))),VLOOKUP(A18,STO_2!$C$2:$I$175,4,FALSE))))</f>
        <v>0</v>
      </c>
      <c r="BD18" s="31">
        <f t="shared" si="27"/>
        <v>51</v>
      </c>
      <c r="BE18" s="32">
        <f>VLOOKUP(BD18,Punktezuordnung!$A$2:$B$52,2,FALSE())</f>
        <v>0</v>
      </c>
      <c r="BF18" s="41">
        <v>0</v>
      </c>
      <c r="BG18" s="37">
        <f t="shared" si="53"/>
        <v>51</v>
      </c>
      <c r="BH18" s="44">
        <f>VLOOKUP(BG18,Punktezuordnung!$A$2:$B$52,2,FALSE())</f>
        <v>0</v>
      </c>
      <c r="BI18" s="41">
        <v>0</v>
      </c>
      <c r="BJ18" s="37">
        <f t="shared" si="29"/>
        <v>51</v>
      </c>
      <c r="BK18" s="44">
        <f>VLOOKUP(BJ18,Punktezuordnung!$A$2:$B$52,2,FALSE())</f>
        <v>0</v>
      </c>
    </row>
    <row r="19" spans="1:63" x14ac:dyDescent="0.3">
      <c r="A19" s="22"/>
      <c r="B19" s="88"/>
      <c r="C19" s="88"/>
      <c r="D19" s="22"/>
      <c r="E19" s="37" t="str">
        <f t="shared" si="30"/>
        <v/>
      </c>
      <c r="F19" s="33">
        <f t="array" ref="F19">SUM(LARGE(H19:U19,{1;2;3;4;5;6;7;8}))</f>
        <v>0</v>
      </c>
      <c r="G19" s="38">
        <f t="shared" si="31"/>
        <v>0</v>
      </c>
      <c r="H19" s="39">
        <f t="shared" si="32"/>
        <v>0</v>
      </c>
      <c r="I19" s="33">
        <f t="shared" si="33"/>
        <v>0</v>
      </c>
      <c r="J19" s="39">
        <f t="shared" si="34"/>
        <v>0</v>
      </c>
      <c r="K19" s="33">
        <f t="shared" si="35"/>
        <v>0</v>
      </c>
      <c r="L19" s="35">
        <f t="shared" si="36"/>
        <v>0</v>
      </c>
      <c r="M19" s="36">
        <f t="shared" si="37"/>
        <v>0</v>
      </c>
      <c r="N19" s="35">
        <f t="shared" si="38"/>
        <v>0</v>
      </c>
      <c r="O19" s="36">
        <f t="shared" si="39"/>
        <v>0</v>
      </c>
      <c r="P19" s="40">
        <f t="shared" si="40"/>
        <v>0</v>
      </c>
      <c r="Q19" s="35">
        <f t="shared" si="41"/>
        <v>0</v>
      </c>
      <c r="R19" s="34">
        <f t="shared" si="42"/>
        <v>0</v>
      </c>
      <c r="S19" s="32">
        <f t="shared" si="43"/>
        <v>0</v>
      </c>
      <c r="T19" s="34">
        <f t="shared" si="14"/>
        <v>0</v>
      </c>
      <c r="U19" s="32">
        <f t="shared" si="15"/>
        <v>0</v>
      </c>
      <c r="V19" s="23" cm="1">
        <f t="array" ref="V19">IF(ISBLANK(ALS_1!$A$2),0,IF(ISBLANK(A19),0,IF((OR(EXACT(A19,ALS_1!$C$2:$C$176))),VLOOKUP(A19,ALS_1!$C$2:$I$176,4,FALSE))))</f>
        <v>0</v>
      </c>
      <c r="W19" s="31">
        <f t="shared" si="44"/>
        <v>51</v>
      </c>
      <c r="X19" s="32">
        <f>VLOOKUP(W19,Punktezuordnung!$A$2:$B$52,2,FALSE())</f>
        <v>0</v>
      </c>
      <c r="Y19" s="23" cm="1">
        <f t="array" ref="Y19">IF(ISBLANK(ALS_2!$A$2),100,IF(ISBLANK(A19),100,IF((OR(EXACT(A19,ALS_2!$C$2:$C$200))),VLOOKUP(A19,ALS_2!$C$2:$I$200,4,FALSE))))</f>
        <v>100</v>
      </c>
      <c r="Z19" s="31">
        <f t="shared" si="17"/>
        <v>51</v>
      </c>
      <c r="AA19" s="32">
        <f>VLOOKUP(Z19,Punktezuordnung!$A$2:$B$52,2,FALSE())</f>
        <v>0</v>
      </c>
      <c r="AB19" s="56">
        <f t="array" ref="AB19">IF(ISBLANK(LAT_1!$A$2),100,IF(ISBLANK(A19),100,IF((OR(EXACT(A19,LAT_1!$C$2:$C$200))),VLOOKUP(A19,LAT_1!$C$2:$I$200,4,FALSE))))</f>
        <v>100</v>
      </c>
      <c r="AC19" s="31">
        <f t="shared" si="45"/>
        <v>51</v>
      </c>
      <c r="AD19" s="32">
        <f>VLOOKUP(AC19,Punktezuordnung!$A$2:$B$52,2,FALSE())</f>
        <v>0</v>
      </c>
      <c r="AE19" s="41">
        <v>0</v>
      </c>
      <c r="AF19" s="31">
        <f t="shared" si="46"/>
        <v>51</v>
      </c>
      <c r="AG19" s="32">
        <f>VLOOKUP(AF19,Punktezuordnung!$A$2:$B$52,2,FALSE())</f>
        <v>0</v>
      </c>
      <c r="AH19" s="42">
        <f t="array" ref="AH19">IF(ISBLANK(ANG_1!$A$2),100,IF(ISBLANK(A19),100,IF((OR(EXACT(A19,ANG_1!$C$2:$C$200))),VLOOKUP(A19,ANG_1!$C$2:$I$200,4,FALSE))))</f>
        <v>100</v>
      </c>
      <c r="AI19" s="31">
        <f t="shared" si="47"/>
        <v>51</v>
      </c>
      <c r="AJ19" s="32">
        <f>VLOOKUP(AI19,Punktezuordnung!$A$2:$B$52,2,FALSE())</f>
        <v>0</v>
      </c>
      <c r="AK19" s="42">
        <f t="array" ref="AK19">IF(ISBLANK(ANG_2!$A$2),100,IF(ISBLANK(A19),100,IF((OR(EXACT(A19,ANG_2!$C$2:$C$200))),VLOOKUP(A19,ANG_2!$C$2:$I$200,4,FALSE))))</f>
        <v>100</v>
      </c>
      <c r="AL19" s="31">
        <f t="shared" si="48"/>
        <v>51</v>
      </c>
      <c r="AM19" s="32">
        <f>VLOOKUP(AL19,Punktezuordnung!$A$2:$B$52,2,FALSE())</f>
        <v>0</v>
      </c>
      <c r="AN19" s="24" cm="1">
        <f t="array" ref="AN19">IF(ISBLANK(FRI_1!$A$2),0,IF(ISBLANK(A19),0,IF((OR(EXACT(A19,FRI_1!$C$2:$C$200))),VLOOKUP(A19,FRI_1!$C$2:$I$200,4,FALSE))))</f>
        <v>0</v>
      </c>
      <c r="AO19" s="31">
        <f t="shared" si="49"/>
        <v>51</v>
      </c>
      <c r="AP19" s="32">
        <f>VLOOKUP(AO19,Punktezuordnung!$A$2:$B$52,2,FALSE())</f>
        <v>0</v>
      </c>
      <c r="AQ19" s="24" cm="1">
        <f t="array" ref="AQ19">IF(ISBLANK(FRI_2!$A$2),0,IF(ISBLANK(A19),0,IF((OR(EXACT(A19,FRI_2!$C$2:$C$200))),VLOOKUP(A19,FRI_2!$C$2:$I$200,4,FALSE))))</f>
        <v>0</v>
      </c>
      <c r="AR19" s="31">
        <f t="shared" si="50"/>
        <v>51</v>
      </c>
      <c r="AS19" s="32">
        <f>VLOOKUP(AR19,Punktezuordnung!$A$2:$B$52,2,FALSE())</f>
        <v>0</v>
      </c>
      <c r="AT19" s="65">
        <f t="array" ref="AT19">IF(ISBLANK(NIA_1!$A$2),100,IF(ISBLANK(A19),100,IF((OR(EXACT(A19,NIA_1!$C$2:$C$200))),VLOOKUP(A19,NIA_1!$C$2:$I$200,4,FALSE))))</f>
        <v>100</v>
      </c>
      <c r="AU19" s="31">
        <f t="shared" si="51"/>
        <v>51</v>
      </c>
      <c r="AV19" s="32">
        <f>VLOOKUP(AU19,Punktezuordnung!$A$2:$B$52,2,FALSE())</f>
        <v>0</v>
      </c>
      <c r="AW19" s="24" cm="1">
        <f t="array" ref="AW19">IF(ISBLANK(NIA_2!$A$2),0,IF(ISBLANK(A19),0,IF((OR(EXACT(A19,NIA_2!$C$2:$C$174))),VLOOKUP(A19,NIA_2!$C$2:$I$174,4,FALSE))))</f>
        <v>0</v>
      </c>
      <c r="AX19" s="31">
        <f t="shared" si="52"/>
        <v>51</v>
      </c>
      <c r="AY19" s="32">
        <f>VLOOKUP(AX19,Punktezuordnung!$A$2:$B$52,2,FALSE())</f>
        <v>0</v>
      </c>
      <c r="AZ19" s="24" cm="1">
        <f t="array" ref="AZ19">IF(ISBLANK(STO_1!$A$2),0,IF(ISBLANK(A19),0,IF((OR(EXACT(A19,STO_1!$C$2:$C$200))),VLOOKUP(A19,STO_1!$C$2:$I$200,4,FALSE))))</f>
        <v>0</v>
      </c>
      <c r="BA19" s="31">
        <f t="shared" si="26"/>
        <v>51</v>
      </c>
      <c r="BB19" s="32">
        <f>VLOOKUP(BA19,Punktezuordnung!$A$2:$B$52,2,FALSE())</f>
        <v>0</v>
      </c>
      <c r="BC19" s="67" cm="1">
        <f t="array" ref="BC19">IF(ISBLANK(STO_2!$A$2),0,IF(ISBLANK(A19),0,IF((OR(EXACT(A19,STO_2!$C$2:$C$200))),VLOOKUP(A19,STO_2!$C$2:$I$175,4,FALSE))))</f>
        <v>0</v>
      </c>
      <c r="BD19" s="31">
        <f t="shared" si="27"/>
        <v>51</v>
      </c>
      <c r="BE19" s="32">
        <f>VLOOKUP(BD19,Punktezuordnung!$A$2:$B$52,2,FALSE())</f>
        <v>0</v>
      </c>
      <c r="BF19" s="41">
        <v>0</v>
      </c>
      <c r="BG19" s="37">
        <f t="shared" si="53"/>
        <v>51</v>
      </c>
      <c r="BH19" s="44">
        <f>VLOOKUP(BG19,Punktezuordnung!$A$2:$B$52,2,FALSE())</f>
        <v>0</v>
      </c>
      <c r="BI19" s="41">
        <v>0</v>
      </c>
      <c r="BJ19" s="37">
        <f t="shared" si="29"/>
        <v>51</v>
      </c>
      <c r="BK19" s="44">
        <f>VLOOKUP(BJ19,Punktezuordnung!$A$2:$B$52,2,FALSE())</f>
        <v>0</v>
      </c>
    </row>
    <row r="20" spans="1:63" x14ac:dyDescent="0.3">
      <c r="A20" s="22"/>
      <c r="B20" s="88"/>
      <c r="C20" s="88"/>
      <c r="D20" s="22"/>
      <c r="E20" s="37" t="str">
        <f t="shared" si="30"/>
        <v/>
      </c>
      <c r="F20" s="33">
        <f t="array" ref="F20">SUM(LARGE(H20:U20,{1;2;3;4;5;6;7;8}))</f>
        <v>0</v>
      </c>
      <c r="G20" s="38">
        <f t="shared" si="31"/>
        <v>0</v>
      </c>
      <c r="H20" s="39">
        <f t="shared" si="32"/>
        <v>0</v>
      </c>
      <c r="I20" s="33">
        <f t="shared" si="33"/>
        <v>0</v>
      </c>
      <c r="J20" s="39">
        <f t="shared" si="34"/>
        <v>0</v>
      </c>
      <c r="K20" s="33">
        <f t="shared" si="35"/>
        <v>0</v>
      </c>
      <c r="L20" s="35">
        <f t="shared" si="36"/>
        <v>0</v>
      </c>
      <c r="M20" s="36">
        <f t="shared" si="37"/>
        <v>0</v>
      </c>
      <c r="N20" s="35">
        <f t="shared" si="38"/>
        <v>0</v>
      </c>
      <c r="O20" s="36">
        <f t="shared" si="39"/>
        <v>0</v>
      </c>
      <c r="P20" s="40">
        <f t="shared" si="40"/>
        <v>0</v>
      </c>
      <c r="Q20" s="35">
        <f t="shared" si="41"/>
        <v>0</v>
      </c>
      <c r="R20" s="34">
        <f t="shared" si="42"/>
        <v>0</v>
      </c>
      <c r="S20" s="32">
        <f t="shared" si="43"/>
        <v>0</v>
      </c>
      <c r="T20" s="34">
        <f t="shared" si="14"/>
        <v>0</v>
      </c>
      <c r="U20" s="32">
        <f t="shared" si="15"/>
        <v>0</v>
      </c>
      <c r="V20" s="23" cm="1">
        <f t="array" ref="V20">IF(ISBLANK(ALS_1!$A$2),0,IF(ISBLANK(A20),0,IF((OR(EXACT(A20,ALS_1!$C$2:$C$176))),VLOOKUP(A20,ALS_1!$C$2:$I$176,4,FALSE))))</f>
        <v>0</v>
      </c>
      <c r="W20" s="31">
        <f t="shared" si="44"/>
        <v>51</v>
      </c>
      <c r="X20" s="32">
        <f>VLOOKUP(W20,Punktezuordnung!$A$2:$B$52,2,FALSE())</f>
        <v>0</v>
      </c>
      <c r="Y20" s="23" cm="1">
        <f t="array" ref="Y20">IF(ISBLANK(ALS_2!$A$2),100,IF(ISBLANK(A20),100,IF((OR(EXACT(A20,ALS_2!$C$2:$C$200))),VLOOKUP(A20,ALS_2!$C$2:$I$200,4,FALSE))))</f>
        <v>100</v>
      </c>
      <c r="Z20" s="31">
        <f t="shared" si="17"/>
        <v>51</v>
      </c>
      <c r="AA20" s="32">
        <f>VLOOKUP(Z20,Punktezuordnung!$A$2:$B$52,2,FALSE())</f>
        <v>0</v>
      </c>
      <c r="AB20" s="56">
        <f t="array" ref="AB20">IF(ISBLANK(LAT_1!$A$2),100,IF(ISBLANK(A20),100,IF((OR(EXACT(A20,LAT_1!$C$2:$C$200))),VLOOKUP(A20,LAT_1!$C$2:$I$200,4,FALSE))))</f>
        <v>100</v>
      </c>
      <c r="AC20" s="31">
        <f t="shared" si="45"/>
        <v>51</v>
      </c>
      <c r="AD20" s="32">
        <f>VLOOKUP(AC20,Punktezuordnung!$A$2:$B$52,2,FALSE())</f>
        <v>0</v>
      </c>
      <c r="AE20" s="41">
        <v>0</v>
      </c>
      <c r="AF20" s="31">
        <f t="shared" si="46"/>
        <v>51</v>
      </c>
      <c r="AG20" s="32">
        <f>VLOOKUP(AF20,Punktezuordnung!$A$2:$B$52,2,FALSE())</f>
        <v>0</v>
      </c>
      <c r="AH20" s="42">
        <f t="array" ref="AH20">IF(ISBLANK(ANG_1!$A$2),100,IF(ISBLANK(A20),100,IF((OR(EXACT(A20,ANG_1!$C$2:$C$200))),VLOOKUP(A20,ANG_1!$C$2:$I$200,4,FALSE))))</f>
        <v>100</v>
      </c>
      <c r="AI20" s="31">
        <f t="shared" si="47"/>
        <v>51</v>
      </c>
      <c r="AJ20" s="32">
        <f>VLOOKUP(AI20,Punktezuordnung!$A$2:$B$52,2,FALSE())</f>
        <v>0</v>
      </c>
      <c r="AK20" s="42">
        <f t="array" ref="AK20">IF(ISBLANK(ANG_2!$A$2),100,IF(ISBLANK(A20),100,IF((OR(EXACT(A20,ANG_2!$C$2:$C$200))),VLOOKUP(A20,ANG_2!$C$2:$I$200,4,FALSE))))</f>
        <v>100</v>
      </c>
      <c r="AL20" s="31">
        <f t="shared" si="48"/>
        <v>51</v>
      </c>
      <c r="AM20" s="32">
        <f>VLOOKUP(AL20,Punktezuordnung!$A$2:$B$52,2,FALSE())</f>
        <v>0</v>
      </c>
      <c r="AN20" s="24" cm="1">
        <f t="array" ref="AN20">IF(ISBLANK(FRI_1!$A$2),0,IF(ISBLANK(A20),0,IF((OR(EXACT(A20,FRI_1!$C$2:$C$200))),VLOOKUP(A20,FRI_1!$C$2:$I$200,4,FALSE))))</f>
        <v>0</v>
      </c>
      <c r="AO20" s="31">
        <f t="shared" si="49"/>
        <v>51</v>
      </c>
      <c r="AP20" s="32">
        <f>VLOOKUP(AO20,Punktezuordnung!$A$2:$B$52,2,FALSE())</f>
        <v>0</v>
      </c>
      <c r="AQ20" s="24" cm="1">
        <f t="array" ref="AQ20">IF(ISBLANK(FRI_2!$A$2),0,IF(ISBLANK(A20),0,IF((OR(EXACT(A20,FRI_2!$C$2:$C$200))),VLOOKUP(A20,FRI_2!$C$2:$I$200,4,FALSE))))</f>
        <v>0</v>
      </c>
      <c r="AR20" s="31">
        <f t="shared" si="50"/>
        <v>51</v>
      </c>
      <c r="AS20" s="32">
        <f>VLOOKUP(AR20,Punktezuordnung!$A$2:$B$52,2,FALSE())</f>
        <v>0</v>
      </c>
      <c r="AT20" s="65">
        <f t="array" ref="AT20">IF(ISBLANK(NIA_1!$A$2),100,IF(ISBLANK(A20),100,IF((OR(EXACT(A20,NIA_1!$C$2:$C$200))),VLOOKUP(A20,NIA_1!$C$2:$I$200,4,FALSE))))</f>
        <v>100</v>
      </c>
      <c r="AU20" s="31">
        <f t="shared" si="51"/>
        <v>51</v>
      </c>
      <c r="AV20" s="32">
        <f>VLOOKUP(AU20,Punktezuordnung!$A$2:$B$52,2,FALSE())</f>
        <v>0</v>
      </c>
      <c r="AW20" s="24" cm="1">
        <f t="array" ref="AW20">IF(ISBLANK(NIA_2!$A$2),0,IF(ISBLANK(A20),0,IF((OR(EXACT(A20,NIA_2!$C$2:$C$174))),VLOOKUP(A20,NIA_2!$C$2:$I$174,4,FALSE))))</f>
        <v>0</v>
      </c>
      <c r="AX20" s="31">
        <f t="shared" si="52"/>
        <v>51</v>
      </c>
      <c r="AY20" s="32">
        <f>VLOOKUP(AX20,Punktezuordnung!$A$2:$B$52,2,FALSE())</f>
        <v>0</v>
      </c>
      <c r="AZ20" s="24" cm="1">
        <f t="array" ref="AZ20">IF(ISBLANK(STO_1!$A$2),0,IF(ISBLANK(A20),0,IF((OR(EXACT(A20,STO_1!$C$2:$C$200))),VLOOKUP(A20,STO_1!$C$2:$I$200,4,FALSE))))</f>
        <v>0</v>
      </c>
      <c r="BA20" s="31">
        <f t="shared" si="26"/>
        <v>51</v>
      </c>
      <c r="BB20" s="32">
        <f>VLOOKUP(BA20,Punktezuordnung!$A$2:$B$52,2,FALSE())</f>
        <v>0</v>
      </c>
      <c r="BC20" s="67" cm="1">
        <f t="array" ref="BC20">IF(ISBLANK(STO_2!$A$2),0,IF(ISBLANK(A20),0,IF((OR(EXACT(A20,STO_2!$C$2:$C$200))),VLOOKUP(A20,STO_2!$C$2:$I$175,4,FALSE))))</f>
        <v>0</v>
      </c>
      <c r="BD20" s="31">
        <f t="shared" si="27"/>
        <v>51</v>
      </c>
      <c r="BE20" s="32">
        <f>VLOOKUP(BD20,Punktezuordnung!$A$2:$B$52,2,FALSE())</f>
        <v>0</v>
      </c>
      <c r="BF20" s="41">
        <v>0</v>
      </c>
      <c r="BG20" s="37">
        <f t="shared" si="53"/>
        <v>51</v>
      </c>
      <c r="BH20" s="44">
        <f>VLOOKUP(BG20,Punktezuordnung!$A$2:$B$52,2,FALSE())</f>
        <v>0</v>
      </c>
      <c r="BI20" s="41">
        <v>0</v>
      </c>
      <c r="BJ20" s="37">
        <f t="shared" si="29"/>
        <v>51</v>
      </c>
      <c r="BK20" s="44">
        <f>VLOOKUP(BJ20,Punktezuordnung!$A$2:$B$52,2,FALSE())</f>
        <v>0</v>
      </c>
    </row>
    <row r="21" spans="1:63" x14ac:dyDescent="0.3">
      <c r="A21" s="22"/>
      <c r="B21" s="88"/>
      <c r="C21" s="88"/>
      <c r="D21" s="22"/>
      <c r="E21" s="37" t="str">
        <f t="shared" si="30"/>
        <v/>
      </c>
      <c r="F21" s="33">
        <f t="array" ref="F21">SUM(LARGE(H21:U21,{1;2;3;4;5;6;7;8}))</f>
        <v>0</v>
      </c>
      <c r="G21" s="38">
        <f t="shared" si="31"/>
        <v>0</v>
      </c>
      <c r="H21" s="39">
        <f t="shared" si="32"/>
        <v>0</v>
      </c>
      <c r="I21" s="33">
        <f t="shared" si="33"/>
        <v>0</v>
      </c>
      <c r="J21" s="39">
        <f t="shared" si="34"/>
        <v>0</v>
      </c>
      <c r="K21" s="33">
        <f t="shared" si="35"/>
        <v>0</v>
      </c>
      <c r="L21" s="35">
        <f t="shared" si="36"/>
        <v>0</v>
      </c>
      <c r="M21" s="36">
        <f t="shared" si="37"/>
        <v>0</v>
      </c>
      <c r="N21" s="35">
        <f t="shared" si="38"/>
        <v>0</v>
      </c>
      <c r="O21" s="36">
        <f t="shared" si="39"/>
        <v>0</v>
      </c>
      <c r="P21" s="40">
        <f t="shared" si="40"/>
        <v>0</v>
      </c>
      <c r="Q21" s="35">
        <f t="shared" si="41"/>
        <v>0</v>
      </c>
      <c r="R21" s="34">
        <f t="shared" si="42"/>
        <v>0</v>
      </c>
      <c r="S21" s="32">
        <f t="shared" si="43"/>
        <v>0</v>
      </c>
      <c r="T21" s="34">
        <f t="shared" si="14"/>
        <v>0</v>
      </c>
      <c r="U21" s="32">
        <f t="shared" si="15"/>
        <v>0</v>
      </c>
      <c r="V21" s="23" cm="1">
        <f t="array" ref="V21">IF(ISBLANK(ALS_1!$A$2),0,IF(ISBLANK(A21),0,IF((OR(EXACT(A21,ALS_1!$C$2:$C$176))),VLOOKUP(A21,ALS_1!$C$2:$I$176,4,FALSE))))</f>
        <v>0</v>
      </c>
      <c r="W21" s="31">
        <f t="shared" si="44"/>
        <v>51</v>
      </c>
      <c r="X21" s="32">
        <f>VLOOKUP(W21,Punktezuordnung!$A$2:$B$52,2,FALSE())</f>
        <v>0</v>
      </c>
      <c r="Y21" s="23" cm="1">
        <f t="array" ref="Y21">IF(ISBLANK(ALS_2!$A$2),100,IF(ISBLANK(A21),100,IF((OR(EXACT(A21,ALS_2!$C$2:$C$200))),VLOOKUP(A21,ALS_2!$C$2:$I$200,4,FALSE))))</f>
        <v>100</v>
      </c>
      <c r="Z21" s="31">
        <f t="shared" si="17"/>
        <v>51</v>
      </c>
      <c r="AA21" s="32">
        <f>VLOOKUP(Z21,Punktezuordnung!$A$2:$B$52,2,FALSE())</f>
        <v>0</v>
      </c>
      <c r="AB21" s="56">
        <f t="array" ref="AB21">IF(ISBLANK(LAT_1!$A$2),100,IF(ISBLANK(A21),100,IF((OR(EXACT(A21,LAT_1!$C$2:$C$200))),VLOOKUP(A21,LAT_1!$C$2:$I$200,4,FALSE))))</f>
        <v>100</v>
      </c>
      <c r="AC21" s="31">
        <f t="shared" si="45"/>
        <v>51</v>
      </c>
      <c r="AD21" s="32">
        <f>VLOOKUP(AC21,Punktezuordnung!$A$2:$B$52,2,FALSE())</f>
        <v>0</v>
      </c>
      <c r="AE21" s="41">
        <v>0</v>
      </c>
      <c r="AF21" s="31">
        <f t="shared" si="46"/>
        <v>51</v>
      </c>
      <c r="AG21" s="32">
        <f>VLOOKUP(AF21,Punktezuordnung!$A$2:$B$52,2,FALSE())</f>
        <v>0</v>
      </c>
      <c r="AH21" s="42">
        <f t="array" ref="AH21">IF(ISBLANK(ANG_1!$A$2),100,IF(ISBLANK(A21),100,IF((OR(EXACT(A21,ANG_1!$C$2:$C$200))),VLOOKUP(A21,ANG_1!$C$2:$I$200,4,FALSE))))</f>
        <v>100</v>
      </c>
      <c r="AI21" s="31">
        <f t="shared" si="47"/>
        <v>51</v>
      </c>
      <c r="AJ21" s="32">
        <f>VLOOKUP(AI21,Punktezuordnung!$A$2:$B$52,2,FALSE())</f>
        <v>0</v>
      </c>
      <c r="AK21" s="42">
        <f t="array" ref="AK21">IF(ISBLANK(ANG_2!$A$2),100,IF(ISBLANK(A21),100,IF((OR(EXACT(A21,ANG_2!$C$2:$C$200))),VLOOKUP(A21,ANG_2!$C$2:$I$200,4,FALSE))))</f>
        <v>100</v>
      </c>
      <c r="AL21" s="31">
        <f t="shared" si="48"/>
        <v>51</v>
      </c>
      <c r="AM21" s="32">
        <f>VLOOKUP(AL21,Punktezuordnung!$A$2:$B$52,2,FALSE())</f>
        <v>0</v>
      </c>
      <c r="AN21" s="24" cm="1">
        <f t="array" ref="AN21">IF(ISBLANK(FRI_1!$A$2),0,IF(ISBLANK(A21),0,IF((OR(EXACT(A21,FRI_1!$C$2:$C$200))),VLOOKUP(A21,FRI_1!$C$2:$I$200,4,FALSE))))</f>
        <v>0</v>
      </c>
      <c r="AO21" s="31">
        <f t="shared" si="49"/>
        <v>51</v>
      </c>
      <c r="AP21" s="32">
        <f>VLOOKUP(AO21,Punktezuordnung!$A$2:$B$52,2,FALSE())</f>
        <v>0</v>
      </c>
      <c r="AQ21" s="24" cm="1">
        <f t="array" ref="AQ21">IF(ISBLANK(FRI_2!$A$2),0,IF(ISBLANK(A21),0,IF((OR(EXACT(A21,FRI_2!$C$2:$C$200))),VLOOKUP(A21,FRI_2!$C$2:$I$200,4,FALSE))))</f>
        <v>0</v>
      </c>
      <c r="AR21" s="31">
        <f t="shared" si="50"/>
        <v>51</v>
      </c>
      <c r="AS21" s="32">
        <f>VLOOKUP(AR21,Punktezuordnung!$A$2:$B$52,2,FALSE())</f>
        <v>0</v>
      </c>
      <c r="AT21" s="65">
        <f t="array" ref="AT21">IF(ISBLANK(NIA_1!$A$2),100,IF(ISBLANK(A21),100,IF((OR(EXACT(A21,NIA_1!$C$2:$C$200))),VLOOKUP(A21,NIA_1!$C$2:$I$200,4,FALSE))))</f>
        <v>100</v>
      </c>
      <c r="AU21" s="31">
        <f t="shared" si="51"/>
        <v>51</v>
      </c>
      <c r="AV21" s="32">
        <f>VLOOKUP(AU21,Punktezuordnung!$A$2:$B$52,2,FALSE())</f>
        <v>0</v>
      </c>
      <c r="AW21" s="24" cm="1">
        <f t="array" ref="AW21">IF(ISBLANK(NIA_2!$A$2),0,IF(ISBLANK(A21),0,IF((OR(EXACT(A21,NIA_2!$C$2:$C$174))),VLOOKUP(A21,NIA_2!$C$2:$I$174,4,FALSE))))</f>
        <v>0</v>
      </c>
      <c r="AX21" s="31">
        <f t="shared" si="52"/>
        <v>51</v>
      </c>
      <c r="AY21" s="32">
        <f>VLOOKUP(AX21,Punktezuordnung!$A$2:$B$52,2,FALSE())</f>
        <v>0</v>
      </c>
      <c r="AZ21" s="24" cm="1">
        <f t="array" ref="AZ21">IF(ISBLANK(STO_1!$A$2),0,IF(ISBLANK(A21),0,IF((OR(EXACT(A21,STO_1!$C$2:$C$200))),VLOOKUP(A21,STO_1!$C$2:$I$200,4,FALSE))))</f>
        <v>0</v>
      </c>
      <c r="BA21" s="31">
        <f t="shared" si="26"/>
        <v>51</v>
      </c>
      <c r="BB21" s="32">
        <f>VLOOKUP(BA21,Punktezuordnung!$A$2:$B$52,2,FALSE())</f>
        <v>0</v>
      </c>
      <c r="BC21" s="67" cm="1">
        <f t="array" ref="BC21">IF(ISBLANK(STO_2!$A$2),0,IF(ISBLANK(A21),0,IF((OR(EXACT(A21,STO_2!$C$2:$C$200))),VLOOKUP(A21,STO_2!$C$2:$I$175,4,FALSE))))</f>
        <v>0</v>
      </c>
      <c r="BD21" s="31">
        <f t="shared" si="27"/>
        <v>51</v>
      </c>
      <c r="BE21" s="32">
        <f>VLOOKUP(BD21,Punktezuordnung!$A$2:$B$52,2,FALSE())</f>
        <v>0</v>
      </c>
      <c r="BF21" s="41">
        <v>0</v>
      </c>
      <c r="BG21" s="37">
        <f t="shared" si="53"/>
        <v>51</v>
      </c>
      <c r="BH21" s="44">
        <f>VLOOKUP(BG21,Punktezuordnung!$A$2:$B$52,2,FALSE())</f>
        <v>0</v>
      </c>
      <c r="BI21" s="41">
        <v>0</v>
      </c>
      <c r="BJ21" s="37">
        <f t="shared" si="29"/>
        <v>51</v>
      </c>
      <c r="BK21" s="44">
        <f>VLOOKUP(BJ21,Punktezuordnung!$A$2:$B$52,2,FALSE())</f>
        <v>0</v>
      </c>
    </row>
    <row r="22" spans="1:63" x14ac:dyDescent="0.3">
      <c r="A22" s="22"/>
      <c r="B22" s="88"/>
      <c r="C22" s="88"/>
      <c r="D22" s="22"/>
      <c r="E22" s="37" t="str">
        <f t="shared" si="30"/>
        <v/>
      </c>
      <c r="F22" s="33">
        <f t="array" ref="F22">SUM(LARGE(H22:U22,{1;2;3;4;5;6;7;8}))</f>
        <v>0</v>
      </c>
      <c r="G22" s="38">
        <f t="shared" si="31"/>
        <v>0</v>
      </c>
      <c r="H22" s="39">
        <f t="shared" si="32"/>
        <v>0</v>
      </c>
      <c r="I22" s="33">
        <f t="shared" si="33"/>
        <v>0</v>
      </c>
      <c r="J22" s="39">
        <f t="shared" si="34"/>
        <v>0</v>
      </c>
      <c r="K22" s="33">
        <f t="shared" si="35"/>
        <v>0</v>
      </c>
      <c r="L22" s="35">
        <f t="shared" si="36"/>
        <v>0</v>
      </c>
      <c r="M22" s="36">
        <f t="shared" si="37"/>
        <v>0</v>
      </c>
      <c r="N22" s="35">
        <f t="shared" si="38"/>
        <v>0</v>
      </c>
      <c r="O22" s="36">
        <f t="shared" si="39"/>
        <v>0</v>
      </c>
      <c r="P22" s="40">
        <f t="shared" si="40"/>
        <v>0</v>
      </c>
      <c r="Q22" s="35">
        <f t="shared" si="41"/>
        <v>0</v>
      </c>
      <c r="R22" s="34">
        <f t="shared" si="42"/>
        <v>0</v>
      </c>
      <c r="S22" s="32">
        <f t="shared" si="43"/>
        <v>0</v>
      </c>
      <c r="T22" s="34">
        <f t="shared" si="14"/>
        <v>0</v>
      </c>
      <c r="U22" s="32">
        <f t="shared" si="15"/>
        <v>0</v>
      </c>
      <c r="V22" s="23" cm="1">
        <f t="array" ref="V22">IF(ISBLANK(ALS_1!$A$2),0,IF(ISBLANK(A22),0,IF((OR(EXACT(A22,ALS_1!$C$2:$C$176))),VLOOKUP(A22,ALS_1!$C$2:$I$176,4,FALSE))))</f>
        <v>0</v>
      </c>
      <c r="W22" s="31">
        <f t="shared" si="44"/>
        <v>51</v>
      </c>
      <c r="X22" s="32">
        <f>VLOOKUP(W22,Punktezuordnung!$A$2:$B$52,2,FALSE())</f>
        <v>0</v>
      </c>
      <c r="Y22" s="23" cm="1">
        <f t="array" ref="Y22">IF(ISBLANK(ALS_2!$A$2),100,IF(ISBLANK(A22),100,IF((OR(EXACT(A22,ALS_2!$C$2:$C$200))),VLOOKUP(A22,ALS_2!$C$2:$I$200,4,FALSE))))</f>
        <v>100</v>
      </c>
      <c r="Z22" s="31">
        <f t="shared" si="17"/>
        <v>51</v>
      </c>
      <c r="AA22" s="32">
        <f>VLOOKUP(Z22,Punktezuordnung!$A$2:$B$52,2,FALSE())</f>
        <v>0</v>
      </c>
      <c r="AB22" s="56">
        <f t="array" ref="AB22">IF(ISBLANK(LAT_1!$A$2),100,IF(ISBLANK(A22),100,IF((OR(EXACT(A22,LAT_1!$C$2:$C$200))),VLOOKUP(A22,LAT_1!$C$2:$I$200,4,FALSE))))</f>
        <v>100</v>
      </c>
      <c r="AC22" s="31">
        <f t="shared" si="45"/>
        <v>51</v>
      </c>
      <c r="AD22" s="32">
        <f>VLOOKUP(AC22,Punktezuordnung!$A$2:$B$52,2,FALSE())</f>
        <v>0</v>
      </c>
      <c r="AE22" s="41">
        <v>0</v>
      </c>
      <c r="AF22" s="31">
        <f t="shared" si="46"/>
        <v>51</v>
      </c>
      <c r="AG22" s="32">
        <f>VLOOKUP(AF22,Punktezuordnung!$A$2:$B$52,2,FALSE())</f>
        <v>0</v>
      </c>
      <c r="AH22" s="42">
        <f t="array" ref="AH22">IF(ISBLANK(ANG_1!$A$2),100,IF(ISBLANK(A22),100,IF((OR(EXACT(A22,ANG_1!$C$2:$C$200))),VLOOKUP(A22,ANG_1!$C$2:$I$200,4,FALSE))))</f>
        <v>100</v>
      </c>
      <c r="AI22" s="31">
        <f t="shared" si="47"/>
        <v>51</v>
      </c>
      <c r="AJ22" s="32">
        <f>VLOOKUP(AI22,Punktezuordnung!$A$2:$B$52,2,FALSE())</f>
        <v>0</v>
      </c>
      <c r="AK22" s="42">
        <f t="array" ref="AK22">IF(ISBLANK(ANG_2!$A$2),100,IF(ISBLANK(A22),100,IF((OR(EXACT(A22,ANG_2!$C$2:$C$200))),VLOOKUP(A22,ANG_2!$C$2:$I$200,4,FALSE))))</f>
        <v>100</v>
      </c>
      <c r="AL22" s="31">
        <f t="shared" si="48"/>
        <v>51</v>
      </c>
      <c r="AM22" s="32">
        <f>VLOOKUP(AL22,Punktezuordnung!$A$2:$B$52,2,FALSE())</f>
        <v>0</v>
      </c>
      <c r="AN22" s="24" cm="1">
        <f t="array" ref="AN22">IF(ISBLANK(FRI_1!$A$2),0,IF(ISBLANK(A22),0,IF((OR(EXACT(A22,FRI_1!$C$2:$C$200))),VLOOKUP(A22,FRI_1!$C$2:$I$200,4,FALSE))))</f>
        <v>0</v>
      </c>
      <c r="AO22" s="31">
        <f t="shared" si="49"/>
        <v>51</v>
      </c>
      <c r="AP22" s="32">
        <f>VLOOKUP(AO22,Punktezuordnung!$A$2:$B$52,2,FALSE())</f>
        <v>0</v>
      </c>
      <c r="AQ22" s="24" cm="1">
        <f t="array" ref="AQ22">IF(ISBLANK(FRI_2!$A$2),0,IF(ISBLANK(A22),0,IF((OR(EXACT(A22,FRI_2!$C$2:$C$200))),VLOOKUP(A22,FRI_2!$C$2:$I$200,4,FALSE))))</f>
        <v>0</v>
      </c>
      <c r="AR22" s="31">
        <f t="shared" si="50"/>
        <v>51</v>
      </c>
      <c r="AS22" s="32">
        <f>VLOOKUP(AR22,Punktezuordnung!$A$2:$B$52,2,FALSE())</f>
        <v>0</v>
      </c>
      <c r="AT22" s="65">
        <f t="array" ref="AT22">IF(ISBLANK(NIA_1!$A$2),100,IF(ISBLANK(A22),100,IF((OR(EXACT(A22,NIA_1!$C$2:$C$200))),VLOOKUP(A22,NIA_1!$C$2:$I$200,4,FALSE))))</f>
        <v>100</v>
      </c>
      <c r="AU22" s="31">
        <f t="shared" si="51"/>
        <v>51</v>
      </c>
      <c r="AV22" s="32">
        <f>VLOOKUP(AU22,Punktezuordnung!$A$2:$B$52,2,FALSE())</f>
        <v>0</v>
      </c>
      <c r="AW22" s="24" cm="1">
        <f t="array" ref="AW22">IF(ISBLANK(NIA_2!$A$2),0,IF(ISBLANK(A22),0,IF((OR(EXACT(A22,NIA_2!$C$2:$C$174))),VLOOKUP(A22,NIA_2!$C$2:$I$174,4,FALSE))))</f>
        <v>0</v>
      </c>
      <c r="AX22" s="31">
        <f t="shared" si="52"/>
        <v>51</v>
      </c>
      <c r="AY22" s="32">
        <f>VLOOKUP(AX22,Punktezuordnung!$A$2:$B$52,2,FALSE())</f>
        <v>0</v>
      </c>
      <c r="AZ22" s="24" cm="1">
        <f t="array" ref="AZ22">IF(ISBLANK(STO_1!$A$2),0,IF(ISBLANK(A22),0,IF((OR(EXACT(A22,STO_1!$C$2:$C$200))),VLOOKUP(A22,STO_1!$C$2:$I$200,4,FALSE))))</f>
        <v>0</v>
      </c>
      <c r="BA22" s="31">
        <f t="shared" si="26"/>
        <v>51</v>
      </c>
      <c r="BB22" s="32">
        <f>VLOOKUP(BA22,Punktezuordnung!$A$2:$B$52,2,FALSE())</f>
        <v>0</v>
      </c>
      <c r="BC22" s="67" cm="1">
        <f t="array" ref="BC22">IF(ISBLANK(STO_2!$A$2),0,IF(ISBLANK(A22),0,IF((OR(EXACT(A22,STO_2!$C$2:$C$200))),VLOOKUP(A22,STO_2!$C$2:$I$175,4,FALSE))))</f>
        <v>0</v>
      </c>
      <c r="BD22" s="31">
        <f t="shared" si="27"/>
        <v>51</v>
      </c>
      <c r="BE22" s="32">
        <f>VLOOKUP(BD22,Punktezuordnung!$A$2:$B$52,2,FALSE())</f>
        <v>0</v>
      </c>
      <c r="BF22" s="41">
        <v>0</v>
      </c>
      <c r="BG22" s="37">
        <f t="shared" si="53"/>
        <v>51</v>
      </c>
      <c r="BH22" s="44">
        <f>VLOOKUP(BG22,Punktezuordnung!$A$2:$B$52,2,FALSE())</f>
        <v>0</v>
      </c>
      <c r="BI22" s="41">
        <v>0</v>
      </c>
      <c r="BJ22" s="37">
        <f t="shared" si="29"/>
        <v>51</v>
      </c>
      <c r="BK22" s="44">
        <f>VLOOKUP(BJ22,Punktezuordnung!$A$2:$B$52,2,FALSE())</f>
        <v>0</v>
      </c>
    </row>
    <row r="23" spans="1:63" x14ac:dyDescent="0.3">
      <c r="A23" s="22"/>
      <c r="B23" s="88"/>
      <c r="C23" s="88"/>
      <c r="D23" s="22"/>
      <c r="E23" s="37" t="str">
        <f t="shared" ref="E23:E32" si="54">IF(F23=0,"",RANK(F23,$F$4:$F$49,0))</f>
        <v/>
      </c>
      <c r="F23" s="33">
        <f t="array" ref="F23">SUM(LARGE(H23:U23,{1;2;3;4;5;6;7;8}))</f>
        <v>0</v>
      </c>
      <c r="G23" s="38">
        <f t="shared" ref="G23:G32" si="55">COUNTIF(H23:U23,"&gt;0")</f>
        <v>0</v>
      </c>
      <c r="H23" s="39">
        <f t="shared" ref="H23:H32" si="56">X23</f>
        <v>0</v>
      </c>
      <c r="I23" s="33">
        <f t="shared" ref="I23:I32" si="57">AA23</f>
        <v>0</v>
      </c>
      <c r="J23" s="39">
        <f t="shared" ref="J23:J32" si="58">AD23</f>
        <v>0</v>
      </c>
      <c r="K23" s="33">
        <f t="shared" ref="K23:K32" si="59">AG23</f>
        <v>0</v>
      </c>
      <c r="L23" s="35">
        <f t="shared" ref="L23:L32" si="60">AJ23</f>
        <v>0</v>
      </c>
      <c r="M23" s="36">
        <f t="shared" ref="M23:M32" si="61">AM23</f>
        <v>0</v>
      </c>
      <c r="N23" s="35">
        <f t="shared" si="38"/>
        <v>0</v>
      </c>
      <c r="O23" s="36">
        <f t="shared" si="39"/>
        <v>0</v>
      </c>
      <c r="P23" s="40">
        <f t="shared" ref="P23:P32" si="62">AV23</f>
        <v>0</v>
      </c>
      <c r="Q23" s="35">
        <f t="shared" si="41"/>
        <v>0</v>
      </c>
      <c r="R23" s="34">
        <f t="shared" si="42"/>
        <v>0</v>
      </c>
      <c r="S23" s="32">
        <f t="shared" si="43"/>
        <v>0</v>
      </c>
      <c r="T23" s="34">
        <f t="shared" si="14"/>
        <v>0</v>
      </c>
      <c r="U23" s="32">
        <f t="shared" si="15"/>
        <v>0</v>
      </c>
      <c r="V23" s="23" cm="1">
        <f t="array" ref="V23">IF(ISBLANK(ALS_1!$A$2),0,IF(ISBLANK(A23),0,IF((OR(EXACT(A23,ALS_1!$C$2:$C$176))),VLOOKUP(A23,ALS_1!$C$2:$I$176,4,FALSE))))</f>
        <v>0</v>
      </c>
      <c r="W23" s="31">
        <f t="shared" si="44"/>
        <v>51</v>
      </c>
      <c r="X23" s="32">
        <f>VLOOKUP(W23,Punktezuordnung!$A$2:$B$52,2,FALSE())</f>
        <v>0</v>
      </c>
      <c r="Y23" s="23" cm="1">
        <f t="array" ref="Y23">IF(ISBLANK(ALS_2!$A$2),100,IF(ISBLANK(A23),100,IF((OR(EXACT(A23,ALS_2!$C$2:$C$200))),VLOOKUP(A23,ALS_2!$C$2:$I$200,4,FALSE))))</f>
        <v>100</v>
      </c>
      <c r="Z23" s="31">
        <f t="shared" si="17"/>
        <v>51</v>
      </c>
      <c r="AA23" s="32">
        <f>VLOOKUP(Z23,Punktezuordnung!$A$2:$B$52,2,FALSE())</f>
        <v>0</v>
      </c>
      <c r="AB23" s="56">
        <f t="array" ref="AB23">IF(ISBLANK(LAT_1!$A$2),100,IF(ISBLANK(A23),100,IF((OR(EXACT(A23,LAT_1!$C$2:$C$200))),VLOOKUP(A23,LAT_1!$C$2:$I$200,4,FALSE))))</f>
        <v>100</v>
      </c>
      <c r="AC23" s="31">
        <f t="shared" si="45"/>
        <v>51</v>
      </c>
      <c r="AD23" s="32">
        <f>VLOOKUP(AC23,Punktezuordnung!$A$2:$B$52,2,FALSE())</f>
        <v>0</v>
      </c>
      <c r="AE23" s="41">
        <v>0</v>
      </c>
      <c r="AF23" s="31">
        <f t="shared" si="46"/>
        <v>51</v>
      </c>
      <c r="AG23" s="32">
        <f>VLOOKUP(AF23,Punktezuordnung!$A$2:$B$52,2,FALSE())</f>
        <v>0</v>
      </c>
      <c r="AH23" s="42">
        <f t="array" ref="AH23">IF(ISBLANK(ANG_1!$A$2),100,IF(ISBLANK(A23),100,IF((OR(EXACT(A23,ANG_1!$C$2:$C$200))),VLOOKUP(A23,ANG_1!$C$2:$I$200,4,FALSE))))</f>
        <v>100</v>
      </c>
      <c r="AI23" s="31">
        <f t="shared" si="47"/>
        <v>51</v>
      </c>
      <c r="AJ23" s="32">
        <f>VLOOKUP(AI23,Punktezuordnung!$A$2:$B$52,2,FALSE())</f>
        <v>0</v>
      </c>
      <c r="AK23" s="42">
        <f t="array" ref="AK23">IF(ISBLANK(ANG_2!$A$2),100,IF(ISBLANK(A23),100,IF((OR(EXACT(A23,ANG_2!$C$2:$C$200))),VLOOKUP(A23,ANG_2!$C$2:$I$200,4,FALSE))))</f>
        <v>100</v>
      </c>
      <c r="AL23" s="31">
        <f t="shared" si="48"/>
        <v>51</v>
      </c>
      <c r="AM23" s="32">
        <f>VLOOKUP(AL23,Punktezuordnung!$A$2:$B$52,2,FALSE())</f>
        <v>0</v>
      </c>
      <c r="AN23" s="24" cm="1">
        <f t="array" ref="AN23">IF(ISBLANK(FRI_1!$A$2),0,IF(ISBLANK(A23),0,IF((OR(EXACT(A23,FRI_1!$C$2:$C$200))),VLOOKUP(A23,FRI_1!$C$2:$I$200,4,FALSE))))</f>
        <v>0</v>
      </c>
      <c r="AO23" s="31">
        <f t="shared" si="49"/>
        <v>51</v>
      </c>
      <c r="AP23" s="32">
        <f>VLOOKUP(AO23,Punktezuordnung!$A$2:$B$52,2,FALSE())</f>
        <v>0</v>
      </c>
      <c r="AQ23" s="24" cm="1">
        <f t="array" ref="AQ23">IF(ISBLANK(FRI_2!$A$2),0,IF(ISBLANK(A23),0,IF((OR(EXACT(A23,FRI_2!$C$2:$C$200))),VLOOKUP(A23,FRI_2!$C$2:$I$200,4,FALSE))))</f>
        <v>0</v>
      </c>
      <c r="AR23" s="31">
        <f t="shared" si="50"/>
        <v>51</v>
      </c>
      <c r="AS23" s="32">
        <f>VLOOKUP(AR23,Punktezuordnung!$A$2:$B$52,2,FALSE())</f>
        <v>0</v>
      </c>
      <c r="AT23" s="65">
        <f t="array" ref="AT23">IF(ISBLANK(NIA_1!$A$2),100,IF(ISBLANK(A23),100,IF((OR(EXACT(A23,NIA_1!$C$2:$C$200))),VLOOKUP(A23,NIA_1!$C$2:$I$200,4,FALSE))))</f>
        <v>100</v>
      </c>
      <c r="AU23" s="31">
        <f t="shared" si="51"/>
        <v>51</v>
      </c>
      <c r="AV23" s="32">
        <f>VLOOKUP(AU23,Punktezuordnung!$A$2:$B$52,2,FALSE())</f>
        <v>0</v>
      </c>
      <c r="AW23" s="24" cm="1">
        <f t="array" ref="AW23">IF(ISBLANK(NIA_2!$A$2),0,IF(ISBLANK(A23),0,IF((OR(EXACT(A23,NIA_2!$C$2:$C$174))),VLOOKUP(A23,NIA_2!$C$2:$I$174,4,FALSE))))</f>
        <v>0</v>
      </c>
      <c r="AX23" s="31">
        <f t="shared" si="52"/>
        <v>51</v>
      </c>
      <c r="AY23" s="32">
        <f>VLOOKUP(AX23,Punktezuordnung!$A$2:$B$52,2,FALSE())</f>
        <v>0</v>
      </c>
      <c r="AZ23" s="24" cm="1">
        <f t="array" ref="AZ23">IF(ISBLANK(STO_1!$A$2),0,IF(ISBLANK(A23),0,IF((OR(EXACT(A23,STO_1!$C$2:$C$200))),VLOOKUP(A23,STO_1!$C$2:$I$200,4,FALSE))))</f>
        <v>0</v>
      </c>
      <c r="BA23" s="31">
        <f t="shared" si="26"/>
        <v>51</v>
      </c>
      <c r="BB23" s="32">
        <f>VLOOKUP(BA23,Punktezuordnung!$A$2:$B$52,2,FALSE())</f>
        <v>0</v>
      </c>
      <c r="BC23" s="67" cm="1">
        <f t="array" ref="BC23">IF(ISBLANK(STO_2!$A$2),0,IF(ISBLANK(A23),0,IF((OR(EXACT(A23,STO_2!$C$2:$C$200))),VLOOKUP(A23,STO_2!$C$2:$I$175,4,FALSE))))</f>
        <v>0</v>
      </c>
      <c r="BD23" s="31">
        <f t="shared" si="27"/>
        <v>51</v>
      </c>
      <c r="BE23" s="32">
        <f>VLOOKUP(BD23,Punktezuordnung!$A$2:$B$52,2,FALSE())</f>
        <v>0</v>
      </c>
      <c r="BF23" s="41">
        <v>0</v>
      </c>
      <c r="BG23" s="37">
        <f t="shared" ref="BG23:BG32" si="63">IF(BF23&lt;=0,51,RANK(BF23,$BF$4:$BF$49,0))</f>
        <v>51</v>
      </c>
      <c r="BH23" s="44">
        <f>VLOOKUP(BG23,Punktezuordnung!$A$2:$B$52,2,FALSE())</f>
        <v>0</v>
      </c>
      <c r="BI23" s="41">
        <v>0</v>
      </c>
      <c r="BJ23" s="37">
        <f t="shared" si="29"/>
        <v>51</v>
      </c>
      <c r="BK23" s="44">
        <f>VLOOKUP(BJ23,Punktezuordnung!$A$2:$B$52,2,FALSE())</f>
        <v>0</v>
      </c>
    </row>
    <row r="24" spans="1:63" x14ac:dyDescent="0.3">
      <c r="A24" s="22"/>
      <c r="B24" s="88"/>
      <c r="C24" s="88"/>
      <c r="D24" s="22"/>
      <c r="E24" s="37" t="str">
        <f t="shared" si="54"/>
        <v/>
      </c>
      <c r="F24" s="33">
        <f t="array" ref="F24">SUM(LARGE(H24:U24,{1;2;3;4;5;6;7;8}))</f>
        <v>0</v>
      </c>
      <c r="G24" s="38">
        <f t="shared" si="55"/>
        <v>0</v>
      </c>
      <c r="H24" s="39">
        <f t="shared" si="56"/>
        <v>0</v>
      </c>
      <c r="I24" s="33">
        <f t="shared" si="57"/>
        <v>0</v>
      </c>
      <c r="J24" s="39">
        <f t="shared" si="58"/>
        <v>0</v>
      </c>
      <c r="K24" s="33">
        <f t="shared" si="59"/>
        <v>0</v>
      </c>
      <c r="L24" s="35">
        <f t="shared" si="60"/>
        <v>0</v>
      </c>
      <c r="M24" s="36">
        <f t="shared" si="61"/>
        <v>0</v>
      </c>
      <c r="N24" s="35">
        <f t="shared" si="38"/>
        <v>0</v>
      </c>
      <c r="O24" s="36">
        <f t="shared" si="39"/>
        <v>0</v>
      </c>
      <c r="P24" s="40">
        <f t="shared" si="62"/>
        <v>0</v>
      </c>
      <c r="Q24" s="35">
        <f t="shared" si="41"/>
        <v>0</v>
      </c>
      <c r="R24" s="34">
        <f t="shared" si="42"/>
        <v>0</v>
      </c>
      <c r="S24" s="32">
        <f t="shared" si="43"/>
        <v>0</v>
      </c>
      <c r="T24" s="34">
        <f t="shared" si="14"/>
        <v>0</v>
      </c>
      <c r="U24" s="32">
        <f t="shared" si="15"/>
        <v>0</v>
      </c>
      <c r="V24" s="23" cm="1">
        <f t="array" ref="V24">IF(ISBLANK(ALS_1!$A$2),0,IF(ISBLANK(A24),0,IF((OR(EXACT(A24,ALS_1!$C$2:$C$176))),VLOOKUP(A24,ALS_1!$C$2:$I$176,4,FALSE))))</f>
        <v>0</v>
      </c>
      <c r="W24" s="31">
        <f t="shared" si="44"/>
        <v>51</v>
      </c>
      <c r="X24" s="32">
        <f>VLOOKUP(W24,Punktezuordnung!$A$2:$B$52,2,FALSE())</f>
        <v>0</v>
      </c>
      <c r="Y24" s="23" cm="1">
        <f t="array" ref="Y24">IF(ISBLANK(ALS_2!$A$2),100,IF(ISBLANK(A24),100,IF((OR(EXACT(A24,ALS_2!$C$2:$C$200))),VLOOKUP(A24,ALS_2!$C$2:$I$200,4,FALSE))))</f>
        <v>100</v>
      </c>
      <c r="Z24" s="31">
        <f t="shared" si="17"/>
        <v>51</v>
      </c>
      <c r="AA24" s="32">
        <f>VLOOKUP(Z24,Punktezuordnung!$A$2:$B$52,2,FALSE())</f>
        <v>0</v>
      </c>
      <c r="AB24" s="56">
        <f t="array" ref="AB24">IF(ISBLANK(LAT_1!$A$2),100,IF(ISBLANK(A24),100,IF((OR(EXACT(A24,LAT_1!$C$2:$C$200))),VLOOKUP(A24,LAT_1!$C$2:$I$200,4,FALSE))))</f>
        <v>100</v>
      </c>
      <c r="AC24" s="31">
        <f t="shared" si="45"/>
        <v>51</v>
      </c>
      <c r="AD24" s="32">
        <f>VLOOKUP(AC24,Punktezuordnung!$A$2:$B$52,2,FALSE())</f>
        <v>0</v>
      </c>
      <c r="AE24" s="41">
        <v>0</v>
      </c>
      <c r="AF24" s="31">
        <f t="shared" si="46"/>
        <v>51</v>
      </c>
      <c r="AG24" s="32">
        <f>VLOOKUP(AF24,Punktezuordnung!$A$2:$B$52,2,FALSE())</f>
        <v>0</v>
      </c>
      <c r="AH24" s="42">
        <f t="array" ref="AH24">IF(ISBLANK(ANG_1!$A$2),100,IF(ISBLANK(A24),100,IF((OR(EXACT(A24,ANG_1!$C$2:$C$200))),VLOOKUP(A24,ANG_1!$C$2:$I$200,4,FALSE))))</f>
        <v>100</v>
      </c>
      <c r="AI24" s="31">
        <f t="shared" si="47"/>
        <v>51</v>
      </c>
      <c r="AJ24" s="32">
        <f>VLOOKUP(AI24,Punktezuordnung!$A$2:$B$52,2,FALSE())</f>
        <v>0</v>
      </c>
      <c r="AK24" s="42">
        <f t="array" ref="AK24">IF(ISBLANK(ANG_2!$A$2),100,IF(ISBLANK(A24),100,IF((OR(EXACT(A24,ANG_2!$C$2:$C$200))),VLOOKUP(A24,ANG_2!$C$2:$I$200,4,FALSE))))</f>
        <v>100</v>
      </c>
      <c r="AL24" s="31">
        <f t="shared" si="48"/>
        <v>51</v>
      </c>
      <c r="AM24" s="32">
        <f>VLOOKUP(AL24,Punktezuordnung!$A$2:$B$52,2,FALSE())</f>
        <v>0</v>
      </c>
      <c r="AN24" s="24" cm="1">
        <f t="array" ref="AN24">IF(ISBLANK(FRI_1!$A$2),0,IF(ISBLANK(A24),0,IF((OR(EXACT(A24,FRI_1!$C$2:$C$200))),VLOOKUP(A24,FRI_1!$C$2:$I$200,4,FALSE))))</f>
        <v>0</v>
      </c>
      <c r="AO24" s="31">
        <f t="shared" si="49"/>
        <v>51</v>
      </c>
      <c r="AP24" s="32">
        <f>VLOOKUP(AO24,Punktezuordnung!$A$2:$B$52,2,FALSE())</f>
        <v>0</v>
      </c>
      <c r="AQ24" s="24" cm="1">
        <f t="array" ref="AQ24">IF(ISBLANK(FRI_2!$A$2),0,IF(ISBLANK(A24),0,IF((OR(EXACT(A24,FRI_2!$C$2:$C$200))),VLOOKUP(A24,FRI_2!$C$2:$I$200,4,FALSE))))</f>
        <v>0</v>
      </c>
      <c r="AR24" s="31">
        <f t="shared" si="50"/>
        <v>51</v>
      </c>
      <c r="AS24" s="32">
        <f>VLOOKUP(AR24,Punktezuordnung!$A$2:$B$52,2,FALSE())</f>
        <v>0</v>
      </c>
      <c r="AT24" s="65">
        <f t="array" ref="AT24">IF(ISBLANK(NIA_1!$A$2),100,IF(ISBLANK(A24),100,IF((OR(EXACT(A24,NIA_1!$C$2:$C$200))),VLOOKUP(A24,NIA_1!$C$2:$I$200,4,FALSE))))</f>
        <v>100</v>
      </c>
      <c r="AU24" s="31">
        <f t="shared" si="51"/>
        <v>51</v>
      </c>
      <c r="AV24" s="32">
        <f>VLOOKUP(AU24,Punktezuordnung!$A$2:$B$52,2,FALSE())</f>
        <v>0</v>
      </c>
      <c r="AW24" s="24" cm="1">
        <f t="array" ref="AW24">IF(ISBLANK(NIA_2!$A$2),0,IF(ISBLANK(A24),0,IF((OR(EXACT(A24,NIA_2!$C$2:$C$174))),VLOOKUP(A24,NIA_2!$C$2:$I$174,4,FALSE))))</f>
        <v>0</v>
      </c>
      <c r="AX24" s="31">
        <f t="shared" si="52"/>
        <v>51</v>
      </c>
      <c r="AY24" s="32">
        <f>VLOOKUP(AX24,Punktezuordnung!$A$2:$B$52,2,FALSE())</f>
        <v>0</v>
      </c>
      <c r="AZ24" s="24" cm="1">
        <f t="array" ref="AZ24">IF(ISBLANK(STO_1!$A$2),0,IF(ISBLANK(A24),0,IF((OR(EXACT(A24,STO_1!$C$2:$C$200))),VLOOKUP(A24,STO_1!$C$2:$I$200,4,FALSE))))</f>
        <v>0</v>
      </c>
      <c r="BA24" s="31">
        <f t="shared" si="26"/>
        <v>51</v>
      </c>
      <c r="BB24" s="32">
        <f>VLOOKUP(BA24,Punktezuordnung!$A$2:$B$52,2,FALSE())</f>
        <v>0</v>
      </c>
      <c r="BC24" s="67" cm="1">
        <f t="array" ref="BC24">IF(ISBLANK(STO_2!$A$2),0,IF(ISBLANK(A24),0,IF((OR(EXACT(A24,STO_2!$C$2:$C$200))),VLOOKUP(A24,STO_2!$C$2:$I$175,4,FALSE))))</f>
        <v>0</v>
      </c>
      <c r="BD24" s="31">
        <f t="shared" si="27"/>
        <v>51</v>
      </c>
      <c r="BE24" s="32">
        <f>VLOOKUP(BD24,Punktezuordnung!$A$2:$B$52,2,FALSE())</f>
        <v>0</v>
      </c>
      <c r="BF24" s="41">
        <v>0</v>
      </c>
      <c r="BG24" s="37">
        <f t="shared" si="63"/>
        <v>51</v>
      </c>
      <c r="BH24" s="44">
        <f>VLOOKUP(BG24,Punktezuordnung!$A$2:$B$52,2,FALSE())</f>
        <v>0</v>
      </c>
      <c r="BI24" s="41">
        <v>0</v>
      </c>
      <c r="BJ24" s="37">
        <f t="shared" si="29"/>
        <v>51</v>
      </c>
      <c r="BK24" s="44">
        <f>VLOOKUP(BJ24,Punktezuordnung!$A$2:$B$52,2,FALSE())</f>
        <v>0</v>
      </c>
    </row>
    <row r="25" spans="1:63" x14ac:dyDescent="0.3">
      <c r="A25" s="22"/>
      <c r="B25" s="22"/>
      <c r="C25" s="22"/>
      <c r="D25" s="22"/>
      <c r="E25" s="37" t="str">
        <f t="shared" si="54"/>
        <v/>
      </c>
      <c r="F25" s="33">
        <f t="array" ref="F25">SUM(LARGE(H25:U25,{1;2;3;4;5;6;7;8}))</f>
        <v>0</v>
      </c>
      <c r="G25" s="38">
        <f t="shared" si="55"/>
        <v>0</v>
      </c>
      <c r="H25" s="39">
        <f t="shared" si="56"/>
        <v>0</v>
      </c>
      <c r="I25" s="33">
        <f t="shared" si="57"/>
        <v>0</v>
      </c>
      <c r="J25" s="39">
        <f t="shared" si="58"/>
        <v>0</v>
      </c>
      <c r="K25" s="33">
        <f t="shared" si="59"/>
        <v>0</v>
      </c>
      <c r="L25" s="35">
        <f t="shared" si="60"/>
        <v>0</v>
      </c>
      <c r="M25" s="36">
        <f t="shared" si="61"/>
        <v>0</v>
      </c>
      <c r="N25" s="35">
        <f t="shared" si="38"/>
        <v>0</v>
      </c>
      <c r="O25" s="36">
        <f t="shared" si="39"/>
        <v>0</v>
      </c>
      <c r="P25" s="40">
        <f t="shared" si="62"/>
        <v>0</v>
      </c>
      <c r="Q25" s="35">
        <f t="shared" si="41"/>
        <v>0</v>
      </c>
      <c r="R25" s="34">
        <f t="shared" si="42"/>
        <v>0</v>
      </c>
      <c r="S25" s="32">
        <f t="shared" si="43"/>
        <v>0</v>
      </c>
      <c r="T25" s="34">
        <f t="shared" si="14"/>
        <v>0</v>
      </c>
      <c r="U25" s="32">
        <f t="shared" si="15"/>
        <v>0</v>
      </c>
      <c r="V25" s="23" cm="1">
        <f t="array" ref="V25">IF(ISBLANK(ALS_1!$A$2),0,IF(ISBLANK(A25),0,IF((OR(EXACT(A25,ALS_1!$C$2:$C$176))),VLOOKUP(A25,ALS_1!$C$2:$I$176,4,FALSE))))</f>
        <v>0</v>
      </c>
      <c r="W25" s="31">
        <f t="shared" si="44"/>
        <v>51</v>
      </c>
      <c r="X25" s="32">
        <f>VLOOKUP(W25,Punktezuordnung!$A$2:$B$52,2,FALSE())</f>
        <v>0</v>
      </c>
      <c r="Y25" s="23" cm="1">
        <f t="array" ref="Y25">IF(ISBLANK(ALS_2!$A$2),100,IF(ISBLANK(A25),100,IF((OR(EXACT(A25,ALS_2!$C$2:$C$200))),VLOOKUP(A25,ALS_2!$C$2:$I$200,4,FALSE))))</f>
        <v>100</v>
      </c>
      <c r="Z25" s="31">
        <f t="shared" si="17"/>
        <v>51</v>
      </c>
      <c r="AA25" s="32">
        <f>VLOOKUP(Z25,Punktezuordnung!$A$2:$B$52,2,FALSE())</f>
        <v>0</v>
      </c>
      <c r="AB25" s="56">
        <f t="array" ref="AB25">IF(ISBLANK(LAT_1!$A$2),100,IF(ISBLANK(A25),100,IF((OR(EXACT(A25,LAT_1!$C$2:$C$200))),VLOOKUP(A25,LAT_1!$C$2:$I$200,4,FALSE))))</f>
        <v>100</v>
      </c>
      <c r="AC25" s="31">
        <f t="shared" si="45"/>
        <v>51</v>
      </c>
      <c r="AD25" s="32">
        <f>VLOOKUP(AC25,Punktezuordnung!$A$2:$B$52,2,FALSE())</f>
        <v>0</v>
      </c>
      <c r="AE25" s="41">
        <v>0</v>
      </c>
      <c r="AF25" s="31">
        <f t="shared" si="46"/>
        <v>51</v>
      </c>
      <c r="AG25" s="32">
        <f>VLOOKUP(AF25,Punktezuordnung!$A$2:$B$52,2,FALSE())</f>
        <v>0</v>
      </c>
      <c r="AH25" s="42">
        <f t="array" ref="AH25">IF(ISBLANK(ANG_1!$A$2),100,IF(ISBLANK(A25),100,IF((OR(EXACT(A25,ANG_1!$C$2:$C$200))),VLOOKUP(A25,ANG_1!$C$2:$I$200,4,FALSE))))</f>
        <v>100</v>
      </c>
      <c r="AI25" s="31">
        <f t="shared" si="47"/>
        <v>51</v>
      </c>
      <c r="AJ25" s="32">
        <f>VLOOKUP(AI25,Punktezuordnung!$A$2:$B$52,2,FALSE())</f>
        <v>0</v>
      </c>
      <c r="AK25" s="42">
        <f t="array" ref="AK25">IF(ISBLANK(ANG_2!$A$2),100,IF(ISBLANK(A25),100,IF((OR(EXACT(A25,ANG_2!$C$2:$C$200))),VLOOKUP(A25,ANG_2!$C$2:$I$200,4,FALSE))))</f>
        <v>100</v>
      </c>
      <c r="AL25" s="31">
        <f t="shared" si="48"/>
        <v>51</v>
      </c>
      <c r="AM25" s="32">
        <f>VLOOKUP(AL25,Punktezuordnung!$A$2:$B$52,2,FALSE())</f>
        <v>0</v>
      </c>
      <c r="AN25" s="24" cm="1">
        <f t="array" ref="AN25">IF(ISBLANK(FRI_1!$A$2),0,IF(ISBLANK(A25),0,IF((OR(EXACT(A25,FRI_1!$C$2:$C$200))),VLOOKUP(A25,FRI_1!$C$2:$I$200,4,FALSE))))</f>
        <v>0</v>
      </c>
      <c r="AO25" s="31">
        <f t="shared" si="49"/>
        <v>51</v>
      </c>
      <c r="AP25" s="32">
        <f>VLOOKUP(AO25,Punktezuordnung!$A$2:$B$52,2,FALSE())</f>
        <v>0</v>
      </c>
      <c r="AQ25" s="24" cm="1">
        <f t="array" ref="AQ25">IF(ISBLANK(FRI_2!$A$2),0,IF(ISBLANK(A25),0,IF((OR(EXACT(A25,FRI_2!$C$2:$C$200))),VLOOKUP(A25,FRI_2!$C$2:$I$200,4,FALSE))))</f>
        <v>0</v>
      </c>
      <c r="AR25" s="31">
        <f t="shared" si="50"/>
        <v>51</v>
      </c>
      <c r="AS25" s="32">
        <f>VLOOKUP(AR25,Punktezuordnung!$A$2:$B$52,2,FALSE())</f>
        <v>0</v>
      </c>
      <c r="AT25" s="65">
        <f t="array" ref="AT25">IF(ISBLANK(NIA_1!$A$2),100,IF(ISBLANK(A25),100,IF((OR(EXACT(A25,NIA_1!$C$2:$C$200))),VLOOKUP(A25,NIA_1!$C$2:$I$200,4,FALSE))))</f>
        <v>100</v>
      </c>
      <c r="AU25" s="31">
        <f t="shared" si="51"/>
        <v>51</v>
      </c>
      <c r="AV25" s="32">
        <f>VLOOKUP(AU25,Punktezuordnung!$A$2:$B$52,2,FALSE())</f>
        <v>0</v>
      </c>
      <c r="AW25" s="24" cm="1">
        <f t="array" ref="AW25">IF(ISBLANK(NIA_2!$A$2),0,IF(ISBLANK(A25),0,IF((OR(EXACT(A25,NIA_2!$C$2:$C$174))),VLOOKUP(A25,NIA_2!$C$2:$I$174,4,FALSE))))</f>
        <v>0</v>
      </c>
      <c r="AX25" s="31">
        <f t="shared" si="52"/>
        <v>51</v>
      </c>
      <c r="AY25" s="32">
        <f>VLOOKUP(AX25,Punktezuordnung!$A$2:$B$52,2,FALSE())</f>
        <v>0</v>
      </c>
      <c r="AZ25" s="24" cm="1">
        <f t="array" ref="AZ25">IF(ISBLANK(STO_1!$A$2),0,IF(ISBLANK(A25),0,IF((OR(EXACT(A25,STO_1!$C$2:$C$200))),VLOOKUP(A25,STO_1!$C$2:$I$200,4,FALSE))))</f>
        <v>0</v>
      </c>
      <c r="BA25" s="31">
        <f t="shared" si="26"/>
        <v>51</v>
      </c>
      <c r="BB25" s="32">
        <f>VLOOKUP(BA25,Punktezuordnung!$A$2:$B$52,2,FALSE())</f>
        <v>0</v>
      </c>
      <c r="BC25" s="67" cm="1">
        <f t="array" ref="BC25">IF(ISBLANK(STO_2!$A$2),0,IF(ISBLANK(A25),0,IF((OR(EXACT(A25,STO_2!$C$2:$C$200))),VLOOKUP(A25,STO_2!$C$2:$I$175,4,FALSE))))</f>
        <v>0</v>
      </c>
      <c r="BD25" s="31">
        <f t="shared" si="27"/>
        <v>51</v>
      </c>
      <c r="BE25" s="32">
        <f>VLOOKUP(BD25,Punktezuordnung!$A$2:$B$52,2,FALSE())</f>
        <v>0</v>
      </c>
      <c r="BF25" s="41">
        <v>0</v>
      </c>
      <c r="BG25" s="37">
        <f t="shared" si="63"/>
        <v>51</v>
      </c>
      <c r="BH25" s="44">
        <f>VLOOKUP(BG25,Punktezuordnung!$A$2:$B$52,2,FALSE())</f>
        <v>0</v>
      </c>
      <c r="BI25" s="41">
        <v>0</v>
      </c>
      <c r="BJ25" s="37">
        <f t="shared" si="29"/>
        <v>51</v>
      </c>
      <c r="BK25" s="44">
        <f>VLOOKUP(BJ25,Punktezuordnung!$A$2:$B$52,2,FALSE())</f>
        <v>0</v>
      </c>
    </row>
    <row r="26" spans="1:63" x14ac:dyDescent="0.3">
      <c r="A26" s="22"/>
      <c r="B26" s="22"/>
      <c r="C26" s="22"/>
      <c r="D26" s="22"/>
      <c r="E26" s="37" t="str">
        <f t="shared" si="54"/>
        <v/>
      </c>
      <c r="F26" s="33">
        <f t="array" ref="F26">SUM(LARGE(H26:U26,{1;2;3;4;5;6;7;8}))</f>
        <v>0</v>
      </c>
      <c r="G26" s="38">
        <f t="shared" si="55"/>
        <v>0</v>
      </c>
      <c r="H26" s="39">
        <f t="shared" si="56"/>
        <v>0</v>
      </c>
      <c r="I26" s="33">
        <f t="shared" si="57"/>
        <v>0</v>
      </c>
      <c r="J26" s="39">
        <f t="shared" si="58"/>
        <v>0</v>
      </c>
      <c r="K26" s="33">
        <f t="shared" si="59"/>
        <v>0</v>
      </c>
      <c r="L26" s="35">
        <f t="shared" si="60"/>
        <v>0</v>
      </c>
      <c r="M26" s="36">
        <f t="shared" si="61"/>
        <v>0</v>
      </c>
      <c r="N26" s="35">
        <f t="shared" si="38"/>
        <v>0</v>
      </c>
      <c r="O26" s="36">
        <f t="shared" si="39"/>
        <v>0</v>
      </c>
      <c r="P26" s="40">
        <f t="shared" si="62"/>
        <v>0</v>
      </c>
      <c r="Q26" s="35">
        <f t="shared" si="41"/>
        <v>0</v>
      </c>
      <c r="R26" s="34">
        <f t="shared" si="42"/>
        <v>0</v>
      </c>
      <c r="S26" s="32">
        <f t="shared" si="43"/>
        <v>0</v>
      </c>
      <c r="T26" s="34">
        <f t="shared" si="14"/>
        <v>0</v>
      </c>
      <c r="U26" s="32">
        <f t="shared" si="15"/>
        <v>0</v>
      </c>
      <c r="V26" s="23" cm="1">
        <f t="array" ref="V26">IF(ISBLANK(ALS_1!$A$2),0,IF(ISBLANK(A26),0,IF((OR(EXACT(A26,ALS_1!$C$2:$C$176))),VLOOKUP(A26,ALS_1!$C$2:$I$176,4,FALSE))))</f>
        <v>0</v>
      </c>
      <c r="W26" s="31">
        <f t="shared" si="44"/>
        <v>51</v>
      </c>
      <c r="X26" s="32">
        <f>VLOOKUP(W26,Punktezuordnung!$A$2:$B$52,2,FALSE())</f>
        <v>0</v>
      </c>
      <c r="Y26" s="23" cm="1">
        <f t="array" ref="Y26">IF(ISBLANK(ALS_2!$A$2),100,IF(ISBLANK(A26),100,IF((OR(EXACT(A26,ALS_2!$C$2:$C$200))),VLOOKUP(A26,ALS_2!$C$2:$I$200,4,FALSE))))</f>
        <v>100</v>
      </c>
      <c r="Z26" s="31">
        <f t="shared" si="17"/>
        <v>51</v>
      </c>
      <c r="AA26" s="32">
        <f>VLOOKUP(Z26,Punktezuordnung!$A$2:$B$52,2,FALSE())</f>
        <v>0</v>
      </c>
      <c r="AB26" s="56">
        <f t="array" ref="AB26">IF(ISBLANK(LAT_1!$A$2),100,IF(ISBLANK(A26),100,IF((OR(EXACT(A26,LAT_1!$C$2:$C$200))),VLOOKUP(A26,LAT_1!$C$2:$I$200,4,FALSE))))</f>
        <v>100</v>
      </c>
      <c r="AC26" s="31">
        <f t="shared" si="45"/>
        <v>51</v>
      </c>
      <c r="AD26" s="32">
        <f>VLOOKUP(AC26,Punktezuordnung!$A$2:$B$52,2,FALSE())</f>
        <v>0</v>
      </c>
      <c r="AE26" s="41">
        <v>0</v>
      </c>
      <c r="AF26" s="31">
        <f t="shared" si="46"/>
        <v>51</v>
      </c>
      <c r="AG26" s="32">
        <f>VLOOKUP(AF26,Punktezuordnung!$A$2:$B$52,2,FALSE())</f>
        <v>0</v>
      </c>
      <c r="AH26" s="42">
        <f t="array" ref="AH26">IF(ISBLANK(ANG_1!$A$2),100,IF(ISBLANK(A26),100,IF((OR(EXACT(A26,ANG_1!$C$2:$C$200))),VLOOKUP(A26,ANG_1!$C$2:$I$200,4,FALSE))))</f>
        <v>100</v>
      </c>
      <c r="AI26" s="31">
        <f t="shared" si="47"/>
        <v>51</v>
      </c>
      <c r="AJ26" s="32">
        <f>VLOOKUP(AI26,Punktezuordnung!$A$2:$B$52,2,FALSE())</f>
        <v>0</v>
      </c>
      <c r="AK26" s="42">
        <f t="array" ref="AK26">IF(ISBLANK(ANG_2!$A$2),100,IF(ISBLANK(A26),100,IF((OR(EXACT(A26,ANG_2!$C$2:$C$200))),VLOOKUP(A26,ANG_2!$C$2:$I$200,4,FALSE))))</f>
        <v>100</v>
      </c>
      <c r="AL26" s="31">
        <f t="shared" si="48"/>
        <v>51</v>
      </c>
      <c r="AM26" s="32">
        <f>VLOOKUP(AL26,Punktezuordnung!$A$2:$B$52,2,FALSE())</f>
        <v>0</v>
      </c>
      <c r="AN26" s="24" cm="1">
        <f t="array" ref="AN26">IF(ISBLANK(FRI_1!$A$2),0,IF(ISBLANK(A26),0,IF((OR(EXACT(A26,FRI_1!$C$2:$C$200))),VLOOKUP(A26,FRI_1!$C$2:$I$200,4,FALSE))))</f>
        <v>0</v>
      </c>
      <c r="AO26" s="31">
        <f t="shared" si="49"/>
        <v>51</v>
      </c>
      <c r="AP26" s="32">
        <f>VLOOKUP(AO26,Punktezuordnung!$A$2:$B$52,2,FALSE())</f>
        <v>0</v>
      </c>
      <c r="AQ26" s="24" cm="1">
        <f t="array" ref="AQ26">IF(ISBLANK(FRI_2!$A$2),0,IF(ISBLANK(A26),0,IF((OR(EXACT(A26,FRI_2!$C$2:$C$200))),VLOOKUP(A26,FRI_2!$C$2:$I$200,4,FALSE))))</f>
        <v>0</v>
      </c>
      <c r="AR26" s="31">
        <f t="shared" si="50"/>
        <v>51</v>
      </c>
      <c r="AS26" s="32">
        <f>VLOOKUP(AR26,Punktezuordnung!$A$2:$B$52,2,FALSE())</f>
        <v>0</v>
      </c>
      <c r="AT26" s="65">
        <f t="array" ref="AT26">IF(ISBLANK(NIA_1!$A$2),100,IF(ISBLANK(A26),100,IF((OR(EXACT(A26,NIA_1!$C$2:$C$200))),VLOOKUP(A26,NIA_1!$C$2:$I$200,4,FALSE))))</f>
        <v>100</v>
      </c>
      <c r="AU26" s="31">
        <f t="shared" si="51"/>
        <v>51</v>
      </c>
      <c r="AV26" s="32">
        <f>VLOOKUP(AU26,Punktezuordnung!$A$2:$B$52,2,FALSE())</f>
        <v>0</v>
      </c>
      <c r="AW26" s="24" cm="1">
        <f t="array" ref="AW26">IF(ISBLANK(NIA_2!$A$2),0,IF(ISBLANK(A26),0,IF((OR(EXACT(A26,NIA_2!$C$2:$C$174))),VLOOKUP(A26,NIA_2!$C$2:$I$174,4,FALSE))))</f>
        <v>0</v>
      </c>
      <c r="AX26" s="31">
        <f t="shared" si="52"/>
        <v>51</v>
      </c>
      <c r="AY26" s="32">
        <f>VLOOKUP(AX26,Punktezuordnung!$A$2:$B$52,2,FALSE())</f>
        <v>0</v>
      </c>
      <c r="AZ26" s="24" cm="1">
        <f t="array" ref="AZ26">IF(ISBLANK(STO_1!$A$2),0,IF(ISBLANK(A26),0,IF((OR(EXACT(A26,STO_1!$C$2:$C$200))),VLOOKUP(A26,STO_1!$C$2:$I$200,4,FALSE))))</f>
        <v>0</v>
      </c>
      <c r="BA26" s="31">
        <f t="shared" si="26"/>
        <v>51</v>
      </c>
      <c r="BB26" s="32">
        <f>VLOOKUP(BA26,Punktezuordnung!$A$2:$B$52,2,FALSE())</f>
        <v>0</v>
      </c>
      <c r="BC26" s="67" cm="1">
        <f t="array" ref="BC26">IF(ISBLANK(STO_2!$A$2),0,IF(ISBLANK(A26),0,IF((OR(EXACT(A26,STO_2!$C$2:$C$200))),VLOOKUP(A26,STO_2!$C$2:$I$175,4,FALSE))))</f>
        <v>0</v>
      </c>
      <c r="BD26" s="31">
        <f t="shared" si="27"/>
        <v>51</v>
      </c>
      <c r="BE26" s="32">
        <f>VLOOKUP(BD26,Punktezuordnung!$A$2:$B$52,2,FALSE())</f>
        <v>0</v>
      </c>
      <c r="BF26" s="41">
        <v>0</v>
      </c>
      <c r="BG26" s="37">
        <f t="shared" si="63"/>
        <v>51</v>
      </c>
      <c r="BH26" s="44">
        <f>VLOOKUP(BG26,Punktezuordnung!$A$2:$B$52,2,FALSE())</f>
        <v>0</v>
      </c>
      <c r="BI26" s="41">
        <v>0</v>
      </c>
      <c r="BJ26" s="37">
        <f t="shared" si="29"/>
        <v>51</v>
      </c>
      <c r="BK26" s="44">
        <f>VLOOKUP(BJ26,Punktezuordnung!$A$2:$B$52,2,FALSE())</f>
        <v>0</v>
      </c>
    </row>
    <row r="27" spans="1:63" x14ac:dyDescent="0.3">
      <c r="A27" s="22"/>
      <c r="B27" s="22"/>
      <c r="C27" s="22"/>
      <c r="D27" s="22"/>
      <c r="E27" s="37" t="str">
        <f t="shared" si="54"/>
        <v/>
      </c>
      <c r="F27" s="33">
        <f t="array" ref="F27">SUM(LARGE(H27:U27,{1;2;3;4;5;6;7;8}))</f>
        <v>0</v>
      </c>
      <c r="G27" s="38">
        <f t="shared" si="55"/>
        <v>0</v>
      </c>
      <c r="H27" s="39">
        <f t="shared" si="56"/>
        <v>0</v>
      </c>
      <c r="I27" s="33">
        <f t="shared" si="57"/>
        <v>0</v>
      </c>
      <c r="J27" s="39">
        <f t="shared" si="58"/>
        <v>0</v>
      </c>
      <c r="K27" s="33">
        <f t="shared" si="59"/>
        <v>0</v>
      </c>
      <c r="L27" s="35">
        <f t="shared" si="60"/>
        <v>0</v>
      </c>
      <c r="M27" s="36">
        <f t="shared" si="61"/>
        <v>0</v>
      </c>
      <c r="N27" s="35">
        <f t="shared" si="38"/>
        <v>0</v>
      </c>
      <c r="O27" s="36">
        <f t="shared" si="39"/>
        <v>0</v>
      </c>
      <c r="P27" s="40">
        <f t="shared" si="62"/>
        <v>0</v>
      </c>
      <c r="Q27" s="35">
        <f t="shared" si="41"/>
        <v>0</v>
      </c>
      <c r="R27" s="34">
        <f t="shared" si="42"/>
        <v>0</v>
      </c>
      <c r="S27" s="32">
        <f t="shared" si="43"/>
        <v>0</v>
      </c>
      <c r="T27" s="34">
        <f t="shared" si="14"/>
        <v>0</v>
      </c>
      <c r="U27" s="32">
        <f t="shared" si="15"/>
        <v>0</v>
      </c>
      <c r="V27" s="23" cm="1">
        <f t="array" ref="V27">IF(ISBLANK(ALS_1!$A$2),0,IF(ISBLANK(A27),0,IF((OR(EXACT(A27,ALS_1!$C$2:$C$176))),VLOOKUP(A27,ALS_1!$C$2:$I$176,4,FALSE))))</f>
        <v>0</v>
      </c>
      <c r="W27" s="31">
        <f t="shared" si="44"/>
        <v>51</v>
      </c>
      <c r="X27" s="32">
        <f>VLOOKUP(W27,Punktezuordnung!$A$2:$B$52,2,FALSE())</f>
        <v>0</v>
      </c>
      <c r="Y27" s="23" cm="1">
        <f t="array" ref="Y27">IF(ISBLANK(ALS_2!$A$2),100,IF(ISBLANK(A27),100,IF((OR(EXACT(A27,ALS_2!$C$2:$C$200))),VLOOKUP(A27,ALS_2!$C$2:$I$200,4,FALSE))))</f>
        <v>100</v>
      </c>
      <c r="Z27" s="31">
        <f t="shared" si="17"/>
        <v>51</v>
      </c>
      <c r="AA27" s="32">
        <f>VLOOKUP(Z27,Punktezuordnung!$A$2:$B$52,2,FALSE())</f>
        <v>0</v>
      </c>
      <c r="AB27" s="56">
        <f t="array" ref="AB27">IF(ISBLANK(LAT_1!$A$2),100,IF(ISBLANK(A27),100,IF((OR(EXACT(A27,LAT_1!$C$2:$C$200))),VLOOKUP(A27,LAT_1!$C$2:$I$200,4,FALSE))))</f>
        <v>100</v>
      </c>
      <c r="AC27" s="31">
        <f t="shared" si="45"/>
        <v>51</v>
      </c>
      <c r="AD27" s="32">
        <f>VLOOKUP(AC27,Punktezuordnung!$A$2:$B$52,2,FALSE())</f>
        <v>0</v>
      </c>
      <c r="AE27" s="41">
        <v>0</v>
      </c>
      <c r="AF27" s="31">
        <f t="shared" si="46"/>
        <v>51</v>
      </c>
      <c r="AG27" s="32">
        <f>VLOOKUP(AF27,Punktezuordnung!$A$2:$B$52,2,FALSE())</f>
        <v>0</v>
      </c>
      <c r="AH27" s="42">
        <f t="array" ref="AH27">IF(ISBLANK(ANG_1!$A$2),100,IF(ISBLANK(A27),100,IF((OR(EXACT(A27,ANG_1!$C$2:$C$200))),VLOOKUP(A27,ANG_1!$C$2:$I$200,4,FALSE))))</f>
        <v>100</v>
      </c>
      <c r="AI27" s="31">
        <f t="shared" si="47"/>
        <v>51</v>
      </c>
      <c r="AJ27" s="32">
        <f>VLOOKUP(AI27,Punktezuordnung!$A$2:$B$52,2,FALSE())</f>
        <v>0</v>
      </c>
      <c r="AK27" s="42">
        <f t="array" ref="AK27">IF(ISBLANK(ANG_2!$A$2),100,IF(ISBLANK(A27),100,IF((OR(EXACT(A27,ANG_2!$C$2:$C$200))),VLOOKUP(A27,ANG_2!$C$2:$I$200,4,FALSE))))</f>
        <v>100</v>
      </c>
      <c r="AL27" s="31">
        <f t="shared" si="48"/>
        <v>51</v>
      </c>
      <c r="AM27" s="32">
        <f>VLOOKUP(AL27,Punktezuordnung!$A$2:$B$52,2,FALSE())</f>
        <v>0</v>
      </c>
      <c r="AN27" s="24" cm="1">
        <f t="array" ref="AN27">IF(ISBLANK(FRI_1!$A$2),0,IF(ISBLANK(A27),0,IF((OR(EXACT(A27,FRI_1!$C$2:$C$200))),VLOOKUP(A27,FRI_1!$C$2:$I$200,4,FALSE))))</f>
        <v>0</v>
      </c>
      <c r="AO27" s="31">
        <f t="shared" si="49"/>
        <v>51</v>
      </c>
      <c r="AP27" s="32">
        <f>VLOOKUP(AO27,Punktezuordnung!$A$2:$B$52,2,FALSE())</f>
        <v>0</v>
      </c>
      <c r="AQ27" s="24" cm="1">
        <f t="array" ref="AQ27">IF(ISBLANK(FRI_2!$A$2),0,IF(ISBLANK(A27),0,IF((OR(EXACT(A27,FRI_2!$C$2:$C$200))),VLOOKUP(A27,FRI_2!$C$2:$I$200,4,FALSE))))</f>
        <v>0</v>
      </c>
      <c r="AR27" s="31">
        <f t="shared" si="50"/>
        <v>51</v>
      </c>
      <c r="AS27" s="32">
        <f>VLOOKUP(AR27,Punktezuordnung!$A$2:$B$52,2,FALSE())</f>
        <v>0</v>
      </c>
      <c r="AT27" s="65">
        <f t="array" ref="AT27">IF(ISBLANK(NIA_1!$A$2),100,IF(ISBLANK(A27),100,IF((OR(EXACT(A27,NIA_1!$C$2:$C$200))),VLOOKUP(A27,NIA_1!$C$2:$I$200,4,FALSE))))</f>
        <v>100</v>
      </c>
      <c r="AU27" s="31">
        <f t="shared" si="51"/>
        <v>51</v>
      </c>
      <c r="AV27" s="32">
        <f>VLOOKUP(AU27,Punktezuordnung!$A$2:$B$52,2,FALSE())</f>
        <v>0</v>
      </c>
      <c r="AW27" s="24" cm="1">
        <f t="array" ref="AW27">IF(ISBLANK(NIA_2!$A$2),0,IF(ISBLANK(A27),0,IF((OR(EXACT(A27,NIA_2!$C$2:$C$174))),VLOOKUP(A27,NIA_2!$C$2:$I$174,4,FALSE))))</f>
        <v>0</v>
      </c>
      <c r="AX27" s="31">
        <f t="shared" si="52"/>
        <v>51</v>
      </c>
      <c r="AY27" s="32">
        <f>VLOOKUP(AX27,Punktezuordnung!$A$2:$B$52,2,FALSE())</f>
        <v>0</v>
      </c>
      <c r="AZ27" s="24" cm="1">
        <f t="array" ref="AZ27">IF(ISBLANK(STO_1!$A$2),0,IF(ISBLANK(A27),0,IF((OR(EXACT(A27,STO_1!$C$2:$C$200))),VLOOKUP(A27,STO_1!$C$2:$I$200,4,FALSE))))</f>
        <v>0</v>
      </c>
      <c r="BA27" s="31">
        <f t="shared" si="26"/>
        <v>51</v>
      </c>
      <c r="BB27" s="32">
        <f>VLOOKUP(BA27,Punktezuordnung!$A$2:$B$52,2,FALSE())</f>
        <v>0</v>
      </c>
      <c r="BC27" s="67" cm="1">
        <f t="array" ref="BC27">IF(ISBLANK(STO_2!$A$2),0,IF(ISBLANK(A27),0,IF((OR(EXACT(A27,STO_2!$C$2:$C$200))),VLOOKUP(A27,STO_2!$C$2:$I$175,4,FALSE))))</f>
        <v>0</v>
      </c>
      <c r="BD27" s="31">
        <f t="shared" si="27"/>
        <v>51</v>
      </c>
      <c r="BE27" s="32">
        <f>VLOOKUP(BD27,Punktezuordnung!$A$2:$B$52,2,FALSE())</f>
        <v>0</v>
      </c>
      <c r="BF27" s="41">
        <v>0</v>
      </c>
      <c r="BG27" s="37">
        <f t="shared" si="63"/>
        <v>51</v>
      </c>
      <c r="BH27" s="44">
        <f>VLOOKUP(BG27,Punktezuordnung!$A$2:$B$52,2,FALSE())</f>
        <v>0</v>
      </c>
      <c r="BI27" s="41">
        <v>0</v>
      </c>
      <c r="BJ27" s="37">
        <f t="shared" si="29"/>
        <v>51</v>
      </c>
      <c r="BK27" s="44">
        <f>VLOOKUP(BJ27,Punktezuordnung!$A$2:$B$52,2,FALSE())</f>
        <v>0</v>
      </c>
    </row>
    <row r="28" spans="1:63" x14ac:dyDescent="0.3">
      <c r="A28" s="22"/>
      <c r="B28" s="22"/>
      <c r="C28" s="22"/>
      <c r="D28" s="22"/>
      <c r="E28" s="37" t="str">
        <f t="shared" si="54"/>
        <v/>
      </c>
      <c r="F28" s="33">
        <f t="array" ref="F28">SUM(LARGE(H28:U28,{1;2;3;4;5;6;7;8}))</f>
        <v>0</v>
      </c>
      <c r="G28" s="38">
        <f t="shared" si="55"/>
        <v>0</v>
      </c>
      <c r="H28" s="39">
        <f t="shared" si="56"/>
        <v>0</v>
      </c>
      <c r="I28" s="33">
        <f t="shared" si="57"/>
        <v>0</v>
      </c>
      <c r="J28" s="39">
        <f t="shared" si="58"/>
        <v>0</v>
      </c>
      <c r="K28" s="33">
        <f t="shared" si="59"/>
        <v>0</v>
      </c>
      <c r="L28" s="35">
        <f t="shared" si="60"/>
        <v>0</v>
      </c>
      <c r="M28" s="36">
        <f t="shared" si="61"/>
        <v>0</v>
      </c>
      <c r="N28" s="35">
        <f t="shared" si="38"/>
        <v>0</v>
      </c>
      <c r="O28" s="36">
        <f t="shared" si="39"/>
        <v>0</v>
      </c>
      <c r="P28" s="40">
        <f t="shared" si="62"/>
        <v>0</v>
      </c>
      <c r="Q28" s="35">
        <f t="shared" si="41"/>
        <v>0</v>
      </c>
      <c r="R28" s="34">
        <f t="shared" si="42"/>
        <v>0</v>
      </c>
      <c r="S28" s="32">
        <f t="shared" si="43"/>
        <v>0</v>
      </c>
      <c r="T28" s="34">
        <f t="shared" si="14"/>
        <v>0</v>
      </c>
      <c r="U28" s="32">
        <f t="shared" si="15"/>
        <v>0</v>
      </c>
      <c r="V28" s="23" cm="1">
        <f t="array" ref="V28">IF(ISBLANK(ALS_1!$A$2),0,IF(ISBLANK(A28),0,IF((OR(EXACT(A28,ALS_1!$C$2:$C$176))),VLOOKUP(A28,ALS_1!$C$2:$I$176,4,FALSE))))</f>
        <v>0</v>
      </c>
      <c r="W28" s="31">
        <f t="shared" si="44"/>
        <v>51</v>
      </c>
      <c r="X28" s="32">
        <f>VLOOKUP(W28,Punktezuordnung!$A$2:$B$52,2,FALSE())</f>
        <v>0</v>
      </c>
      <c r="Y28" s="23" cm="1">
        <f t="array" ref="Y28">IF(ISBLANK(ALS_2!$A$2),100,IF(ISBLANK(A28),100,IF((OR(EXACT(A28,ALS_2!$C$2:$C$200))),VLOOKUP(A28,ALS_2!$C$2:$I$200,4,FALSE))))</f>
        <v>100</v>
      </c>
      <c r="Z28" s="31">
        <f t="shared" si="17"/>
        <v>51</v>
      </c>
      <c r="AA28" s="32">
        <f>VLOOKUP(Z28,Punktezuordnung!$A$2:$B$52,2,FALSE())</f>
        <v>0</v>
      </c>
      <c r="AB28" s="56">
        <f t="array" ref="AB28">IF(ISBLANK(LAT_1!$A$2),100,IF(ISBLANK(A28),100,IF((OR(EXACT(A28,LAT_1!$C$2:$C$200))),VLOOKUP(A28,LAT_1!$C$2:$I$200,4,FALSE))))</f>
        <v>100</v>
      </c>
      <c r="AC28" s="31">
        <f t="shared" si="45"/>
        <v>51</v>
      </c>
      <c r="AD28" s="32">
        <f>VLOOKUP(AC28,Punktezuordnung!$A$2:$B$52,2,FALSE())</f>
        <v>0</v>
      </c>
      <c r="AE28" s="41">
        <v>0</v>
      </c>
      <c r="AF28" s="31">
        <f t="shared" si="46"/>
        <v>51</v>
      </c>
      <c r="AG28" s="32">
        <f>VLOOKUP(AF28,Punktezuordnung!$A$2:$B$52,2,FALSE())</f>
        <v>0</v>
      </c>
      <c r="AH28" s="42">
        <f t="array" ref="AH28">IF(ISBLANK(ANG_1!$A$2),100,IF(ISBLANK(A28),100,IF((OR(EXACT(A28,ANG_1!$C$2:$C$200))),VLOOKUP(A28,ANG_1!$C$2:$I$200,4,FALSE))))</f>
        <v>100</v>
      </c>
      <c r="AI28" s="31">
        <f t="shared" si="47"/>
        <v>51</v>
      </c>
      <c r="AJ28" s="32">
        <f>VLOOKUP(AI28,Punktezuordnung!$A$2:$B$52,2,FALSE())</f>
        <v>0</v>
      </c>
      <c r="AK28" s="42">
        <f t="array" ref="AK28">IF(ISBLANK(ANG_2!$A$2),100,IF(ISBLANK(A28),100,IF((OR(EXACT(A28,ANG_2!$C$2:$C$200))),VLOOKUP(A28,ANG_2!$C$2:$I$200,4,FALSE))))</f>
        <v>100</v>
      </c>
      <c r="AL28" s="31">
        <f t="shared" si="48"/>
        <v>51</v>
      </c>
      <c r="AM28" s="32">
        <f>VLOOKUP(AL28,Punktezuordnung!$A$2:$B$52,2,FALSE())</f>
        <v>0</v>
      </c>
      <c r="AN28" s="24" cm="1">
        <f t="array" ref="AN28">IF(ISBLANK(FRI_1!$A$2),0,IF(ISBLANK(A28),0,IF((OR(EXACT(A28,FRI_1!$C$2:$C$200))),VLOOKUP(A28,FRI_1!$C$2:$I$200,4,FALSE))))</f>
        <v>0</v>
      </c>
      <c r="AO28" s="31">
        <f t="shared" si="49"/>
        <v>51</v>
      </c>
      <c r="AP28" s="32">
        <f>VLOOKUP(AO28,Punktezuordnung!$A$2:$B$52,2,FALSE())</f>
        <v>0</v>
      </c>
      <c r="AQ28" s="24" cm="1">
        <f t="array" ref="AQ28">IF(ISBLANK(FRI_2!$A$2),0,IF(ISBLANK(A28),0,IF((OR(EXACT(A28,FRI_2!$C$2:$C$200))),VLOOKUP(A28,FRI_2!$C$2:$I$200,4,FALSE))))</f>
        <v>0</v>
      </c>
      <c r="AR28" s="31">
        <f t="shared" si="50"/>
        <v>51</v>
      </c>
      <c r="AS28" s="32">
        <f>VLOOKUP(AR28,Punktezuordnung!$A$2:$B$52,2,FALSE())</f>
        <v>0</v>
      </c>
      <c r="AT28" s="65">
        <f t="array" ref="AT28">IF(ISBLANK(NIA_1!$A$2),100,IF(ISBLANK(A28),100,IF((OR(EXACT(A28,NIA_1!$C$2:$C$200))),VLOOKUP(A28,NIA_1!$C$2:$I$200,4,FALSE))))</f>
        <v>100</v>
      </c>
      <c r="AU28" s="31">
        <f t="shared" si="51"/>
        <v>51</v>
      </c>
      <c r="AV28" s="32">
        <f>VLOOKUP(AU28,Punktezuordnung!$A$2:$B$52,2,FALSE())</f>
        <v>0</v>
      </c>
      <c r="AW28" s="24" cm="1">
        <f t="array" ref="AW28">IF(ISBLANK(NIA_2!$A$2),0,IF(ISBLANK(A28),0,IF((OR(EXACT(A28,NIA_2!$C$2:$C$174))),VLOOKUP(A28,NIA_2!$C$2:$I$174,4,FALSE))))</f>
        <v>0</v>
      </c>
      <c r="AX28" s="31">
        <f t="shared" si="52"/>
        <v>51</v>
      </c>
      <c r="AY28" s="32">
        <f>VLOOKUP(AX28,Punktezuordnung!$A$2:$B$52,2,FALSE())</f>
        <v>0</v>
      </c>
      <c r="AZ28" s="24" cm="1">
        <f t="array" ref="AZ28">IF(ISBLANK(STO_1!$A$2),0,IF(ISBLANK(A28),0,IF((OR(EXACT(A28,STO_1!$C$2:$C$200))),VLOOKUP(A28,STO_1!$C$2:$I$200,4,FALSE))))</f>
        <v>0</v>
      </c>
      <c r="BA28" s="31">
        <f t="shared" si="26"/>
        <v>51</v>
      </c>
      <c r="BB28" s="32">
        <f>VLOOKUP(BA28,Punktezuordnung!$A$2:$B$52,2,FALSE())</f>
        <v>0</v>
      </c>
      <c r="BC28" s="67" cm="1">
        <f t="array" ref="BC28">IF(ISBLANK(STO_2!$A$2),0,IF(ISBLANK(A28),0,IF((OR(EXACT(A28,STO_2!$C$2:$C$200))),VLOOKUP(A28,STO_2!$C$2:$I$175,4,FALSE))))</f>
        <v>0</v>
      </c>
      <c r="BD28" s="31">
        <f t="shared" si="27"/>
        <v>51</v>
      </c>
      <c r="BE28" s="32">
        <f>VLOOKUP(BD28,Punktezuordnung!$A$2:$B$52,2,FALSE())</f>
        <v>0</v>
      </c>
      <c r="BF28" s="41">
        <v>0</v>
      </c>
      <c r="BG28" s="37">
        <f t="shared" si="63"/>
        <v>51</v>
      </c>
      <c r="BH28" s="44">
        <f>VLOOKUP(BG28,Punktezuordnung!$A$2:$B$52,2,FALSE())</f>
        <v>0</v>
      </c>
      <c r="BI28" s="41">
        <v>0</v>
      </c>
      <c r="BJ28" s="37">
        <f t="shared" si="29"/>
        <v>51</v>
      </c>
      <c r="BK28" s="44">
        <f>VLOOKUP(BJ28,Punktezuordnung!$A$2:$B$52,2,FALSE())</f>
        <v>0</v>
      </c>
    </row>
    <row r="29" spans="1:63" x14ac:dyDescent="0.3">
      <c r="A29" s="22"/>
      <c r="B29" s="22"/>
      <c r="C29" s="22"/>
      <c r="D29" s="22"/>
      <c r="E29" s="37" t="str">
        <f t="shared" si="54"/>
        <v/>
      </c>
      <c r="F29" s="33">
        <f t="array" ref="F29">SUM(LARGE(H29:U29,{1;2;3;4;5;6;7;8}))</f>
        <v>0</v>
      </c>
      <c r="G29" s="38">
        <f t="shared" si="55"/>
        <v>0</v>
      </c>
      <c r="H29" s="39">
        <f t="shared" si="56"/>
        <v>0</v>
      </c>
      <c r="I29" s="33">
        <f t="shared" si="57"/>
        <v>0</v>
      </c>
      <c r="J29" s="39">
        <f t="shared" si="58"/>
        <v>0</v>
      </c>
      <c r="K29" s="33">
        <f t="shared" si="59"/>
        <v>0</v>
      </c>
      <c r="L29" s="35">
        <f t="shared" si="60"/>
        <v>0</v>
      </c>
      <c r="M29" s="36">
        <f t="shared" si="61"/>
        <v>0</v>
      </c>
      <c r="N29" s="35">
        <f t="shared" si="38"/>
        <v>0</v>
      </c>
      <c r="O29" s="36">
        <f t="shared" si="39"/>
        <v>0</v>
      </c>
      <c r="P29" s="40">
        <f t="shared" si="62"/>
        <v>0</v>
      </c>
      <c r="Q29" s="35">
        <f t="shared" si="41"/>
        <v>0</v>
      </c>
      <c r="R29" s="34">
        <f t="shared" si="42"/>
        <v>0</v>
      </c>
      <c r="S29" s="32">
        <f t="shared" si="43"/>
        <v>0</v>
      </c>
      <c r="T29" s="34">
        <f t="shared" si="14"/>
        <v>0</v>
      </c>
      <c r="U29" s="32">
        <f t="shared" si="15"/>
        <v>0</v>
      </c>
      <c r="V29" s="23" cm="1">
        <f t="array" ref="V29">IF(ISBLANK(ALS_1!$A$2),0,IF(ISBLANK(A29),0,IF((OR(EXACT(A29,ALS_1!$C$2:$C$176))),VLOOKUP(A29,ALS_1!$C$2:$I$176,4,FALSE))))</f>
        <v>0</v>
      </c>
      <c r="W29" s="31">
        <f t="shared" si="44"/>
        <v>51</v>
      </c>
      <c r="X29" s="32">
        <f>VLOOKUP(W29,Punktezuordnung!$A$2:$B$52,2,FALSE())</f>
        <v>0</v>
      </c>
      <c r="Y29" s="23" cm="1">
        <f t="array" ref="Y29">IF(ISBLANK(ALS_2!$A$2),100,IF(ISBLANK(A29),100,IF((OR(EXACT(A29,ALS_2!$C$2:$C$200))),VLOOKUP(A29,ALS_2!$C$2:$I$200,4,FALSE))))</f>
        <v>100</v>
      </c>
      <c r="Z29" s="31">
        <f t="shared" si="17"/>
        <v>51</v>
      </c>
      <c r="AA29" s="32">
        <f>VLOOKUP(Z29,Punktezuordnung!$A$2:$B$52,2,FALSE())</f>
        <v>0</v>
      </c>
      <c r="AB29" s="56">
        <f t="array" ref="AB29">IF(ISBLANK(LAT_1!$A$2),100,IF(ISBLANK(A29),100,IF((OR(EXACT(A29,LAT_1!$C$2:$C$200))),VLOOKUP(A29,LAT_1!$C$2:$I$200,4,FALSE))))</f>
        <v>100</v>
      </c>
      <c r="AC29" s="31">
        <f t="shared" si="45"/>
        <v>51</v>
      </c>
      <c r="AD29" s="32">
        <f>VLOOKUP(AC29,Punktezuordnung!$A$2:$B$52,2,FALSE())</f>
        <v>0</v>
      </c>
      <c r="AE29" s="41">
        <v>0</v>
      </c>
      <c r="AF29" s="31">
        <f t="shared" si="46"/>
        <v>51</v>
      </c>
      <c r="AG29" s="32">
        <f>VLOOKUP(AF29,Punktezuordnung!$A$2:$B$52,2,FALSE())</f>
        <v>0</v>
      </c>
      <c r="AH29" s="42">
        <f t="array" ref="AH29">IF(ISBLANK(ANG_1!$A$2),100,IF(ISBLANK(A29),100,IF((OR(EXACT(A29,ANG_1!$C$2:$C$200))),VLOOKUP(A29,ANG_1!$C$2:$I$200,4,FALSE))))</f>
        <v>100</v>
      </c>
      <c r="AI29" s="31">
        <f t="shared" si="47"/>
        <v>51</v>
      </c>
      <c r="AJ29" s="32">
        <f>VLOOKUP(AI29,Punktezuordnung!$A$2:$B$52,2,FALSE())</f>
        <v>0</v>
      </c>
      <c r="AK29" s="42">
        <f t="array" ref="AK29">IF(ISBLANK(ANG_2!$A$2),100,IF(ISBLANK(A29),100,IF((OR(EXACT(A29,ANG_2!$C$2:$C$200))),VLOOKUP(A29,ANG_2!$C$2:$I$200,4,FALSE))))</f>
        <v>100</v>
      </c>
      <c r="AL29" s="31">
        <f t="shared" si="48"/>
        <v>51</v>
      </c>
      <c r="AM29" s="32">
        <f>VLOOKUP(AL29,Punktezuordnung!$A$2:$B$52,2,FALSE())</f>
        <v>0</v>
      </c>
      <c r="AN29" s="24" cm="1">
        <f t="array" ref="AN29">IF(ISBLANK(FRI_1!$A$2),0,IF(ISBLANK(A29),0,IF((OR(EXACT(A29,FRI_1!$C$2:$C$200))),VLOOKUP(A29,FRI_1!$C$2:$I$200,4,FALSE))))</f>
        <v>0</v>
      </c>
      <c r="AO29" s="31">
        <f t="shared" si="49"/>
        <v>51</v>
      </c>
      <c r="AP29" s="32">
        <f>VLOOKUP(AO29,Punktezuordnung!$A$2:$B$52,2,FALSE())</f>
        <v>0</v>
      </c>
      <c r="AQ29" s="24" cm="1">
        <f t="array" ref="AQ29">IF(ISBLANK(FRI_2!$A$2),0,IF(ISBLANK(A29),0,IF((OR(EXACT(A29,FRI_2!$C$2:$C$200))),VLOOKUP(A29,FRI_2!$C$2:$I$200,4,FALSE))))</f>
        <v>0</v>
      </c>
      <c r="AR29" s="31">
        <f t="shared" si="50"/>
        <v>51</v>
      </c>
      <c r="AS29" s="32">
        <f>VLOOKUP(AR29,Punktezuordnung!$A$2:$B$52,2,FALSE())</f>
        <v>0</v>
      </c>
      <c r="AT29" s="65">
        <f t="array" ref="AT29">IF(ISBLANK(NIA_1!$A$2),100,IF(ISBLANK(A29),100,IF((OR(EXACT(A29,NIA_1!$C$2:$C$200))),VLOOKUP(A29,NIA_1!$C$2:$I$200,4,FALSE))))</f>
        <v>100</v>
      </c>
      <c r="AU29" s="31">
        <f t="shared" si="51"/>
        <v>51</v>
      </c>
      <c r="AV29" s="32">
        <f>VLOOKUP(AU29,Punktezuordnung!$A$2:$B$52,2,FALSE())</f>
        <v>0</v>
      </c>
      <c r="AW29" s="24" cm="1">
        <f t="array" ref="AW29">IF(ISBLANK(NIA_2!$A$2),0,IF(ISBLANK(A29),0,IF((OR(EXACT(A29,NIA_2!$C$2:$C$174))),VLOOKUP(A29,NIA_2!$C$2:$I$174,4,FALSE))))</f>
        <v>0</v>
      </c>
      <c r="AX29" s="31">
        <f t="shared" si="52"/>
        <v>51</v>
      </c>
      <c r="AY29" s="32">
        <f>VLOOKUP(AX29,Punktezuordnung!$A$2:$B$52,2,FALSE())</f>
        <v>0</v>
      </c>
      <c r="AZ29" s="24" cm="1">
        <f t="array" ref="AZ29">IF(ISBLANK(STO_1!$A$2),0,IF(ISBLANK(A29),0,IF((OR(EXACT(A29,STO_1!$C$2:$C$200))),VLOOKUP(A29,STO_1!$C$2:$I$200,4,FALSE))))</f>
        <v>0</v>
      </c>
      <c r="BA29" s="31">
        <f t="shared" si="26"/>
        <v>51</v>
      </c>
      <c r="BB29" s="32">
        <f>VLOOKUP(BA29,Punktezuordnung!$A$2:$B$52,2,FALSE())</f>
        <v>0</v>
      </c>
      <c r="BC29" s="67" cm="1">
        <f t="array" ref="BC29">IF(ISBLANK(STO_2!$A$2),0,IF(ISBLANK(A29),0,IF((OR(EXACT(A29,STO_2!$C$2:$C$200))),VLOOKUP(A29,STO_2!$C$2:$I$175,4,FALSE))))</f>
        <v>0</v>
      </c>
      <c r="BD29" s="31">
        <f t="shared" si="27"/>
        <v>51</v>
      </c>
      <c r="BE29" s="32">
        <f>VLOOKUP(BD29,Punktezuordnung!$A$2:$B$52,2,FALSE())</f>
        <v>0</v>
      </c>
      <c r="BF29" s="41">
        <v>0</v>
      </c>
      <c r="BG29" s="37">
        <f t="shared" si="63"/>
        <v>51</v>
      </c>
      <c r="BH29" s="44">
        <f>VLOOKUP(BG29,Punktezuordnung!$A$2:$B$52,2,FALSE())</f>
        <v>0</v>
      </c>
      <c r="BI29" s="41">
        <v>0</v>
      </c>
      <c r="BJ29" s="37">
        <f t="shared" si="29"/>
        <v>51</v>
      </c>
      <c r="BK29" s="44">
        <f>VLOOKUP(BJ29,Punktezuordnung!$A$2:$B$52,2,FALSE())</f>
        <v>0</v>
      </c>
    </row>
    <row r="30" spans="1:63" x14ac:dyDescent="0.3">
      <c r="A30" s="22"/>
      <c r="B30" s="22"/>
      <c r="C30" s="22"/>
      <c r="D30" s="22"/>
      <c r="E30" s="37" t="str">
        <f t="shared" si="54"/>
        <v/>
      </c>
      <c r="F30" s="33">
        <f t="array" ref="F30">SUM(LARGE(H30:U30,{1;2;3;4;5;6;7;8}))</f>
        <v>0</v>
      </c>
      <c r="G30" s="38">
        <f t="shared" si="55"/>
        <v>0</v>
      </c>
      <c r="H30" s="39">
        <f t="shared" si="56"/>
        <v>0</v>
      </c>
      <c r="I30" s="33">
        <f t="shared" si="57"/>
        <v>0</v>
      </c>
      <c r="J30" s="39">
        <f t="shared" si="58"/>
        <v>0</v>
      </c>
      <c r="K30" s="33">
        <f t="shared" si="59"/>
        <v>0</v>
      </c>
      <c r="L30" s="35">
        <f t="shared" si="60"/>
        <v>0</v>
      </c>
      <c r="M30" s="36">
        <f t="shared" si="61"/>
        <v>0</v>
      </c>
      <c r="N30" s="35">
        <f t="shared" si="38"/>
        <v>0</v>
      </c>
      <c r="O30" s="36">
        <f t="shared" si="39"/>
        <v>0</v>
      </c>
      <c r="P30" s="40">
        <f t="shared" si="62"/>
        <v>0</v>
      </c>
      <c r="Q30" s="35">
        <f t="shared" si="41"/>
        <v>0</v>
      </c>
      <c r="R30" s="34">
        <f t="shared" si="42"/>
        <v>0</v>
      </c>
      <c r="S30" s="32">
        <f t="shared" si="43"/>
        <v>0</v>
      </c>
      <c r="T30" s="34">
        <f t="shared" si="14"/>
        <v>0</v>
      </c>
      <c r="U30" s="32">
        <f t="shared" si="15"/>
        <v>0</v>
      </c>
      <c r="V30" s="23" cm="1">
        <f t="array" ref="V30">IF(ISBLANK(ALS_1!$A$2),0,IF(ISBLANK(A30),0,IF((OR(EXACT(A30,ALS_1!$C$2:$C$176))),VLOOKUP(A30,ALS_1!$C$2:$I$176,4,FALSE))))</f>
        <v>0</v>
      </c>
      <c r="W30" s="31">
        <f t="shared" si="44"/>
        <v>51</v>
      </c>
      <c r="X30" s="32">
        <f>VLOOKUP(W30,Punktezuordnung!$A$2:$B$52,2,FALSE())</f>
        <v>0</v>
      </c>
      <c r="Y30" s="23" cm="1">
        <f t="array" ref="Y30">IF(ISBLANK(ALS_2!$A$2),100,IF(ISBLANK(A30),100,IF((OR(EXACT(A30,ALS_2!$C$2:$C$200))),VLOOKUP(A30,ALS_2!$C$2:$I$200,4,FALSE))))</f>
        <v>100</v>
      </c>
      <c r="Z30" s="31">
        <f t="shared" si="17"/>
        <v>51</v>
      </c>
      <c r="AA30" s="32">
        <f>VLOOKUP(Z30,Punktezuordnung!$A$2:$B$52,2,FALSE())</f>
        <v>0</v>
      </c>
      <c r="AB30" s="56">
        <f t="array" ref="AB30">IF(ISBLANK(LAT_1!$A$2),100,IF(ISBLANK(A30),100,IF((OR(EXACT(A30,LAT_1!$C$2:$C$200))),VLOOKUP(A30,LAT_1!$C$2:$I$200,4,FALSE))))</f>
        <v>100</v>
      </c>
      <c r="AC30" s="31">
        <f t="shared" si="45"/>
        <v>51</v>
      </c>
      <c r="AD30" s="32">
        <f>VLOOKUP(AC30,Punktezuordnung!$A$2:$B$52,2,FALSE())</f>
        <v>0</v>
      </c>
      <c r="AE30" s="41">
        <v>0</v>
      </c>
      <c r="AF30" s="31">
        <f t="shared" si="46"/>
        <v>51</v>
      </c>
      <c r="AG30" s="32">
        <f>VLOOKUP(AF30,Punktezuordnung!$A$2:$B$52,2,FALSE())</f>
        <v>0</v>
      </c>
      <c r="AH30" s="42">
        <f t="array" ref="AH30">IF(ISBLANK(ANG_1!$A$2),100,IF(ISBLANK(A30),100,IF((OR(EXACT(A30,ANG_1!$C$2:$C$200))),VLOOKUP(A30,ANG_1!$C$2:$I$200,4,FALSE))))</f>
        <v>100</v>
      </c>
      <c r="AI30" s="31">
        <f t="shared" si="47"/>
        <v>51</v>
      </c>
      <c r="AJ30" s="32">
        <f>VLOOKUP(AI30,Punktezuordnung!$A$2:$B$52,2,FALSE())</f>
        <v>0</v>
      </c>
      <c r="AK30" s="42">
        <f t="array" ref="AK30">IF(ISBLANK(ANG_2!$A$2),100,IF(ISBLANK(A30),100,IF((OR(EXACT(A30,ANG_2!$C$2:$C$200))),VLOOKUP(A30,ANG_2!$C$2:$I$200,4,FALSE))))</f>
        <v>100</v>
      </c>
      <c r="AL30" s="31">
        <f t="shared" si="48"/>
        <v>51</v>
      </c>
      <c r="AM30" s="32">
        <f>VLOOKUP(AL30,Punktezuordnung!$A$2:$B$52,2,FALSE())</f>
        <v>0</v>
      </c>
      <c r="AN30" s="24" cm="1">
        <f t="array" ref="AN30">IF(ISBLANK(FRI_1!$A$2),0,IF(ISBLANK(A30),0,IF((OR(EXACT(A30,FRI_1!$C$2:$C$200))),VLOOKUP(A30,FRI_1!$C$2:$I$200,4,FALSE))))</f>
        <v>0</v>
      </c>
      <c r="AO30" s="31">
        <f t="shared" si="49"/>
        <v>51</v>
      </c>
      <c r="AP30" s="32">
        <f>VLOOKUP(AO30,Punktezuordnung!$A$2:$B$52,2,FALSE())</f>
        <v>0</v>
      </c>
      <c r="AQ30" s="24" cm="1">
        <f t="array" ref="AQ30">IF(ISBLANK(FRI_2!$A$2),0,IF(ISBLANK(A30),0,IF((OR(EXACT(A30,FRI_2!$C$2:$C$200))),VLOOKUP(A30,FRI_2!$C$2:$I$200,4,FALSE))))</f>
        <v>0</v>
      </c>
      <c r="AR30" s="31">
        <f t="shared" si="50"/>
        <v>51</v>
      </c>
      <c r="AS30" s="32">
        <f>VLOOKUP(AR30,Punktezuordnung!$A$2:$B$52,2,FALSE())</f>
        <v>0</v>
      </c>
      <c r="AT30" s="65">
        <f t="array" ref="AT30">IF(ISBLANK(NIA_1!$A$2),100,IF(ISBLANK(A30),100,IF((OR(EXACT(A30,NIA_1!$C$2:$C$200))),VLOOKUP(A30,NIA_1!$C$2:$I$200,4,FALSE))))</f>
        <v>100</v>
      </c>
      <c r="AU30" s="31">
        <f t="shared" si="51"/>
        <v>51</v>
      </c>
      <c r="AV30" s="32">
        <f>VLOOKUP(AU30,Punktezuordnung!$A$2:$B$52,2,FALSE())</f>
        <v>0</v>
      </c>
      <c r="AW30" s="24" cm="1">
        <f t="array" ref="AW30">IF(ISBLANK(NIA_2!$A$2),0,IF(ISBLANK(A30),0,IF((OR(EXACT(A30,NIA_2!$C$2:$C$174))),VLOOKUP(A30,NIA_2!$C$2:$I$174,4,FALSE))))</f>
        <v>0</v>
      </c>
      <c r="AX30" s="31">
        <f t="shared" si="52"/>
        <v>51</v>
      </c>
      <c r="AY30" s="32">
        <f>VLOOKUP(AX30,Punktezuordnung!$A$2:$B$52,2,FALSE())</f>
        <v>0</v>
      </c>
      <c r="AZ30" s="24" cm="1">
        <f t="array" ref="AZ30">IF(ISBLANK(STO_1!$A$2),0,IF(ISBLANK(A30),0,IF((OR(EXACT(A30,STO_1!$C$2:$C$200))),VLOOKUP(A30,STO_1!$C$2:$I$200,4,FALSE))))</f>
        <v>0</v>
      </c>
      <c r="BA30" s="31">
        <f t="shared" si="26"/>
        <v>51</v>
      </c>
      <c r="BB30" s="32">
        <f>VLOOKUP(BA30,Punktezuordnung!$A$2:$B$52,2,FALSE())</f>
        <v>0</v>
      </c>
      <c r="BC30" s="67" cm="1">
        <f t="array" ref="BC30">IF(ISBLANK(STO_2!$A$2),0,IF(ISBLANK(A30),0,IF((OR(EXACT(A30,STO_2!$C$2:$C$200))),VLOOKUP(A30,STO_2!$C$2:$I$175,4,FALSE))))</f>
        <v>0</v>
      </c>
      <c r="BD30" s="31">
        <f t="shared" si="27"/>
        <v>51</v>
      </c>
      <c r="BE30" s="32">
        <f>VLOOKUP(BD30,Punktezuordnung!$A$2:$B$52,2,FALSE())</f>
        <v>0</v>
      </c>
      <c r="BF30" s="41">
        <v>0</v>
      </c>
      <c r="BG30" s="37">
        <f t="shared" si="63"/>
        <v>51</v>
      </c>
      <c r="BH30" s="44">
        <f>VLOOKUP(BG30,Punktezuordnung!$A$2:$B$52,2,FALSE())</f>
        <v>0</v>
      </c>
      <c r="BI30" s="41">
        <v>0</v>
      </c>
      <c r="BJ30" s="37">
        <f t="shared" si="29"/>
        <v>51</v>
      </c>
      <c r="BK30" s="44">
        <f>VLOOKUP(BJ30,Punktezuordnung!$A$2:$B$52,2,FALSE())</f>
        <v>0</v>
      </c>
    </row>
    <row r="31" spans="1:63" x14ac:dyDescent="0.3">
      <c r="A31" s="22"/>
      <c r="B31" s="22"/>
      <c r="C31" s="22"/>
      <c r="D31" s="22"/>
      <c r="E31" s="37" t="str">
        <f t="shared" si="54"/>
        <v/>
      </c>
      <c r="F31" s="33">
        <f t="array" ref="F31">SUM(LARGE(H31:U31,{1;2;3;4;5;6;7;8}))</f>
        <v>0</v>
      </c>
      <c r="G31" s="38">
        <f t="shared" si="55"/>
        <v>0</v>
      </c>
      <c r="H31" s="39">
        <f t="shared" si="56"/>
        <v>0</v>
      </c>
      <c r="I31" s="33">
        <f t="shared" si="57"/>
        <v>0</v>
      </c>
      <c r="J31" s="39">
        <f t="shared" si="58"/>
        <v>0</v>
      </c>
      <c r="K31" s="33">
        <f t="shared" si="59"/>
        <v>0</v>
      </c>
      <c r="L31" s="35">
        <f t="shared" si="60"/>
        <v>0</v>
      </c>
      <c r="M31" s="36">
        <f t="shared" si="61"/>
        <v>0</v>
      </c>
      <c r="N31" s="35">
        <f t="shared" si="38"/>
        <v>0</v>
      </c>
      <c r="O31" s="36">
        <f t="shared" si="39"/>
        <v>0</v>
      </c>
      <c r="P31" s="40">
        <f t="shared" si="62"/>
        <v>0</v>
      </c>
      <c r="Q31" s="35">
        <f t="shared" si="41"/>
        <v>0</v>
      </c>
      <c r="R31" s="34">
        <f t="shared" si="42"/>
        <v>0</v>
      </c>
      <c r="S31" s="32">
        <f t="shared" si="43"/>
        <v>0</v>
      </c>
      <c r="T31" s="34">
        <f t="shared" si="14"/>
        <v>0</v>
      </c>
      <c r="U31" s="32">
        <f t="shared" si="15"/>
        <v>0</v>
      </c>
      <c r="V31" s="23" cm="1">
        <f t="array" ref="V31">IF(ISBLANK(ALS_1!$A$2),0,IF(ISBLANK(A31),0,IF((OR(EXACT(A31,ALS_1!$C$2:$C$176))),VLOOKUP(A31,ALS_1!$C$2:$I$176,4,FALSE))))</f>
        <v>0</v>
      </c>
      <c r="W31" s="31">
        <f t="shared" si="44"/>
        <v>51</v>
      </c>
      <c r="X31" s="32">
        <f>VLOOKUP(W31,Punktezuordnung!$A$2:$B$52,2,FALSE())</f>
        <v>0</v>
      </c>
      <c r="Y31" s="23" cm="1">
        <f t="array" ref="Y31">IF(ISBLANK(ALS_2!$A$2),100,IF(ISBLANK(A31),100,IF((OR(EXACT(A31,ALS_2!$C$2:$C$200))),VLOOKUP(A31,ALS_2!$C$2:$I$200,4,FALSE))))</f>
        <v>100</v>
      </c>
      <c r="Z31" s="31">
        <f t="shared" si="17"/>
        <v>51</v>
      </c>
      <c r="AA31" s="32">
        <f>VLOOKUP(Z31,Punktezuordnung!$A$2:$B$52,2,FALSE())</f>
        <v>0</v>
      </c>
      <c r="AB31" s="56">
        <f t="array" ref="AB31">IF(ISBLANK(LAT_1!$A$2),100,IF(ISBLANK(A31),100,IF((OR(EXACT(A31,LAT_1!$C$2:$C$200))),VLOOKUP(A31,LAT_1!$C$2:$I$200,4,FALSE))))</f>
        <v>100</v>
      </c>
      <c r="AC31" s="31">
        <f t="shared" si="45"/>
        <v>51</v>
      </c>
      <c r="AD31" s="32">
        <f>VLOOKUP(AC31,Punktezuordnung!$A$2:$B$52,2,FALSE())</f>
        <v>0</v>
      </c>
      <c r="AE31" s="41">
        <v>0</v>
      </c>
      <c r="AF31" s="31">
        <f t="shared" si="46"/>
        <v>51</v>
      </c>
      <c r="AG31" s="32">
        <f>VLOOKUP(AF31,Punktezuordnung!$A$2:$B$52,2,FALSE())</f>
        <v>0</v>
      </c>
      <c r="AH31" s="42">
        <f t="array" ref="AH31">IF(ISBLANK(ANG_1!$A$2),100,IF(ISBLANK(A31),100,IF((OR(EXACT(A31,ANG_1!$C$2:$C$200))),VLOOKUP(A31,ANG_1!$C$2:$I$200,4,FALSE))))</f>
        <v>100</v>
      </c>
      <c r="AI31" s="31">
        <f t="shared" si="47"/>
        <v>51</v>
      </c>
      <c r="AJ31" s="32">
        <f>VLOOKUP(AI31,Punktezuordnung!$A$2:$B$52,2,FALSE())</f>
        <v>0</v>
      </c>
      <c r="AK31" s="42">
        <f t="array" ref="AK31">IF(ISBLANK(ANG_2!$A$2),100,IF(ISBLANK(A31),100,IF((OR(EXACT(A31,ANG_2!$C$2:$C$200))),VLOOKUP(A31,ANG_2!$C$2:$I$200,4,FALSE))))</f>
        <v>100</v>
      </c>
      <c r="AL31" s="31">
        <f t="shared" si="48"/>
        <v>51</v>
      </c>
      <c r="AM31" s="32">
        <f>VLOOKUP(AL31,Punktezuordnung!$A$2:$B$52,2,FALSE())</f>
        <v>0</v>
      </c>
      <c r="AN31" s="24" cm="1">
        <f t="array" ref="AN31">IF(ISBLANK(FRI_1!$A$2),0,IF(ISBLANK(A31),0,IF((OR(EXACT(A31,FRI_1!$C$2:$C$200))),VLOOKUP(A31,FRI_1!$C$2:$I$200,4,FALSE))))</f>
        <v>0</v>
      </c>
      <c r="AO31" s="31">
        <f t="shared" si="49"/>
        <v>51</v>
      </c>
      <c r="AP31" s="32">
        <f>VLOOKUP(AO31,Punktezuordnung!$A$2:$B$52,2,FALSE())</f>
        <v>0</v>
      </c>
      <c r="AQ31" s="24" cm="1">
        <f t="array" ref="AQ31">IF(ISBLANK(FRI_2!$A$2),0,IF(ISBLANK(A31),0,IF((OR(EXACT(A31,FRI_2!$C$2:$C$200))),VLOOKUP(A31,FRI_2!$C$2:$I$200,4,FALSE))))</f>
        <v>0</v>
      </c>
      <c r="AR31" s="31">
        <f t="shared" si="50"/>
        <v>51</v>
      </c>
      <c r="AS31" s="32">
        <f>VLOOKUP(AR31,Punktezuordnung!$A$2:$B$52,2,FALSE())</f>
        <v>0</v>
      </c>
      <c r="AT31" s="65">
        <f t="array" ref="AT31">IF(ISBLANK(NIA_1!$A$2),100,IF(ISBLANK(A31),100,IF((OR(EXACT(A31,NIA_1!$C$2:$C$200))),VLOOKUP(A31,NIA_1!$C$2:$I$200,4,FALSE))))</f>
        <v>100</v>
      </c>
      <c r="AU31" s="31">
        <f t="shared" si="51"/>
        <v>51</v>
      </c>
      <c r="AV31" s="32">
        <f>VLOOKUP(AU31,Punktezuordnung!$A$2:$B$52,2,FALSE())</f>
        <v>0</v>
      </c>
      <c r="AW31" s="24" cm="1">
        <f t="array" ref="AW31">IF(ISBLANK(NIA_2!$A$2),0,IF(ISBLANK(A31),0,IF((OR(EXACT(A31,NIA_2!$C$2:$C$174))),VLOOKUP(A31,NIA_2!$C$2:$I$174,4,FALSE))))</f>
        <v>0</v>
      </c>
      <c r="AX31" s="31">
        <f t="shared" si="52"/>
        <v>51</v>
      </c>
      <c r="AY31" s="32">
        <f>VLOOKUP(AX31,Punktezuordnung!$A$2:$B$52,2,FALSE())</f>
        <v>0</v>
      </c>
      <c r="AZ31" s="24" cm="1">
        <f t="array" ref="AZ31">IF(ISBLANK(STO_1!$A$2),0,IF(ISBLANK(A31),0,IF((OR(EXACT(A31,STO_1!$C$2:$C$200))),VLOOKUP(A31,STO_1!$C$2:$I$200,4,FALSE))))</f>
        <v>0</v>
      </c>
      <c r="BA31" s="31">
        <f t="shared" si="26"/>
        <v>51</v>
      </c>
      <c r="BB31" s="32">
        <f>VLOOKUP(BA31,Punktezuordnung!$A$2:$B$52,2,FALSE())</f>
        <v>0</v>
      </c>
      <c r="BC31" s="67" cm="1">
        <f t="array" ref="BC31">IF(ISBLANK(STO_2!$A$2),0,IF(ISBLANK(A31),0,IF((OR(EXACT(A31,STO_2!$C$2:$C$200))),VLOOKUP(A31,STO_2!$C$2:$I$175,4,FALSE))))</f>
        <v>0</v>
      </c>
      <c r="BD31" s="31">
        <f t="shared" si="27"/>
        <v>51</v>
      </c>
      <c r="BE31" s="32">
        <f>VLOOKUP(BD31,Punktezuordnung!$A$2:$B$52,2,FALSE())</f>
        <v>0</v>
      </c>
      <c r="BF31" s="41">
        <v>0</v>
      </c>
      <c r="BG31" s="37">
        <f t="shared" si="63"/>
        <v>51</v>
      </c>
      <c r="BH31" s="44">
        <f>VLOOKUP(BG31,Punktezuordnung!$A$2:$B$52,2,FALSE())</f>
        <v>0</v>
      </c>
      <c r="BI31" s="41">
        <v>0</v>
      </c>
      <c r="BJ31" s="37">
        <f t="shared" si="29"/>
        <v>51</v>
      </c>
      <c r="BK31" s="44">
        <f>VLOOKUP(BJ31,Punktezuordnung!$A$2:$B$52,2,FALSE())</f>
        <v>0</v>
      </c>
    </row>
    <row r="32" spans="1:63" x14ac:dyDescent="0.3">
      <c r="A32" s="22"/>
      <c r="B32" s="22"/>
      <c r="C32" s="22"/>
      <c r="D32" s="22"/>
      <c r="E32" s="37" t="str">
        <f t="shared" si="54"/>
        <v/>
      </c>
      <c r="F32" s="33">
        <f t="array" ref="F32">SUM(LARGE(H32:U32,{1;2;3;4;5;6;7;8}))</f>
        <v>0</v>
      </c>
      <c r="G32" s="38">
        <f t="shared" si="55"/>
        <v>0</v>
      </c>
      <c r="H32" s="39">
        <f t="shared" si="56"/>
        <v>0</v>
      </c>
      <c r="I32" s="33">
        <f t="shared" si="57"/>
        <v>0</v>
      </c>
      <c r="J32" s="39">
        <f t="shared" si="58"/>
        <v>0</v>
      </c>
      <c r="K32" s="33">
        <f t="shared" si="59"/>
        <v>0</v>
      </c>
      <c r="L32" s="35">
        <f t="shared" si="60"/>
        <v>0</v>
      </c>
      <c r="M32" s="36">
        <f t="shared" si="61"/>
        <v>0</v>
      </c>
      <c r="N32" s="35">
        <f t="shared" si="38"/>
        <v>0</v>
      </c>
      <c r="O32" s="36">
        <f t="shared" si="39"/>
        <v>0</v>
      </c>
      <c r="P32" s="40">
        <f t="shared" si="62"/>
        <v>0</v>
      </c>
      <c r="Q32" s="35">
        <f t="shared" si="41"/>
        <v>0</v>
      </c>
      <c r="R32" s="34">
        <f t="shared" si="42"/>
        <v>0</v>
      </c>
      <c r="S32" s="32">
        <f t="shared" si="43"/>
        <v>0</v>
      </c>
      <c r="T32" s="34">
        <f t="shared" si="14"/>
        <v>0</v>
      </c>
      <c r="U32" s="32">
        <f t="shared" si="15"/>
        <v>0</v>
      </c>
      <c r="V32" s="23" cm="1">
        <f t="array" ref="V32">IF(ISBLANK(ALS_1!$A$2),0,IF(ISBLANK(A32),0,IF((OR(EXACT(A32,ALS_1!$C$2:$C$176))),VLOOKUP(A32,ALS_1!$C$2:$I$176,4,FALSE))))</f>
        <v>0</v>
      </c>
      <c r="W32" s="31">
        <f t="shared" si="44"/>
        <v>51</v>
      </c>
      <c r="X32" s="32">
        <f>VLOOKUP(W32,Punktezuordnung!$A$2:$B$52,2,FALSE())</f>
        <v>0</v>
      </c>
      <c r="Y32" s="23" cm="1">
        <f t="array" ref="Y32">IF(ISBLANK(ALS_2!$A$2),100,IF(ISBLANK(A32),100,IF((OR(EXACT(A32,ALS_2!$C$2:$C$200))),VLOOKUP(A32,ALS_2!$C$2:$I$200,4,FALSE))))</f>
        <v>100</v>
      </c>
      <c r="Z32" s="31">
        <f t="shared" si="17"/>
        <v>51</v>
      </c>
      <c r="AA32" s="32">
        <f>VLOOKUP(Z32,Punktezuordnung!$A$2:$B$52,2,FALSE())</f>
        <v>0</v>
      </c>
      <c r="AB32" s="56">
        <f t="array" ref="AB32">IF(ISBLANK(LAT_1!$A$2),100,IF(ISBLANK(A32),100,IF((OR(EXACT(A32,LAT_1!$C$2:$C$200))),VLOOKUP(A32,LAT_1!$C$2:$I$200,4,FALSE))))</f>
        <v>100</v>
      </c>
      <c r="AC32" s="31">
        <f t="shared" si="45"/>
        <v>51</v>
      </c>
      <c r="AD32" s="32">
        <f>VLOOKUP(AC32,Punktezuordnung!$A$2:$B$52,2,FALSE())</f>
        <v>0</v>
      </c>
      <c r="AE32" s="41">
        <v>0</v>
      </c>
      <c r="AF32" s="31">
        <f t="shared" si="46"/>
        <v>51</v>
      </c>
      <c r="AG32" s="32">
        <f>VLOOKUP(AF32,Punktezuordnung!$A$2:$B$52,2,FALSE())</f>
        <v>0</v>
      </c>
      <c r="AH32" s="42">
        <f t="array" ref="AH32">IF(ISBLANK(ANG_1!$A$2),100,IF(ISBLANK(A32),100,IF((OR(EXACT(A32,ANG_1!$C$2:$C$200))),VLOOKUP(A32,ANG_1!$C$2:$I$200,4,FALSE))))</f>
        <v>100</v>
      </c>
      <c r="AI32" s="31">
        <f t="shared" si="47"/>
        <v>51</v>
      </c>
      <c r="AJ32" s="32">
        <f>VLOOKUP(AI32,Punktezuordnung!$A$2:$B$52,2,FALSE())</f>
        <v>0</v>
      </c>
      <c r="AK32" s="42">
        <f t="array" ref="AK32">IF(ISBLANK(ANG_2!$A$2),100,IF(ISBLANK(A32),100,IF((OR(EXACT(A32,ANG_2!$C$2:$C$200))),VLOOKUP(A32,ANG_2!$C$2:$I$200,4,FALSE))))</f>
        <v>100</v>
      </c>
      <c r="AL32" s="31">
        <f t="shared" si="48"/>
        <v>51</v>
      </c>
      <c r="AM32" s="32">
        <f>VLOOKUP(AL32,Punktezuordnung!$A$2:$B$52,2,FALSE())</f>
        <v>0</v>
      </c>
      <c r="AN32" s="24" cm="1">
        <f t="array" ref="AN32">IF(ISBLANK(FRI_1!$A$2),0,IF(ISBLANK(A32),0,IF((OR(EXACT(A32,FRI_1!$C$2:$C$200))),VLOOKUP(A32,FRI_1!$C$2:$I$200,4,FALSE))))</f>
        <v>0</v>
      </c>
      <c r="AO32" s="31">
        <f t="shared" si="49"/>
        <v>51</v>
      </c>
      <c r="AP32" s="32">
        <f>VLOOKUP(AO32,Punktezuordnung!$A$2:$B$52,2,FALSE())</f>
        <v>0</v>
      </c>
      <c r="AQ32" s="24" cm="1">
        <f t="array" ref="AQ32">IF(ISBLANK(FRI_2!$A$2),0,IF(ISBLANK(A32),0,IF((OR(EXACT(A32,FRI_2!$C$2:$C$200))),VLOOKUP(A32,FRI_2!$C$2:$I$200,4,FALSE))))</f>
        <v>0</v>
      </c>
      <c r="AR32" s="31">
        <f t="shared" si="50"/>
        <v>51</v>
      </c>
      <c r="AS32" s="32">
        <f>VLOOKUP(AR32,Punktezuordnung!$A$2:$B$52,2,FALSE())</f>
        <v>0</v>
      </c>
      <c r="AT32" s="65">
        <f t="array" ref="AT32">IF(ISBLANK(NIA_1!$A$2),100,IF(ISBLANK(A32),100,IF((OR(EXACT(A32,NIA_1!$C$2:$C$200))),VLOOKUP(A32,NIA_1!$C$2:$I$200,4,FALSE))))</f>
        <v>100</v>
      </c>
      <c r="AU32" s="31">
        <f t="shared" si="51"/>
        <v>51</v>
      </c>
      <c r="AV32" s="32">
        <f>VLOOKUP(AU32,Punktezuordnung!$A$2:$B$52,2,FALSE())</f>
        <v>0</v>
      </c>
      <c r="AW32" s="24" cm="1">
        <f t="array" ref="AW32">IF(ISBLANK(NIA_2!$A$2),0,IF(ISBLANK(A32),0,IF((OR(EXACT(A32,NIA_2!$C$2:$C$174))),VLOOKUP(A32,NIA_2!$C$2:$I$174,4,FALSE))))</f>
        <v>0</v>
      </c>
      <c r="AX32" s="31">
        <f t="shared" si="52"/>
        <v>51</v>
      </c>
      <c r="AY32" s="32">
        <f>VLOOKUP(AX32,Punktezuordnung!$A$2:$B$52,2,FALSE())</f>
        <v>0</v>
      </c>
      <c r="AZ32" s="24" cm="1">
        <f t="array" ref="AZ32">IF(ISBLANK(STO_1!$A$2),0,IF(ISBLANK(A32),0,IF((OR(EXACT(A32,STO_1!$C$2:$C$200))),VLOOKUP(A32,STO_1!$C$2:$I$200,4,FALSE))))</f>
        <v>0</v>
      </c>
      <c r="BA32" s="31">
        <f t="shared" si="26"/>
        <v>51</v>
      </c>
      <c r="BB32" s="32">
        <f>VLOOKUP(BA32,Punktezuordnung!$A$2:$B$52,2,FALSE())</f>
        <v>0</v>
      </c>
      <c r="BC32" s="67" cm="1">
        <f t="array" ref="BC32">IF(ISBLANK(STO_2!$A$2),0,IF(ISBLANK(A32),0,IF((OR(EXACT(A32,STO_2!$C$2:$C$200))),VLOOKUP(A32,STO_2!$C$2:$I$175,4,FALSE))))</f>
        <v>0</v>
      </c>
      <c r="BD32" s="31">
        <f t="shared" si="27"/>
        <v>51</v>
      </c>
      <c r="BE32" s="32">
        <f>VLOOKUP(BD32,Punktezuordnung!$A$2:$B$52,2,FALSE())</f>
        <v>0</v>
      </c>
      <c r="BF32" s="41">
        <v>0</v>
      </c>
      <c r="BG32" s="37">
        <f t="shared" si="63"/>
        <v>51</v>
      </c>
      <c r="BH32" s="44">
        <f>VLOOKUP(BG32,Punktezuordnung!$A$2:$B$52,2,FALSE())</f>
        <v>0</v>
      </c>
      <c r="BI32" s="41">
        <v>0</v>
      </c>
      <c r="BJ32" s="37">
        <f t="shared" si="29"/>
        <v>51</v>
      </c>
      <c r="BK32" s="44">
        <f>VLOOKUP(BJ32,Punktezuordnung!$A$2:$B$52,2,FALSE())</f>
        <v>0</v>
      </c>
    </row>
    <row r="33" spans="25:56" x14ac:dyDescent="0.3">
      <c r="Y33" s="25"/>
      <c r="BD33" s="26"/>
    </row>
  </sheetData>
  <sheetProtection sheet="1" objects="1" scenarios="1"/>
  <sortState xmlns:xlrd2="http://schemas.microsoft.com/office/spreadsheetml/2017/richdata2" ref="A4:BK9">
    <sortCondition ref="E4:E9"/>
  </sortState>
  <pageMargins left="0.7" right="0.7" top="0.78749999999999998" bottom="0.78749999999999998" header="0.511811023622047" footer="0.511811023622047"/>
  <pageSetup paperSize="9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86"/>
  <sheetViews>
    <sheetView workbookViewId="0">
      <selection activeCell="A2" sqref="A2"/>
    </sheetView>
  </sheetViews>
  <sheetFormatPr baseColWidth="10" defaultColWidth="11.44140625" defaultRowHeight="14.4" x14ac:dyDescent="0.3"/>
  <cols>
    <col min="1" max="1" width="21.5546875" style="28" bestFit="1" customWidth="1"/>
    <col min="2" max="2" width="14.33203125" style="28" bestFit="1" customWidth="1"/>
    <col min="3" max="3" width="31.33203125" style="28" customWidth="1"/>
    <col min="4" max="5" width="11.44140625" style="28"/>
    <col min="6" max="6" width="13.5546875" style="28" customWidth="1"/>
    <col min="7" max="7" width="11.44140625" style="28"/>
    <col min="8" max="8" width="20.5546875" style="28" customWidth="1"/>
    <col min="9" max="16384" width="11.44140625" style="28"/>
  </cols>
  <sheetData>
    <row r="1" spans="1:8" s="57" customFormat="1" x14ac:dyDescent="0.3">
      <c r="A1" s="84" t="s">
        <v>111</v>
      </c>
      <c r="B1" s="84" t="s">
        <v>110</v>
      </c>
      <c r="C1" s="57" t="str">
        <f>B1&amp;" "&amp;A1</f>
        <v>Weitsprung U14_Stockhausen</v>
      </c>
      <c r="D1" s="58" t="s">
        <v>8</v>
      </c>
      <c r="E1" s="58" t="s">
        <v>9</v>
      </c>
      <c r="F1" s="58" t="s">
        <v>14</v>
      </c>
      <c r="G1" s="57" t="s">
        <v>36</v>
      </c>
      <c r="H1" s="58" t="s">
        <v>46</v>
      </c>
    </row>
    <row r="2" spans="1:8" x14ac:dyDescent="0.3">
      <c r="B2" s="28" t="s">
        <v>63</v>
      </c>
      <c r="C2" s="57" t="str">
        <f t="shared" ref="C2:C26" si="0">B2&amp;" "&amp;A2</f>
        <v xml:space="preserve">Elias </v>
      </c>
      <c r="D2" s="60"/>
      <c r="F2" s="61">
        <v>3.83</v>
      </c>
      <c r="G2" s="28">
        <f>MOD(ROW(),2)</f>
        <v>0</v>
      </c>
      <c r="H2" s="28" t="e">
        <f>VLOOKUP(C2,Teilnehmer!$A$1:$A$200,1,FALSE)</f>
        <v>#N/A</v>
      </c>
    </row>
    <row r="3" spans="1:8" x14ac:dyDescent="0.3">
      <c r="A3" s="62" t="s">
        <v>59</v>
      </c>
      <c r="B3" s="28" t="s">
        <v>61</v>
      </c>
      <c r="C3" s="57" t="str">
        <f t="shared" si="0"/>
        <v>Jonne Zimmermann</v>
      </c>
      <c r="D3" s="60"/>
      <c r="F3" s="61">
        <v>3.82</v>
      </c>
      <c r="G3" s="28">
        <f t="shared" ref="G3:G26" si="1">MOD(ROW(),2)</f>
        <v>1</v>
      </c>
      <c r="H3" s="28" t="str">
        <f>VLOOKUP(C3,Teilnehmer!$A$1:$A$200,1,FALSE)</f>
        <v>Jonne Zimmermann</v>
      </c>
    </row>
    <row r="4" spans="1:8" x14ac:dyDescent="0.3">
      <c r="A4" s="28" t="s">
        <v>19</v>
      </c>
      <c r="B4" s="28" t="s">
        <v>18</v>
      </c>
      <c r="C4" s="57" t="str">
        <f t="shared" si="0"/>
        <v>Fritz Zwicker</v>
      </c>
      <c r="D4" s="60"/>
      <c r="F4" s="61">
        <v>3.77</v>
      </c>
      <c r="G4" s="28">
        <f>MOD(ROW(),2)</f>
        <v>0</v>
      </c>
      <c r="H4" s="28" t="e">
        <f>VLOOKUP(C4,Teilnehmer!$A$1:$A$200,1,FALSE)</f>
        <v>#N/A</v>
      </c>
    </row>
    <row r="5" spans="1:8" x14ac:dyDescent="0.3">
      <c r="A5" s="28" t="s">
        <v>64</v>
      </c>
      <c r="B5" s="66" t="s">
        <v>65</v>
      </c>
      <c r="C5" s="57" t="str">
        <f t="shared" si="0"/>
        <v>Stas Lachenmaier</v>
      </c>
      <c r="D5" s="60"/>
      <c r="F5" s="61">
        <v>3.54</v>
      </c>
      <c r="G5" s="28">
        <f t="shared" si="1"/>
        <v>1</v>
      </c>
      <c r="H5" s="28" t="e">
        <f>VLOOKUP(C5,Teilnehmer!$A$1:$A$200,1,FALSE)</f>
        <v>#N/A</v>
      </c>
    </row>
    <row r="6" spans="1:8" x14ac:dyDescent="0.3">
      <c r="A6" s="28" t="s">
        <v>67</v>
      </c>
      <c r="B6" s="28" t="s">
        <v>68</v>
      </c>
      <c r="C6" s="57" t="str">
        <f t="shared" si="0"/>
        <v>Bjarne Lang</v>
      </c>
      <c r="F6" s="61">
        <v>3.19</v>
      </c>
      <c r="G6" s="28">
        <f t="shared" si="1"/>
        <v>0</v>
      </c>
      <c r="H6" s="28" t="e">
        <f>VLOOKUP(C6,Teilnehmer!$A$1:$A$200,1,FALSE)</f>
        <v>#N/A</v>
      </c>
    </row>
    <row r="7" spans="1:8" x14ac:dyDescent="0.3">
      <c r="A7" s="85" t="s">
        <v>66</v>
      </c>
      <c r="B7" s="85" t="s">
        <v>82</v>
      </c>
      <c r="C7" s="57" t="str">
        <f t="shared" si="0"/>
        <v>Linus Ryan Penrod</v>
      </c>
      <c r="F7" s="61">
        <v>3.13</v>
      </c>
      <c r="G7" s="28">
        <f t="shared" si="1"/>
        <v>1</v>
      </c>
      <c r="H7" s="28" t="str">
        <f>VLOOKUP(C7,Teilnehmer!$A$1:$A$200,1,FALSE)</f>
        <v>Linus Ryan Penrod</v>
      </c>
    </row>
    <row r="8" spans="1:8" x14ac:dyDescent="0.3">
      <c r="A8" s="28" t="s">
        <v>69</v>
      </c>
      <c r="B8" s="28" t="s">
        <v>70</v>
      </c>
      <c r="C8" s="57" t="str">
        <f t="shared" si="0"/>
        <v>Hendrik Fink</v>
      </c>
      <c r="F8" s="61">
        <v>2.85</v>
      </c>
      <c r="G8" s="28">
        <f t="shared" si="1"/>
        <v>0</v>
      </c>
      <c r="H8" s="28" t="str">
        <f>VLOOKUP(C8,Teilnehmer!$A$1:$A$200,1,FALSE)</f>
        <v>Hendrik Fink</v>
      </c>
    </row>
    <row r="9" spans="1:8" x14ac:dyDescent="0.3">
      <c r="A9" s="28" t="s">
        <v>96</v>
      </c>
      <c r="B9" s="28" t="s">
        <v>97</v>
      </c>
      <c r="C9" s="57" t="str">
        <f t="shared" si="0"/>
        <v>Leon Büchner</v>
      </c>
      <c r="F9" s="61">
        <v>2.78</v>
      </c>
      <c r="G9" s="28">
        <f t="shared" si="1"/>
        <v>1</v>
      </c>
      <c r="H9" s="28" t="e">
        <f>VLOOKUP(C9,Teilnehmer!$A$1:$A$200,1,FALSE)</f>
        <v>#N/A</v>
      </c>
    </row>
    <row r="10" spans="1:8" x14ac:dyDescent="0.3">
      <c r="A10" s="28" t="s">
        <v>73</v>
      </c>
      <c r="B10" s="28" t="s">
        <v>74</v>
      </c>
      <c r="C10" s="57" t="str">
        <f t="shared" si="0"/>
        <v>Neah Wagenführ</v>
      </c>
      <c r="F10" s="61">
        <v>4.16</v>
      </c>
      <c r="G10" s="28">
        <f t="shared" si="1"/>
        <v>0</v>
      </c>
      <c r="H10" s="28" t="str">
        <f>VLOOKUP(C10,Teilnehmer!$A$1:$A$200,1,FALSE)</f>
        <v>Neah Wagenführ</v>
      </c>
    </row>
    <row r="11" spans="1:8" x14ac:dyDescent="0.3">
      <c r="A11" s="28" t="s">
        <v>75</v>
      </c>
      <c r="B11" s="28" t="s">
        <v>76</v>
      </c>
      <c r="C11" s="57" t="str">
        <f t="shared" si="0"/>
        <v>Emilia Bremer</v>
      </c>
      <c r="F11" s="61">
        <v>3.97</v>
      </c>
      <c r="G11" s="28">
        <f t="shared" si="1"/>
        <v>1</v>
      </c>
      <c r="H11" s="28" t="str">
        <f>VLOOKUP(C11,Teilnehmer!$A$1:$A$200,1,FALSE)</f>
        <v>Emilia Bremer</v>
      </c>
    </row>
    <row r="12" spans="1:8" x14ac:dyDescent="0.3">
      <c r="A12" s="28" t="s">
        <v>89</v>
      </c>
      <c r="B12" s="28" t="s">
        <v>90</v>
      </c>
      <c r="C12" s="57" t="str">
        <f t="shared" si="0"/>
        <v>Hannah Lochhaas</v>
      </c>
      <c r="F12" s="61">
        <v>3.74</v>
      </c>
      <c r="G12" s="28">
        <f t="shared" si="1"/>
        <v>0</v>
      </c>
      <c r="H12" s="28" t="str">
        <f>VLOOKUP(C12,Teilnehmer!$A$1:$A$200,1,FALSE)</f>
        <v>Hannah Lochhaas</v>
      </c>
    </row>
    <row r="13" spans="1:8" x14ac:dyDescent="0.3">
      <c r="A13" s="28" t="s">
        <v>77</v>
      </c>
      <c r="B13" s="28" t="s">
        <v>78</v>
      </c>
      <c r="C13" s="57" t="str">
        <f t="shared" si="0"/>
        <v>Valerie Richtberg</v>
      </c>
      <c r="F13" s="61">
        <v>3.71</v>
      </c>
      <c r="G13" s="28">
        <f t="shared" si="1"/>
        <v>1</v>
      </c>
      <c r="H13" s="28" t="str">
        <f>VLOOKUP(C13,Teilnehmer!$A$1:$A$200,1,FALSE)</f>
        <v>Valerie Richtberg</v>
      </c>
    </row>
    <row r="14" spans="1:8" x14ac:dyDescent="0.3">
      <c r="A14" s="28" t="s">
        <v>84</v>
      </c>
      <c r="B14" s="28" t="s">
        <v>85</v>
      </c>
      <c r="C14" s="57" t="str">
        <f t="shared" si="0"/>
        <v>Frieda Dörr</v>
      </c>
      <c r="F14" s="61">
        <v>3.71</v>
      </c>
      <c r="G14" s="28">
        <f t="shared" si="1"/>
        <v>0</v>
      </c>
      <c r="H14" s="28" t="e">
        <f>VLOOKUP(C14,Teilnehmer!$A$1:$A$200,1,FALSE)</f>
        <v>#N/A</v>
      </c>
    </row>
    <row r="15" spans="1:8" x14ac:dyDescent="0.3">
      <c r="A15" s="28" t="s">
        <v>25</v>
      </c>
      <c r="B15" s="28" t="s">
        <v>24</v>
      </c>
      <c r="C15" s="57" t="str">
        <f t="shared" si="0"/>
        <v>Luisa Wirth</v>
      </c>
      <c r="F15" s="61">
        <v>3.67</v>
      </c>
      <c r="G15" s="28">
        <f t="shared" si="1"/>
        <v>1</v>
      </c>
      <c r="H15" s="28" t="e">
        <f>VLOOKUP(C15,Teilnehmer!$A$1:$A$200,1,FALSE)</f>
        <v>#N/A</v>
      </c>
    </row>
    <row r="16" spans="1:8" x14ac:dyDescent="0.3">
      <c r="A16" s="28" t="s">
        <v>79</v>
      </c>
      <c r="B16" s="28" t="s">
        <v>80</v>
      </c>
      <c r="C16" s="57" t="str">
        <f t="shared" si="0"/>
        <v>Lucy Gottwald</v>
      </c>
      <c r="F16" s="61">
        <v>3.56</v>
      </c>
      <c r="G16" s="28">
        <f t="shared" si="1"/>
        <v>0</v>
      </c>
      <c r="H16" s="28" t="str">
        <f>VLOOKUP(C16,Teilnehmer!$A$1:$A$200,1,FALSE)</f>
        <v>Lucy Gottwald</v>
      </c>
    </row>
    <row r="17" spans="1:8" x14ac:dyDescent="0.3">
      <c r="A17" s="28" t="s">
        <v>31</v>
      </c>
      <c r="B17" s="28" t="s">
        <v>30</v>
      </c>
      <c r="C17" s="57" t="str">
        <f t="shared" si="0"/>
        <v>Mia Weppler</v>
      </c>
      <c r="F17" s="61">
        <v>3.52</v>
      </c>
      <c r="G17" s="28">
        <f t="shared" si="1"/>
        <v>1</v>
      </c>
      <c r="H17" s="28" t="e">
        <f>VLOOKUP(C17,Teilnehmer!$A$1:$A$200,1,FALSE)</f>
        <v>#N/A</v>
      </c>
    </row>
    <row r="18" spans="1:8" x14ac:dyDescent="0.3">
      <c r="A18" s="28" t="s">
        <v>83</v>
      </c>
      <c r="B18" s="28" t="s">
        <v>29</v>
      </c>
      <c r="C18" s="57" t="str">
        <f t="shared" si="0"/>
        <v>Clara Renz</v>
      </c>
      <c r="F18" s="61">
        <v>3.49</v>
      </c>
      <c r="G18" s="28">
        <f t="shared" si="1"/>
        <v>0</v>
      </c>
      <c r="H18" s="28" t="str">
        <f>VLOOKUP(C18,Teilnehmer!$A$1:$A$200,1,FALSE)</f>
        <v>Clara Renz</v>
      </c>
    </row>
    <row r="19" spans="1:8" ht="15.6" customHeight="1" x14ac:dyDescent="0.3">
      <c r="A19" s="28" t="s">
        <v>101</v>
      </c>
      <c r="B19" s="28" t="s">
        <v>102</v>
      </c>
      <c r="C19" s="57" t="str">
        <f t="shared" si="0"/>
        <v>Neele Dehnel</v>
      </c>
      <c r="F19" s="61">
        <v>3.46</v>
      </c>
      <c r="G19" s="28">
        <f t="shared" si="1"/>
        <v>1</v>
      </c>
      <c r="H19" s="28" t="e">
        <f>VLOOKUP(C19,Teilnehmer!$A$1:$A$200,1,FALSE)</f>
        <v>#N/A</v>
      </c>
    </row>
    <row r="20" spans="1:8" x14ac:dyDescent="0.3">
      <c r="A20" s="28" t="s">
        <v>104</v>
      </c>
      <c r="B20" s="28" t="s">
        <v>105</v>
      </c>
      <c r="C20" s="57" t="str">
        <f t="shared" si="0"/>
        <v>Alina Kokel</v>
      </c>
      <c r="F20" s="61">
        <v>3.25</v>
      </c>
      <c r="G20" s="28">
        <f t="shared" si="1"/>
        <v>0</v>
      </c>
      <c r="H20" s="28" t="e">
        <f>VLOOKUP(C20,Teilnehmer!$A$1:$A$200,1,FALSE)</f>
        <v>#N/A</v>
      </c>
    </row>
    <row r="21" spans="1:8" x14ac:dyDescent="0.3">
      <c r="A21" s="28" t="s">
        <v>18</v>
      </c>
      <c r="B21" s="28" t="s">
        <v>34</v>
      </c>
      <c r="C21" s="57" t="str">
        <f t="shared" si="0"/>
        <v>Marie Fritz</v>
      </c>
      <c r="F21" s="61">
        <v>3.2</v>
      </c>
      <c r="G21" s="28">
        <f t="shared" si="1"/>
        <v>1</v>
      </c>
      <c r="H21" s="28" t="e">
        <f>VLOOKUP(C21,Teilnehmer!$A$1:$A$200,1,FALSE)</f>
        <v>#N/A</v>
      </c>
    </row>
    <row r="22" spans="1:8" x14ac:dyDescent="0.3">
      <c r="A22" s="28" t="s">
        <v>81</v>
      </c>
      <c r="B22" s="28" t="s">
        <v>35</v>
      </c>
      <c r="C22" s="57" t="str">
        <f t="shared" si="0"/>
        <v>Amelie Thalmann</v>
      </c>
      <c r="F22" s="61">
        <v>2.99</v>
      </c>
      <c r="G22" s="28">
        <f t="shared" si="1"/>
        <v>0</v>
      </c>
      <c r="H22" s="28" t="e">
        <f>VLOOKUP(C22,Teilnehmer!$A$1:$A$200,1,FALSE)</f>
        <v>#N/A</v>
      </c>
    </row>
    <row r="23" spans="1:8" x14ac:dyDescent="0.3">
      <c r="A23" s="28" t="s">
        <v>33</v>
      </c>
      <c r="B23" s="28" t="s">
        <v>32</v>
      </c>
      <c r="C23" s="57" t="str">
        <f t="shared" si="0"/>
        <v>Martha Wahl</v>
      </c>
      <c r="F23" s="61">
        <v>2.93</v>
      </c>
      <c r="G23" s="28">
        <f t="shared" si="1"/>
        <v>1</v>
      </c>
      <c r="H23" s="28" t="e">
        <f>VLOOKUP(C23,Teilnehmer!$A$1:$A$200,1,FALSE)</f>
        <v>#N/A</v>
      </c>
    </row>
    <row r="24" spans="1:8" x14ac:dyDescent="0.3">
      <c r="A24" s="28" t="s">
        <v>91</v>
      </c>
      <c r="B24" s="28" t="s">
        <v>30</v>
      </c>
      <c r="C24" s="57" t="str">
        <f t="shared" si="0"/>
        <v>Mia Glebe</v>
      </c>
      <c r="F24" s="61">
        <v>2.91</v>
      </c>
      <c r="G24" s="28">
        <f t="shared" si="1"/>
        <v>0</v>
      </c>
      <c r="H24" s="28" t="e">
        <f>VLOOKUP(C24,Teilnehmer!$A$1:$A$200,1,FALSE)</f>
        <v>#N/A</v>
      </c>
    </row>
    <row r="25" spans="1:8" x14ac:dyDescent="0.3">
      <c r="A25" s="28" t="s">
        <v>94</v>
      </c>
      <c r="B25" s="85" t="s">
        <v>95</v>
      </c>
      <c r="C25" s="57" t="str">
        <f t="shared" si="0"/>
        <v>Evelyn Kristina Barvish</v>
      </c>
      <c r="F25" s="61">
        <v>2.2400000000000002</v>
      </c>
      <c r="G25" s="28">
        <f t="shared" si="1"/>
        <v>1</v>
      </c>
      <c r="H25" s="28" t="e">
        <f>VLOOKUP(C25,Teilnehmer!$A$1:$A$200,1,FALSE)</f>
        <v>#N/A</v>
      </c>
    </row>
    <row r="26" spans="1:8" x14ac:dyDescent="0.3">
      <c r="A26" s="28" t="s">
        <v>103</v>
      </c>
      <c r="B26" s="28" t="s">
        <v>29</v>
      </c>
      <c r="C26" s="57" t="str">
        <f t="shared" si="0"/>
        <v>Clara Kirchner</v>
      </c>
      <c r="F26" s="61">
        <v>2.12</v>
      </c>
      <c r="G26" s="28">
        <f t="shared" si="1"/>
        <v>0</v>
      </c>
      <c r="H26" s="28" t="e">
        <f>VLOOKUP(C26,Teilnehmer!$A$1:$A$200,1,FALSE)</f>
        <v>#N/A</v>
      </c>
    </row>
    <row r="27" spans="1:8" x14ac:dyDescent="0.3">
      <c r="C27" s="28" t="str">
        <f t="shared" ref="C27:C49" si="2">B27&amp;" "&amp;A27</f>
        <v xml:space="preserve"> </v>
      </c>
      <c r="F27" s="61"/>
      <c r="G27" s="29"/>
    </row>
    <row r="28" spans="1:8" x14ac:dyDescent="0.3">
      <c r="C28" s="28" t="str">
        <f t="shared" si="2"/>
        <v xml:space="preserve"> </v>
      </c>
      <c r="F28" s="61"/>
      <c r="G28" s="29"/>
    </row>
    <row r="29" spans="1:8" x14ac:dyDescent="0.3">
      <c r="C29" s="28" t="str">
        <f t="shared" si="2"/>
        <v xml:space="preserve"> </v>
      </c>
      <c r="F29" s="61"/>
      <c r="G29" s="29"/>
    </row>
    <row r="30" spans="1:8" x14ac:dyDescent="0.3">
      <c r="C30" s="28" t="str">
        <f t="shared" si="2"/>
        <v xml:space="preserve"> </v>
      </c>
      <c r="F30" s="61"/>
      <c r="G30" s="29"/>
    </row>
    <row r="31" spans="1:8" x14ac:dyDescent="0.3">
      <c r="C31" s="28" t="str">
        <f t="shared" si="2"/>
        <v xml:space="preserve"> </v>
      </c>
      <c r="F31" s="61"/>
      <c r="G31" s="29"/>
    </row>
    <row r="32" spans="1:8" x14ac:dyDescent="0.3">
      <c r="C32" s="28" t="str">
        <f t="shared" si="2"/>
        <v xml:space="preserve"> </v>
      </c>
      <c r="F32" s="61"/>
      <c r="G32" s="29"/>
    </row>
    <row r="33" spans="3:7" x14ac:dyDescent="0.3">
      <c r="C33" s="28" t="str">
        <f t="shared" si="2"/>
        <v xml:space="preserve"> </v>
      </c>
      <c r="F33" s="61"/>
      <c r="G33" s="29"/>
    </row>
    <row r="34" spans="3:7" x14ac:dyDescent="0.3">
      <c r="C34" s="28" t="str">
        <f t="shared" si="2"/>
        <v xml:space="preserve"> </v>
      </c>
      <c r="F34" s="61"/>
      <c r="G34" s="29"/>
    </row>
    <row r="35" spans="3:7" x14ac:dyDescent="0.3">
      <c r="C35" s="28" t="str">
        <f t="shared" si="2"/>
        <v xml:space="preserve"> </v>
      </c>
      <c r="F35" s="61"/>
      <c r="G35" s="29"/>
    </row>
    <row r="36" spans="3:7" x14ac:dyDescent="0.3">
      <c r="C36" s="28" t="str">
        <f t="shared" si="2"/>
        <v xml:space="preserve"> </v>
      </c>
      <c r="F36" s="61"/>
      <c r="G36" s="29"/>
    </row>
    <row r="37" spans="3:7" x14ac:dyDescent="0.3">
      <c r="C37" s="28" t="str">
        <f t="shared" si="2"/>
        <v xml:space="preserve"> </v>
      </c>
      <c r="F37" s="61"/>
      <c r="G37" s="29"/>
    </row>
    <row r="38" spans="3:7" x14ac:dyDescent="0.3">
      <c r="C38" s="28" t="str">
        <f t="shared" si="2"/>
        <v xml:space="preserve"> </v>
      </c>
      <c r="F38" s="61"/>
      <c r="G38" s="29"/>
    </row>
    <row r="39" spans="3:7" x14ac:dyDescent="0.3">
      <c r="C39" s="28" t="str">
        <f t="shared" si="2"/>
        <v xml:space="preserve"> </v>
      </c>
      <c r="F39" s="61"/>
      <c r="G39" s="29"/>
    </row>
    <row r="40" spans="3:7" x14ac:dyDescent="0.3">
      <c r="C40" s="28" t="str">
        <f t="shared" si="2"/>
        <v xml:space="preserve"> </v>
      </c>
      <c r="F40" s="61"/>
      <c r="G40" s="29"/>
    </row>
    <row r="41" spans="3:7" x14ac:dyDescent="0.3">
      <c r="C41" s="28" t="str">
        <f t="shared" si="2"/>
        <v xml:space="preserve"> </v>
      </c>
      <c r="F41" s="61"/>
      <c r="G41" s="29"/>
    </row>
    <row r="42" spans="3:7" x14ac:dyDescent="0.3">
      <c r="C42" s="28" t="str">
        <f t="shared" si="2"/>
        <v xml:space="preserve"> </v>
      </c>
      <c r="F42" s="61"/>
      <c r="G42" s="29"/>
    </row>
    <row r="43" spans="3:7" x14ac:dyDescent="0.3">
      <c r="C43" s="28" t="str">
        <f t="shared" si="2"/>
        <v xml:space="preserve"> </v>
      </c>
      <c r="F43" s="61"/>
      <c r="G43" s="29"/>
    </row>
    <row r="44" spans="3:7" x14ac:dyDescent="0.3">
      <c r="C44" s="28" t="str">
        <f t="shared" si="2"/>
        <v xml:space="preserve"> </v>
      </c>
      <c r="F44" s="61"/>
      <c r="G44" s="29"/>
    </row>
    <row r="45" spans="3:7" x14ac:dyDescent="0.3">
      <c r="C45" s="28" t="str">
        <f t="shared" si="2"/>
        <v xml:space="preserve"> </v>
      </c>
      <c r="F45" s="61"/>
      <c r="G45" s="29"/>
    </row>
    <row r="46" spans="3:7" x14ac:dyDescent="0.3">
      <c r="C46" s="28" t="str">
        <f t="shared" si="2"/>
        <v xml:space="preserve"> </v>
      </c>
      <c r="F46" s="61"/>
      <c r="G46" s="29"/>
    </row>
    <row r="47" spans="3:7" x14ac:dyDescent="0.3">
      <c r="C47" s="28" t="str">
        <f t="shared" si="2"/>
        <v xml:space="preserve"> </v>
      </c>
      <c r="F47" s="61"/>
      <c r="G47" s="29"/>
    </row>
    <row r="48" spans="3:7" x14ac:dyDescent="0.3">
      <c r="C48" s="28" t="str">
        <f t="shared" si="2"/>
        <v xml:space="preserve"> </v>
      </c>
      <c r="F48" s="61"/>
      <c r="G48" s="29"/>
    </row>
    <row r="49" spans="3:7" x14ac:dyDescent="0.3">
      <c r="C49" s="28" t="str">
        <f t="shared" si="2"/>
        <v xml:space="preserve"> </v>
      </c>
      <c r="F49" s="61"/>
      <c r="G49" s="29"/>
    </row>
    <row r="50" spans="3:7" x14ac:dyDescent="0.3">
      <c r="F50" s="61"/>
      <c r="G50" s="29"/>
    </row>
    <row r="51" spans="3:7" x14ac:dyDescent="0.3">
      <c r="G51" s="29"/>
    </row>
    <row r="52" spans="3:7" x14ac:dyDescent="0.3">
      <c r="G52" s="29"/>
    </row>
    <row r="53" spans="3:7" x14ac:dyDescent="0.3">
      <c r="G53" s="29"/>
    </row>
    <row r="54" spans="3:7" x14ac:dyDescent="0.3">
      <c r="G54" s="29"/>
    </row>
    <row r="55" spans="3:7" x14ac:dyDescent="0.3">
      <c r="G55" s="29"/>
    </row>
    <row r="56" spans="3:7" x14ac:dyDescent="0.3">
      <c r="G56" s="29"/>
    </row>
    <row r="57" spans="3:7" x14ac:dyDescent="0.3">
      <c r="G57" s="29"/>
    </row>
    <row r="58" spans="3:7" x14ac:dyDescent="0.3">
      <c r="G58" s="29"/>
    </row>
    <row r="59" spans="3:7" x14ac:dyDescent="0.3">
      <c r="G59" s="29"/>
    </row>
    <row r="60" spans="3:7" x14ac:dyDescent="0.3">
      <c r="G60" s="29"/>
    </row>
    <row r="61" spans="3:7" x14ac:dyDescent="0.3">
      <c r="G61" s="29"/>
    </row>
    <row r="62" spans="3:7" x14ac:dyDescent="0.3">
      <c r="G62" s="29"/>
    </row>
    <row r="63" spans="3:7" x14ac:dyDescent="0.3">
      <c r="G63" s="29"/>
    </row>
    <row r="64" spans="3:7" x14ac:dyDescent="0.3">
      <c r="G64" s="29"/>
    </row>
    <row r="65" spans="7:7" x14ac:dyDescent="0.3">
      <c r="G65" s="29"/>
    </row>
    <row r="66" spans="7:7" x14ac:dyDescent="0.3">
      <c r="G66" s="29"/>
    </row>
    <row r="67" spans="7:7" x14ac:dyDescent="0.3">
      <c r="G67" s="29"/>
    </row>
    <row r="68" spans="7:7" x14ac:dyDescent="0.3">
      <c r="G68" s="29"/>
    </row>
    <row r="69" spans="7:7" x14ac:dyDescent="0.3">
      <c r="G69" s="29"/>
    </row>
    <row r="70" spans="7:7" x14ac:dyDescent="0.3">
      <c r="G70" s="29"/>
    </row>
    <row r="71" spans="7:7" x14ac:dyDescent="0.3">
      <c r="G71" s="29"/>
    </row>
    <row r="72" spans="7:7" x14ac:dyDescent="0.3">
      <c r="G72" s="29"/>
    </row>
    <row r="73" spans="7:7" x14ac:dyDescent="0.3">
      <c r="G73" s="29"/>
    </row>
    <row r="74" spans="7:7" x14ac:dyDescent="0.3">
      <c r="G74" s="29"/>
    </row>
    <row r="75" spans="7:7" x14ac:dyDescent="0.3">
      <c r="G75" s="29"/>
    </row>
    <row r="76" spans="7:7" x14ac:dyDescent="0.3">
      <c r="G76" s="29"/>
    </row>
    <row r="77" spans="7:7" x14ac:dyDescent="0.3">
      <c r="G77" s="29"/>
    </row>
    <row r="78" spans="7:7" x14ac:dyDescent="0.3">
      <c r="G78" s="29"/>
    </row>
    <row r="79" spans="7:7" x14ac:dyDescent="0.3">
      <c r="G79" s="29"/>
    </row>
    <row r="80" spans="7:7" x14ac:dyDescent="0.3">
      <c r="G80" s="29"/>
    </row>
    <row r="81" spans="7:7" x14ac:dyDescent="0.3">
      <c r="G81" s="29"/>
    </row>
    <row r="82" spans="7:7" x14ac:dyDescent="0.3">
      <c r="G82" s="29"/>
    </row>
    <row r="83" spans="7:7" x14ac:dyDescent="0.3">
      <c r="G83" s="29"/>
    </row>
    <row r="84" spans="7:7" x14ac:dyDescent="0.3">
      <c r="G84" s="29"/>
    </row>
    <row r="85" spans="7:7" x14ac:dyDescent="0.3">
      <c r="G85" s="29"/>
    </row>
    <row r="86" spans="7:7" x14ac:dyDescent="0.3">
      <c r="G86" s="29"/>
    </row>
  </sheetData>
  <autoFilter ref="A1:G86" xr:uid="{00000000-0009-0000-0000-00000A000000}"/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92"/>
  <sheetViews>
    <sheetView workbookViewId="0">
      <selection activeCell="A2" sqref="A2"/>
    </sheetView>
  </sheetViews>
  <sheetFormatPr baseColWidth="10" defaultColWidth="11.44140625" defaultRowHeight="14.4" x14ac:dyDescent="0.3"/>
  <cols>
    <col min="1" max="1" width="21.5546875" style="28" bestFit="1" customWidth="1"/>
    <col min="2" max="2" width="14.33203125" style="28" bestFit="1" customWidth="1"/>
    <col min="3" max="3" width="31.33203125" style="28" customWidth="1"/>
    <col min="4" max="5" width="11.44140625" style="28"/>
    <col min="6" max="6" width="13.5546875" style="28" customWidth="1"/>
    <col min="7" max="7" width="11.44140625" style="28"/>
    <col min="8" max="8" width="20.5546875" style="28" customWidth="1"/>
    <col min="9" max="16384" width="11.44140625" style="28"/>
  </cols>
  <sheetData>
    <row r="1" spans="1:8" s="57" customFormat="1" x14ac:dyDescent="0.3">
      <c r="A1" s="84" t="s">
        <v>111</v>
      </c>
      <c r="B1" s="84" t="s">
        <v>112</v>
      </c>
      <c r="C1" s="57" t="str">
        <f>B1&amp;" "&amp;A1</f>
        <v>Ballwurf U14_Stockhausen</v>
      </c>
      <c r="D1" s="58" t="s">
        <v>8</v>
      </c>
      <c r="E1" s="58" t="s">
        <v>9</v>
      </c>
      <c r="F1" s="58" t="s">
        <v>14</v>
      </c>
      <c r="G1" s="57" t="s">
        <v>36</v>
      </c>
      <c r="H1" s="58" t="s">
        <v>46</v>
      </c>
    </row>
    <row r="2" spans="1:8" x14ac:dyDescent="0.3">
      <c r="B2" s="28" t="s">
        <v>18</v>
      </c>
      <c r="C2" s="57" t="str">
        <f t="shared" ref="C2:C25" si="0">B2&amp;" "&amp;A2</f>
        <v xml:space="preserve">Fritz </v>
      </c>
      <c r="D2" s="60"/>
      <c r="F2" s="61">
        <v>30</v>
      </c>
      <c r="G2" s="28">
        <f>MOD(ROW(),2)</f>
        <v>0</v>
      </c>
      <c r="H2" s="28" t="e">
        <f>VLOOKUP(C2,Teilnehmer!$A$1:$A$200,1,FALSE)</f>
        <v>#N/A</v>
      </c>
    </row>
    <row r="3" spans="1:8" x14ac:dyDescent="0.3">
      <c r="A3" s="62" t="s">
        <v>59</v>
      </c>
      <c r="B3" s="66" t="s">
        <v>61</v>
      </c>
      <c r="C3" s="57" t="str">
        <f t="shared" si="0"/>
        <v>Jonne Zimmermann</v>
      </c>
      <c r="D3" s="60"/>
      <c r="F3" s="61">
        <v>30</v>
      </c>
      <c r="G3" s="28">
        <f t="shared" ref="G3:G26" si="1">MOD(ROW(),2)</f>
        <v>1</v>
      </c>
      <c r="H3" s="28" t="str">
        <f>VLOOKUP(C3,Teilnehmer!$A$1:$A$200,1,FALSE)</f>
        <v>Jonne Zimmermann</v>
      </c>
    </row>
    <row r="4" spans="1:8" x14ac:dyDescent="0.3">
      <c r="A4" s="85" t="s">
        <v>66</v>
      </c>
      <c r="B4" s="85" t="s">
        <v>82</v>
      </c>
      <c r="C4" s="57" t="str">
        <f t="shared" si="0"/>
        <v>Linus Ryan Penrod</v>
      </c>
      <c r="D4" s="60"/>
      <c r="F4" s="61">
        <v>30</v>
      </c>
      <c r="G4" s="28">
        <f>MOD(ROW(),2)</f>
        <v>0</v>
      </c>
      <c r="H4" s="28" t="str">
        <f>VLOOKUP(C4,Teilnehmer!$A$1:$A$200,1,FALSE)</f>
        <v>Linus Ryan Penrod</v>
      </c>
    </row>
    <row r="5" spans="1:8" x14ac:dyDescent="0.3">
      <c r="A5" s="28" t="s">
        <v>67</v>
      </c>
      <c r="B5" s="28" t="s">
        <v>68</v>
      </c>
      <c r="C5" s="57" t="str">
        <f t="shared" si="0"/>
        <v>Bjarne Lang</v>
      </c>
      <c r="D5" s="60"/>
      <c r="F5" s="61">
        <v>30</v>
      </c>
      <c r="G5" s="28">
        <f t="shared" si="1"/>
        <v>1</v>
      </c>
      <c r="H5" s="28" t="e">
        <f>VLOOKUP(C5,Teilnehmer!$A$1:$A$200,1,FALSE)</f>
        <v>#N/A</v>
      </c>
    </row>
    <row r="6" spans="1:8" x14ac:dyDescent="0.3">
      <c r="A6" s="28" t="s">
        <v>64</v>
      </c>
      <c r="B6" s="28" t="s">
        <v>65</v>
      </c>
      <c r="C6" s="57" t="str">
        <f t="shared" si="0"/>
        <v>Stas Lachenmaier</v>
      </c>
      <c r="F6" s="61">
        <v>30</v>
      </c>
      <c r="G6" s="28">
        <f t="shared" si="1"/>
        <v>0</v>
      </c>
      <c r="H6" s="28" t="e">
        <f>VLOOKUP(C6,Teilnehmer!$A$1:$A$200,1,FALSE)</f>
        <v>#N/A</v>
      </c>
    </row>
    <row r="7" spans="1:8" x14ac:dyDescent="0.3">
      <c r="A7" s="28" t="s">
        <v>62</v>
      </c>
      <c r="B7" s="28" t="s">
        <v>63</v>
      </c>
      <c r="C7" s="57" t="str">
        <f t="shared" si="0"/>
        <v>Elias Schwan</v>
      </c>
      <c r="F7" s="61">
        <v>24</v>
      </c>
      <c r="G7" s="28">
        <f t="shared" si="1"/>
        <v>1</v>
      </c>
      <c r="H7" s="28" t="e">
        <f>VLOOKUP(C7,Teilnehmer!$A$1:$A$200,1,FALSE)</f>
        <v>#N/A</v>
      </c>
    </row>
    <row r="8" spans="1:8" x14ac:dyDescent="0.3">
      <c r="A8" s="28" t="s">
        <v>69</v>
      </c>
      <c r="B8" s="28" t="s">
        <v>70</v>
      </c>
      <c r="C8" s="57" t="str">
        <f t="shared" si="0"/>
        <v>Hendrik Fink</v>
      </c>
      <c r="F8" s="61">
        <v>22</v>
      </c>
      <c r="G8" s="28">
        <f t="shared" si="1"/>
        <v>0</v>
      </c>
      <c r="H8" s="28" t="str">
        <f>VLOOKUP(C8,Teilnehmer!$A$1:$A$200,1,FALSE)</f>
        <v>Hendrik Fink</v>
      </c>
    </row>
    <row r="9" spans="1:8" x14ac:dyDescent="0.3">
      <c r="A9" s="28" t="s">
        <v>96</v>
      </c>
      <c r="B9" s="28" t="s">
        <v>97</v>
      </c>
      <c r="C9" s="57" t="str">
        <f t="shared" si="0"/>
        <v>Leon Büchner</v>
      </c>
      <c r="F9" s="61">
        <v>18</v>
      </c>
      <c r="G9" s="28">
        <f t="shared" si="1"/>
        <v>1</v>
      </c>
      <c r="H9" s="28" t="e">
        <f>VLOOKUP(C9,Teilnehmer!$A$1:$A$200,1,FALSE)</f>
        <v>#N/A</v>
      </c>
    </row>
    <row r="10" spans="1:8" x14ac:dyDescent="0.3">
      <c r="A10" s="28" t="s">
        <v>89</v>
      </c>
      <c r="B10" s="28" t="s">
        <v>90</v>
      </c>
      <c r="C10" s="57" t="str">
        <f t="shared" si="0"/>
        <v>Hannah Lochhaas</v>
      </c>
      <c r="F10" s="61">
        <v>33</v>
      </c>
      <c r="G10" s="28">
        <f t="shared" si="1"/>
        <v>0</v>
      </c>
      <c r="H10" s="28" t="str">
        <f>VLOOKUP(C10,Teilnehmer!$A$1:$A$200,1,FALSE)</f>
        <v>Hannah Lochhaas</v>
      </c>
    </row>
    <row r="11" spans="1:8" x14ac:dyDescent="0.3">
      <c r="A11" s="28" t="s">
        <v>31</v>
      </c>
      <c r="B11" s="28" t="s">
        <v>30</v>
      </c>
      <c r="C11" s="57" t="str">
        <f t="shared" si="0"/>
        <v>Mia Weppler</v>
      </c>
      <c r="F11" s="61">
        <v>26</v>
      </c>
      <c r="G11" s="28">
        <f t="shared" si="1"/>
        <v>1</v>
      </c>
      <c r="H11" s="28" t="e">
        <f>VLOOKUP(C11,Teilnehmer!$A$1:$A$200,1,FALSE)</f>
        <v>#N/A</v>
      </c>
    </row>
    <row r="12" spans="1:8" x14ac:dyDescent="0.3">
      <c r="A12" s="28" t="s">
        <v>94</v>
      </c>
      <c r="B12" s="85" t="s">
        <v>95</v>
      </c>
      <c r="C12" s="57" t="str">
        <f t="shared" si="0"/>
        <v>Evelyn Kristina Barvish</v>
      </c>
      <c r="F12" s="61">
        <v>24</v>
      </c>
      <c r="G12" s="28">
        <f t="shared" si="1"/>
        <v>0</v>
      </c>
      <c r="H12" s="28" t="e">
        <f>VLOOKUP(C12,Teilnehmer!$A$1:$A$200,1,FALSE)</f>
        <v>#N/A</v>
      </c>
    </row>
    <row r="13" spans="1:8" x14ac:dyDescent="0.3">
      <c r="A13" s="28" t="s">
        <v>25</v>
      </c>
      <c r="B13" s="28" t="s">
        <v>24</v>
      </c>
      <c r="C13" s="57" t="str">
        <f t="shared" si="0"/>
        <v>Luisa Wirth</v>
      </c>
      <c r="F13" s="61">
        <v>24</v>
      </c>
      <c r="G13" s="28">
        <f t="shared" si="1"/>
        <v>1</v>
      </c>
      <c r="H13" s="28" t="e">
        <f>VLOOKUP(C13,Teilnehmer!$A$1:$A$200,1,FALSE)</f>
        <v>#N/A</v>
      </c>
    </row>
    <row r="14" spans="1:8" x14ac:dyDescent="0.3">
      <c r="A14" s="28" t="s">
        <v>77</v>
      </c>
      <c r="B14" s="28" t="s">
        <v>78</v>
      </c>
      <c r="C14" s="57" t="str">
        <f t="shared" si="0"/>
        <v>Valerie Richtberg</v>
      </c>
      <c r="F14" s="61">
        <v>23</v>
      </c>
      <c r="G14" s="28">
        <f t="shared" si="1"/>
        <v>0</v>
      </c>
      <c r="H14" s="28" t="str">
        <f>VLOOKUP(C14,Teilnehmer!$A$1:$A$200,1,FALSE)</f>
        <v>Valerie Richtberg</v>
      </c>
    </row>
    <row r="15" spans="1:8" x14ac:dyDescent="0.3">
      <c r="A15" s="28" t="s">
        <v>104</v>
      </c>
      <c r="B15" s="28" t="s">
        <v>105</v>
      </c>
      <c r="C15" s="57" t="str">
        <f t="shared" si="0"/>
        <v>Alina Kokel</v>
      </c>
      <c r="F15" s="61">
        <v>22</v>
      </c>
      <c r="G15" s="28">
        <f t="shared" si="1"/>
        <v>1</v>
      </c>
      <c r="H15" s="28" t="e">
        <f>VLOOKUP(C15,Teilnehmer!$A$1:$A$200,1,FALSE)</f>
        <v>#N/A</v>
      </c>
    </row>
    <row r="16" spans="1:8" x14ac:dyDescent="0.3">
      <c r="A16" s="28" t="s">
        <v>18</v>
      </c>
      <c r="B16" s="28" t="s">
        <v>34</v>
      </c>
      <c r="C16" s="57" t="str">
        <f t="shared" si="0"/>
        <v>Marie Fritz</v>
      </c>
      <c r="F16" s="61">
        <v>22</v>
      </c>
      <c r="G16" s="28">
        <f t="shared" si="1"/>
        <v>0</v>
      </c>
      <c r="H16" s="28" t="e">
        <f>VLOOKUP(C16,Teilnehmer!$A$1:$A$200,1,FALSE)</f>
        <v>#N/A</v>
      </c>
    </row>
    <row r="17" spans="1:8" x14ac:dyDescent="0.3">
      <c r="A17" s="28" t="s">
        <v>73</v>
      </c>
      <c r="B17" s="28" t="s">
        <v>74</v>
      </c>
      <c r="C17" s="57" t="str">
        <f t="shared" si="0"/>
        <v>Neah Wagenführ</v>
      </c>
      <c r="F17" s="61">
        <v>21</v>
      </c>
      <c r="G17" s="28">
        <f t="shared" si="1"/>
        <v>1</v>
      </c>
      <c r="H17" s="28" t="str">
        <f>VLOOKUP(C17,Teilnehmer!$A$1:$A$200,1,FALSE)</f>
        <v>Neah Wagenführ</v>
      </c>
    </row>
    <row r="18" spans="1:8" x14ac:dyDescent="0.3">
      <c r="A18" s="28" t="s">
        <v>33</v>
      </c>
      <c r="B18" s="28" t="s">
        <v>32</v>
      </c>
      <c r="C18" s="57" t="str">
        <f t="shared" si="0"/>
        <v>Martha Wahl</v>
      </c>
      <c r="F18" s="61">
        <v>20</v>
      </c>
      <c r="G18" s="28">
        <f t="shared" si="1"/>
        <v>0</v>
      </c>
      <c r="H18" s="28" t="e">
        <f>VLOOKUP(C18,Teilnehmer!$A$1:$A$200,1,FALSE)</f>
        <v>#N/A</v>
      </c>
    </row>
    <row r="19" spans="1:8" x14ac:dyDescent="0.3">
      <c r="A19" s="28" t="s">
        <v>83</v>
      </c>
      <c r="B19" s="28" t="s">
        <v>29</v>
      </c>
      <c r="C19" s="57" t="str">
        <f t="shared" si="0"/>
        <v>Clara Renz</v>
      </c>
      <c r="F19" s="61">
        <v>19</v>
      </c>
      <c r="G19" s="28">
        <f t="shared" si="1"/>
        <v>1</v>
      </c>
      <c r="H19" s="28" t="str">
        <f>VLOOKUP(C19,Teilnehmer!$A$1:$A$200,1,FALSE)</f>
        <v>Clara Renz</v>
      </c>
    </row>
    <row r="20" spans="1:8" x14ac:dyDescent="0.3">
      <c r="A20" s="28" t="s">
        <v>91</v>
      </c>
      <c r="B20" s="28" t="s">
        <v>30</v>
      </c>
      <c r="C20" s="57" t="str">
        <f t="shared" si="0"/>
        <v>Mia Glebe</v>
      </c>
      <c r="F20" s="61">
        <v>19</v>
      </c>
      <c r="G20" s="28">
        <f t="shared" si="1"/>
        <v>0</v>
      </c>
      <c r="H20" s="28" t="e">
        <f>VLOOKUP(C20,Teilnehmer!$A$1:$A$200,1,FALSE)</f>
        <v>#N/A</v>
      </c>
    </row>
    <row r="21" spans="1:8" x14ac:dyDescent="0.3">
      <c r="A21" s="28" t="s">
        <v>81</v>
      </c>
      <c r="B21" s="28" t="s">
        <v>35</v>
      </c>
      <c r="C21" s="57" t="str">
        <f t="shared" si="0"/>
        <v>Amelie Thalmann</v>
      </c>
      <c r="F21" s="61">
        <v>19</v>
      </c>
      <c r="G21" s="28">
        <f t="shared" si="1"/>
        <v>1</v>
      </c>
      <c r="H21" s="28" t="e">
        <f>VLOOKUP(C21,Teilnehmer!$A$1:$A$200,1,FALSE)</f>
        <v>#N/A</v>
      </c>
    </row>
    <row r="22" spans="1:8" x14ac:dyDescent="0.3">
      <c r="A22" s="28" t="s">
        <v>79</v>
      </c>
      <c r="B22" s="28" t="s">
        <v>80</v>
      </c>
      <c r="C22" s="57" t="str">
        <f t="shared" si="0"/>
        <v>Lucy Gottwald</v>
      </c>
      <c r="F22" s="61">
        <v>18</v>
      </c>
      <c r="G22" s="28">
        <f t="shared" si="1"/>
        <v>0</v>
      </c>
      <c r="H22" s="28" t="str">
        <f>VLOOKUP(C22,Teilnehmer!$A$1:$A$200,1,FALSE)</f>
        <v>Lucy Gottwald</v>
      </c>
    </row>
    <row r="23" spans="1:8" x14ac:dyDescent="0.3">
      <c r="A23" s="28" t="s">
        <v>75</v>
      </c>
      <c r="B23" s="28" t="s">
        <v>76</v>
      </c>
      <c r="C23" s="57" t="str">
        <f t="shared" si="0"/>
        <v>Emilia Bremer</v>
      </c>
      <c r="F23" s="61">
        <v>18</v>
      </c>
      <c r="G23" s="28">
        <f t="shared" si="1"/>
        <v>1</v>
      </c>
      <c r="H23" s="28" t="str">
        <f>VLOOKUP(C23,Teilnehmer!$A$1:$A$200,1,FALSE)</f>
        <v>Emilia Bremer</v>
      </c>
    </row>
    <row r="24" spans="1:8" x14ac:dyDescent="0.3">
      <c r="A24" s="28" t="s">
        <v>101</v>
      </c>
      <c r="B24" s="28" t="s">
        <v>102</v>
      </c>
      <c r="C24" s="57" t="str">
        <f t="shared" si="0"/>
        <v>Neele Dehnel</v>
      </c>
      <c r="F24" s="61">
        <v>17</v>
      </c>
      <c r="G24" s="28">
        <f t="shared" si="1"/>
        <v>0</v>
      </c>
      <c r="H24" s="28" t="e">
        <f>VLOOKUP(C24,Teilnehmer!$A$1:$A$200,1,FALSE)</f>
        <v>#N/A</v>
      </c>
    </row>
    <row r="25" spans="1:8" x14ac:dyDescent="0.3">
      <c r="A25" s="28" t="s">
        <v>84</v>
      </c>
      <c r="B25" s="28" t="s">
        <v>85</v>
      </c>
      <c r="C25" s="57" t="str">
        <f t="shared" si="0"/>
        <v>Frieda Dörr</v>
      </c>
      <c r="F25" s="61">
        <v>16</v>
      </c>
      <c r="G25" s="28">
        <f t="shared" si="1"/>
        <v>1</v>
      </c>
      <c r="H25" s="28" t="e">
        <f>VLOOKUP(C25,Teilnehmer!$A$1:$A$200,1,FALSE)</f>
        <v>#N/A</v>
      </c>
    </row>
    <row r="26" spans="1:8" x14ac:dyDescent="0.3">
      <c r="A26" s="28" t="s">
        <v>103</v>
      </c>
      <c r="B26" s="28" t="s">
        <v>29</v>
      </c>
      <c r="C26" s="28" t="str">
        <f t="shared" ref="C26:C55" si="2">B26&amp;" "&amp;A26</f>
        <v>Clara Kirchner</v>
      </c>
      <c r="F26" s="61">
        <v>13</v>
      </c>
      <c r="G26" s="28">
        <f t="shared" si="1"/>
        <v>0</v>
      </c>
      <c r="H26" s="28" t="e">
        <f>VLOOKUP(C26,Teilnehmer!$A$1:$A$200,1,FALSE)</f>
        <v>#N/A</v>
      </c>
    </row>
    <row r="27" spans="1:8" x14ac:dyDescent="0.3">
      <c r="C27" s="28" t="str">
        <f t="shared" si="2"/>
        <v xml:space="preserve"> </v>
      </c>
      <c r="F27" s="61"/>
      <c r="G27" s="29"/>
    </row>
    <row r="28" spans="1:8" x14ac:dyDescent="0.3">
      <c r="C28" s="28" t="str">
        <f t="shared" si="2"/>
        <v xml:space="preserve"> </v>
      </c>
      <c r="F28" s="61"/>
      <c r="G28" s="29"/>
    </row>
    <row r="29" spans="1:8" x14ac:dyDescent="0.3">
      <c r="C29" s="28" t="str">
        <f t="shared" si="2"/>
        <v xml:space="preserve"> </v>
      </c>
      <c r="F29" s="61"/>
      <c r="G29" s="29"/>
    </row>
    <row r="30" spans="1:8" x14ac:dyDescent="0.3">
      <c r="C30" s="28" t="str">
        <f t="shared" si="2"/>
        <v xml:space="preserve"> </v>
      </c>
      <c r="F30" s="61"/>
      <c r="G30" s="29"/>
    </row>
    <row r="31" spans="1:8" x14ac:dyDescent="0.3">
      <c r="C31" s="28" t="str">
        <f t="shared" si="2"/>
        <v xml:space="preserve"> </v>
      </c>
      <c r="F31" s="61"/>
      <c r="G31" s="29"/>
    </row>
    <row r="32" spans="1:8" x14ac:dyDescent="0.3">
      <c r="C32" s="28" t="str">
        <f t="shared" si="2"/>
        <v xml:space="preserve"> </v>
      </c>
      <c r="F32" s="61"/>
      <c r="G32" s="29"/>
    </row>
    <row r="33" spans="3:7" x14ac:dyDescent="0.3">
      <c r="C33" s="28" t="str">
        <f t="shared" si="2"/>
        <v xml:space="preserve"> </v>
      </c>
      <c r="F33" s="61"/>
      <c r="G33" s="29"/>
    </row>
    <row r="34" spans="3:7" x14ac:dyDescent="0.3">
      <c r="C34" s="28" t="str">
        <f t="shared" si="2"/>
        <v xml:space="preserve"> </v>
      </c>
      <c r="F34" s="61"/>
      <c r="G34" s="29"/>
    </row>
    <row r="35" spans="3:7" x14ac:dyDescent="0.3">
      <c r="C35" s="28" t="str">
        <f t="shared" si="2"/>
        <v xml:space="preserve"> </v>
      </c>
      <c r="F35" s="61"/>
      <c r="G35" s="29"/>
    </row>
    <row r="36" spans="3:7" x14ac:dyDescent="0.3">
      <c r="C36" s="28" t="str">
        <f t="shared" si="2"/>
        <v xml:space="preserve"> </v>
      </c>
      <c r="F36" s="61"/>
      <c r="G36" s="29"/>
    </row>
    <row r="37" spans="3:7" x14ac:dyDescent="0.3">
      <c r="C37" s="28" t="str">
        <f t="shared" si="2"/>
        <v xml:space="preserve"> </v>
      </c>
      <c r="F37" s="61"/>
      <c r="G37" s="29"/>
    </row>
    <row r="38" spans="3:7" x14ac:dyDescent="0.3">
      <c r="C38" s="28" t="str">
        <f t="shared" si="2"/>
        <v xml:space="preserve"> </v>
      </c>
      <c r="F38" s="61"/>
      <c r="G38" s="29"/>
    </row>
    <row r="39" spans="3:7" x14ac:dyDescent="0.3">
      <c r="C39" s="28" t="str">
        <f t="shared" si="2"/>
        <v xml:space="preserve"> </v>
      </c>
      <c r="F39" s="61"/>
      <c r="G39" s="29"/>
    </row>
    <row r="40" spans="3:7" x14ac:dyDescent="0.3">
      <c r="C40" s="28" t="str">
        <f t="shared" si="2"/>
        <v xml:space="preserve"> </v>
      </c>
      <c r="F40" s="61"/>
      <c r="G40" s="29"/>
    </row>
    <row r="41" spans="3:7" x14ac:dyDescent="0.3">
      <c r="C41" s="28" t="str">
        <f t="shared" si="2"/>
        <v xml:space="preserve"> </v>
      </c>
      <c r="F41" s="61"/>
      <c r="G41" s="29"/>
    </row>
    <row r="42" spans="3:7" x14ac:dyDescent="0.3">
      <c r="C42" s="28" t="str">
        <f t="shared" si="2"/>
        <v xml:space="preserve"> </v>
      </c>
      <c r="F42" s="61"/>
      <c r="G42" s="29"/>
    </row>
    <row r="43" spans="3:7" x14ac:dyDescent="0.3">
      <c r="C43" s="28" t="str">
        <f t="shared" si="2"/>
        <v xml:space="preserve"> </v>
      </c>
      <c r="F43" s="61"/>
      <c r="G43" s="29"/>
    </row>
    <row r="44" spans="3:7" x14ac:dyDescent="0.3">
      <c r="C44" s="28" t="str">
        <f t="shared" si="2"/>
        <v xml:space="preserve"> </v>
      </c>
      <c r="F44" s="61"/>
      <c r="G44" s="29"/>
    </row>
    <row r="45" spans="3:7" x14ac:dyDescent="0.3">
      <c r="C45" s="28" t="str">
        <f t="shared" si="2"/>
        <v xml:space="preserve"> </v>
      </c>
      <c r="F45" s="61"/>
      <c r="G45" s="29"/>
    </row>
    <row r="46" spans="3:7" x14ac:dyDescent="0.3">
      <c r="C46" s="28" t="str">
        <f t="shared" si="2"/>
        <v xml:space="preserve"> </v>
      </c>
      <c r="F46" s="61"/>
      <c r="G46" s="29"/>
    </row>
    <row r="47" spans="3:7" x14ac:dyDescent="0.3">
      <c r="C47" s="28" t="str">
        <f t="shared" si="2"/>
        <v xml:space="preserve"> </v>
      </c>
      <c r="F47" s="61"/>
      <c r="G47" s="29"/>
    </row>
    <row r="48" spans="3:7" x14ac:dyDescent="0.3">
      <c r="C48" s="28" t="str">
        <f t="shared" si="2"/>
        <v xml:space="preserve"> </v>
      </c>
      <c r="F48" s="61"/>
      <c r="G48" s="29"/>
    </row>
    <row r="49" spans="3:7" x14ac:dyDescent="0.3">
      <c r="C49" s="28" t="str">
        <f t="shared" si="2"/>
        <v xml:space="preserve"> </v>
      </c>
      <c r="F49" s="61"/>
      <c r="G49" s="29"/>
    </row>
    <row r="50" spans="3:7" x14ac:dyDescent="0.3">
      <c r="C50" s="28" t="str">
        <f t="shared" si="2"/>
        <v xml:space="preserve"> </v>
      </c>
      <c r="F50" s="61"/>
      <c r="G50" s="29"/>
    </row>
    <row r="51" spans="3:7" x14ac:dyDescent="0.3">
      <c r="C51" s="28" t="str">
        <f t="shared" si="2"/>
        <v xml:space="preserve"> </v>
      </c>
      <c r="F51" s="61"/>
      <c r="G51" s="29"/>
    </row>
    <row r="52" spans="3:7" x14ac:dyDescent="0.3">
      <c r="C52" s="28" t="str">
        <f t="shared" si="2"/>
        <v xml:space="preserve"> </v>
      </c>
      <c r="F52" s="61"/>
      <c r="G52" s="29"/>
    </row>
    <row r="53" spans="3:7" x14ac:dyDescent="0.3">
      <c r="C53" s="28" t="str">
        <f t="shared" si="2"/>
        <v xml:space="preserve"> </v>
      </c>
      <c r="F53" s="61"/>
      <c r="G53" s="29"/>
    </row>
    <row r="54" spans="3:7" x14ac:dyDescent="0.3">
      <c r="C54" s="28" t="str">
        <f t="shared" si="2"/>
        <v xml:space="preserve"> </v>
      </c>
      <c r="F54" s="61"/>
      <c r="G54" s="29"/>
    </row>
    <row r="55" spans="3:7" x14ac:dyDescent="0.3">
      <c r="C55" s="28" t="str">
        <f t="shared" si="2"/>
        <v xml:space="preserve"> </v>
      </c>
      <c r="F55" s="61"/>
      <c r="G55" s="29"/>
    </row>
    <row r="56" spans="3:7" x14ac:dyDescent="0.3">
      <c r="F56" s="61"/>
      <c r="G56" s="29"/>
    </row>
    <row r="57" spans="3:7" x14ac:dyDescent="0.3">
      <c r="G57" s="29"/>
    </row>
    <row r="58" spans="3:7" x14ac:dyDescent="0.3">
      <c r="G58" s="29"/>
    </row>
    <row r="59" spans="3:7" x14ac:dyDescent="0.3">
      <c r="G59" s="29"/>
    </row>
    <row r="60" spans="3:7" x14ac:dyDescent="0.3">
      <c r="G60" s="29"/>
    </row>
    <row r="61" spans="3:7" x14ac:dyDescent="0.3">
      <c r="G61" s="29"/>
    </row>
    <row r="62" spans="3:7" x14ac:dyDescent="0.3">
      <c r="G62" s="29"/>
    </row>
    <row r="63" spans="3:7" x14ac:dyDescent="0.3">
      <c r="G63" s="29"/>
    </row>
    <row r="64" spans="3:7" x14ac:dyDescent="0.3">
      <c r="G64" s="29"/>
    </row>
    <row r="65" spans="7:7" x14ac:dyDescent="0.3">
      <c r="G65" s="29"/>
    </row>
    <row r="66" spans="7:7" x14ac:dyDescent="0.3">
      <c r="G66" s="29"/>
    </row>
    <row r="67" spans="7:7" x14ac:dyDescent="0.3">
      <c r="G67" s="29"/>
    </row>
    <row r="68" spans="7:7" x14ac:dyDescent="0.3">
      <c r="G68" s="29"/>
    </row>
    <row r="69" spans="7:7" x14ac:dyDescent="0.3">
      <c r="G69" s="29"/>
    </row>
    <row r="70" spans="7:7" x14ac:dyDescent="0.3">
      <c r="G70" s="29"/>
    </row>
    <row r="71" spans="7:7" x14ac:dyDescent="0.3">
      <c r="G71" s="29"/>
    </row>
    <row r="72" spans="7:7" x14ac:dyDescent="0.3">
      <c r="G72" s="29"/>
    </row>
    <row r="73" spans="7:7" x14ac:dyDescent="0.3">
      <c r="G73" s="29"/>
    </row>
    <row r="74" spans="7:7" x14ac:dyDescent="0.3">
      <c r="G74" s="29"/>
    </row>
    <row r="75" spans="7:7" x14ac:dyDescent="0.3">
      <c r="G75" s="29"/>
    </row>
    <row r="76" spans="7:7" x14ac:dyDescent="0.3">
      <c r="G76" s="29"/>
    </row>
    <row r="77" spans="7:7" x14ac:dyDescent="0.3">
      <c r="G77" s="29"/>
    </row>
    <row r="78" spans="7:7" x14ac:dyDescent="0.3">
      <c r="G78" s="29"/>
    </row>
    <row r="79" spans="7:7" x14ac:dyDescent="0.3">
      <c r="G79" s="29"/>
    </row>
    <row r="80" spans="7:7" x14ac:dyDescent="0.3">
      <c r="G80" s="29"/>
    </row>
    <row r="81" spans="7:7" x14ac:dyDescent="0.3">
      <c r="G81" s="29"/>
    </row>
    <row r="82" spans="7:7" x14ac:dyDescent="0.3">
      <c r="G82" s="29"/>
    </row>
    <row r="83" spans="7:7" x14ac:dyDescent="0.3">
      <c r="G83" s="29"/>
    </row>
    <row r="84" spans="7:7" x14ac:dyDescent="0.3">
      <c r="G84" s="29"/>
    </row>
    <row r="85" spans="7:7" x14ac:dyDescent="0.3">
      <c r="G85" s="29"/>
    </row>
    <row r="86" spans="7:7" x14ac:dyDescent="0.3">
      <c r="G86" s="29"/>
    </row>
    <row r="87" spans="7:7" x14ac:dyDescent="0.3">
      <c r="G87" s="29"/>
    </row>
    <row r="88" spans="7:7" x14ac:dyDescent="0.3">
      <c r="G88" s="29"/>
    </row>
    <row r="89" spans="7:7" x14ac:dyDescent="0.3">
      <c r="G89" s="29"/>
    </row>
    <row r="90" spans="7:7" x14ac:dyDescent="0.3">
      <c r="G90" s="29"/>
    </row>
    <row r="91" spans="7:7" x14ac:dyDescent="0.3">
      <c r="G91" s="29"/>
    </row>
    <row r="92" spans="7:7" x14ac:dyDescent="0.3">
      <c r="G92" s="29"/>
    </row>
  </sheetData>
  <autoFilter ref="A1:G92" xr:uid="{00000000-0009-0000-0000-00000B000000}"/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61"/>
  <sheetViews>
    <sheetView workbookViewId="0">
      <selection activeCell="B2" sqref="B2"/>
    </sheetView>
  </sheetViews>
  <sheetFormatPr baseColWidth="10" defaultColWidth="11.44140625" defaultRowHeight="14.4" x14ac:dyDescent="0.3"/>
  <cols>
    <col min="1" max="1" width="21.5546875" style="28" bestFit="1" customWidth="1"/>
    <col min="2" max="2" width="14.33203125" style="28" bestFit="1" customWidth="1"/>
    <col min="3" max="3" width="31.33203125" style="28" customWidth="1"/>
    <col min="4" max="5" width="11.44140625" style="28"/>
    <col min="6" max="6" width="13.5546875" style="28" customWidth="1"/>
    <col min="7" max="7" width="11.44140625" style="28"/>
    <col min="8" max="8" width="20.5546875" style="28" customWidth="1"/>
    <col min="9" max="16384" width="11.44140625" style="28"/>
  </cols>
  <sheetData>
    <row r="1" spans="1:8" s="57" customFormat="1" x14ac:dyDescent="0.3">
      <c r="A1" s="59" t="s">
        <v>47</v>
      </c>
      <c r="B1" s="87" t="s">
        <v>39</v>
      </c>
      <c r="C1" s="57" t="str">
        <f>B1&amp;" "&amp;A1</f>
        <v>75m ANG_Sprint</v>
      </c>
      <c r="D1" s="58" t="s">
        <v>8</v>
      </c>
      <c r="E1" s="58" t="s">
        <v>9</v>
      </c>
      <c r="F1" s="58" t="s">
        <v>14</v>
      </c>
      <c r="G1" s="57" t="s">
        <v>36</v>
      </c>
      <c r="H1" s="58" t="s">
        <v>46</v>
      </c>
    </row>
    <row r="2" spans="1:8" x14ac:dyDescent="0.3">
      <c r="B2" s="28" t="s">
        <v>74</v>
      </c>
      <c r="C2" s="57" t="str">
        <f t="shared" ref="C2:C19" si="0">B2&amp;" "&amp;A2</f>
        <v xml:space="preserve">Neah </v>
      </c>
      <c r="D2" s="79" t="s">
        <v>26</v>
      </c>
      <c r="E2" s="28">
        <v>2013</v>
      </c>
      <c r="F2" s="61">
        <v>11.4</v>
      </c>
      <c r="G2" s="28">
        <f>MOD(ROW(),2)</f>
        <v>0</v>
      </c>
      <c r="H2" s="28" t="e">
        <f>VLOOKUP(C2,Teilnehmer!$A$1:$A$200,1,FALSE)</f>
        <v>#N/A</v>
      </c>
    </row>
    <row r="3" spans="1:8" x14ac:dyDescent="0.3">
      <c r="A3" s="28" t="s">
        <v>77</v>
      </c>
      <c r="B3" s="28" t="s">
        <v>78</v>
      </c>
      <c r="C3" s="57" t="str">
        <f t="shared" si="0"/>
        <v>Valerie Richtberg</v>
      </c>
      <c r="D3" s="79" t="s">
        <v>26</v>
      </c>
      <c r="E3" s="28">
        <v>2013</v>
      </c>
      <c r="F3" s="61">
        <v>11.92</v>
      </c>
      <c r="G3" s="28">
        <f t="shared" ref="G3:G66" si="1">MOD(ROW(),2)</f>
        <v>1</v>
      </c>
      <c r="H3" s="28" t="str">
        <f>VLOOKUP(C3,Teilnehmer!$A$1:$A$200,1,FALSE)</f>
        <v>Valerie Richtberg</v>
      </c>
    </row>
    <row r="4" spans="1:8" x14ac:dyDescent="0.3">
      <c r="A4" s="28" t="s">
        <v>89</v>
      </c>
      <c r="B4" s="60" t="s">
        <v>90</v>
      </c>
      <c r="C4" s="57" t="str">
        <f t="shared" si="0"/>
        <v>Hannah Lochhaas</v>
      </c>
      <c r="D4" s="79" t="s">
        <v>26</v>
      </c>
      <c r="E4" s="28">
        <v>2013</v>
      </c>
      <c r="F4" s="61">
        <v>11.96</v>
      </c>
      <c r="G4" s="28">
        <f t="shared" si="1"/>
        <v>0</v>
      </c>
      <c r="H4" s="28" t="str">
        <f>VLOOKUP(C4,Teilnehmer!$A$1:$A$200,1,FALSE)</f>
        <v>Hannah Lochhaas</v>
      </c>
    </row>
    <row r="5" spans="1:8" x14ac:dyDescent="0.3">
      <c r="A5" s="28" t="s">
        <v>79</v>
      </c>
      <c r="B5" s="28" t="s">
        <v>80</v>
      </c>
      <c r="C5" s="57" t="str">
        <f t="shared" si="0"/>
        <v>Lucy Gottwald</v>
      </c>
      <c r="D5" s="79" t="s">
        <v>26</v>
      </c>
      <c r="E5" s="28">
        <v>2013</v>
      </c>
      <c r="F5" s="61">
        <v>11.98</v>
      </c>
      <c r="G5" s="28">
        <f t="shared" si="1"/>
        <v>1</v>
      </c>
      <c r="H5" s="28" t="str">
        <f>VLOOKUP(C5,Teilnehmer!$A$1:$A$200,1,FALSE)</f>
        <v>Lucy Gottwald</v>
      </c>
    </row>
    <row r="6" spans="1:8" x14ac:dyDescent="0.3">
      <c r="A6" s="28" t="s">
        <v>83</v>
      </c>
      <c r="B6" s="28" t="s">
        <v>29</v>
      </c>
      <c r="C6" s="57" t="str">
        <f t="shared" si="0"/>
        <v>Clara Renz</v>
      </c>
      <c r="D6" s="79" t="s">
        <v>26</v>
      </c>
      <c r="E6" s="28">
        <v>2013</v>
      </c>
      <c r="F6" s="61">
        <v>12.1</v>
      </c>
      <c r="G6" s="28">
        <f t="shared" si="1"/>
        <v>0</v>
      </c>
      <c r="H6" s="28" t="str">
        <f>VLOOKUP(C6,Teilnehmer!$A$1:$A$200,1,FALSE)</f>
        <v>Clara Renz</v>
      </c>
    </row>
    <row r="7" spans="1:8" x14ac:dyDescent="0.3">
      <c r="A7" s="28" t="s">
        <v>75</v>
      </c>
      <c r="B7" s="28" t="s">
        <v>76</v>
      </c>
      <c r="C7" s="57" t="str">
        <f t="shared" si="0"/>
        <v>Emilia Bremer</v>
      </c>
      <c r="D7" s="79" t="s">
        <v>26</v>
      </c>
      <c r="E7" s="28">
        <v>2013</v>
      </c>
      <c r="F7" s="61">
        <v>12.58</v>
      </c>
      <c r="G7" s="28">
        <f t="shared" si="1"/>
        <v>1</v>
      </c>
      <c r="H7" s="28" t="str">
        <f>VLOOKUP(C7,Teilnehmer!$A$1:$A$200,1,FALSE)</f>
        <v>Emilia Bremer</v>
      </c>
    </row>
    <row r="8" spans="1:8" x14ac:dyDescent="0.3">
      <c r="A8" s="28" t="s">
        <v>91</v>
      </c>
      <c r="B8" s="28" t="s">
        <v>30</v>
      </c>
      <c r="C8" s="57" t="str">
        <f t="shared" si="0"/>
        <v>Mia Glebe</v>
      </c>
      <c r="D8" s="79" t="s">
        <v>26</v>
      </c>
      <c r="E8" s="28">
        <v>2013</v>
      </c>
      <c r="F8" s="61">
        <v>13.18</v>
      </c>
      <c r="G8" s="28">
        <f t="shared" si="1"/>
        <v>0</v>
      </c>
      <c r="H8" s="28" t="e">
        <f>VLOOKUP(C8,Teilnehmer!$A$1:$A$200,1,FALSE)</f>
        <v>#N/A</v>
      </c>
    </row>
    <row r="9" spans="1:8" x14ac:dyDescent="0.3">
      <c r="A9" s="28" t="s">
        <v>87</v>
      </c>
      <c r="B9" s="28" t="s">
        <v>88</v>
      </c>
      <c r="C9" s="57" t="str">
        <f t="shared" si="0"/>
        <v>Leyla Kazak</v>
      </c>
      <c r="D9" s="79" t="s">
        <v>26</v>
      </c>
      <c r="E9" s="28">
        <v>2013</v>
      </c>
      <c r="F9" s="61">
        <v>13.5</v>
      </c>
      <c r="G9" s="28">
        <f t="shared" si="1"/>
        <v>1</v>
      </c>
      <c r="H9" s="28" t="str">
        <f>VLOOKUP(C9,Teilnehmer!$A$1:$A$200,1,FALSE)</f>
        <v>Leyla Kazak</v>
      </c>
    </row>
    <row r="10" spans="1:8" x14ac:dyDescent="0.3">
      <c r="A10" s="28" t="s">
        <v>84</v>
      </c>
      <c r="B10" s="28" t="s">
        <v>85</v>
      </c>
      <c r="C10" s="57" t="str">
        <f t="shared" si="0"/>
        <v>Frieda Dörr</v>
      </c>
      <c r="D10" s="79" t="s">
        <v>26</v>
      </c>
      <c r="E10" s="28">
        <v>2013</v>
      </c>
      <c r="F10" s="61">
        <v>13.7</v>
      </c>
      <c r="G10" s="28">
        <f t="shared" si="1"/>
        <v>0</v>
      </c>
      <c r="H10" s="28" t="e">
        <f>VLOOKUP(C10,Teilnehmer!$A$1:$A$200,1,FALSE)</f>
        <v>#N/A</v>
      </c>
    </row>
    <row r="11" spans="1:8" x14ac:dyDescent="0.3">
      <c r="A11" s="28" t="s">
        <v>25</v>
      </c>
      <c r="B11" s="60" t="s">
        <v>24</v>
      </c>
      <c r="C11" s="57" t="str">
        <f t="shared" si="0"/>
        <v>Luisa Wirth</v>
      </c>
      <c r="D11" s="79" t="s">
        <v>26</v>
      </c>
      <c r="E11" s="28">
        <v>2012</v>
      </c>
      <c r="F11" s="61">
        <v>11.46</v>
      </c>
      <c r="G11" s="28">
        <f t="shared" si="1"/>
        <v>1</v>
      </c>
      <c r="H11" s="28" t="e">
        <f>VLOOKUP(C11,Teilnehmer!$A$1:$A$200,1,FALSE)</f>
        <v>#N/A</v>
      </c>
    </row>
    <row r="12" spans="1:8" x14ac:dyDescent="0.3">
      <c r="A12" s="28" t="s">
        <v>31</v>
      </c>
      <c r="B12" s="28" t="s">
        <v>30</v>
      </c>
      <c r="C12" s="57" t="str">
        <f t="shared" si="0"/>
        <v>Mia Weppler</v>
      </c>
      <c r="D12" s="79" t="s">
        <v>26</v>
      </c>
      <c r="E12" s="28">
        <v>2012</v>
      </c>
      <c r="F12" s="61">
        <v>11.97</v>
      </c>
      <c r="G12" s="28">
        <f t="shared" si="1"/>
        <v>0</v>
      </c>
      <c r="H12" s="28" t="e">
        <f>VLOOKUP(C12,Teilnehmer!$A$1:$A$200,1,FALSE)</f>
        <v>#N/A</v>
      </c>
    </row>
    <row r="13" spans="1:8" x14ac:dyDescent="0.3">
      <c r="A13" s="28" t="s">
        <v>59</v>
      </c>
      <c r="B13" s="60" t="s">
        <v>61</v>
      </c>
      <c r="C13" s="57" t="str">
        <f t="shared" si="0"/>
        <v>Jonne Zimmermann</v>
      </c>
      <c r="D13" s="79" t="s">
        <v>17</v>
      </c>
      <c r="E13" s="28">
        <v>2013</v>
      </c>
      <c r="F13" s="61">
        <v>11.7</v>
      </c>
      <c r="G13" s="28">
        <f t="shared" si="1"/>
        <v>1</v>
      </c>
      <c r="H13" s="28" t="str">
        <f>VLOOKUP(C13,Teilnehmer!$A$1:$A$200,1,FALSE)</f>
        <v>Jonne Zimmermann</v>
      </c>
    </row>
    <row r="14" spans="1:8" x14ac:dyDescent="0.3">
      <c r="A14" s="28" t="s">
        <v>62</v>
      </c>
      <c r="B14" s="28" t="s">
        <v>63</v>
      </c>
      <c r="C14" s="57" t="str">
        <f t="shared" si="0"/>
        <v>Elias Schwan</v>
      </c>
      <c r="D14" s="79" t="s">
        <v>17</v>
      </c>
      <c r="E14" s="28">
        <v>2013</v>
      </c>
      <c r="F14" s="61">
        <v>12.12</v>
      </c>
      <c r="G14" s="28">
        <f t="shared" si="1"/>
        <v>0</v>
      </c>
      <c r="H14" s="28" t="e">
        <f>VLOOKUP(C14,Teilnehmer!$A$1:$A$200,1,FALSE)</f>
        <v>#N/A</v>
      </c>
    </row>
    <row r="15" spans="1:8" x14ac:dyDescent="0.3">
      <c r="A15" s="79" t="s">
        <v>66</v>
      </c>
      <c r="B15" s="79" t="s">
        <v>82</v>
      </c>
      <c r="C15" s="57" t="str">
        <f t="shared" si="0"/>
        <v>Linus Ryan Penrod</v>
      </c>
      <c r="D15" s="79" t="s">
        <v>17</v>
      </c>
      <c r="E15" s="28">
        <v>2013</v>
      </c>
      <c r="F15" s="61">
        <v>12.82</v>
      </c>
      <c r="G15" s="28">
        <f t="shared" si="1"/>
        <v>1</v>
      </c>
      <c r="H15" s="28" t="str">
        <f>VLOOKUP(C15,Teilnehmer!$A$1:$A$200,1,FALSE)</f>
        <v>Linus Ryan Penrod</v>
      </c>
    </row>
    <row r="16" spans="1:8" x14ac:dyDescent="0.3">
      <c r="A16" s="28" t="s">
        <v>67</v>
      </c>
      <c r="B16" s="28" t="s">
        <v>68</v>
      </c>
      <c r="C16" s="57" t="str">
        <f t="shared" si="0"/>
        <v>Bjarne Lang</v>
      </c>
      <c r="D16" s="79" t="s">
        <v>17</v>
      </c>
      <c r="E16" s="28">
        <v>2013</v>
      </c>
      <c r="F16" s="61">
        <v>12.95</v>
      </c>
      <c r="G16" s="28">
        <f t="shared" si="1"/>
        <v>0</v>
      </c>
      <c r="H16" s="28" t="e">
        <f>VLOOKUP(C16,Teilnehmer!$A$1:$A$200,1,FALSE)</f>
        <v>#N/A</v>
      </c>
    </row>
    <row r="17" spans="1:8" x14ac:dyDescent="0.3">
      <c r="A17" s="28" t="s">
        <v>64</v>
      </c>
      <c r="B17" s="28" t="s">
        <v>65</v>
      </c>
      <c r="C17" s="57" t="str">
        <f t="shared" si="0"/>
        <v>Stas Lachenmaier</v>
      </c>
      <c r="D17" s="79" t="s">
        <v>17</v>
      </c>
      <c r="E17" s="28">
        <v>2013</v>
      </c>
      <c r="F17" s="61" t="s">
        <v>49</v>
      </c>
      <c r="G17" s="28">
        <f t="shared" si="1"/>
        <v>1</v>
      </c>
      <c r="H17" s="28" t="e">
        <f>VLOOKUP(C17,Teilnehmer!$A$1:$A$200,1,FALSE)</f>
        <v>#N/A</v>
      </c>
    </row>
    <row r="18" spans="1:8" x14ac:dyDescent="0.3">
      <c r="A18" s="28" t="s">
        <v>19</v>
      </c>
      <c r="B18" s="28" t="s">
        <v>18</v>
      </c>
      <c r="C18" s="57" t="str">
        <f t="shared" si="0"/>
        <v>Fritz Zwicker</v>
      </c>
      <c r="D18" s="79" t="s">
        <v>17</v>
      </c>
      <c r="E18" s="28">
        <v>2012</v>
      </c>
      <c r="F18" s="61">
        <v>10.88</v>
      </c>
      <c r="G18" s="28">
        <f>MOD(ROW(),2)</f>
        <v>0</v>
      </c>
      <c r="H18" s="28" t="e">
        <f>VLOOKUP(C18,Teilnehmer!$A$1:$A$200,1,FALSE)</f>
        <v>#N/A</v>
      </c>
    </row>
    <row r="19" spans="1:8" x14ac:dyDescent="0.3">
      <c r="A19" s="28" t="s">
        <v>23</v>
      </c>
      <c r="B19" s="79" t="s">
        <v>43</v>
      </c>
      <c r="C19" s="57" t="str">
        <f t="shared" si="0"/>
        <v>Tim Jonathan Fischer</v>
      </c>
      <c r="D19" s="79" t="s">
        <v>17</v>
      </c>
      <c r="E19" s="28">
        <v>2012</v>
      </c>
      <c r="F19" s="61">
        <v>11.91</v>
      </c>
      <c r="G19" s="28">
        <f t="shared" si="1"/>
        <v>1</v>
      </c>
      <c r="H19" s="28" t="e">
        <f>VLOOKUP(C19,Teilnehmer!$A$1:$A$200,1,FALSE)</f>
        <v>#N/A</v>
      </c>
    </row>
    <row r="20" spans="1:8" x14ac:dyDescent="0.3">
      <c r="C20" s="57"/>
      <c r="D20" s="60"/>
      <c r="F20" s="61"/>
      <c r="G20" s="28">
        <f t="shared" si="1"/>
        <v>0</v>
      </c>
      <c r="H20" s="28">
        <f>VLOOKUP(C20,Teilnehmer!$A$1:$A$200,1,FALSE)</f>
        <v>0</v>
      </c>
    </row>
    <row r="21" spans="1:8" x14ac:dyDescent="0.3">
      <c r="A21" s="30"/>
      <c r="B21" s="60"/>
      <c r="C21" s="57"/>
      <c r="D21" s="60"/>
      <c r="F21" s="61"/>
      <c r="G21" s="28">
        <f t="shared" si="1"/>
        <v>1</v>
      </c>
      <c r="H21" s="28">
        <f>VLOOKUP(C21,Teilnehmer!$A$1:$A$200,1,FALSE)</f>
        <v>0</v>
      </c>
    </row>
    <row r="22" spans="1:8" x14ac:dyDescent="0.3">
      <c r="C22" s="57"/>
      <c r="D22" s="60"/>
      <c r="F22" s="61"/>
      <c r="G22" s="28">
        <f t="shared" si="1"/>
        <v>0</v>
      </c>
      <c r="H22" s="28">
        <f>VLOOKUP(C22,Teilnehmer!$A$1:$A$200,1,FALSE)</f>
        <v>0</v>
      </c>
    </row>
    <row r="23" spans="1:8" x14ac:dyDescent="0.3">
      <c r="C23" s="57"/>
      <c r="D23" s="60"/>
      <c r="F23" s="61"/>
      <c r="G23" s="28">
        <f t="shared" si="1"/>
        <v>1</v>
      </c>
      <c r="H23" s="28">
        <f>VLOOKUP(C23,Teilnehmer!$A$1:$A$200,1,FALSE)</f>
        <v>0</v>
      </c>
    </row>
    <row r="24" spans="1:8" x14ac:dyDescent="0.3">
      <c r="C24" s="57"/>
      <c r="D24" s="60"/>
      <c r="F24" s="61"/>
      <c r="G24" s="28">
        <f t="shared" si="1"/>
        <v>0</v>
      </c>
      <c r="H24" s="28">
        <f>VLOOKUP(C24,Teilnehmer!$A$1:$A$200,1,FALSE)</f>
        <v>0</v>
      </c>
    </row>
    <row r="25" spans="1:8" x14ac:dyDescent="0.3">
      <c r="C25" s="57"/>
      <c r="D25" s="60"/>
      <c r="F25" s="61"/>
      <c r="G25" s="28">
        <f t="shared" si="1"/>
        <v>1</v>
      </c>
      <c r="H25" s="28">
        <f>VLOOKUP(C25,Teilnehmer!$A$1:$A$200,1,FALSE)</f>
        <v>0</v>
      </c>
    </row>
    <row r="26" spans="1:8" x14ac:dyDescent="0.3">
      <c r="C26" s="57"/>
      <c r="D26" s="60"/>
      <c r="F26" s="61"/>
      <c r="G26" s="28">
        <f t="shared" si="1"/>
        <v>0</v>
      </c>
      <c r="H26" s="28">
        <f>VLOOKUP(C26,Teilnehmer!$A$1:$A$200,1,FALSE)</f>
        <v>0</v>
      </c>
    </row>
    <row r="27" spans="1:8" x14ac:dyDescent="0.3">
      <c r="C27" s="57"/>
      <c r="D27" s="60"/>
      <c r="F27" s="61"/>
      <c r="G27" s="28">
        <f t="shared" si="1"/>
        <v>1</v>
      </c>
      <c r="H27" s="28">
        <f>VLOOKUP(C27,Teilnehmer!$A$1:$A$200,1,FALSE)</f>
        <v>0</v>
      </c>
    </row>
    <row r="28" spans="1:8" x14ac:dyDescent="0.3">
      <c r="C28" s="57"/>
      <c r="D28" s="60"/>
      <c r="F28" s="61"/>
      <c r="G28" s="28">
        <f t="shared" si="1"/>
        <v>0</v>
      </c>
      <c r="H28" s="28">
        <f>VLOOKUP(C28,Teilnehmer!$A$1:$A$200,1,FALSE)</f>
        <v>0</v>
      </c>
    </row>
    <row r="29" spans="1:8" x14ac:dyDescent="0.3">
      <c r="C29" s="57"/>
      <c r="D29" s="60"/>
      <c r="F29" s="61"/>
      <c r="G29" s="28">
        <f t="shared" si="1"/>
        <v>1</v>
      </c>
      <c r="H29" s="28">
        <f>VLOOKUP(C29,Teilnehmer!$A$1:$A$200,1,FALSE)</f>
        <v>0</v>
      </c>
    </row>
    <row r="30" spans="1:8" x14ac:dyDescent="0.3">
      <c r="C30" s="28" t="str">
        <f t="shared" ref="C30:C66" si="2">B30&amp;" "&amp;A30</f>
        <v xml:space="preserve"> </v>
      </c>
      <c r="F30" s="61"/>
      <c r="G30" s="28">
        <f t="shared" si="1"/>
        <v>0</v>
      </c>
      <c r="H30" s="28" t="e">
        <f>VLOOKUP(C30,Teilnehmer!$A$1:$A$200,1,FALSE)</f>
        <v>#N/A</v>
      </c>
    </row>
    <row r="31" spans="1:8" x14ac:dyDescent="0.3">
      <c r="C31" s="28" t="str">
        <f t="shared" si="2"/>
        <v xml:space="preserve"> </v>
      </c>
      <c r="F31" s="61"/>
      <c r="G31" s="28">
        <f t="shared" si="1"/>
        <v>1</v>
      </c>
      <c r="H31" s="28" t="e">
        <f>VLOOKUP(C31,Teilnehmer!$A$1:$A$200,1,FALSE)</f>
        <v>#N/A</v>
      </c>
    </row>
    <row r="32" spans="1:8" x14ac:dyDescent="0.3">
      <c r="C32" s="28" t="str">
        <f t="shared" si="2"/>
        <v xml:space="preserve"> </v>
      </c>
      <c r="F32" s="61"/>
      <c r="G32" s="28">
        <f t="shared" si="1"/>
        <v>0</v>
      </c>
      <c r="H32" s="28" t="e">
        <f>VLOOKUP(C32,Teilnehmer!$A$1:$A$200,1,FALSE)</f>
        <v>#N/A</v>
      </c>
    </row>
    <row r="33" spans="3:8" x14ac:dyDescent="0.3">
      <c r="C33" s="28" t="str">
        <f t="shared" si="2"/>
        <v xml:space="preserve"> </v>
      </c>
      <c r="F33" s="61"/>
      <c r="G33" s="28">
        <f t="shared" si="1"/>
        <v>1</v>
      </c>
      <c r="H33" s="28" t="e">
        <f>VLOOKUP(C33,Teilnehmer!$A$1:$A$200,1,FALSE)</f>
        <v>#N/A</v>
      </c>
    </row>
    <row r="34" spans="3:8" x14ac:dyDescent="0.3">
      <c r="C34" s="28" t="str">
        <f t="shared" si="2"/>
        <v xml:space="preserve"> </v>
      </c>
      <c r="F34" s="61"/>
      <c r="G34" s="28">
        <f t="shared" si="1"/>
        <v>0</v>
      </c>
      <c r="H34" s="28" t="e">
        <f>VLOOKUP(C34,Teilnehmer!$A$1:$A$200,1,FALSE)</f>
        <v>#N/A</v>
      </c>
    </row>
    <row r="35" spans="3:8" s="29" customFormat="1" x14ac:dyDescent="0.3">
      <c r="C35" s="28" t="str">
        <f t="shared" si="2"/>
        <v xml:space="preserve"> </v>
      </c>
      <c r="F35" s="61"/>
      <c r="G35" s="29">
        <f t="shared" si="1"/>
        <v>1</v>
      </c>
      <c r="H35" s="28" t="e">
        <f>VLOOKUP(C35,Teilnehmer!$A$1:$A$200,1,FALSE)</f>
        <v>#N/A</v>
      </c>
    </row>
    <row r="36" spans="3:8" x14ac:dyDescent="0.3">
      <c r="C36" s="28" t="str">
        <f t="shared" si="2"/>
        <v xml:space="preserve"> </v>
      </c>
      <c r="F36" s="61"/>
      <c r="G36" s="28">
        <f t="shared" si="1"/>
        <v>0</v>
      </c>
      <c r="H36" s="28" t="e">
        <f>VLOOKUP(C36,Teilnehmer!$A$1:$A$200,1,FALSE)</f>
        <v>#N/A</v>
      </c>
    </row>
    <row r="37" spans="3:8" x14ac:dyDescent="0.3">
      <c r="C37" s="28" t="str">
        <f t="shared" si="2"/>
        <v xml:space="preserve"> </v>
      </c>
      <c r="F37" s="61"/>
      <c r="G37" s="28">
        <f t="shared" si="1"/>
        <v>1</v>
      </c>
      <c r="H37" s="28" t="e">
        <f>VLOOKUP(C37,Teilnehmer!$A$1:$A$200,1,FALSE)</f>
        <v>#N/A</v>
      </c>
    </row>
    <row r="38" spans="3:8" x14ac:dyDescent="0.3">
      <c r="C38" s="28" t="str">
        <f t="shared" si="2"/>
        <v xml:space="preserve"> </v>
      </c>
      <c r="F38" s="61"/>
      <c r="G38" s="28">
        <f t="shared" si="1"/>
        <v>0</v>
      </c>
      <c r="H38" s="28" t="e">
        <f>VLOOKUP(C38,Teilnehmer!$A$1:$A$200,1,FALSE)</f>
        <v>#N/A</v>
      </c>
    </row>
    <row r="39" spans="3:8" x14ac:dyDescent="0.3">
      <c r="C39" s="28" t="str">
        <f t="shared" si="2"/>
        <v xml:space="preserve"> </v>
      </c>
      <c r="F39" s="61"/>
      <c r="G39" s="28">
        <f t="shared" si="1"/>
        <v>1</v>
      </c>
      <c r="H39" s="28" t="e">
        <f>VLOOKUP(C39,Teilnehmer!$A$1:$A$200,1,FALSE)</f>
        <v>#N/A</v>
      </c>
    </row>
    <row r="40" spans="3:8" x14ac:dyDescent="0.3">
      <c r="C40" s="28" t="str">
        <f t="shared" si="2"/>
        <v xml:space="preserve"> </v>
      </c>
      <c r="F40" s="61"/>
      <c r="G40" s="28">
        <f t="shared" si="1"/>
        <v>0</v>
      </c>
      <c r="H40" s="28" t="e">
        <f>VLOOKUP(C40,Teilnehmer!$A$1:$A$200,1,FALSE)</f>
        <v>#N/A</v>
      </c>
    </row>
    <row r="41" spans="3:8" x14ac:dyDescent="0.3">
      <c r="C41" s="28" t="str">
        <f t="shared" si="2"/>
        <v xml:space="preserve"> </v>
      </c>
      <c r="F41" s="61"/>
      <c r="G41" s="28">
        <f t="shared" si="1"/>
        <v>1</v>
      </c>
      <c r="H41" s="28" t="e">
        <f>VLOOKUP(C41,Teilnehmer!$A$1:$A$200,1,FALSE)</f>
        <v>#N/A</v>
      </c>
    </row>
    <row r="42" spans="3:8" x14ac:dyDescent="0.3">
      <c r="C42" s="28" t="str">
        <f t="shared" si="2"/>
        <v xml:space="preserve"> </v>
      </c>
      <c r="F42" s="61"/>
      <c r="G42" s="28">
        <f t="shared" si="1"/>
        <v>0</v>
      </c>
      <c r="H42" s="28" t="e">
        <f>VLOOKUP(C42,Teilnehmer!$A$1:$A$200,1,FALSE)</f>
        <v>#N/A</v>
      </c>
    </row>
    <row r="43" spans="3:8" x14ac:dyDescent="0.3">
      <c r="C43" s="28" t="str">
        <f t="shared" si="2"/>
        <v xml:space="preserve"> </v>
      </c>
      <c r="F43" s="61"/>
      <c r="G43" s="28">
        <f t="shared" si="1"/>
        <v>1</v>
      </c>
      <c r="H43" s="28" t="e">
        <f>VLOOKUP(C43,Teilnehmer!$A$1:$A$200,1,FALSE)</f>
        <v>#N/A</v>
      </c>
    </row>
    <row r="44" spans="3:8" x14ac:dyDescent="0.3">
      <c r="C44" s="28" t="str">
        <f t="shared" si="2"/>
        <v xml:space="preserve"> </v>
      </c>
      <c r="F44" s="61"/>
      <c r="G44" s="28">
        <f t="shared" si="1"/>
        <v>0</v>
      </c>
      <c r="H44" s="28" t="e">
        <f>VLOOKUP(C44,Teilnehmer!$A$1:$A$200,1,FALSE)</f>
        <v>#N/A</v>
      </c>
    </row>
    <row r="45" spans="3:8" x14ac:dyDescent="0.3">
      <c r="C45" s="28" t="str">
        <f t="shared" si="2"/>
        <v xml:space="preserve"> </v>
      </c>
      <c r="F45" s="61"/>
      <c r="G45" s="28">
        <f t="shared" si="1"/>
        <v>1</v>
      </c>
      <c r="H45" s="28" t="e">
        <f>VLOOKUP(C45,Teilnehmer!$A$1:$A$200,1,FALSE)</f>
        <v>#N/A</v>
      </c>
    </row>
    <row r="46" spans="3:8" x14ac:dyDescent="0.3">
      <c r="C46" s="28" t="str">
        <f t="shared" si="2"/>
        <v xml:space="preserve"> </v>
      </c>
      <c r="F46" s="61"/>
      <c r="G46" s="28">
        <f t="shared" si="1"/>
        <v>0</v>
      </c>
      <c r="H46" s="28" t="e">
        <f>VLOOKUP(C46,Teilnehmer!$A$1:$A$200,1,FALSE)</f>
        <v>#N/A</v>
      </c>
    </row>
    <row r="47" spans="3:8" x14ac:dyDescent="0.3">
      <c r="C47" s="28" t="str">
        <f t="shared" si="2"/>
        <v xml:space="preserve"> </v>
      </c>
      <c r="F47" s="61"/>
      <c r="G47" s="28">
        <f t="shared" si="1"/>
        <v>1</v>
      </c>
      <c r="H47" s="28" t="e">
        <f>VLOOKUP(C47,Teilnehmer!$A$1:$A$200,1,FALSE)</f>
        <v>#N/A</v>
      </c>
    </row>
    <row r="48" spans="3:8" x14ac:dyDescent="0.3">
      <c r="C48" s="28" t="str">
        <f t="shared" si="2"/>
        <v xml:space="preserve"> </v>
      </c>
      <c r="F48" s="61"/>
      <c r="G48" s="28">
        <f t="shared" si="1"/>
        <v>0</v>
      </c>
      <c r="H48" s="28" t="e">
        <f>VLOOKUP(C48,Teilnehmer!$A$1:$A$200,1,FALSE)</f>
        <v>#N/A</v>
      </c>
    </row>
    <row r="49" spans="3:8" x14ac:dyDescent="0.3">
      <c r="C49" s="28" t="str">
        <f t="shared" si="2"/>
        <v xml:space="preserve"> </v>
      </c>
      <c r="F49" s="61"/>
      <c r="G49" s="28">
        <f t="shared" si="1"/>
        <v>1</v>
      </c>
      <c r="H49" s="28" t="e">
        <f>VLOOKUP(C49,Teilnehmer!$A$1:$A$200,1,FALSE)</f>
        <v>#N/A</v>
      </c>
    </row>
    <row r="50" spans="3:8" x14ac:dyDescent="0.3">
      <c r="C50" s="28" t="str">
        <f t="shared" si="2"/>
        <v xml:space="preserve"> </v>
      </c>
      <c r="F50" s="61"/>
      <c r="G50" s="28">
        <f t="shared" si="1"/>
        <v>0</v>
      </c>
      <c r="H50" s="28" t="e">
        <f>VLOOKUP(C50,Teilnehmer!$A$1:$A$200,1,FALSE)</f>
        <v>#N/A</v>
      </c>
    </row>
    <row r="51" spans="3:8" x14ac:dyDescent="0.3">
      <c r="C51" s="28" t="str">
        <f t="shared" si="2"/>
        <v xml:space="preserve"> </v>
      </c>
      <c r="F51" s="61"/>
      <c r="G51" s="28">
        <f t="shared" si="1"/>
        <v>1</v>
      </c>
      <c r="H51" s="28" t="e">
        <f>VLOOKUP(C51,Teilnehmer!$A$1:$A$200,1,FALSE)</f>
        <v>#N/A</v>
      </c>
    </row>
    <row r="52" spans="3:8" x14ac:dyDescent="0.3">
      <c r="C52" s="28" t="str">
        <f t="shared" si="2"/>
        <v xml:space="preserve"> </v>
      </c>
      <c r="F52" s="61"/>
      <c r="G52" s="28">
        <f t="shared" si="1"/>
        <v>0</v>
      </c>
      <c r="H52" s="28" t="e">
        <f>VLOOKUP(C52,Teilnehmer!$A$1:$A$200,1,FALSE)</f>
        <v>#N/A</v>
      </c>
    </row>
    <row r="53" spans="3:8" x14ac:dyDescent="0.3">
      <c r="C53" s="28" t="str">
        <f t="shared" si="2"/>
        <v xml:space="preserve"> </v>
      </c>
      <c r="F53" s="61"/>
      <c r="G53" s="28">
        <f t="shared" si="1"/>
        <v>1</v>
      </c>
      <c r="H53" s="28" t="e">
        <f>VLOOKUP(C53,Teilnehmer!$A$1:$A$200,1,FALSE)</f>
        <v>#N/A</v>
      </c>
    </row>
    <row r="54" spans="3:8" x14ac:dyDescent="0.3">
      <c r="C54" s="28" t="str">
        <f t="shared" si="2"/>
        <v xml:space="preserve"> </v>
      </c>
      <c r="F54" s="61"/>
      <c r="G54" s="28">
        <f t="shared" si="1"/>
        <v>0</v>
      </c>
      <c r="H54" s="28" t="e">
        <f>VLOOKUP(C54,Teilnehmer!$A$1:$A$200,1,FALSE)</f>
        <v>#N/A</v>
      </c>
    </row>
    <row r="55" spans="3:8" x14ac:dyDescent="0.3">
      <c r="C55" s="28" t="str">
        <f t="shared" si="2"/>
        <v xml:space="preserve"> </v>
      </c>
      <c r="F55" s="61"/>
      <c r="G55" s="28">
        <f t="shared" si="1"/>
        <v>1</v>
      </c>
      <c r="H55" s="28" t="e">
        <f>VLOOKUP(C55,Teilnehmer!$A$1:$A$200,1,FALSE)</f>
        <v>#N/A</v>
      </c>
    </row>
    <row r="56" spans="3:8" x14ac:dyDescent="0.3">
      <c r="C56" s="28" t="str">
        <f t="shared" si="2"/>
        <v xml:space="preserve"> </v>
      </c>
      <c r="F56" s="61"/>
      <c r="G56" s="28">
        <f t="shared" si="1"/>
        <v>0</v>
      </c>
      <c r="H56" s="28" t="e">
        <f>VLOOKUP(C56,Teilnehmer!$A$1:$A$200,1,FALSE)</f>
        <v>#N/A</v>
      </c>
    </row>
    <row r="57" spans="3:8" x14ac:dyDescent="0.3">
      <c r="C57" s="28" t="str">
        <f t="shared" si="2"/>
        <v xml:space="preserve"> </v>
      </c>
      <c r="F57" s="61"/>
      <c r="G57" s="28">
        <f t="shared" si="1"/>
        <v>1</v>
      </c>
      <c r="H57" s="28" t="e">
        <f>VLOOKUP(C57,Teilnehmer!$A$1:$A$200,1,FALSE)</f>
        <v>#N/A</v>
      </c>
    </row>
    <row r="58" spans="3:8" x14ac:dyDescent="0.3">
      <c r="C58" s="28" t="str">
        <f t="shared" si="2"/>
        <v xml:space="preserve"> </v>
      </c>
      <c r="F58" s="61"/>
      <c r="G58" s="28">
        <f t="shared" si="1"/>
        <v>0</v>
      </c>
      <c r="H58" s="28" t="e">
        <f>VLOOKUP(C58,Teilnehmer!$A$1:$A$200,1,FALSE)</f>
        <v>#N/A</v>
      </c>
    </row>
    <row r="59" spans="3:8" x14ac:dyDescent="0.3">
      <c r="C59" s="28" t="str">
        <f t="shared" si="2"/>
        <v xml:space="preserve"> </v>
      </c>
      <c r="F59" s="61"/>
      <c r="G59" s="28">
        <f t="shared" si="1"/>
        <v>1</v>
      </c>
      <c r="H59" s="28" t="e">
        <f>VLOOKUP(C59,Teilnehmer!$A$1:$A$200,1,FALSE)</f>
        <v>#N/A</v>
      </c>
    </row>
    <row r="60" spans="3:8" x14ac:dyDescent="0.3">
      <c r="C60" s="28" t="str">
        <f t="shared" si="2"/>
        <v xml:space="preserve"> </v>
      </c>
      <c r="F60" s="61"/>
      <c r="G60" s="28">
        <f t="shared" si="1"/>
        <v>0</v>
      </c>
      <c r="H60" s="28" t="e">
        <f>VLOOKUP(C60,Teilnehmer!$A$1:$A$200,1,FALSE)</f>
        <v>#N/A</v>
      </c>
    </row>
    <row r="61" spans="3:8" x14ac:dyDescent="0.3">
      <c r="C61" s="28" t="str">
        <f t="shared" si="2"/>
        <v xml:space="preserve"> </v>
      </c>
      <c r="F61" s="61"/>
      <c r="G61" s="28">
        <f t="shared" si="1"/>
        <v>1</v>
      </c>
      <c r="H61" s="28" t="e">
        <f>VLOOKUP(C61,Teilnehmer!$A$1:$A$200,1,FALSE)</f>
        <v>#N/A</v>
      </c>
    </row>
    <row r="62" spans="3:8" x14ac:dyDescent="0.3">
      <c r="C62" s="28" t="str">
        <f t="shared" si="2"/>
        <v xml:space="preserve"> </v>
      </c>
      <c r="F62" s="61"/>
      <c r="G62" s="28">
        <f t="shared" si="1"/>
        <v>0</v>
      </c>
      <c r="H62" s="28" t="e">
        <f>VLOOKUP(C62,Teilnehmer!$A$1:$A$200,1,FALSE)</f>
        <v>#N/A</v>
      </c>
    </row>
    <row r="63" spans="3:8" x14ac:dyDescent="0.3">
      <c r="C63" s="28" t="str">
        <f t="shared" si="2"/>
        <v xml:space="preserve"> </v>
      </c>
      <c r="F63" s="61"/>
      <c r="G63" s="28">
        <f t="shared" si="1"/>
        <v>1</v>
      </c>
      <c r="H63" s="28" t="e">
        <f>VLOOKUP(C63,Teilnehmer!$A$1:$A$200,1,FALSE)</f>
        <v>#N/A</v>
      </c>
    </row>
    <row r="64" spans="3:8" x14ac:dyDescent="0.3">
      <c r="C64" s="28" t="str">
        <f t="shared" si="2"/>
        <v xml:space="preserve"> </v>
      </c>
      <c r="F64" s="61"/>
      <c r="G64" s="28">
        <f t="shared" si="1"/>
        <v>0</v>
      </c>
      <c r="H64" s="28" t="e">
        <f>VLOOKUP(C64,Teilnehmer!$A$1:$A$200,1,FALSE)</f>
        <v>#N/A</v>
      </c>
    </row>
    <row r="65" spans="3:8" x14ac:dyDescent="0.3">
      <c r="C65" s="28" t="str">
        <f t="shared" si="2"/>
        <v xml:space="preserve"> </v>
      </c>
      <c r="F65" s="61"/>
      <c r="G65" s="28">
        <f t="shared" si="1"/>
        <v>1</v>
      </c>
      <c r="H65" s="28" t="e">
        <f>VLOOKUP(C65,Teilnehmer!$A$1:$A$200,1,FALSE)</f>
        <v>#N/A</v>
      </c>
    </row>
    <row r="66" spans="3:8" x14ac:dyDescent="0.3">
      <c r="C66" s="28" t="str">
        <f t="shared" si="2"/>
        <v xml:space="preserve"> </v>
      </c>
      <c r="F66" s="61"/>
      <c r="G66" s="28">
        <f t="shared" si="1"/>
        <v>0</v>
      </c>
      <c r="H66" s="28" t="e">
        <f>VLOOKUP(C66,Teilnehmer!$A$1:$A$200,1,FALSE)</f>
        <v>#N/A</v>
      </c>
    </row>
    <row r="67" spans="3:8" x14ac:dyDescent="0.3">
      <c r="C67" s="28" t="str">
        <f t="shared" ref="C67:C124" si="3">B67&amp;" "&amp;A67</f>
        <v xml:space="preserve"> </v>
      </c>
      <c r="F67" s="61"/>
      <c r="G67" s="28">
        <f t="shared" ref="G67:G130" si="4">MOD(ROW(),2)</f>
        <v>1</v>
      </c>
      <c r="H67" s="28" t="e">
        <f>VLOOKUP(C67,Teilnehmer!$A$1:$A$200,1,FALSE)</f>
        <v>#N/A</v>
      </c>
    </row>
    <row r="68" spans="3:8" x14ac:dyDescent="0.3">
      <c r="C68" s="28" t="str">
        <f t="shared" si="3"/>
        <v xml:space="preserve"> </v>
      </c>
      <c r="F68" s="61"/>
      <c r="G68" s="28">
        <f t="shared" si="4"/>
        <v>0</v>
      </c>
      <c r="H68" s="28" t="e">
        <f>VLOOKUP(C68,Teilnehmer!$A$1:$A$200,1,FALSE)</f>
        <v>#N/A</v>
      </c>
    </row>
    <row r="69" spans="3:8" x14ac:dyDescent="0.3">
      <c r="C69" s="28" t="str">
        <f t="shared" si="3"/>
        <v xml:space="preserve"> </v>
      </c>
      <c r="F69" s="61"/>
      <c r="G69" s="28">
        <f t="shared" si="4"/>
        <v>1</v>
      </c>
      <c r="H69" s="28" t="e">
        <f>VLOOKUP(C69,Teilnehmer!$A$1:$A$200,1,FALSE)</f>
        <v>#N/A</v>
      </c>
    </row>
    <row r="70" spans="3:8" x14ac:dyDescent="0.3">
      <c r="C70" s="28" t="str">
        <f t="shared" si="3"/>
        <v xml:space="preserve"> </v>
      </c>
      <c r="F70" s="61"/>
      <c r="G70" s="28">
        <f t="shared" si="4"/>
        <v>0</v>
      </c>
      <c r="H70" s="28" t="e">
        <f>VLOOKUP(C70,Teilnehmer!$A$1:$A$200,1,FALSE)</f>
        <v>#N/A</v>
      </c>
    </row>
    <row r="71" spans="3:8" x14ac:dyDescent="0.3">
      <c r="C71" s="28" t="str">
        <f t="shared" si="3"/>
        <v xml:space="preserve"> </v>
      </c>
      <c r="F71" s="61"/>
      <c r="G71" s="28">
        <f t="shared" si="4"/>
        <v>1</v>
      </c>
      <c r="H71" s="28" t="e">
        <f>VLOOKUP(C71,Teilnehmer!$A$1:$A$200,1,FALSE)</f>
        <v>#N/A</v>
      </c>
    </row>
    <row r="72" spans="3:8" x14ac:dyDescent="0.3">
      <c r="C72" s="28" t="str">
        <f t="shared" si="3"/>
        <v xml:space="preserve"> </v>
      </c>
      <c r="F72" s="61"/>
      <c r="G72" s="28">
        <f t="shared" si="4"/>
        <v>0</v>
      </c>
      <c r="H72" s="28" t="e">
        <f>VLOOKUP(C72,Teilnehmer!$A$1:$A$200,1,FALSE)</f>
        <v>#N/A</v>
      </c>
    </row>
    <row r="73" spans="3:8" x14ac:dyDescent="0.3">
      <c r="C73" s="28" t="str">
        <f t="shared" si="3"/>
        <v xml:space="preserve"> </v>
      </c>
      <c r="F73" s="61"/>
      <c r="G73" s="28">
        <f t="shared" si="4"/>
        <v>1</v>
      </c>
      <c r="H73" s="28" t="e">
        <f>VLOOKUP(C73,Teilnehmer!$A$1:$A$200,1,FALSE)</f>
        <v>#N/A</v>
      </c>
    </row>
    <row r="74" spans="3:8" x14ac:dyDescent="0.3">
      <c r="C74" s="28" t="str">
        <f t="shared" si="3"/>
        <v xml:space="preserve"> </v>
      </c>
      <c r="F74" s="61"/>
      <c r="G74" s="28">
        <f t="shared" si="4"/>
        <v>0</v>
      </c>
      <c r="H74" s="28" t="e">
        <f>VLOOKUP(C74,Teilnehmer!$A$1:$A$200,1,FALSE)</f>
        <v>#N/A</v>
      </c>
    </row>
    <row r="75" spans="3:8" x14ac:dyDescent="0.3">
      <c r="C75" s="28" t="str">
        <f t="shared" si="3"/>
        <v xml:space="preserve"> </v>
      </c>
      <c r="F75" s="61"/>
      <c r="G75" s="28">
        <f t="shared" si="4"/>
        <v>1</v>
      </c>
      <c r="H75" s="28" t="e">
        <f>VLOOKUP(C75,Teilnehmer!$A$1:$A$200,1,FALSE)</f>
        <v>#N/A</v>
      </c>
    </row>
    <row r="76" spans="3:8" x14ac:dyDescent="0.3">
      <c r="C76" s="28" t="str">
        <f t="shared" si="3"/>
        <v xml:space="preserve"> </v>
      </c>
      <c r="F76" s="61"/>
      <c r="G76" s="28">
        <f t="shared" si="4"/>
        <v>0</v>
      </c>
      <c r="H76" s="28" t="e">
        <f>VLOOKUP(C76,Teilnehmer!$A$1:$A$200,1,FALSE)</f>
        <v>#N/A</v>
      </c>
    </row>
    <row r="77" spans="3:8" x14ac:dyDescent="0.3">
      <c r="C77" s="28" t="str">
        <f t="shared" si="3"/>
        <v xml:space="preserve"> </v>
      </c>
      <c r="F77" s="61"/>
      <c r="G77" s="28">
        <f t="shared" si="4"/>
        <v>1</v>
      </c>
      <c r="H77" s="28" t="e">
        <f>VLOOKUP(C77,Teilnehmer!$A$1:$A$200,1,FALSE)</f>
        <v>#N/A</v>
      </c>
    </row>
    <row r="78" spans="3:8" x14ac:dyDescent="0.3">
      <c r="C78" s="28" t="str">
        <f t="shared" si="3"/>
        <v xml:space="preserve"> </v>
      </c>
      <c r="F78" s="61"/>
      <c r="G78" s="28">
        <f t="shared" si="4"/>
        <v>0</v>
      </c>
      <c r="H78" s="28" t="e">
        <f>VLOOKUP(C78,Teilnehmer!$A$1:$A$200,1,FALSE)</f>
        <v>#N/A</v>
      </c>
    </row>
    <row r="79" spans="3:8" x14ac:dyDescent="0.3">
      <c r="C79" s="28" t="str">
        <f t="shared" si="3"/>
        <v xml:space="preserve"> </v>
      </c>
      <c r="F79" s="61"/>
      <c r="G79" s="28">
        <f t="shared" si="4"/>
        <v>1</v>
      </c>
      <c r="H79" s="28" t="e">
        <f>VLOOKUP(C79,Teilnehmer!$A$1:$A$200,1,FALSE)</f>
        <v>#N/A</v>
      </c>
    </row>
    <row r="80" spans="3:8" x14ac:dyDescent="0.3">
      <c r="C80" s="28" t="str">
        <f t="shared" si="3"/>
        <v xml:space="preserve"> </v>
      </c>
      <c r="F80" s="61"/>
      <c r="G80" s="28">
        <f t="shared" si="4"/>
        <v>0</v>
      </c>
      <c r="H80" s="28" t="e">
        <f>VLOOKUP(C80,Teilnehmer!$A$1:$A$200,1,FALSE)</f>
        <v>#N/A</v>
      </c>
    </row>
    <row r="81" spans="3:8" x14ac:dyDescent="0.3">
      <c r="C81" s="28" t="str">
        <f t="shared" si="3"/>
        <v xml:space="preserve"> </v>
      </c>
      <c r="F81" s="61"/>
      <c r="G81" s="28">
        <f t="shared" si="4"/>
        <v>1</v>
      </c>
      <c r="H81" s="28" t="e">
        <f>VLOOKUP(C81,Teilnehmer!$A$1:$A$200,1,FALSE)</f>
        <v>#N/A</v>
      </c>
    </row>
    <row r="82" spans="3:8" x14ac:dyDescent="0.3">
      <c r="C82" s="28" t="str">
        <f t="shared" si="3"/>
        <v xml:space="preserve"> </v>
      </c>
      <c r="F82" s="61"/>
      <c r="G82" s="28">
        <f t="shared" si="4"/>
        <v>0</v>
      </c>
      <c r="H82" s="28" t="e">
        <f>VLOOKUP(C82,Teilnehmer!$A$1:$A$200,1,FALSE)</f>
        <v>#N/A</v>
      </c>
    </row>
    <row r="83" spans="3:8" x14ac:dyDescent="0.3">
      <c r="C83" s="28" t="str">
        <f t="shared" si="3"/>
        <v xml:space="preserve"> </v>
      </c>
      <c r="F83" s="61"/>
      <c r="G83" s="28">
        <f t="shared" si="4"/>
        <v>1</v>
      </c>
      <c r="H83" s="28" t="e">
        <f>VLOOKUP(C83,Teilnehmer!$A$1:$A$200,1,FALSE)</f>
        <v>#N/A</v>
      </c>
    </row>
    <row r="84" spans="3:8" x14ac:dyDescent="0.3">
      <c r="C84" s="28" t="str">
        <f t="shared" si="3"/>
        <v xml:space="preserve"> </v>
      </c>
      <c r="F84" s="61"/>
      <c r="G84" s="28">
        <f t="shared" si="4"/>
        <v>0</v>
      </c>
      <c r="H84" s="28" t="e">
        <f>VLOOKUP(C84,Teilnehmer!$A$1:$A$200,1,FALSE)</f>
        <v>#N/A</v>
      </c>
    </row>
    <row r="85" spans="3:8" x14ac:dyDescent="0.3">
      <c r="C85" s="28" t="str">
        <f t="shared" si="3"/>
        <v xml:space="preserve"> </v>
      </c>
      <c r="F85" s="61"/>
      <c r="G85" s="28">
        <f t="shared" si="4"/>
        <v>1</v>
      </c>
      <c r="H85" s="28" t="e">
        <f>VLOOKUP(C85,Teilnehmer!$A$1:$A$200,1,FALSE)</f>
        <v>#N/A</v>
      </c>
    </row>
    <row r="86" spans="3:8" x14ac:dyDescent="0.3">
      <c r="C86" s="28" t="str">
        <f t="shared" si="3"/>
        <v xml:space="preserve"> </v>
      </c>
      <c r="F86" s="61"/>
      <c r="G86" s="28">
        <f t="shared" si="4"/>
        <v>0</v>
      </c>
      <c r="H86" s="28" t="e">
        <f>VLOOKUP(C86,Teilnehmer!$A$1:$A$200,1,FALSE)</f>
        <v>#N/A</v>
      </c>
    </row>
    <row r="87" spans="3:8" s="29" customFormat="1" x14ac:dyDescent="0.3">
      <c r="C87" s="29" t="str">
        <f t="shared" si="3"/>
        <v xml:space="preserve"> </v>
      </c>
      <c r="F87" s="61"/>
      <c r="G87" s="29">
        <f t="shared" si="4"/>
        <v>1</v>
      </c>
      <c r="H87" s="28" t="e">
        <f>VLOOKUP(C87,Teilnehmer!$A$1:$A$200,1,FALSE)</f>
        <v>#N/A</v>
      </c>
    </row>
    <row r="88" spans="3:8" x14ac:dyDescent="0.3">
      <c r="C88" s="28" t="str">
        <f t="shared" si="3"/>
        <v xml:space="preserve"> </v>
      </c>
      <c r="F88" s="61"/>
      <c r="G88" s="29">
        <f t="shared" si="4"/>
        <v>0</v>
      </c>
      <c r="H88" s="28" t="e">
        <f>VLOOKUP(C88,Teilnehmer!$A$1:$A$200,1,FALSE)</f>
        <v>#N/A</v>
      </c>
    </row>
    <row r="89" spans="3:8" x14ac:dyDescent="0.3">
      <c r="C89" s="28" t="str">
        <f t="shared" si="3"/>
        <v xml:space="preserve"> </v>
      </c>
      <c r="F89" s="61"/>
      <c r="G89" s="29">
        <f t="shared" si="4"/>
        <v>1</v>
      </c>
      <c r="H89" s="28" t="e">
        <f>VLOOKUP(C89,Teilnehmer!$A$1:$A$200,1,FALSE)</f>
        <v>#N/A</v>
      </c>
    </row>
    <row r="90" spans="3:8" x14ac:dyDescent="0.3">
      <c r="C90" s="28" t="str">
        <f t="shared" si="3"/>
        <v xml:space="preserve"> </v>
      </c>
      <c r="F90" s="61"/>
      <c r="G90" s="29">
        <f t="shared" si="4"/>
        <v>0</v>
      </c>
      <c r="H90" s="28" t="e">
        <f>VLOOKUP(C90,Teilnehmer!$A$1:$A$200,1,FALSE)</f>
        <v>#N/A</v>
      </c>
    </row>
    <row r="91" spans="3:8" x14ac:dyDescent="0.3">
      <c r="C91" s="28" t="str">
        <f t="shared" si="3"/>
        <v xml:space="preserve"> </v>
      </c>
      <c r="F91" s="61"/>
      <c r="G91" s="29">
        <f t="shared" si="4"/>
        <v>1</v>
      </c>
      <c r="H91" s="28" t="e">
        <f>VLOOKUP(C91,Teilnehmer!$A$1:$A$200,1,FALSE)</f>
        <v>#N/A</v>
      </c>
    </row>
    <row r="92" spans="3:8" x14ac:dyDescent="0.3">
      <c r="C92" s="28" t="str">
        <f t="shared" si="3"/>
        <v xml:space="preserve"> </v>
      </c>
      <c r="F92" s="61"/>
      <c r="G92" s="29">
        <f t="shared" si="4"/>
        <v>0</v>
      </c>
      <c r="H92" s="28" t="e">
        <f>VLOOKUP(C92,Teilnehmer!$A$1:$A$200,1,FALSE)</f>
        <v>#N/A</v>
      </c>
    </row>
    <row r="93" spans="3:8" x14ac:dyDescent="0.3">
      <c r="C93" s="28" t="str">
        <f t="shared" si="3"/>
        <v xml:space="preserve"> </v>
      </c>
      <c r="F93" s="61"/>
      <c r="G93" s="29">
        <f t="shared" si="4"/>
        <v>1</v>
      </c>
      <c r="H93" s="28" t="e">
        <f>VLOOKUP(C93,Teilnehmer!$A$1:$A$200,1,FALSE)</f>
        <v>#N/A</v>
      </c>
    </row>
    <row r="94" spans="3:8" x14ac:dyDescent="0.3">
      <c r="C94" s="28" t="str">
        <f t="shared" si="3"/>
        <v xml:space="preserve"> </v>
      </c>
      <c r="F94" s="61"/>
      <c r="G94" s="29">
        <f t="shared" si="4"/>
        <v>0</v>
      </c>
      <c r="H94" s="28" t="e">
        <f>VLOOKUP(C94,Teilnehmer!$A$1:$A$200,1,FALSE)</f>
        <v>#N/A</v>
      </c>
    </row>
    <row r="95" spans="3:8" x14ac:dyDescent="0.3">
      <c r="C95" s="28" t="str">
        <f t="shared" si="3"/>
        <v xml:space="preserve"> </v>
      </c>
      <c r="F95" s="61"/>
      <c r="G95" s="29">
        <f t="shared" si="4"/>
        <v>1</v>
      </c>
      <c r="H95" s="28" t="e">
        <f>VLOOKUP(C95,Teilnehmer!$A$1:$A$200,1,FALSE)</f>
        <v>#N/A</v>
      </c>
    </row>
    <row r="96" spans="3:8" x14ac:dyDescent="0.3">
      <c r="C96" s="28" t="str">
        <f t="shared" si="3"/>
        <v xml:space="preserve"> </v>
      </c>
      <c r="F96" s="61"/>
      <c r="G96" s="29">
        <f t="shared" si="4"/>
        <v>0</v>
      </c>
      <c r="H96" s="28" t="e">
        <f>VLOOKUP(C96,Teilnehmer!$A$1:$A$200,1,FALSE)</f>
        <v>#N/A</v>
      </c>
    </row>
    <row r="97" spans="3:8" x14ac:dyDescent="0.3">
      <c r="C97" s="28" t="str">
        <f t="shared" si="3"/>
        <v xml:space="preserve"> </v>
      </c>
      <c r="F97" s="61"/>
      <c r="G97" s="29">
        <f t="shared" si="4"/>
        <v>1</v>
      </c>
      <c r="H97" s="28" t="e">
        <f>VLOOKUP(C97,Teilnehmer!$A$1:$A$200,1,FALSE)</f>
        <v>#N/A</v>
      </c>
    </row>
    <row r="98" spans="3:8" x14ac:dyDescent="0.3">
      <c r="C98" s="28" t="str">
        <f t="shared" si="3"/>
        <v xml:space="preserve"> </v>
      </c>
      <c r="F98" s="61"/>
      <c r="G98" s="29">
        <f t="shared" si="4"/>
        <v>0</v>
      </c>
      <c r="H98" s="28" t="e">
        <f>VLOOKUP(C98,Teilnehmer!$A$1:$A$200,1,FALSE)</f>
        <v>#N/A</v>
      </c>
    </row>
    <row r="99" spans="3:8" x14ac:dyDescent="0.3">
      <c r="C99" s="28" t="str">
        <f t="shared" si="3"/>
        <v xml:space="preserve"> </v>
      </c>
      <c r="F99" s="61"/>
      <c r="G99" s="29">
        <f t="shared" si="4"/>
        <v>1</v>
      </c>
      <c r="H99" s="28" t="e">
        <f>VLOOKUP(C99,Teilnehmer!$A$1:$A$200,1,FALSE)</f>
        <v>#N/A</v>
      </c>
    </row>
    <row r="100" spans="3:8" x14ac:dyDescent="0.3">
      <c r="C100" s="28" t="str">
        <f t="shared" si="3"/>
        <v xml:space="preserve"> </v>
      </c>
      <c r="F100" s="61"/>
      <c r="G100" s="29">
        <f t="shared" si="4"/>
        <v>0</v>
      </c>
      <c r="H100" s="28" t="e">
        <f>VLOOKUP(C100,Teilnehmer!$A$1:$A$200,1,FALSE)</f>
        <v>#N/A</v>
      </c>
    </row>
    <row r="101" spans="3:8" x14ac:dyDescent="0.3">
      <c r="C101" s="28" t="str">
        <f t="shared" si="3"/>
        <v xml:space="preserve"> </v>
      </c>
      <c r="F101" s="61"/>
      <c r="G101" s="29">
        <f t="shared" si="4"/>
        <v>1</v>
      </c>
      <c r="H101" s="28" t="e">
        <f>VLOOKUP(C101,Teilnehmer!$A$1:$A$200,1,FALSE)</f>
        <v>#N/A</v>
      </c>
    </row>
    <row r="102" spans="3:8" x14ac:dyDescent="0.3">
      <c r="C102" s="28" t="str">
        <f t="shared" si="3"/>
        <v xml:space="preserve"> </v>
      </c>
      <c r="F102" s="61"/>
      <c r="G102" s="29">
        <f t="shared" si="4"/>
        <v>0</v>
      </c>
      <c r="H102" s="28" t="e">
        <f>VLOOKUP(C102,Teilnehmer!$A$1:$A$200,1,FALSE)</f>
        <v>#N/A</v>
      </c>
    </row>
    <row r="103" spans="3:8" x14ac:dyDescent="0.3">
      <c r="C103" s="28" t="str">
        <f t="shared" si="3"/>
        <v xml:space="preserve"> </v>
      </c>
      <c r="F103" s="61"/>
      <c r="G103" s="29">
        <f t="shared" si="4"/>
        <v>1</v>
      </c>
      <c r="H103" s="28" t="e">
        <f>VLOOKUP(C103,Teilnehmer!$A$1:$A$200,1,FALSE)</f>
        <v>#N/A</v>
      </c>
    </row>
    <row r="104" spans="3:8" x14ac:dyDescent="0.3">
      <c r="C104" s="28" t="str">
        <f t="shared" si="3"/>
        <v xml:space="preserve"> </v>
      </c>
      <c r="F104" s="61"/>
      <c r="G104" s="29">
        <f t="shared" si="4"/>
        <v>0</v>
      </c>
      <c r="H104" s="28" t="e">
        <f>VLOOKUP(C104,Teilnehmer!$A$1:$A$200,1,FALSE)</f>
        <v>#N/A</v>
      </c>
    </row>
    <row r="105" spans="3:8" x14ac:dyDescent="0.3">
      <c r="C105" s="28" t="str">
        <f t="shared" si="3"/>
        <v xml:space="preserve"> </v>
      </c>
      <c r="F105" s="61"/>
      <c r="G105" s="29">
        <f t="shared" si="4"/>
        <v>1</v>
      </c>
      <c r="H105" s="28" t="e">
        <f>VLOOKUP(C105,Teilnehmer!$A$1:$A$200,1,FALSE)</f>
        <v>#N/A</v>
      </c>
    </row>
    <row r="106" spans="3:8" x14ac:dyDescent="0.3">
      <c r="C106" s="28" t="str">
        <f t="shared" si="3"/>
        <v xml:space="preserve"> </v>
      </c>
      <c r="F106" s="61"/>
      <c r="G106" s="29">
        <f t="shared" si="4"/>
        <v>0</v>
      </c>
      <c r="H106" s="28" t="e">
        <f>VLOOKUP(C106,Teilnehmer!$A$1:$A$200,1,FALSE)</f>
        <v>#N/A</v>
      </c>
    </row>
    <row r="107" spans="3:8" x14ac:dyDescent="0.3">
      <c r="C107" s="28" t="str">
        <f t="shared" si="3"/>
        <v xml:space="preserve"> </v>
      </c>
      <c r="F107" s="61"/>
      <c r="G107" s="29">
        <f t="shared" si="4"/>
        <v>1</v>
      </c>
      <c r="H107" s="28" t="e">
        <f>VLOOKUP(C107,Teilnehmer!$A$1:$A$200,1,FALSE)</f>
        <v>#N/A</v>
      </c>
    </row>
    <row r="108" spans="3:8" x14ac:dyDescent="0.3">
      <c r="C108" s="28" t="str">
        <f t="shared" si="3"/>
        <v xml:space="preserve"> </v>
      </c>
      <c r="F108" s="61"/>
      <c r="G108" s="29">
        <f t="shared" si="4"/>
        <v>0</v>
      </c>
      <c r="H108" s="28" t="e">
        <f>VLOOKUP(C108,Teilnehmer!$A$1:$A$200,1,FALSE)</f>
        <v>#N/A</v>
      </c>
    </row>
    <row r="109" spans="3:8" x14ac:dyDescent="0.3">
      <c r="C109" s="28" t="str">
        <f t="shared" si="3"/>
        <v xml:space="preserve"> </v>
      </c>
      <c r="F109" s="61"/>
      <c r="G109" s="29">
        <f t="shared" si="4"/>
        <v>1</v>
      </c>
      <c r="H109" s="28" t="e">
        <f>VLOOKUP(C109,Teilnehmer!$A$1:$A$200,1,FALSE)</f>
        <v>#N/A</v>
      </c>
    </row>
    <row r="110" spans="3:8" x14ac:dyDescent="0.3">
      <c r="C110" s="28" t="str">
        <f t="shared" si="3"/>
        <v xml:space="preserve"> </v>
      </c>
      <c r="F110" s="61"/>
      <c r="G110" s="29">
        <f t="shared" si="4"/>
        <v>0</v>
      </c>
      <c r="H110" s="28" t="e">
        <f>VLOOKUP(C110,Teilnehmer!$A$1:$A$200,1,FALSE)</f>
        <v>#N/A</v>
      </c>
    </row>
    <row r="111" spans="3:8" x14ac:dyDescent="0.3">
      <c r="C111" s="28" t="str">
        <f t="shared" si="3"/>
        <v xml:space="preserve"> </v>
      </c>
      <c r="F111" s="61"/>
      <c r="G111" s="29">
        <f t="shared" si="4"/>
        <v>1</v>
      </c>
      <c r="H111" s="28" t="e">
        <f>VLOOKUP(C111,Teilnehmer!$A$1:$A$200,1,FALSE)</f>
        <v>#N/A</v>
      </c>
    </row>
    <row r="112" spans="3:8" x14ac:dyDescent="0.3">
      <c r="C112" s="28" t="str">
        <f t="shared" si="3"/>
        <v xml:space="preserve"> </v>
      </c>
      <c r="F112" s="61"/>
      <c r="G112" s="29">
        <f t="shared" si="4"/>
        <v>0</v>
      </c>
      <c r="H112" s="28" t="e">
        <f>VLOOKUP(C112,Teilnehmer!$A$1:$A$200,1,FALSE)</f>
        <v>#N/A</v>
      </c>
    </row>
    <row r="113" spans="3:8" x14ac:dyDescent="0.3">
      <c r="C113" s="28" t="str">
        <f t="shared" si="3"/>
        <v xml:space="preserve"> </v>
      </c>
      <c r="F113" s="61"/>
      <c r="G113" s="29">
        <f t="shared" si="4"/>
        <v>1</v>
      </c>
      <c r="H113" s="28" t="e">
        <f>VLOOKUP(C113,Teilnehmer!$A$1:$A$200,1,FALSE)</f>
        <v>#N/A</v>
      </c>
    </row>
    <row r="114" spans="3:8" x14ac:dyDescent="0.3">
      <c r="C114" s="28" t="str">
        <f t="shared" si="3"/>
        <v xml:space="preserve"> </v>
      </c>
      <c r="F114" s="61"/>
      <c r="G114" s="29">
        <f t="shared" si="4"/>
        <v>0</v>
      </c>
      <c r="H114" s="28" t="e">
        <f>VLOOKUP(C114,Teilnehmer!$A$1:$A$200,1,FALSE)</f>
        <v>#N/A</v>
      </c>
    </row>
    <row r="115" spans="3:8" x14ac:dyDescent="0.3">
      <c r="C115" s="28" t="str">
        <f t="shared" si="3"/>
        <v xml:space="preserve"> </v>
      </c>
      <c r="F115" s="61"/>
      <c r="G115" s="29">
        <f t="shared" si="4"/>
        <v>1</v>
      </c>
      <c r="H115" s="28" t="e">
        <f>VLOOKUP(C115,Teilnehmer!$A$1:$A$200,1,FALSE)</f>
        <v>#N/A</v>
      </c>
    </row>
    <row r="116" spans="3:8" x14ac:dyDescent="0.3">
      <c r="C116" s="28" t="str">
        <f t="shared" si="3"/>
        <v xml:space="preserve"> </v>
      </c>
      <c r="F116" s="61"/>
      <c r="G116" s="29">
        <f t="shared" si="4"/>
        <v>0</v>
      </c>
      <c r="H116" s="28" t="e">
        <f>VLOOKUP(C116,Teilnehmer!$A$1:$A$200,1,FALSE)</f>
        <v>#N/A</v>
      </c>
    </row>
    <row r="117" spans="3:8" x14ac:dyDescent="0.3">
      <c r="C117" s="28" t="str">
        <f t="shared" si="3"/>
        <v xml:space="preserve"> </v>
      </c>
      <c r="F117" s="61"/>
      <c r="G117" s="29">
        <f t="shared" si="4"/>
        <v>1</v>
      </c>
      <c r="H117" s="28" t="e">
        <f>VLOOKUP(C117,Teilnehmer!$A$1:$A$200,1,FALSE)</f>
        <v>#N/A</v>
      </c>
    </row>
    <row r="118" spans="3:8" x14ac:dyDescent="0.3">
      <c r="C118" s="28" t="str">
        <f t="shared" si="3"/>
        <v xml:space="preserve"> </v>
      </c>
      <c r="F118" s="61"/>
      <c r="G118" s="29">
        <f t="shared" si="4"/>
        <v>0</v>
      </c>
      <c r="H118" s="28" t="e">
        <f>VLOOKUP(C118,Teilnehmer!$A$1:$A$200,1,FALSE)</f>
        <v>#N/A</v>
      </c>
    </row>
    <row r="119" spans="3:8" x14ac:dyDescent="0.3">
      <c r="C119" s="28" t="str">
        <f t="shared" si="3"/>
        <v xml:space="preserve"> </v>
      </c>
      <c r="F119" s="61"/>
      <c r="G119" s="29">
        <f t="shared" si="4"/>
        <v>1</v>
      </c>
      <c r="H119" s="28" t="e">
        <f>VLOOKUP(C119,Teilnehmer!$A$1:$A$200,1,FALSE)</f>
        <v>#N/A</v>
      </c>
    </row>
    <row r="120" spans="3:8" x14ac:dyDescent="0.3">
      <c r="C120" s="28" t="str">
        <f t="shared" si="3"/>
        <v xml:space="preserve"> </v>
      </c>
      <c r="F120" s="61"/>
      <c r="G120" s="29">
        <f t="shared" si="4"/>
        <v>0</v>
      </c>
      <c r="H120" s="28" t="e">
        <f>VLOOKUP(C120,Teilnehmer!$A$1:$A$200,1,FALSE)</f>
        <v>#N/A</v>
      </c>
    </row>
    <row r="121" spans="3:8" x14ac:dyDescent="0.3">
      <c r="C121" s="28" t="str">
        <f t="shared" si="3"/>
        <v xml:space="preserve"> </v>
      </c>
      <c r="F121" s="61"/>
      <c r="G121" s="29">
        <f t="shared" si="4"/>
        <v>1</v>
      </c>
      <c r="H121" s="28" t="e">
        <f>VLOOKUP(C121,Teilnehmer!$A$1:$A$200,1,FALSE)</f>
        <v>#N/A</v>
      </c>
    </row>
    <row r="122" spans="3:8" x14ac:dyDescent="0.3">
      <c r="C122" s="28" t="str">
        <f t="shared" si="3"/>
        <v xml:space="preserve"> </v>
      </c>
      <c r="F122" s="61"/>
      <c r="G122" s="29">
        <f t="shared" si="4"/>
        <v>0</v>
      </c>
      <c r="H122" s="28" t="e">
        <f>VLOOKUP(C122,Teilnehmer!$A$1:$A$200,1,FALSE)</f>
        <v>#N/A</v>
      </c>
    </row>
    <row r="123" spans="3:8" x14ac:dyDescent="0.3">
      <c r="C123" s="28" t="str">
        <f t="shared" si="3"/>
        <v xml:space="preserve"> </v>
      </c>
      <c r="F123" s="61"/>
      <c r="G123" s="29">
        <f t="shared" si="4"/>
        <v>1</v>
      </c>
      <c r="H123" s="28" t="e">
        <f>VLOOKUP(C123,Teilnehmer!$A$1:$A$200,1,FALSE)</f>
        <v>#N/A</v>
      </c>
    </row>
    <row r="124" spans="3:8" x14ac:dyDescent="0.3">
      <c r="C124" s="28" t="str">
        <f t="shared" si="3"/>
        <v xml:space="preserve"> </v>
      </c>
      <c r="F124" s="61"/>
      <c r="G124" s="29">
        <f t="shared" si="4"/>
        <v>0</v>
      </c>
      <c r="H124" s="28" t="e">
        <f>VLOOKUP(C124,Teilnehmer!$A$1:$A$200,1,FALSE)</f>
        <v>#N/A</v>
      </c>
    </row>
    <row r="125" spans="3:8" x14ac:dyDescent="0.3">
      <c r="F125" s="61"/>
      <c r="G125" s="29">
        <f t="shared" si="4"/>
        <v>1</v>
      </c>
      <c r="H125" s="28">
        <f>VLOOKUP(C125,Teilnehmer!$A$1:$A$200,1,FALSE)</f>
        <v>0</v>
      </c>
    </row>
    <row r="126" spans="3:8" x14ac:dyDescent="0.3">
      <c r="G126" s="29">
        <f t="shared" si="4"/>
        <v>0</v>
      </c>
      <c r="H126" s="28">
        <f>VLOOKUP(C126,Teilnehmer!$A$1:$A$200,1,FALSE)</f>
        <v>0</v>
      </c>
    </row>
    <row r="127" spans="3:8" x14ac:dyDescent="0.3">
      <c r="G127" s="29">
        <f t="shared" si="4"/>
        <v>1</v>
      </c>
      <c r="H127" s="28">
        <f>VLOOKUP(C127,Teilnehmer!$A$1:$A$200,1,FALSE)</f>
        <v>0</v>
      </c>
    </row>
    <row r="128" spans="3:8" x14ac:dyDescent="0.3">
      <c r="G128" s="29">
        <f t="shared" si="4"/>
        <v>0</v>
      </c>
      <c r="H128" s="28">
        <f>VLOOKUP(C128,Teilnehmer!$A$1:$A$200,1,FALSE)</f>
        <v>0</v>
      </c>
    </row>
    <row r="129" spans="7:8" x14ac:dyDescent="0.3">
      <c r="G129" s="29">
        <f t="shared" si="4"/>
        <v>1</v>
      </c>
      <c r="H129" s="28">
        <f>VLOOKUP(C129,Teilnehmer!$A$1:$A$200,1,FALSE)</f>
        <v>0</v>
      </c>
    </row>
    <row r="130" spans="7:8" x14ac:dyDescent="0.3">
      <c r="G130" s="29">
        <f t="shared" si="4"/>
        <v>0</v>
      </c>
      <c r="H130" s="28">
        <f>VLOOKUP(C130,Teilnehmer!$A$1:$A$200,1,FALSE)</f>
        <v>0</v>
      </c>
    </row>
    <row r="131" spans="7:8" x14ac:dyDescent="0.3">
      <c r="G131" s="29">
        <f t="shared" ref="G131:G140" si="5">MOD(ROW(),2)</f>
        <v>1</v>
      </c>
      <c r="H131" s="28">
        <f>VLOOKUP(C131,Teilnehmer!$A$1:$A$200,1,FALSE)</f>
        <v>0</v>
      </c>
    </row>
    <row r="132" spans="7:8" x14ac:dyDescent="0.3">
      <c r="G132" s="29">
        <f t="shared" si="5"/>
        <v>0</v>
      </c>
      <c r="H132" s="28">
        <f>VLOOKUP(C132,Teilnehmer!$A$1:$A$200,1,FALSE)</f>
        <v>0</v>
      </c>
    </row>
    <row r="133" spans="7:8" x14ac:dyDescent="0.3">
      <c r="G133" s="29">
        <f t="shared" si="5"/>
        <v>1</v>
      </c>
      <c r="H133" s="28">
        <f>VLOOKUP(C133,Teilnehmer!$A$1:$A$200,1,FALSE)</f>
        <v>0</v>
      </c>
    </row>
    <row r="134" spans="7:8" x14ac:dyDescent="0.3">
      <c r="G134" s="29">
        <f t="shared" si="5"/>
        <v>0</v>
      </c>
      <c r="H134" s="28">
        <f>VLOOKUP(C134,Teilnehmer!$A$1:$A$200,1,FALSE)</f>
        <v>0</v>
      </c>
    </row>
    <row r="135" spans="7:8" x14ac:dyDescent="0.3">
      <c r="G135" s="29">
        <f t="shared" si="5"/>
        <v>1</v>
      </c>
      <c r="H135" s="28">
        <f>VLOOKUP(C135,Teilnehmer!$A$1:$A$200,1,FALSE)</f>
        <v>0</v>
      </c>
    </row>
    <row r="136" spans="7:8" x14ac:dyDescent="0.3">
      <c r="G136" s="29">
        <f t="shared" si="5"/>
        <v>0</v>
      </c>
      <c r="H136" s="28">
        <f>VLOOKUP(C136,Teilnehmer!$A$1:$A$200,1,FALSE)</f>
        <v>0</v>
      </c>
    </row>
    <row r="137" spans="7:8" x14ac:dyDescent="0.3">
      <c r="G137" s="29">
        <f t="shared" si="5"/>
        <v>1</v>
      </c>
      <c r="H137" s="28">
        <f>VLOOKUP(C137,Teilnehmer!$A$1:$A$200,1,FALSE)</f>
        <v>0</v>
      </c>
    </row>
    <row r="138" spans="7:8" x14ac:dyDescent="0.3">
      <c r="G138" s="29">
        <f t="shared" si="5"/>
        <v>0</v>
      </c>
      <c r="H138" s="28">
        <f>VLOOKUP(C138,Teilnehmer!$A$1:$A$200,1,FALSE)</f>
        <v>0</v>
      </c>
    </row>
    <row r="139" spans="7:8" x14ac:dyDescent="0.3">
      <c r="G139" s="29">
        <f t="shared" si="5"/>
        <v>1</v>
      </c>
      <c r="H139" s="28">
        <f>VLOOKUP(C139,Teilnehmer!$A$1:$A$200,1,FALSE)</f>
        <v>0</v>
      </c>
    </row>
    <row r="140" spans="7:8" x14ac:dyDescent="0.3">
      <c r="G140" s="29">
        <f t="shared" si="5"/>
        <v>0</v>
      </c>
      <c r="H140" s="28">
        <f>VLOOKUP(C140,Teilnehmer!$A$1:$A$200,1,FALSE)</f>
        <v>0</v>
      </c>
    </row>
    <row r="141" spans="7:8" x14ac:dyDescent="0.3">
      <c r="G141" s="29"/>
    </row>
    <row r="142" spans="7:8" x14ac:dyDescent="0.3">
      <c r="G142" s="29"/>
    </row>
    <row r="143" spans="7:8" x14ac:dyDescent="0.3">
      <c r="G143" s="29"/>
    </row>
    <row r="144" spans="7:8" x14ac:dyDescent="0.3">
      <c r="G144" s="29"/>
    </row>
    <row r="145" spans="7:7" x14ac:dyDescent="0.3">
      <c r="G145" s="29"/>
    </row>
    <row r="146" spans="7:7" x14ac:dyDescent="0.3">
      <c r="G146" s="29"/>
    </row>
    <row r="147" spans="7:7" x14ac:dyDescent="0.3">
      <c r="G147" s="29"/>
    </row>
    <row r="148" spans="7:7" x14ac:dyDescent="0.3">
      <c r="G148" s="29"/>
    </row>
    <row r="149" spans="7:7" x14ac:dyDescent="0.3">
      <c r="G149" s="29"/>
    </row>
    <row r="150" spans="7:7" x14ac:dyDescent="0.3">
      <c r="G150" s="29"/>
    </row>
    <row r="151" spans="7:7" x14ac:dyDescent="0.3">
      <c r="G151" s="29"/>
    </row>
    <row r="152" spans="7:7" x14ac:dyDescent="0.3">
      <c r="G152" s="29"/>
    </row>
    <row r="153" spans="7:7" x14ac:dyDescent="0.3">
      <c r="G153" s="29"/>
    </row>
    <row r="154" spans="7:7" x14ac:dyDescent="0.3">
      <c r="G154" s="29"/>
    </row>
    <row r="155" spans="7:7" x14ac:dyDescent="0.3">
      <c r="G155" s="29"/>
    </row>
    <row r="156" spans="7:7" x14ac:dyDescent="0.3">
      <c r="G156" s="29"/>
    </row>
    <row r="157" spans="7:7" x14ac:dyDescent="0.3">
      <c r="G157" s="29"/>
    </row>
    <row r="158" spans="7:7" x14ac:dyDescent="0.3">
      <c r="G158" s="29"/>
    </row>
    <row r="159" spans="7:7" x14ac:dyDescent="0.3">
      <c r="G159" s="29"/>
    </row>
    <row r="160" spans="7:7" x14ac:dyDescent="0.3">
      <c r="G160" s="29"/>
    </row>
    <row r="161" spans="7:7" x14ac:dyDescent="0.3">
      <c r="G161" s="29"/>
    </row>
  </sheetData>
  <autoFilter ref="A1:G161" xr:uid="{00000000-0009-0000-0000-000007000000}"/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61"/>
  <sheetViews>
    <sheetView workbookViewId="0">
      <selection activeCell="B2" sqref="B2"/>
    </sheetView>
  </sheetViews>
  <sheetFormatPr baseColWidth="10" defaultColWidth="11.44140625" defaultRowHeight="14.4" x14ac:dyDescent="0.3"/>
  <cols>
    <col min="1" max="1" width="21.5546875" style="28" bestFit="1" customWidth="1"/>
    <col min="2" max="2" width="14.33203125" style="28" bestFit="1" customWidth="1"/>
    <col min="3" max="3" width="31.33203125" style="28" customWidth="1"/>
    <col min="4" max="5" width="11.44140625" style="28"/>
    <col min="6" max="6" width="13.5546875" style="28" customWidth="1"/>
    <col min="7" max="7" width="11.44140625" style="28"/>
    <col min="8" max="8" width="20.5546875" style="28" customWidth="1"/>
    <col min="9" max="16384" width="11.44140625" style="28"/>
  </cols>
  <sheetData>
    <row r="1" spans="1:8" s="57" customFormat="1" x14ac:dyDescent="0.3">
      <c r="A1" s="59" t="s">
        <v>48</v>
      </c>
      <c r="B1" s="87" t="s">
        <v>115</v>
      </c>
      <c r="C1" s="57" t="str">
        <f>B1&amp;" "&amp;A1</f>
        <v>60m Hürden ANG_Hürden</v>
      </c>
      <c r="D1" s="58" t="s">
        <v>8</v>
      </c>
      <c r="E1" s="58" t="s">
        <v>9</v>
      </c>
      <c r="F1" s="58" t="s">
        <v>14</v>
      </c>
      <c r="G1" s="57" t="s">
        <v>36</v>
      </c>
      <c r="H1" s="58" t="s">
        <v>46</v>
      </c>
    </row>
    <row r="2" spans="1:8" x14ac:dyDescent="0.3">
      <c r="B2" s="28" t="s">
        <v>74</v>
      </c>
      <c r="C2" s="57" t="str">
        <f t="shared" ref="C2:C17" si="0">B2&amp;" "&amp;A2</f>
        <v xml:space="preserve">Neah </v>
      </c>
      <c r="D2" s="79" t="s">
        <v>26</v>
      </c>
      <c r="E2" s="28">
        <v>2013</v>
      </c>
      <c r="F2" s="61">
        <v>11.96</v>
      </c>
      <c r="G2" s="28">
        <f>MOD(ROW(),2)</f>
        <v>0</v>
      </c>
      <c r="H2" s="28" t="e">
        <f>VLOOKUP(C2,Teilnehmer!$A$1:$A$200,1,FALSE)</f>
        <v>#N/A</v>
      </c>
    </row>
    <row r="3" spans="1:8" x14ac:dyDescent="0.3">
      <c r="A3" s="28" t="s">
        <v>83</v>
      </c>
      <c r="B3" s="28" t="s">
        <v>29</v>
      </c>
      <c r="C3" s="57" t="str">
        <f t="shared" si="0"/>
        <v>Clara Renz</v>
      </c>
      <c r="D3" s="79" t="s">
        <v>26</v>
      </c>
      <c r="E3" s="28">
        <v>2013</v>
      </c>
      <c r="F3" s="61">
        <v>12.33</v>
      </c>
      <c r="G3" s="28">
        <f t="shared" ref="G3:G66" si="1">MOD(ROW(),2)</f>
        <v>1</v>
      </c>
      <c r="H3" s="28" t="str">
        <f>VLOOKUP(C3,Teilnehmer!$A$1:$A$200,1,FALSE)</f>
        <v>Clara Renz</v>
      </c>
    </row>
    <row r="4" spans="1:8" x14ac:dyDescent="0.3">
      <c r="A4" s="28" t="s">
        <v>79</v>
      </c>
      <c r="B4" s="60" t="s">
        <v>80</v>
      </c>
      <c r="C4" s="57" t="str">
        <f t="shared" si="0"/>
        <v>Lucy Gottwald</v>
      </c>
      <c r="D4" s="79" t="s">
        <v>26</v>
      </c>
      <c r="E4" s="28">
        <v>2013</v>
      </c>
      <c r="F4" s="61">
        <v>13.47</v>
      </c>
      <c r="G4" s="28">
        <f t="shared" si="1"/>
        <v>0</v>
      </c>
      <c r="H4" s="28" t="str">
        <f>VLOOKUP(C4,Teilnehmer!$A$1:$A$200,1,FALSE)</f>
        <v>Lucy Gottwald</v>
      </c>
    </row>
    <row r="5" spans="1:8" x14ac:dyDescent="0.3">
      <c r="A5" s="28" t="s">
        <v>87</v>
      </c>
      <c r="B5" s="28" t="s">
        <v>88</v>
      </c>
      <c r="C5" s="57" t="str">
        <f t="shared" si="0"/>
        <v>Leyla Kazak</v>
      </c>
      <c r="D5" s="79" t="s">
        <v>26</v>
      </c>
      <c r="E5" s="28">
        <v>2013</v>
      </c>
      <c r="F5" s="61">
        <v>14.86</v>
      </c>
      <c r="G5" s="28">
        <f t="shared" si="1"/>
        <v>1</v>
      </c>
      <c r="H5" s="28" t="str">
        <f>VLOOKUP(C5,Teilnehmer!$A$1:$A$200,1,FALSE)</f>
        <v>Leyla Kazak</v>
      </c>
    </row>
    <row r="6" spans="1:8" x14ac:dyDescent="0.3">
      <c r="A6" s="28" t="s">
        <v>89</v>
      </c>
      <c r="B6" s="28" t="s">
        <v>90</v>
      </c>
      <c r="C6" s="57" t="str">
        <f t="shared" si="0"/>
        <v>Hannah Lochhaas</v>
      </c>
      <c r="D6" s="79" t="s">
        <v>26</v>
      </c>
      <c r="E6" s="28">
        <v>2013</v>
      </c>
      <c r="F6" s="61">
        <v>14.89</v>
      </c>
      <c r="G6" s="28">
        <f t="shared" si="1"/>
        <v>0</v>
      </c>
      <c r="H6" s="28" t="str">
        <f>VLOOKUP(C6,Teilnehmer!$A$1:$A$200,1,FALSE)</f>
        <v>Hannah Lochhaas</v>
      </c>
    </row>
    <row r="7" spans="1:8" x14ac:dyDescent="0.3">
      <c r="A7" s="28" t="s">
        <v>91</v>
      </c>
      <c r="B7" s="28" t="s">
        <v>30</v>
      </c>
      <c r="C7" s="57" t="str">
        <f t="shared" si="0"/>
        <v>Mia Glebe</v>
      </c>
      <c r="D7" s="79" t="s">
        <v>26</v>
      </c>
      <c r="E7" s="28">
        <v>2013</v>
      </c>
      <c r="F7" s="61">
        <v>14.9</v>
      </c>
      <c r="G7" s="28">
        <f t="shared" si="1"/>
        <v>1</v>
      </c>
      <c r="H7" s="28" t="e">
        <f>VLOOKUP(C7,Teilnehmer!$A$1:$A$200,1,FALSE)</f>
        <v>#N/A</v>
      </c>
    </row>
    <row r="8" spans="1:8" x14ac:dyDescent="0.3">
      <c r="A8" s="28" t="s">
        <v>77</v>
      </c>
      <c r="B8" s="28" t="s">
        <v>78</v>
      </c>
      <c r="C8" s="57" t="str">
        <f t="shared" si="0"/>
        <v>Valerie Richtberg</v>
      </c>
      <c r="D8" s="79" t="s">
        <v>26</v>
      </c>
      <c r="E8" s="28">
        <v>2013</v>
      </c>
      <c r="F8" s="61">
        <v>18.45</v>
      </c>
      <c r="G8" s="28">
        <f t="shared" si="1"/>
        <v>0</v>
      </c>
      <c r="H8" s="28" t="str">
        <f>VLOOKUP(C8,Teilnehmer!$A$1:$A$200,1,FALSE)</f>
        <v>Valerie Richtberg</v>
      </c>
    </row>
    <row r="9" spans="1:8" x14ac:dyDescent="0.3">
      <c r="A9" s="28" t="s">
        <v>84</v>
      </c>
      <c r="B9" s="28" t="s">
        <v>85</v>
      </c>
      <c r="C9" s="57" t="str">
        <f t="shared" si="0"/>
        <v>Frieda Dörr</v>
      </c>
      <c r="D9" s="79" t="s">
        <v>26</v>
      </c>
      <c r="E9" s="28">
        <v>2013</v>
      </c>
      <c r="F9" s="61" t="s">
        <v>49</v>
      </c>
      <c r="G9" s="28">
        <f t="shared" si="1"/>
        <v>1</v>
      </c>
      <c r="H9" s="28" t="e">
        <f>VLOOKUP(C9,Teilnehmer!$A$1:$A$200,1,FALSE)</f>
        <v>#N/A</v>
      </c>
    </row>
    <row r="10" spans="1:8" x14ac:dyDescent="0.3">
      <c r="A10" s="28" t="s">
        <v>25</v>
      </c>
      <c r="B10" s="60" t="s">
        <v>24</v>
      </c>
      <c r="C10" s="57" t="str">
        <f t="shared" si="0"/>
        <v>Luisa Wirth</v>
      </c>
      <c r="D10" s="79" t="s">
        <v>26</v>
      </c>
      <c r="E10" s="28">
        <v>2012</v>
      </c>
      <c r="F10" s="61">
        <v>12.02</v>
      </c>
      <c r="G10" s="28">
        <f t="shared" si="1"/>
        <v>0</v>
      </c>
      <c r="H10" s="28" t="e">
        <f>VLOOKUP(C10,Teilnehmer!$A$1:$A$200,1,FALSE)</f>
        <v>#N/A</v>
      </c>
    </row>
    <row r="11" spans="1:8" x14ac:dyDescent="0.3">
      <c r="A11" s="28" t="s">
        <v>31</v>
      </c>
      <c r="B11" s="55" t="s">
        <v>30</v>
      </c>
      <c r="C11" s="57" t="str">
        <f t="shared" si="0"/>
        <v>Mia Weppler</v>
      </c>
      <c r="D11" s="79" t="s">
        <v>26</v>
      </c>
      <c r="E11" s="28">
        <v>2012</v>
      </c>
      <c r="F11" s="61">
        <v>13.52</v>
      </c>
      <c r="G11" s="28">
        <f t="shared" si="1"/>
        <v>1</v>
      </c>
      <c r="H11" s="28" t="e">
        <f>VLOOKUP(C11,Teilnehmer!$A$1:$A$200,1,FALSE)</f>
        <v>#N/A</v>
      </c>
    </row>
    <row r="12" spans="1:8" x14ac:dyDescent="0.3">
      <c r="A12" s="28" t="s">
        <v>59</v>
      </c>
      <c r="B12" s="60" t="s">
        <v>61</v>
      </c>
      <c r="C12" s="57" t="str">
        <f t="shared" si="0"/>
        <v>Jonne Zimmermann</v>
      </c>
      <c r="D12" s="79" t="s">
        <v>17</v>
      </c>
      <c r="E12" s="28">
        <v>2013</v>
      </c>
      <c r="F12" s="61">
        <v>13.57</v>
      </c>
      <c r="G12" s="28">
        <f t="shared" si="1"/>
        <v>0</v>
      </c>
      <c r="H12" s="28" t="str">
        <f>VLOOKUP(C12,Teilnehmer!$A$1:$A$200,1,FALSE)</f>
        <v>Jonne Zimmermann</v>
      </c>
    </row>
    <row r="13" spans="1:8" x14ac:dyDescent="0.3">
      <c r="A13" s="28" t="s">
        <v>67</v>
      </c>
      <c r="B13" s="28" t="s">
        <v>68</v>
      </c>
      <c r="C13" s="57" t="str">
        <f t="shared" si="0"/>
        <v>Bjarne Lang</v>
      </c>
      <c r="D13" s="79" t="s">
        <v>17</v>
      </c>
      <c r="E13" s="28">
        <v>2013</v>
      </c>
      <c r="F13" s="61">
        <v>13.95</v>
      </c>
      <c r="G13" s="28">
        <f t="shared" si="1"/>
        <v>1</v>
      </c>
      <c r="H13" s="28" t="e">
        <f>VLOOKUP(C13,Teilnehmer!$A$1:$A$200,1,FALSE)</f>
        <v>#N/A</v>
      </c>
    </row>
    <row r="14" spans="1:8" x14ac:dyDescent="0.3">
      <c r="A14" s="79" t="s">
        <v>66</v>
      </c>
      <c r="B14" s="79" t="s">
        <v>82</v>
      </c>
      <c r="C14" s="57" t="str">
        <f t="shared" si="0"/>
        <v>Linus Ryan Penrod</v>
      </c>
      <c r="D14" s="79" t="s">
        <v>17</v>
      </c>
      <c r="E14" s="28">
        <v>2013</v>
      </c>
      <c r="F14" s="61">
        <v>14.46</v>
      </c>
      <c r="G14" s="28">
        <f t="shared" si="1"/>
        <v>0</v>
      </c>
      <c r="H14" s="28" t="str">
        <f>VLOOKUP(C14,Teilnehmer!$A$1:$A$200,1,FALSE)</f>
        <v>Linus Ryan Penrod</v>
      </c>
    </row>
    <row r="15" spans="1:8" x14ac:dyDescent="0.3">
      <c r="A15" s="28" t="s">
        <v>64</v>
      </c>
      <c r="B15" s="28" t="s">
        <v>65</v>
      </c>
      <c r="C15" s="57" t="str">
        <f t="shared" si="0"/>
        <v>Stas Lachenmaier</v>
      </c>
      <c r="D15" s="79" t="s">
        <v>17</v>
      </c>
      <c r="E15" s="28">
        <v>2013</v>
      </c>
      <c r="F15" s="61" t="s">
        <v>49</v>
      </c>
      <c r="G15" s="28">
        <f t="shared" si="1"/>
        <v>1</v>
      </c>
      <c r="H15" s="28" t="e">
        <f>VLOOKUP(C15,Teilnehmer!$A$1:$A$200,1,FALSE)</f>
        <v>#N/A</v>
      </c>
    </row>
    <row r="16" spans="1:8" x14ac:dyDescent="0.3">
      <c r="A16" s="28" t="s">
        <v>19</v>
      </c>
      <c r="B16" s="28" t="s">
        <v>18</v>
      </c>
      <c r="C16" s="57" t="str">
        <f t="shared" si="0"/>
        <v>Fritz Zwicker</v>
      </c>
      <c r="D16" s="79" t="s">
        <v>17</v>
      </c>
      <c r="E16" s="28">
        <v>2012</v>
      </c>
      <c r="F16" s="61">
        <v>12.04</v>
      </c>
      <c r="G16" s="28">
        <f t="shared" si="1"/>
        <v>0</v>
      </c>
      <c r="H16" s="28" t="e">
        <f>VLOOKUP(C16,Teilnehmer!$A$1:$A$200,1,FALSE)</f>
        <v>#N/A</v>
      </c>
    </row>
    <row r="17" spans="1:8" x14ac:dyDescent="0.3">
      <c r="A17" s="28" t="s">
        <v>23</v>
      </c>
      <c r="B17" s="79" t="s">
        <v>43</v>
      </c>
      <c r="C17" s="57" t="str">
        <f t="shared" si="0"/>
        <v>Tim Jonathan Fischer</v>
      </c>
      <c r="D17" s="79" t="s">
        <v>17</v>
      </c>
      <c r="E17" s="28">
        <v>2012</v>
      </c>
      <c r="F17" s="61">
        <v>12.95</v>
      </c>
      <c r="G17" s="28">
        <f t="shared" si="1"/>
        <v>1</v>
      </c>
      <c r="H17" s="28" t="e">
        <f>VLOOKUP(C17,Teilnehmer!$A$1:$A$200,1,FALSE)</f>
        <v>#N/A</v>
      </c>
    </row>
    <row r="18" spans="1:8" x14ac:dyDescent="0.3">
      <c r="B18" s="60"/>
      <c r="C18" s="57"/>
      <c r="D18" s="55"/>
      <c r="F18" s="61"/>
      <c r="G18" s="28">
        <f>MOD(ROW(),2)</f>
        <v>0</v>
      </c>
      <c r="H18" s="28">
        <f>VLOOKUP(C18,Teilnehmer!$A$1:$A$200,1,FALSE)</f>
        <v>0</v>
      </c>
    </row>
    <row r="19" spans="1:8" x14ac:dyDescent="0.3">
      <c r="C19" s="57"/>
      <c r="D19" s="55"/>
      <c r="F19" s="61"/>
      <c r="G19" s="28">
        <f t="shared" si="1"/>
        <v>1</v>
      </c>
      <c r="H19" s="28">
        <f>VLOOKUP(C19,Teilnehmer!$A$1:$A$200,1,FALSE)</f>
        <v>0</v>
      </c>
    </row>
    <row r="20" spans="1:8" x14ac:dyDescent="0.3">
      <c r="C20" s="57"/>
      <c r="D20" s="55"/>
      <c r="F20" s="61"/>
      <c r="G20" s="28">
        <f t="shared" si="1"/>
        <v>0</v>
      </c>
      <c r="H20" s="28">
        <f>VLOOKUP(C20,Teilnehmer!$A$1:$A$200,1,FALSE)</f>
        <v>0</v>
      </c>
    </row>
    <row r="21" spans="1:8" x14ac:dyDescent="0.3">
      <c r="A21" s="30"/>
      <c r="C21" s="57"/>
      <c r="D21" s="55"/>
      <c r="F21" s="61"/>
      <c r="G21" s="28">
        <f t="shared" si="1"/>
        <v>1</v>
      </c>
      <c r="H21" s="28">
        <f>VLOOKUP(C21,Teilnehmer!$A$1:$A$200,1,FALSE)</f>
        <v>0</v>
      </c>
    </row>
    <row r="22" spans="1:8" x14ac:dyDescent="0.3">
      <c r="C22" s="57"/>
      <c r="D22" s="55"/>
      <c r="F22" s="61"/>
      <c r="G22" s="28">
        <f t="shared" si="1"/>
        <v>0</v>
      </c>
      <c r="H22" s="28">
        <f>VLOOKUP(C22,Teilnehmer!$A$1:$A$200,1,FALSE)</f>
        <v>0</v>
      </c>
    </row>
    <row r="23" spans="1:8" x14ac:dyDescent="0.3">
      <c r="C23" s="57"/>
      <c r="D23" s="55"/>
      <c r="F23" s="61"/>
      <c r="G23" s="28">
        <f t="shared" si="1"/>
        <v>1</v>
      </c>
      <c r="H23" s="28">
        <f>VLOOKUP(C23,Teilnehmer!$A$1:$A$200,1,FALSE)</f>
        <v>0</v>
      </c>
    </row>
    <row r="24" spans="1:8" x14ac:dyDescent="0.3">
      <c r="C24" s="57"/>
      <c r="D24" s="55"/>
      <c r="F24" s="61"/>
      <c r="G24" s="28">
        <f t="shared" si="1"/>
        <v>0</v>
      </c>
      <c r="H24" s="28">
        <f>VLOOKUP(C24,Teilnehmer!$A$1:$A$200,1,FALSE)</f>
        <v>0</v>
      </c>
    </row>
    <row r="25" spans="1:8" x14ac:dyDescent="0.3">
      <c r="C25" s="57"/>
      <c r="D25" s="55"/>
      <c r="F25" s="61"/>
      <c r="G25" s="28">
        <f t="shared" si="1"/>
        <v>1</v>
      </c>
      <c r="H25" s="28">
        <f>VLOOKUP(C25,Teilnehmer!$A$1:$A$200,1,FALSE)</f>
        <v>0</v>
      </c>
    </row>
    <row r="26" spans="1:8" x14ac:dyDescent="0.3">
      <c r="C26" s="57"/>
      <c r="D26" s="55"/>
      <c r="F26" s="61"/>
      <c r="G26" s="28">
        <f t="shared" si="1"/>
        <v>0</v>
      </c>
      <c r="H26" s="28">
        <f>VLOOKUP(C26,Teilnehmer!$A$1:$A$200,1,FALSE)</f>
        <v>0</v>
      </c>
    </row>
    <row r="27" spans="1:8" x14ac:dyDescent="0.3">
      <c r="D27" s="55"/>
      <c r="F27" s="52"/>
      <c r="G27" s="28">
        <f t="shared" si="1"/>
        <v>1</v>
      </c>
      <c r="H27" s="28">
        <f>VLOOKUP(C27,Teilnehmer!$A$1:$A$200,1,FALSE)</f>
        <v>0</v>
      </c>
    </row>
    <row r="28" spans="1:8" x14ac:dyDescent="0.3">
      <c r="D28" s="55"/>
      <c r="F28" s="52"/>
      <c r="G28" s="28">
        <f t="shared" si="1"/>
        <v>0</v>
      </c>
      <c r="H28" s="28">
        <f>VLOOKUP(C28,Teilnehmer!$A$1:$A$200,1,FALSE)</f>
        <v>0</v>
      </c>
    </row>
    <row r="29" spans="1:8" x14ac:dyDescent="0.3">
      <c r="C29" s="28" t="str">
        <f t="shared" ref="C29:C92" si="2">B29&amp;" "&amp;A29</f>
        <v xml:space="preserve"> </v>
      </c>
      <c r="F29" s="52"/>
      <c r="G29" s="28">
        <f t="shared" si="1"/>
        <v>1</v>
      </c>
      <c r="H29" s="28" t="e">
        <f>VLOOKUP(C29,Teilnehmer!$A$1:$A$200,1,FALSE)</f>
        <v>#N/A</v>
      </c>
    </row>
    <row r="30" spans="1:8" x14ac:dyDescent="0.3">
      <c r="C30" s="28" t="str">
        <f t="shared" si="2"/>
        <v xml:space="preserve"> </v>
      </c>
      <c r="F30" s="52"/>
      <c r="G30" s="28">
        <f t="shared" si="1"/>
        <v>0</v>
      </c>
      <c r="H30" s="28" t="e">
        <f>VLOOKUP(C30,Teilnehmer!$A$1:$A$200,1,FALSE)</f>
        <v>#N/A</v>
      </c>
    </row>
    <row r="31" spans="1:8" x14ac:dyDescent="0.3">
      <c r="C31" s="28" t="str">
        <f t="shared" si="2"/>
        <v xml:space="preserve"> </v>
      </c>
      <c r="F31" s="52"/>
      <c r="G31" s="28">
        <f t="shared" si="1"/>
        <v>1</v>
      </c>
      <c r="H31" s="28" t="e">
        <f>VLOOKUP(C31,Teilnehmer!$A$1:$A$200,1,FALSE)</f>
        <v>#N/A</v>
      </c>
    </row>
    <row r="32" spans="1:8" x14ac:dyDescent="0.3">
      <c r="C32" s="28" t="str">
        <f t="shared" si="2"/>
        <v xml:space="preserve"> </v>
      </c>
      <c r="F32" s="52"/>
      <c r="G32" s="28">
        <f t="shared" si="1"/>
        <v>0</v>
      </c>
      <c r="H32" s="28" t="e">
        <f>VLOOKUP(C32,Teilnehmer!$A$1:$A$200,1,FALSE)</f>
        <v>#N/A</v>
      </c>
    </row>
    <row r="33" spans="3:8" x14ac:dyDescent="0.3">
      <c r="C33" s="28" t="str">
        <f t="shared" si="2"/>
        <v xml:space="preserve"> </v>
      </c>
      <c r="F33" s="52"/>
      <c r="G33" s="28">
        <f t="shared" si="1"/>
        <v>1</v>
      </c>
      <c r="H33" s="28" t="e">
        <f>VLOOKUP(C33,Teilnehmer!$A$1:$A$200,1,FALSE)</f>
        <v>#N/A</v>
      </c>
    </row>
    <row r="34" spans="3:8" x14ac:dyDescent="0.3">
      <c r="C34" s="28" t="str">
        <f t="shared" si="2"/>
        <v xml:space="preserve"> </v>
      </c>
      <c r="F34" s="52"/>
      <c r="G34" s="28">
        <f t="shared" si="1"/>
        <v>0</v>
      </c>
      <c r="H34" s="28" t="e">
        <f>VLOOKUP(C34,Teilnehmer!$A$1:$A$200,1,FALSE)</f>
        <v>#N/A</v>
      </c>
    </row>
    <row r="35" spans="3:8" s="29" customFormat="1" x14ac:dyDescent="0.3">
      <c r="C35" s="28" t="str">
        <f t="shared" si="2"/>
        <v xml:space="preserve"> </v>
      </c>
      <c r="F35" s="53"/>
      <c r="G35" s="29">
        <f t="shared" si="1"/>
        <v>1</v>
      </c>
      <c r="H35" s="28" t="e">
        <f>VLOOKUP(C35,Teilnehmer!$A$1:$A$200,1,FALSE)</f>
        <v>#N/A</v>
      </c>
    </row>
    <row r="36" spans="3:8" x14ac:dyDescent="0.3">
      <c r="C36" s="28" t="str">
        <f t="shared" si="2"/>
        <v xml:space="preserve"> </v>
      </c>
      <c r="F36" s="52"/>
      <c r="G36" s="28">
        <f t="shared" si="1"/>
        <v>0</v>
      </c>
      <c r="H36" s="28" t="e">
        <f>VLOOKUP(C36,Teilnehmer!$A$1:$A$200,1,FALSE)</f>
        <v>#N/A</v>
      </c>
    </row>
    <row r="37" spans="3:8" x14ac:dyDescent="0.3">
      <c r="C37" s="28" t="str">
        <f t="shared" si="2"/>
        <v xml:space="preserve"> </v>
      </c>
      <c r="F37" s="52"/>
      <c r="G37" s="28">
        <f t="shared" si="1"/>
        <v>1</v>
      </c>
      <c r="H37" s="28" t="e">
        <f>VLOOKUP(C37,Teilnehmer!$A$1:$A$200,1,FALSE)</f>
        <v>#N/A</v>
      </c>
    </row>
    <row r="38" spans="3:8" x14ac:dyDescent="0.3">
      <c r="C38" s="28" t="str">
        <f t="shared" si="2"/>
        <v xml:space="preserve"> </v>
      </c>
      <c r="F38" s="52"/>
      <c r="G38" s="28">
        <f t="shared" si="1"/>
        <v>0</v>
      </c>
      <c r="H38" s="28" t="e">
        <f>VLOOKUP(C38,Teilnehmer!$A$1:$A$200,1,FALSE)</f>
        <v>#N/A</v>
      </c>
    </row>
    <row r="39" spans="3:8" x14ac:dyDescent="0.3">
      <c r="C39" s="28" t="str">
        <f t="shared" si="2"/>
        <v xml:space="preserve"> </v>
      </c>
      <c r="F39" s="52"/>
      <c r="G39" s="28">
        <f t="shared" si="1"/>
        <v>1</v>
      </c>
      <c r="H39" s="28" t="e">
        <f>VLOOKUP(C39,Teilnehmer!$A$1:$A$200,1,FALSE)</f>
        <v>#N/A</v>
      </c>
    </row>
    <row r="40" spans="3:8" x14ac:dyDescent="0.3">
      <c r="C40" s="28" t="str">
        <f t="shared" si="2"/>
        <v xml:space="preserve"> </v>
      </c>
      <c r="F40" s="52"/>
      <c r="G40" s="28">
        <f t="shared" si="1"/>
        <v>0</v>
      </c>
      <c r="H40" s="28" t="e">
        <f>VLOOKUP(C40,Teilnehmer!$A$1:$A$200,1,FALSE)</f>
        <v>#N/A</v>
      </c>
    </row>
    <row r="41" spans="3:8" x14ac:dyDescent="0.3">
      <c r="C41" s="28" t="str">
        <f t="shared" si="2"/>
        <v xml:space="preserve"> </v>
      </c>
      <c r="F41" s="52"/>
      <c r="G41" s="28">
        <f t="shared" si="1"/>
        <v>1</v>
      </c>
      <c r="H41" s="28" t="e">
        <f>VLOOKUP(C41,Teilnehmer!$A$1:$A$200,1,FALSE)</f>
        <v>#N/A</v>
      </c>
    </row>
    <row r="42" spans="3:8" x14ac:dyDescent="0.3">
      <c r="C42" s="28" t="str">
        <f t="shared" si="2"/>
        <v xml:space="preserve"> </v>
      </c>
      <c r="F42" s="52"/>
      <c r="G42" s="28">
        <f t="shared" si="1"/>
        <v>0</v>
      </c>
      <c r="H42" s="28" t="e">
        <f>VLOOKUP(C42,Teilnehmer!$A$1:$A$200,1,FALSE)</f>
        <v>#N/A</v>
      </c>
    </row>
    <row r="43" spans="3:8" x14ac:dyDescent="0.3">
      <c r="C43" s="28" t="str">
        <f t="shared" si="2"/>
        <v xml:space="preserve"> </v>
      </c>
      <c r="F43" s="52"/>
      <c r="G43" s="28">
        <f t="shared" si="1"/>
        <v>1</v>
      </c>
      <c r="H43" s="28" t="e">
        <f>VLOOKUP(C43,Teilnehmer!$A$1:$A$200,1,FALSE)</f>
        <v>#N/A</v>
      </c>
    </row>
    <row r="44" spans="3:8" x14ac:dyDescent="0.3">
      <c r="C44" s="28" t="str">
        <f t="shared" si="2"/>
        <v xml:space="preserve"> </v>
      </c>
      <c r="F44" s="52"/>
      <c r="G44" s="28">
        <f t="shared" si="1"/>
        <v>0</v>
      </c>
      <c r="H44" s="28" t="e">
        <f>VLOOKUP(C44,Teilnehmer!$A$1:$A$200,1,FALSE)</f>
        <v>#N/A</v>
      </c>
    </row>
    <row r="45" spans="3:8" x14ac:dyDescent="0.3">
      <c r="C45" s="28" t="str">
        <f t="shared" si="2"/>
        <v xml:space="preserve"> </v>
      </c>
      <c r="F45" s="52"/>
      <c r="G45" s="28">
        <f t="shared" si="1"/>
        <v>1</v>
      </c>
      <c r="H45" s="28" t="e">
        <f>VLOOKUP(C45,Teilnehmer!$A$1:$A$200,1,FALSE)</f>
        <v>#N/A</v>
      </c>
    </row>
    <row r="46" spans="3:8" x14ac:dyDescent="0.3">
      <c r="C46" s="28" t="str">
        <f t="shared" si="2"/>
        <v xml:space="preserve"> </v>
      </c>
      <c r="F46" s="52"/>
      <c r="G46" s="28">
        <f t="shared" si="1"/>
        <v>0</v>
      </c>
      <c r="H46" s="28" t="e">
        <f>VLOOKUP(C46,Teilnehmer!$A$1:$A$200,1,FALSE)</f>
        <v>#N/A</v>
      </c>
    </row>
    <row r="47" spans="3:8" x14ac:dyDescent="0.3">
      <c r="C47" s="28" t="str">
        <f t="shared" si="2"/>
        <v xml:space="preserve"> </v>
      </c>
      <c r="F47" s="52"/>
      <c r="G47" s="28">
        <f t="shared" si="1"/>
        <v>1</v>
      </c>
      <c r="H47" s="28" t="e">
        <f>VLOOKUP(C47,Teilnehmer!$A$1:$A$200,1,FALSE)</f>
        <v>#N/A</v>
      </c>
    </row>
    <row r="48" spans="3:8" x14ac:dyDescent="0.3">
      <c r="C48" s="28" t="str">
        <f t="shared" si="2"/>
        <v xml:space="preserve"> </v>
      </c>
      <c r="F48" s="52"/>
      <c r="G48" s="28">
        <f t="shared" si="1"/>
        <v>0</v>
      </c>
      <c r="H48" s="28" t="e">
        <f>VLOOKUP(C48,Teilnehmer!$A$1:$A$200,1,FALSE)</f>
        <v>#N/A</v>
      </c>
    </row>
    <row r="49" spans="3:8" x14ac:dyDescent="0.3">
      <c r="C49" s="28" t="str">
        <f t="shared" si="2"/>
        <v xml:space="preserve"> </v>
      </c>
      <c r="F49" s="52"/>
      <c r="G49" s="28">
        <f t="shared" si="1"/>
        <v>1</v>
      </c>
      <c r="H49" s="28" t="e">
        <f>VLOOKUP(C49,Teilnehmer!$A$1:$A$200,1,FALSE)</f>
        <v>#N/A</v>
      </c>
    </row>
    <row r="50" spans="3:8" x14ac:dyDescent="0.3">
      <c r="C50" s="28" t="str">
        <f t="shared" si="2"/>
        <v xml:space="preserve"> </v>
      </c>
      <c r="F50" s="52"/>
      <c r="G50" s="28">
        <f t="shared" si="1"/>
        <v>0</v>
      </c>
      <c r="H50" s="28" t="e">
        <f>VLOOKUP(C50,Teilnehmer!$A$1:$A$200,1,FALSE)</f>
        <v>#N/A</v>
      </c>
    </row>
    <row r="51" spans="3:8" x14ac:dyDescent="0.3">
      <c r="C51" s="28" t="str">
        <f t="shared" si="2"/>
        <v xml:space="preserve"> </v>
      </c>
      <c r="F51" s="52"/>
      <c r="G51" s="28">
        <f t="shared" si="1"/>
        <v>1</v>
      </c>
      <c r="H51" s="28" t="e">
        <f>VLOOKUP(C51,Teilnehmer!$A$1:$A$200,1,FALSE)</f>
        <v>#N/A</v>
      </c>
    </row>
    <row r="52" spans="3:8" x14ac:dyDescent="0.3">
      <c r="C52" s="28" t="str">
        <f t="shared" si="2"/>
        <v xml:space="preserve"> </v>
      </c>
      <c r="F52" s="52"/>
      <c r="G52" s="28">
        <f t="shared" si="1"/>
        <v>0</v>
      </c>
      <c r="H52" s="28" t="e">
        <f>VLOOKUP(C52,Teilnehmer!$A$1:$A$200,1,FALSE)</f>
        <v>#N/A</v>
      </c>
    </row>
    <row r="53" spans="3:8" x14ac:dyDescent="0.3">
      <c r="C53" s="28" t="str">
        <f t="shared" si="2"/>
        <v xml:space="preserve"> </v>
      </c>
      <c r="F53" s="52"/>
      <c r="G53" s="28">
        <f t="shared" si="1"/>
        <v>1</v>
      </c>
      <c r="H53" s="28" t="e">
        <f>VLOOKUP(C53,Teilnehmer!$A$1:$A$200,1,FALSE)</f>
        <v>#N/A</v>
      </c>
    </row>
    <row r="54" spans="3:8" x14ac:dyDescent="0.3">
      <c r="C54" s="28" t="str">
        <f t="shared" si="2"/>
        <v xml:space="preserve"> </v>
      </c>
      <c r="F54" s="52"/>
      <c r="G54" s="28">
        <f t="shared" si="1"/>
        <v>0</v>
      </c>
      <c r="H54" s="28" t="e">
        <f>VLOOKUP(C54,Teilnehmer!$A$1:$A$200,1,FALSE)</f>
        <v>#N/A</v>
      </c>
    </row>
    <row r="55" spans="3:8" x14ac:dyDescent="0.3">
      <c r="C55" s="28" t="str">
        <f t="shared" si="2"/>
        <v xml:space="preserve"> </v>
      </c>
      <c r="F55" s="52"/>
      <c r="G55" s="28">
        <f t="shared" si="1"/>
        <v>1</v>
      </c>
      <c r="H55" s="28" t="e">
        <f>VLOOKUP(C55,Teilnehmer!$A$1:$A$200,1,FALSE)</f>
        <v>#N/A</v>
      </c>
    </row>
    <row r="56" spans="3:8" x14ac:dyDescent="0.3">
      <c r="C56" s="28" t="str">
        <f t="shared" si="2"/>
        <v xml:space="preserve"> </v>
      </c>
      <c r="F56" s="52"/>
      <c r="G56" s="28">
        <f t="shared" si="1"/>
        <v>0</v>
      </c>
      <c r="H56" s="28" t="e">
        <f>VLOOKUP(C56,Teilnehmer!$A$1:$A$200,1,FALSE)</f>
        <v>#N/A</v>
      </c>
    </row>
    <row r="57" spans="3:8" x14ac:dyDescent="0.3">
      <c r="C57" s="28" t="str">
        <f t="shared" si="2"/>
        <v xml:space="preserve"> </v>
      </c>
      <c r="F57" s="52"/>
      <c r="G57" s="28">
        <f t="shared" si="1"/>
        <v>1</v>
      </c>
      <c r="H57" s="28" t="e">
        <f>VLOOKUP(C57,Teilnehmer!$A$1:$A$200,1,FALSE)</f>
        <v>#N/A</v>
      </c>
    </row>
    <row r="58" spans="3:8" x14ac:dyDescent="0.3">
      <c r="C58" s="28" t="str">
        <f t="shared" si="2"/>
        <v xml:space="preserve"> </v>
      </c>
      <c r="F58" s="52"/>
      <c r="G58" s="28">
        <f t="shared" si="1"/>
        <v>0</v>
      </c>
      <c r="H58" s="28" t="e">
        <f>VLOOKUP(C58,Teilnehmer!$A$1:$A$200,1,FALSE)</f>
        <v>#N/A</v>
      </c>
    </row>
    <row r="59" spans="3:8" x14ac:dyDescent="0.3">
      <c r="C59" s="28" t="str">
        <f t="shared" si="2"/>
        <v xml:space="preserve"> </v>
      </c>
      <c r="F59" s="52"/>
      <c r="G59" s="28">
        <f t="shared" si="1"/>
        <v>1</v>
      </c>
      <c r="H59" s="28" t="e">
        <f>VLOOKUP(C59,Teilnehmer!$A$1:$A$200,1,FALSE)</f>
        <v>#N/A</v>
      </c>
    </row>
    <row r="60" spans="3:8" x14ac:dyDescent="0.3">
      <c r="C60" s="28" t="str">
        <f t="shared" si="2"/>
        <v xml:space="preserve"> </v>
      </c>
      <c r="F60" s="52"/>
      <c r="G60" s="28">
        <f t="shared" si="1"/>
        <v>0</v>
      </c>
      <c r="H60" s="28" t="e">
        <f>VLOOKUP(C60,Teilnehmer!$A$1:$A$200,1,FALSE)</f>
        <v>#N/A</v>
      </c>
    </row>
    <row r="61" spans="3:8" x14ac:dyDescent="0.3">
      <c r="C61" s="28" t="str">
        <f t="shared" si="2"/>
        <v xml:space="preserve"> </v>
      </c>
      <c r="G61" s="28">
        <f t="shared" si="1"/>
        <v>1</v>
      </c>
      <c r="H61" s="28" t="e">
        <f>VLOOKUP(C61,Teilnehmer!$A$1:$A$200,1,FALSE)</f>
        <v>#N/A</v>
      </c>
    </row>
    <row r="62" spans="3:8" x14ac:dyDescent="0.3">
      <c r="C62" s="28" t="str">
        <f t="shared" si="2"/>
        <v xml:space="preserve"> </v>
      </c>
      <c r="G62" s="28">
        <f t="shared" si="1"/>
        <v>0</v>
      </c>
      <c r="H62" s="28" t="e">
        <f>VLOOKUP(C62,Teilnehmer!$A$1:$A$200,1,FALSE)</f>
        <v>#N/A</v>
      </c>
    </row>
    <row r="63" spans="3:8" x14ac:dyDescent="0.3">
      <c r="C63" s="28" t="str">
        <f t="shared" si="2"/>
        <v xml:space="preserve"> </v>
      </c>
      <c r="G63" s="28">
        <f t="shared" si="1"/>
        <v>1</v>
      </c>
      <c r="H63" s="28" t="e">
        <f>VLOOKUP(C63,Teilnehmer!$A$1:$A$200,1,FALSE)</f>
        <v>#N/A</v>
      </c>
    </row>
    <row r="64" spans="3:8" x14ac:dyDescent="0.3">
      <c r="C64" s="28" t="str">
        <f t="shared" si="2"/>
        <v xml:space="preserve"> </v>
      </c>
      <c r="G64" s="28">
        <f t="shared" si="1"/>
        <v>0</v>
      </c>
      <c r="H64" s="28" t="e">
        <f>VLOOKUP(C64,Teilnehmer!$A$1:$A$200,1,FALSE)</f>
        <v>#N/A</v>
      </c>
    </row>
    <row r="65" spans="3:8" x14ac:dyDescent="0.3">
      <c r="C65" s="28" t="str">
        <f t="shared" si="2"/>
        <v xml:space="preserve"> </v>
      </c>
      <c r="G65" s="28">
        <f t="shared" si="1"/>
        <v>1</v>
      </c>
      <c r="H65" s="28" t="e">
        <f>VLOOKUP(C65,Teilnehmer!$A$1:$A$200,1,FALSE)</f>
        <v>#N/A</v>
      </c>
    </row>
    <row r="66" spans="3:8" x14ac:dyDescent="0.3">
      <c r="C66" s="28" t="str">
        <f t="shared" si="2"/>
        <v xml:space="preserve"> </v>
      </c>
      <c r="G66" s="28">
        <f t="shared" si="1"/>
        <v>0</v>
      </c>
      <c r="H66" s="28" t="e">
        <f>VLOOKUP(C66,Teilnehmer!$A$1:$A$200,1,FALSE)</f>
        <v>#N/A</v>
      </c>
    </row>
    <row r="67" spans="3:8" x14ac:dyDescent="0.3">
      <c r="C67" s="28" t="str">
        <f t="shared" si="2"/>
        <v xml:space="preserve"> </v>
      </c>
      <c r="G67" s="28">
        <f t="shared" ref="G67:G130" si="3">MOD(ROW(),2)</f>
        <v>1</v>
      </c>
      <c r="H67" s="28" t="e">
        <f>VLOOKUP(C67,Teilnehmer!$A$1:$A$200,1,FALSE)</f>
        <v>#N/A</v>
      </c>
    </row>
    <row r="68" spans="3:8" x14ac:dyDescent="0.3">
      <c r="C68" s="28" t="str">
        <f t="shared" si="2"/>
        <v xml:space="preserve"> </v>
      </c>
      <c r="G68" s="28">
        <f t="shared" si="3"/>
        <v>0</v>
      </c>
      <c r="H68" s="28" t="e">
        <f>VLOOKUP(C68,Teilnehmer!$A$1:$A$200,1,FALSE)</f>
        <v>#N/A</v>
      </c>
    </row>
    <row r="69" spans="3:8" x14ac:dyDescent="0.3">
      <c r="C69" s="28" t="str">
        <f t="shared" si="2"/>
        <v xml:space="preserve"> </v>
      </c>
      <c r="G69" s="28">
        <f t="shared" si="3"/>
        <v>1</v>
      </c>
      <c r="H69" s="28" t="e">
        <f>VLOOKUP(C69,Teilnehmer!$A$1:$A$200,1,FALSE)</f>
        <v>#N/A</v>
      </c>
    </row>
    <row r="70" spans="3:8" x14ac:dyDescent="0.3">
      <c r="C70" s="28" t="str">
        <f t="shared" si="2"/>
        <v xml:space="preserve"> </v>
      </c>
      <c r="G70" s="28">
        <f t="shared" si="3"/>
        <v>0</v>
      </c>
      <c r="H70" s="28" t="e">
        <f>VLOOKUP(C70,Teilnehmer!$A$1:$A$200,1,FALSE)</f>
        <v>#N/A</v>
      </c>
    </row>
    <row r="71" spans="3:8" x14ac:dyDescent="0.3">
      <c r="C71" s="28" t="str">
        <f t="shared" si="2"/>
        <v xml:space="preserve"> </v>
      </c>
      <c r="G71" s="28">
        <f t="shared" si="3"/>
        <v>1</v>
      </c>
      <c r="H71" s="28" t="e">
        <f>VLOOKUP(C71,Teilnehmer!$A$1:$A$200,1,FALSE)</f>
        <v>#N/A</v>
      </c>
    </row>
    <row r="72" spans="3:8" x14ac:dyDescent="0.3">
      <c r="C72" s="28" t="str">
        <f t="shared" si="2"/>
        <v xml:space="preserve"> </v>
      </c>
      <c r="G72" s="28">
        <f t="shared" si="3"/>
        <v>0</v>
      </c>
      <c r="H72" s="28" t="e">
        <f>VLOOKUP(C72,Teilnehmer!$A$1:$A$200,1,FALSE)</f>
        <v>#N/A</v>
      </c>
    </row>
    <row r="73" spans="3:8" x14ac:dyDescent="0.3">
      <c r="C73" s="28" t="str">
        <f t="shared" si="2"/>
        <v xml:space="preserve"> </v>
      </c>
      <c r="G73" s="28">
        <f t="shared" si="3"/>
        <v>1</v>
      </c>
      <c r="H73" s="28" t="e">
        <f>VLOOKUP(C73,Teilnehmer!$A$1:$A$200,1,FALSE)</f>
        <v>#N/A</v>
      </c>
    </row>
    <row r="74" spans="3:8" x14ac:dyDescent="0.3">
      <c r="C74" s="28" t="str">
        <f t="shared" si="2"/>
        <v xml:space="preserve"> </v>
      </c>
      <c r="G74" s="28">
        <f t="shared" si="3"/>
        <v>0</v>
      </c>
      <c r="H74" s="28" t="e">
        <f>VLOOKUP(C74,Teilnehmer!$A$1:$A$200,1,FALSE)</f>
        <v>#N/A</v>
      </c>
    </row>
    <row r="75" spans="3:8" x14ac:dyDescent="0.3">
      <c r="C75" s="28" t="str">
        <f t="shared" si="2"/>
        <v xml:space="preserve"> </v>
      </c>
      <c r="G75" s="28">
        <f t="shared" si="3"/>
        <v>1</v>
      </c>
      <c r="H75" s="28" t="e">
        <f>VLOOKUP(C75,Teilnehmer!$A$1:$A$200,1,FALSE)</f>
        <v>#N/A</v>
      </c>
    </row>
    <row r="76" spans="3:8" x14ac:dyDescent="0.3">
      <c r="C76" s="28" t="str">
        <f t="shared" si="2"/>
        <v xml:space="preserve"> </v>
      </c>
      <c r="G76" s="28">
        <f t="shared" si="3"/>
        <v>0</v>
      </c>
      <c r="H76" s="28" t="e">
        <f>VLOOKUP(C76,Teilnehmer!$A$1:$A$200,1,FALSE)</f>
        <v>#N/A</v>
      </c>
    </row>
    <row r="77" spans="3:8" x14ac:dyDescent="0.3">
      <c r="C77" s="28" t="str">
        <f t="shared" si="2"/>
        <v xml:space="preserve"> </v>
      </c>
      <c r="G77" s="28">
        <f t="shared" si="3"/>
        <v>1</v>
      </c>
      <c r="H77" s="28" t="e">
        <f>VLOOKUP(C77,Teilnehmer!$A$1:$A$200,1,FALSE)</f>
        <v>#N/A</v>
      </c>
    </row>
    <row r="78" spans="3:8" x14ac:dyDescent="0.3">
      <c r="C78" s="28" t="str">
        <f t="shared" si="2"/>
        <v xml:space="preserve"> </v>
      </c>
      <c r="G78" s="28">
        <f t="shared" si="3"/>
        <v>0</v>
      </c>
      <c r="H78" s="28" t="e">
        <f>VLOOKUP(C78,Teilnehmer!$A$1:$A$200,1,FALSE)</f>
        <v>#N/A</v>
      </c>
    </row>
    <row r="79" spans="3:8" x14ac:dyDescent="0.3">
      <c r="C79" s="28" t="str">
        <f t="shared" si="2"/>
        <v xml:space="preserve"> </v>
      </c>
      <c r="G79" s="28">
        <f t="shared" si="3"/>
        <v>1</v>
      </c>
      <c r="H79" s="28" t="e">
        <f>VLOOKUP(C79,Teilnehmer!$A$1:$A$200,1,FALSE)</f>
        <v>#N/A</v>
      </c>
    </row>
    <row r="80" spans="3:8" x14ac:dyDescent="0.3">
      <c r="C80" s="28" t="str">
        <f t="shared" si="2"/>
        <v xml:space="preserve"> </v>
      </c>
      <c r="G80" s="28">
        <f t="shared" si="3"/>
        <v>0</v>
      </c>
      <c r="H80" s="28" t="e">
        <f>VLOOKUP(C80,Teilnehmer!$A$1:$A$200,1,FALSE)</f>
        <v>#N/A</v>
      </c>
    </row>
    <row r="81" spans="3:8" x14ac:dyDescent="0.3">
      <c r="C81" s="28" t="str">
        <f t="shared" si="2"/>
        <v xml:space="preserve"> </v>
      </c>
      <c r="G81" s="28">
        <f t="shared" si="3"/>
        <v>1</v>
      </c>
      <c r="H81" s="28" t="e">
        <f>VLOOKUP(C81,Teilnehmer!$A$1:$A$200,1,FALSE)</f>
        <v>#N/A</v>
      </c>
    </row>
    <row r="82" spans="3:8" x14ac:dyDescent="0.3">
      <c r="C82" s="28" t="str">
        <f t="shared" si="2"/>
        <v xml:space="preserve"> </v>
      </c>
      <c r="G82" s="28">
        <f t="shared" si="3"/>
        <v>0</v>
      </c>
      <c r="H82" s="28" t="e">
        <f>VLOOKUP(C82,Teilnehmer!$A$1:$A$200,1,FALSE)</f>
        <v>#N/A</v>
      </c>
    </row>
    <row r="83" spans="3:8" x14ac:dyDescent="0.3">
      <c r="C83" s="28" t="str">
        <f t="shared" si="2"/>
        <v xml:space="preserve"> </v>
      </c>
      <c r="G83" s="28">
        <f t="shared" si="3"/>
        <v>1</v>
      </c>
      <c r="H83" s="28" t="e">
        <f>VLOOKUP(C83,Teilnehmer!$A$1:$A$200,1,FALSE)</f>
        <v>#N/A</v>
      </c>
    </row>
    <row r="84" spans="3:8" x14ac:dyDescent="0.3">
      <c r="C84" s="28" t="str">
        <f t="shared" si="2"/>
        <v xml:space="preserve"> </v>
      </c>
      <c r="G84" s="28">
        <f t="shared" si="3"/>
        <v>0</v>
      </c>
      <c r="H84" s="28" t="e">
        <f>VLOOKUP(C84,Teilnehmer!$A$1:$A$200,1,FALSE)</f>
        <v>#N/A</v>
      </c>
    </row>
    <row r="85" spans="3:8" x14ac:dyDescent="0.3">
      <c r="C85" s="28" t="str">
        <f t="shared" si="2"/>
        <v xml:space="preserve"> </v>
      </c>
      <c r="G85" s="28">
        <f t="shared" si="3"/>
        <v>1</v>
      </c>
      <c r="H85" s="28" t="e">
        <f>VLOOKUP(C85,Teilnehmer!$A$1:$A$200,1,FALSE)</f>
        <v>#N/A</v>
      </c>
    </row>
    <row r="86" spans="3:8" x14ac:dyDescent="0.3">
      <c r="C86" s="28" t="str">
        <f t="shared" si="2"/>
        <v xml:space="preserve"> </v>
      </c>
      <c r="G86" s="28">
        <f t="shared" si="3"/>
        <v>0</v>
      </c>
      <c r="H86" s="28" t="e">
        <f>VLOOKUP(C86,Teilnehmer!$A$1:$A$200,1,FALSE)</f>
        <v>#N/A</v>
      </c>
    </row>
    <row r="87" spans="3:8" s="29" customFormat="1" x14ac:dyDescent="0.3">
      <c r="C87" s="29" t="str">
        <f t="shared" si="2"/>
        <v xml:space="preserve"> </v>
      </c>
      <c r="G87" s="29">
        <f t="shared" si="3"/>
        <v>1</v>
      </c>
      <c r="H87" s="28" t="e">
        <f>VLOOKUP(C87,Teilnehmer!$A$1:$A$200,1,FALSE)</f>
        <v>#N/A</v>
      </c>
    </row>
    <row r="88" spans="3:8" x14ac:dyDescent="0.3">
      <c r="C88" s="28" t="str">
        <f t="shared" si="2"/>
        <v xml:space="preserve"> </v>
      </c>
      <c r="G88" s="29">
        <f t="shared" si="3"/>
        <v>0</v>
      </c>
      <c r="H88" s="28" t="e">
        <f>VLOOKUP(C88,Teilnehmer!$A$1:$A$200,1,FALSE)</f>
        <v>#N/A</v>
      </c>
    </row>
    <row r="89" spans="3:8" x14ac:dyDescent="0.3">
      <c r="C89" s="28" t="str">
        <f t="shared" si="2"/>
        <v xml:space="preserve"> </v>
      </c>
      <c r="G89" s="29">
        <f t="shared" si="3"/>
        <v>1</v>
      </c>
      <c r="H89" s="28" t="e">
        <f>VLOOKUP(C89,Teilnehmer!$A$1:$A$200,1,FALSE)</f>
        <v>#N/A</v>
      </c>
    </row>
    <row r="90" spans="3:8" x14ac:dyDescent="0.3">
      <c r="C90" s="28" t="str">
        <f t="shared" si="2"/>
        <v xml:space="preserve"> </v>
      </c>
      <c r="G90" s="29">
        <f t="shared" si="3"/>
        <v>0</v>
      </c>
      <c r="H90" s="28" t="e">
        <f>VLOOKUP(C90,Teilnehmer!$A$1:$A$200,1,FALSE)</f>
        <v>#N/A</v>
      </c>
    </row>
    <row r="91" spans="3:8" x14ac:dyDescent="0.3">
      <c r="C91" s="28" t="str">
        <f t="shared" si="2"/>
        <v xml:space="preserve"> </v>
      </c>
      <c r="G91" s="29">
        <f t="shared" si="3"/>
        <v>1</v>
      </c>
      <c r="H91" s="28" t="e">
        <f>VLOOKUP(C91,Teilnehmer!$A$1:$A$200,1,FALSE)</f>
        <v>#N/A</v>
      </c>
    </row>
    <row r="92" spans="3:8" x14ac:dyDescent="0.3">
      <c r="C92" s="28" t="str">
        <f t="shared" si="2"/>
        <v xml:space="preserve"> </v>
      </c>
      <c r="G92" s="29">
        <f t="shared" si="3"/>
        <v>0</v>
      </c>
      <c r="H92" s="28" t="e">
        <f>VLOOKUP(C92,Teilnehmer!$A$1:$A$200,1,FALSE)</f>
        <v>#N/A</v>
      </c>
    </row>
    <row r="93" spans="3:8" x14ac:dyDescent="0.3">
      <c r="C93" s="28" t="str">
        <f t="shared" ref="C93:C124" si="4">B93&amp;" "&amp;A93</f>
        <v xml:space="preserve"> </v>
      </c>
      <c r="G93" s="29">
        <f t="shared" si="3"/>
        <v>1</v>
      </c>
      <c r="H93" s="28" t="e">
        <f>VLOOKUP(C93,Teilnehmer!$A$1:$A$200,1,FALSE)</f>
        <v>#N/A</v>
      </c>
    </row>
    <row r="94" spans="3:8" x14ac:dyDescent="0.3">
      <c r="C94" s="28" t="str">
        <f t="shared" si="4"/>
        <v xml:space="preserve"> </v>
      </c>
      <c r="G94" s="29">
        <f t="shared" si="3"/>
        <v>0</v>
      </c>
      <c r="H94" s="28" t="e">
        <f>VLOOKUP(C94,Teilnehmer!$A$1:$A$200,1,FALSE)</f>
        <v>#N/A</v>
      </c>
    </row>
    <row r="95" spans="3:8" x14ac:dyDescent="0.3">
      <c r="C95" s="28" t="str">
        <f t="shared" si="4"/>
        <v xml:space="preserve"> </v>
      </c>
      <c r="G95" s="29">
        <f t="shared" si="3"/>
        <v>1</v>
      </c>
      <c r="H95" s="28" t="e">
        <f>VLOOKUP(C95,Teilnehmer!$A$1:$A$200,1,FALSE)</f>
        <v>#N/A</v>
      </c>
    </row>
    <row r="96" spans="3:8" x14ac:dyDescent="0.3">
      <c r="C96" s="28" t="str">
        <f t="shared" si="4"/>
        <v xml:space="preserve"> </v>
      </c>
      <c r="G96" s="29">
        <f t="shared" si="3"/>
        <v>0</v>
      </c>
      <c r="H96" s="28" t="e">
        <f>VLOOKUP(C96,Teilnehmer!$A$1:$A$200,1,FALSE)</f>
        <v>#N/A</v>
      </c>
    </row>
    <row r="97" spans="3:8" x14ac:dyDescent="0.3">
      <c r="C97" s="28" t="str">
        <f t="shared" si="4"/>
        <v xml:space="preserve"> </v>
      </c>
      <c r="G97" s="29">
        <f t="shared" si="3"/>
        <v>1</v>
      </c>
      <c r="H97" s="28" t="e">
        <f>VLOOKUP(C97,Teilnehmer!$A$1:$A$200,1,FALSE)</f>
        <v>#N/A</v>
      </c>
    </row>
    <row r="98" spans="3:8" x14ac:dyDescent="0.3">
      <c r="C98" s="28" t="str">
        <f t="shared" si="4"/>
        <v xml:space="preserve"> </v>
      </c>
      <c r="G98" s="29">
        <f t="shared" si="3"/>
        <v>0</v>
      </c>
      <c r="H98" s="28" t="e">
        <f>VLOOKUP(C98,Teilnehmer!$A$1:$A$200,1,FALSE)</f>
        <v>#N/A</v>
      </c>
    </row>
    <row r="99" spans="3:8" x14ac:dyDescent="0.3">
      <c r="C99" s="28" t="str">
        <f t="shared" si="4"/>
        <v xml:space="preserve"> </v>
      </c>
      <c r="G99" s="29">
        <f t="shared" si="3"/>
        <v>1</v>
      </c>
      <c r="H99" s="28" t="e">
        <f>VLOOKUP(C99,Teilnehmer!$A$1:$A$200,1,FALSE)</f>
        <v>#N/A</v>
      </c>
    </row>
    <row r="100" spans="3:8" x14ac:dyDescent="0.3">
      <c r="C100" s="28" t="str">
        <f t="shared" si="4"/>
        <v xml:space="preserve"> </v>
      </c>
      <c r="G100" s="29">
        <f t="shared" si="3"/>
        <v>0</v>
      </c>
      <c r="H100" s="28" t="e">
        <f>VLOOKUP(C100,Teilnehmer!$A$1:$A$200,1,FALSE)</f>
        <v>#N/A</v>
      </c>
    </row>
    <row r="101" spans="3:8" x14ac:dyDescent="0.3">
      <c r="C101" s="28" t="str">
        <f t="shared" si="4"/>
        <v xml:space="preserve"> </v>
      </c>
      <c r="G101" s="29">
        <f t="shared" si="3"/>
        <v>1</v>
      </c>
      <c r="H101" s="28" t="e">
        <f>VLOOKUP(C101,Teilnehmer!$A$1:$A$200,1,FALSE)</f>
        <v>#N/A</v>
      </c>
    </row>
    <row r="102" spans="3:8" x14ac:dyDescent="0.3">
      <c r="C102" s="28" t="str">
        <f t="shared" si="4"/>
        <v xml:space="preserve"> </v>
      </c>
      <c r="G102" s="29">
        <f t="shared" si="3"/>
        <v>0</v>
      </c>
      <c r="H102" s="28" t="e">
        <f>VLOOKUP(C102,Teilnehmer!$A$1:$A$200,1,FALSE)</f>
        <v>#N/A</v>
      </c>
    </row>
    <row r="103" spans="3:8" x14ac:dyDescent="0.3">
      <c r="C103" s="28" t="str">
        <f t="shared" si="4"/>
        <v xml:space="preserve"> </v>
      </c>
      <c r="G103" s="29">
        <f t="shared" si="3"/>
        <v>1</v>
      </c>
      <c r="H103" s="28" t="e">
        <f>VLOOKUP(C103,Teilnehmer!$A$1:$A$200,1,FALSE)</f>
        <v>#N/A</v>
      </c>
    </row>
    <row r="104" spans="3:8" x14ac:dyDescent="0.3">
      <c r="C104" s="28" t="str">
        <f t="shared" si="4"/>
        <v xml:space="preserve"> </v>
      </c>
      <c r="G104" s="29">
        <f t="shared" si="3"/>
        <v>0</v>
      </c>
      <c r="H104" s="28" t="e">
        <f>VLOOKUP(C104,Teilnehmer!$A$1:$A$200,1,FALSE)</f>
        <v>#N/A</v>
      </c>
    </row>
    <row r="105" spans="3:8" x14ac:dyDescent="0.3">
      <c r="C105" s="28" t="str">
        <f t="shared" si="4"/>
        <v xml:space="preserve"> </v>
      </c>
      <c r="G105" s="29">
        <f t="shared" si="3"/>
        <v>1</v>
      </c>
      <c r="H105" s="28" t="e">
        <f>VLOOKUP(C105,Teilnehmer!$A$1:$A$200,1,FALSE)</f>
        <v>#N/A</v>
      </c>
    </row>
    <row r="106" spans="3:8" x14ac:dyDescent="0.3">
      <c r="C106" s="28" t="str">
        <f t="shared" si="4"/>
        <v xml:space="preserve"> </v>
      </c>
      <c r="G106" s="29">
        <f t="shared" si="3"/>
        <v>0</v>
      </c>
      <c r="H106" s="28" t="e">
        <f>VLOOKUP(C106,Teilnehmer!$A$1:$A$200,1,FALSE)</f>
        <v>#N/A</v>
      </c>
    </row>
    <row r="107" spans="3:8" x14ac:dyDescent="0.3">
      <c r="C107" s="28" t="str">
        <f t="shared" si="4"/>
        <v xml:space="preserve"> </v>
      </c>
      <c r="G107" s="29">
        <f t="shared" si="3"/>
        <v>1</v>
      </c>
      <c r="H107" s="28" t="e">
        <f>VLOOKUP(C107,Teilnehmer!$A$1:$A$200,1,FALSE)</f>
        <v>#N/A</v>
      </c>
    </row>
    <row r="108" spans="3:8" x14ac:dyDescent="0.3">
      <c r="C108" s="28" t="str">
        <f t="shared" si="4"/>
        <v xml:space="preserve"> </v>
      </c>
      <c r="G108" s="29">
        <f t="shared" si="3"/>
        <v>0</v>
      </c>
      <c r="H108" s="28" t="e">
        <f>VLOOKUP(C108,Teilnehmer!$A$1:$A$200,1,FALSE)</f>
        <v>#N/A</v>
      </c>
    </row>
    <row r="109" spans="3:8" x14ac:dyDescent="0.3">
      <c r="C109" s="28" t="str">
        <f t="shared" si="4"/>
        <v xml:space="preserve"> </v>
      </c>
      <c r="G109" s="29">
        <f t="shared" si="3"/>
        <v>1</v>
      </c>
      <c r="H109" s="28" t="e">
        <f>VLOOKUP(C109,Teilnehmer!$A$1:$A$200,1,FALSE)</f>
        <v>#N/A</v>
      </c>
    </row>
    <row r="110" spans="3:8" x14ac:dyDescent="0.3">
      <c r="C110" s="28" t="str">
        <f t="shared" si="4"/>
        <v xml:space="preserve"> </v>
      </c>
      <c r="G110" s="29">
        <f t="shared" si="3"/>
        <v>0</v>
      </c>
      <c r="H110" s="28" t="e">
        <f>VLOOKUP(C110,Teilnehmer!$A$1:$A$200,1,FALSE)</f>
        <v>#N/A</v>
      </c>
    </row>
    <row r="111" spans="3:8" x14ac:dyDescent="0.3">
      <c r="C111" s="28" t="str">
        <f t="shared" si="4"/>
        <v xml:space="preserve"> </v>
      </c>
      <c r="G111" s="29">
        <f t="shared" si="3"/>
        <v>1</v>
      </c>
      <c r="H111" s="28" t="e">
        <f>VLOOKUP(C111,Teilnehmer!$A$1:$A$200,1,FALSE)</f>
        <v>#N/A</v>
      </c>
    </row>
    <row r="112" spans="3:8" x14ac:dyDescent="0.3">
      <c r="C112" s="28" t="str">
        <f t="shared" si="4"/>
        <v xml:space="preserve"> </v>
      </c>
      <c r="G112" s="29">
        <f t="shared" si="3"/>
        <v>0</v>
      </c>
      <c r="H112" s="28" t="e">
        <f>VLOOKUP(C112,Teilnehmer!$A$1:$A$200,1,FALSE)</f>
        <v>#N/A</v>
      </c>
    </row>
    <row r="113" spans="3:8" x14ac:dyDescent="0.3">
      <c r="C113" s="28" t="str">
        <f t="shared" si="4"/>
        <v xml:space="preserve"> </v>
      </c>
      <c r="G113" s="29">
        <f t="shared" si="3"/>
        <v>1</v>
      </c>
      <c r="H113" s="28" t="e">
        <f>VLOOKUP(C113,Teilnehmer!$A$1:$A$200,1,FALSE)</f>
        <v>#N/A</v>
      </c>
    </row>
    <row r="114" spans="3:8" x14ac:dyDescent="0.3">
      <c r="C114" s="28" t="str">
        <f t="shared" si="4"/>
        <v xml:space="preserve"> </v>
      </c>
      <c r="G114" s="29">
        <f t="shared" si="3"/>
        <v>0</v>
      </c>
      <c r="H114" s="28" t="e">
        <f>VLOOKUP(C114,Teilnehmer!$A$1:$A$200,1,FALSE)</f>
        <v>#N/A</v>
      </c>
    </row>
    <row r="115" spans="3:8" x14ac:dyDescent="0.3">
      <c r="C115" s="28" t="str">
        <f t="shared" si="4"/>
        <v xml:space="preserve"> </v>
      </c>
      <c r="G115" s="29">
        <f t="shared" si="3"/>
        <v>1</v>
      </c>
      <c r="H115" s="28" t="e">
        <f>VLOOKUP(C115,Teilnehmer!$A$1:$A$200,1,FALSE)</f>
        <v>#N/A</v>
      </c>
    </row>
    <row r="116" spans="3:8" x14ac:dyDescent="0.3">
      <c r="C116" s="28" t="str">
        <f t="shared" si="4"/>
        <v xml:space="preserve"> </v>
      </c>
      <c r="G116" s="29">
        <f t="shared" si="3"/>
        <v>0</v>
      </c>
      <c r="H116" s="28" t="e">
        <f>VLOOKUP(C116,Teilnehmer!$A$1:$A$200,1,FALSE)</f>
        <v>#N/A</v>
      </c>
    </row>
    <row r="117" spans="3:8" x14ac:dyDescent="0.3">
      <c r="C117" s="28" t="str">
        <f t="shared" si="4"/>
        <v xml:space="preserve"> </v>
      </c>
      <c r="G117" s="29">
        <f t="shared" si="3"/>
        <v>1</v>
      </c>
      <c r="H117" s="28" t="e">
        <f>VLOOKUP(C117,Teilnehmer!$A$1:$A$200,1,FALSE)</f>
        <v>#N/A</v>
      </c>
    </row>
    <row r="118" spans="3:8" x14ac:dyDescent="0.3">
      <c r="C118" s="28" t="str">
        <f t="shared" si="4"/>
        <v xml:space="preserve"> </v>
      </c>
      <c r="G118" s="29">
        <f t="shared" si="3"/>
        <v>0</v>
      </c>
      <c r="H118" s="28" t="e">
        <f>VLOOKUP(C118,Teilnehmer!$A$1:$A$200,1,FALSE)</f>
        <v>#N/A</v>
      </c>
    </row>
    <row r="119" spans="3:8" x14ac:dyDescent="0.3">
      <c r="C119" s="28" t="str">
        <f t="shared" si="4"/>
        <v xml:space="preserve"> </v>
      </c>
      <c r="G119" s="29">
        <f t="shared" si="3"/>
        <v>1</v>
      </c>
      <c r="H119" s="28" t="e">
        <f>VLOOKUP(C119,Teilnehmer!$A$1:$A$200,1,FALSE)</f>
        <v>#N/A</v>
      </c>
    </row>
    <row r="120" spans="3:8" x14ac:dyDescent="0.3">
      <c r="C120" s="28" t="str">
        <f t="shared" si="4"/>
        <v xml:space="preserve"> </v>
      </c>
      <c r="G120" s="29">
        <f t="shared" si="3"/>
        <v>0</v>
      </c>
      <c r="H120" s="28" t="e">
        <f>VLOOKUP(C120,Teilnehmer!$A$1:$A$200,1,FALSE)</f>
        <v>#N/A</v>
      </c>
    </row>
    <row r="121" spans="3:8" x14ac:dyDescent="0.3">
      <c r="C121" s="28" t="str">
        <f t="shared" si="4"/>
        <v xml:space="preserve"> </v>
      </c>
      <c r="G121" s="29">
        <f t="shared" si="3"/>
        <v>1</v>
      </c>
      <c r="H121" s="28" t="e">
        <f>VLOOKUP(C121,Teilnehmer!$A$1:$A$200,1,FALSE)</f>
        <v>#N/A</v>
      </c>
    </row>
    <row r="122" spans="3:8" x14ac:dyDescent="0.3">
      <c r="C122" s="28" t="str">
        <f t="shared" si="4"/>
        <v xml:space="preserve"> </v>
      </c>
      <c r="G122" s="29">
        <f t="shared" si="3"/>
        <v>0</v>
      </c>
      <c r="H122" s="28" t="e">
        <f>VLOOKUP(C122,Teilnehmer!$A$1:$A$200,1,FALSE)</f>
        <v>#N/A</v>
      </c>
    </row>
    <row r="123" spans="3:8" x14ac:dyDescent="0.3">
      <c r="C123" s="28" t="str">
        <f t="shared" si="4"/>
        <v xml:space="preserve"> </v>
      </c>
      <c r="G123" s="29">
        <f t="shared" si="3"/>
        <v>1</v>
      </c>
      <c r="H123" s="28" t="e">
        <f>VLOOKUP(C123,Teilnehmer!$A$1:$A$200,1,FALSE)</f>
        <v>#N/A</v>
      </c>
    </row>
    <row r="124" spans="3:8" x14ac:dyDescent="0.3">
      <c r="C124" s="28" t="str">
        <f t="shared" si="4"/>
        <v xml:space="preserve"> </v>
      </c>
      <c r="G124" s="29">
        <f t="shared" si="3"/>
        <v>0</v>
      </c>
      <c r="H124" s="28" t="e">
        <f>VLOOKUP(C124,Teilnehmer!$A$1:$A$200,1,FALSE)</f>
        <v>#N/A</v>
      </c>
    </row>
    <row r="125" spans="3:8" x14ac:dyDescent="0.3">
      <c r="G125" s="29">
        <f t="shared" si="3"/>
        <v>1</v>
      </c>
      <c r="H125" s="28">
        <f>VLOOKUP(C125,Teilnehmer!$A$1:$A$200,1,FALSE)</f>
        <v>0</v>
      </c>
    </row>
    <row r="126" spans="3:8" x14ac:dyDescent="0.3">
      <c r="G126" s="29">
        <f t="shared" si="3"/>
        <v>0</v>
      </c>
      <c r="H126" s="28">
        <f>VLOOKUP(C126,Teilnehmer!$A$1:$A$200,1,FALSE)</f>
        <v>0</v>
      </c>
    </row>
    <row r="127" spans="3:8" x14ac:dyDescent="0.3">
      <c r="G127" s="29">
        <f t="shared" si="3"/>
        <v>1</v>
      </c>
      <c r="H127" s="28">
        <f>VLOOKUP(C127,Teilnehmer!$A$1:$A$200,1,FALSE)</f>
        <v>0</v>
      </c>
    </row>
    <row r="128" spans="3:8" x14ac:dyDescent="0.3">
      <c r="G128" s="29">
        <f t="shared" si="3"/>
        <v>0</v>
      </c>
      <c r="H128" s="28">
        <f>VLOOKUP(C128,Teilnehmer!$A$1:$A$200,1,FALSE)</f>
        <v>0</v>
      </c>
    </row>
    <row r="129" spans="7:8" x14ac:dyDescent="0.3">
      <c r="G129" s="29">
        <f t="shared" si="3"/>
        <v>1</v>
      </c>
      <c r="H129" s="28">
        <f>VLOOKUP(C129,Teilnehmer!$A$1:$A$200,1,FALSE)</f>
        <v>0</v>
      </c>
    </row>
    <row r="130" spans="7:8" x14ac:dyDescent="0.3">
      <c r="G130" s="29">
        <f t="shared" si="3"/>
        <v>0</v>
      </c>
      <c r="H130" s="28">
        <f>VLOOKUP(C130,Teilnehmer!$A$1:$A$200,1,FALSE)</f>
        <v>0</v>
      </c>
    </row>
    <row r="131" spans="7:8" x14ac:dyDescent="0.3">
      <c r="G131" s="29">
        <f t="shared" ref="G131:G140" si="5">MOD(ROW(),2)</f>
        <v>1</v>
      </c>
      <c r="H131" s="28">
        <f>VLOOKUP(C131,Teilnehmer!$A$1:$A$200,1,FALSE)</f>
        <v>0</v>
      </c>
    </row>
    <row r="132" spans="7:8" x14ac:dyDescent="0.3">
      <c r="G132" s="29">
        <f t="shared" si="5"/>
        <v>0</v>
      </c>
      <c r="H132" s="28">
        <f>VLOOKUP(C132,Teilnehmer!$A$1:$A$200,1,FALSE)</f>
        <v>0</v>
      </c>
    </row>
    <row r="133" spans="7:8" x14ac:dyDescent="0.3">
      <c r="G133" s="29">
        <f t="shared" si="5"/>
        <v>1</v>
      </c>
      <c r="H133" s="28">
        <f>VLOOKUP(C133,Teilnehmer!$A$1:$A$200,1,FALSE)</f>
        <v>0</v>
      </c>
    </row>
    <row r="134" spans="7:8" x14ac:dyDescent="0.3">
      <c r="G134" s="29">
        <f t="shared" si="5"/>
        <v>0</v>
      </c>
      <c r="H134" s="28">
        <f>VLOOKUP(C134,Teilnehmer!$A$1:$A$200,1,FALSE)</f>
        <v>0</v>
      </c>
    </row>
    <row r="135" spans="7:8" x14ac:dyDescent="0.3">
      <c r="G135" s="29">
        <f t="shared" si="5"/>
        <v>1</v>
      </c>
      <c r="H135" s="28">
        <f>VLOOKUP(C135,Teilnehmer!$A$1:$A$200,1,FALSE)</f>
        <v>0</v>
      </c>
    </row>
    <row r="136" spans="7:8" x14ac:dyDescent="0.3">
      <c r="G136" s="29">
        <f t="shared" si="5"/>
        <v>0</v>
      </c>
      <c r="H136" s="28">
        <f>VLOOKUP(C136,Teilnehmer!$A$1:$A$200,1,FALSE)</f>
        <v>0</v>
      </c>
    </row>
    <row r="137" spans="7:8" x14ac:dyDescent="0.3">
      <c r="G137" s="29">
        <f t="shared" si="5"/>
        <v>1</v>
      </c>
      <c r="H137" s="28">
        <f>VLOOKUP(C137,Teilnehmer!$A$1:$A$200,1,FALSE)</f>
        <v>0</v>
      </c>
    </row>
    <row r="138" spans="7:8" x14ac:dyDescent="0.3">
      <c r="G138" s="29">
        <f t="shared" si="5"/>
        <v>0</v>
      </c>
      <c r="H138" s="28">
        <f>VLOOKUP(C138,Teilnehmer!$A$1:$A$200,1,FALSE)</f>
        <v>0</v>
      </c>
    </row>
    <row r="139" spans="7:8" x14ac:dyDescent="0.3">
      <c r="G139" s="29">
        <f t="shared" si="5"/>
        <v>1</v>
      </c>
      <c r="H139" s="28">
        <f>VLOOKUP(C139,Teilnehmer!$A$1:$A$200,1,FALSE)</f>
        <v>0</v>
      </c>
    </row>
    <row r="140" spans="7:8" x14ac:dyDescent="0.3">
      <c r="G140" s="29">
        <f t="shared" si="5"/>
        <v>0</v>
      </c>
      <c r="H140" s="28">
        <f>VLOOKUP(C140,Teilnehmer!$A$1:$A$200,1,FALSE)</f>
        <v>0</v>
      </c>
    </row>
    <row r="141" spans="7:8" x14ac:dyDescent="0.3">
      <c r="G141" s="29"/>
    </row>
    <row r="142" spans="7:8" x14ac:dyDescent="0.3">
      <c r="G142" s="29"/>
    </row>
    <row r="143" spans="7:8" x14ac:dyDescent="0.3">
      <c r="G143" s="29"/>
    </row>
    <row r="144" spans="7:8" x14ac:dyDescent="0.3">
      <c r="G144" s="29"/>
    </row>
    <row r="145" spans="7:7" x14ac:dyDescent="0.3">
      <c r="G145" s="29"/>
    </row>
    <row r="146" spans="7:7" x14ac:dyDescent="0.3">
      <c r="G146" s="29"/>
    </row>
    <row r="147" spans="7:7" x14ac:dyDescent="0.3">
      <c r="G147" s="29"/>
    </row>
    <row r="148" spans="7:7" x14ac:dyDescent="0.3">
      <c r="G148" s="29"/>
    </row>
    <row r="149" spans="7:7" x14ac:dyDescent="0.3">
      <c r="G149" s="29"/>
    </row>
    <row r="150" spans="7:7" x14ac:dyDescent="0.3">
      <c r="G150" s="29"/>
    </row>
    <row r="151" spans="7:7" x14ac:dyDescent="0.3">
      <c r="G151" s="29"/>
    </row>
    <row r="152" spans="7:7" x14ac:dyDescent="0.3">
      <c r="G152" s="29"/>
    </row>
    <row r="153" spans="7:7" x14ac:dyDescent="0.3">
      <c r="G153" s="29"/>
    </row>
    <row r="154" spans="7:7" x14ac:dyDescent="0.3">
      <c r="G154" s="29"/>
    </row>
    <row r="155" spans="7:7" x14ac:dyDescent="0.3">
      <c r="G155" s="29"/>
    </row>
    <row r="156" spans="7:7" x14ac:dyDescent="0.3">
      <c r="G156" s="29"/>
    </row>
    <row r="157" spans="7:7" x14ac:dyDescent="0.3">
      <c r="G157" s="29"/>
    </row>
    <row r="158" spans="7:7" x14ac:dyDescent="0.3">
      <c r="G158" s="29"/>
    </row>
    <row r="159" spans="7:7" x14ac:dyDescent="0.3">
      <c r="G159" s="29"/>
    </row>
    <row r="160" spans="7:7" x14ac:dyDescent="0.3">
      <c r="G160" s="29"/>
    </row>
    <row r="161" spans="7:7" x14ac:dyDescent="0.3">
      <c r="G161" s="29"/>
    </row>
  </sheetData>
  <autoFilter ref="A1:G161" xr:uid="{00000000-0009-0000-0000-00000C000000}"/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24"/>
  <sheetViews>
    <sheetView workbookViewId="0">
      <selection activeCell="A2" sqref="A2"/>
    </sheetView>
  </sheetViews>
  <sheetFormatPr baseColWidth="10" defaultRowHeight="14.4" x14ac:dyDescent="0.3"/>
  <cols>
    <col min="1" max="1" width="17.5546875" customWidth="1"/>
    <col min="3" max="3" width="26.44140625" customWidth="1"/>
    <col min="7" max="7" width="21.44140625" customWidth="1"/>
  </cols>
  <sheetData>
    <row r="1" spans="1:8" x14ac:dyDescent="0.3">
      <c r="A1" t="s">
        <v>154</v>
      </c>
      <c r="B1" t="s">
        <v>114</v>
      </c>
      <c r="C1" t="str">
        <f t="shared" ref="C1:C16" si="0">B1&amp;" "&amp;A1</f>
        <v>Hochsprung JULA</v>
      </c>
      <c r="D1" t="s">
        <v>8</v>
      </c>
      <c r="E1" t="s">
        <v>9</v>
      </c>
      <c r="F1" t="s">
        <v>14</v>
      </c>
      <c r="H1" t="s">
        <v>38</v>
      </c>
    </row>
    <row r="2" spans="1:8" x14ac:dyDescent="0.3">
      <c r="A2" t="s">
        <v>59</v>
      </c>
      <c r="B2" t="s">
        <v>61</v>
      </c>
      <c r="C2" t="str">
        <f t="shared" si="0"/>
        <v>Jonne Zimmermann</v>
      </c>
      <c r="E2">
        <v>2013</v>
      </c>
      <c r="F2">
        <v>1.3</v>
      </c>
      <c r="G2" t="str">
        <f>VLOOKUP(C2,Teilnehmer!$A$1:$A$200,1,FALSE)</f>
        <v>Jonne Zimmermann</v>
      </c>
      <c r="H2">
        <f t="shared" ref="H2:H16" si="1">MOD(ROW(),2)</f>
        <v>0</v>
      </c>
    </row>
    <row r="3" spans="1:8" x14ac:dyDescent="0.3">
      <c r="A3" t="s">
        <v>66</v>
      </c>
      <c r="B3" t="s">
        <v>82</v>
      </c>
      <c r="C3" t="str">
        <f t="shared" si="0"/>
        <v>Linus Ryan Penrod</v>
      </c>
      <c r="E3">
        <v>2013</v>
      </c>
      <c r="F3">
        <v>1.2</v>
      </c>
      <c r="G3" t="str">
        <f>VLOOKUP(C3,Teilnehmer!$A$1:$A$200,1,FALSE)</f>
        <v>Linus Ryan Penrod</v>
      </c>
      <c r="H3">
        <f t="shared" si="1"/>
        <v>1</v>
      </c>
    </row>
    <row r="4" spans="1:8" x14ac:dyDescent="0.3">
      <c r="A4" t="s">
        <v>117</v>
      </c>
      <c r="B4" t="s">
        <v>37</v>
      </c>
      <c r="C4" t="str">
        <f t="shared" si="0"/>
        <v>Jakob Ludwig</v>
      </c>
      <c r="E4">
        <v>2014</v>
      </c>
      <c r="F4">
        <v>1.35</v>
      </c>
      <c r="G4" t="str">
        <f>VLOOKUP(C4,Teilnehmer!$A$1:$A$200,1,FALSE)</f>
        <v>Jakob Ludwig</v>
      </c>
      <c r="H4">
        <f t="shared" si="1"/>
        <v>0</v>
      </c>
    </row>
    <row r="5" spans="1:8" x14ac:dyDescent="0.3">
      <c r="A5" t="s">
        <v>118</v>
      </c>
      <c r="B5" t="s">
        <v>119</v>
      </c>
      <c r="C5" t="str">
        <f t="shared" si="0"/>
        <v>Malte Krusche</v>
      </c>
      <c r="E5">
        <v>2014</v>
      </c>
      <c r="F5">
        <v>1.1499999999999999</v>
      </c>
      <c r="G5" t="str">
        <f>VLOOKUP(C5,Teilnehmer!$A$1:$A$200,1,FALSE)</f>
        <v>Malte Krusche</v>
      </c>
      <c r="H5">
        <f t="shared" si="1"/>
        <v>1</v>
      </c>
    </row>
    <row r="6" spans="1:8" x14ac:dyDescent="0.3">
      <c r="A6" t="s">
        <v>120</v>
      </c>
      <c r="B6" t="s">
        <v>121</v>
      </c>
      <c r="C6" t="str">
        <f t="shared" si="0"/>
        <v>Max Grabow</v>
      </c>
      <c r="E6">
        <v>2014</v>
      </c>
      <c r="F6">
        <v>0.1</v>
      </c>
      <c r="G6" t="str">
        <f>VLOOKUP(C6,Teilnehmer!$A$1:$A$200,1,FALSE)</f>
        <v>Max Grabow</v>
      </c>
      <c r="H6">
        <f t="shared" si="1"/>
        <v>0</v>
      </c>
    </row>
    <row r="7" spans="1:8" x14ac:dyDescent="0.3">
      <c r="A7" t="s">
        <v>83</v>
      </c>
      <c r="B7" t="s">
        <v>29</v>
      </c>
      <c r="C7" t="str">
        <f t="shared" si="0"/>
        <v>Clara Renz</v>
      </c>
      <c r="E7">
        <v>2013</v>
      </c>
      <c r="F7">
        <v>1.4</v>
      </c>
      <c r="G7" t="str">
        <f>VLOOKUP(C7,Teilnehmer!$A$1:$A$200,1,FALSE)</f>
        <v>Clara Renz</v>
      </c>
      <c r="H7">
        <f t="shared" si="1"/>
        <v>1</v>
      </c>
    </row>
    <row r="8" spans="1:8" x14ac:dyDescent="0.3">
      <c r="A8" t="s">
        <v>87</v>
      </c>
      <c r="B8" t="s">
        <v>88</v>
      </c>
      <c r="C8" t="str">
        <f t="shared" si="0"/>
        <v>Leyla Kazak</v>
      </c>
      <c r="E8">
        <v>2013</v>
      </c>
      <c r="F8">
        <v>1.1499999999999999</v>
      </c>
      <c r="G8" t="str">
        <f>VLOOKUP(C8,Teilnehmer!$A$1:$A$200,1,FALSE)</f>
        <v>Leyla Kazak</v>
      </c>
      <c r="H8">
        <f t="shared" si="1"/>
        <v>0</v>
      </c>
    </row>
    <row r="9" spans="1:8" x14ac:dyDescent="0.3">
      <c r="A9" t="s">
        <v>89</v>
      </c>
      <c r="B9" t="s">
        <v>90</v>
      </c>
      <c r="C9" t="str">
        <f t="shared" si="0"/>
        <v>Hannah Lochhaas</v>
      </c>
      <c r="E9">
        <v>2013</v>
      </c>
      <c r="F9">
        <v>1.1000000000000001</v>
      </c>
      <c r="G9" t="str">
        <f>VLOOKUP(C9,Teilnehmer!$A$1:$A$200,1,FALSE)</f>
        <v>Hannah Lochhaas</v>
      </c>
      <c r="H9">
        <f t="shared" si="1"/>
        <v>1</v>
      </c>
    </row>
    <row r="10" spans="1:8" x14ac:dyDescent="0.3">
      <c r="A10" t="s">
        <v>79</v>
      </c>
      <c r="B10" t="s">
        <v>80</v>
      </c>
      <c r="C10" t="str">
        <f t="shared" si="0"/>
        <v>Lucy Gottwald</v>
      </c>
      <c r="E10">
        <v>2013</v>
      </c>
      <c r="F10">
        <v>1</v>
      </c>
      <c r="G10" t="str">
        <f>VLOOKUP(C10,Teilnehmer!$A$1:$A$200,1,FALSE)</f>
        <v>Lucy Gottwald</v>
      </c>
      <c r="H10">
        <f t="shared" si="1"/>
        <v>0</v>
      </c>
    </row>
    <row r="11" spans="1:8" x14ac:dyDescent="0.3">
      <c r="A11" t="s">
        <v>122</v>
      </c>
      <c r="B11" t="s">
        <v>123</v>
      </c>
      <c r="C11" t="str">
        <f t="shared" si="0"/>
        <v>Greta Köhne-Volland</v>
      </c>
      <c r="E11">
        <v>2013</v>
      </c>
      <c r="F11">
        <v>1.28</v>
      </c>
      <c r="G11" t="str">
        <f>VLOOKUP(C11,Teilnehmer!$A$1:$A$200,1,FALSE)</f>
        <v>Greta Köhne-Volland</v>
      </c>
      <c r="H11">
        <f t="shared" si="1"/>
        <v>1</v>
      </c>
    </row>
    <row r="12" spans="1:8" x14ac:dyDescent="0.3">
      <c r="A12" t="s">
        <v>124</v>
      </c>
      <c r="B12" t="s">
        <v>125</v>
      </c>
      <c r="C12" t="str">
        <f t="shared" si="0"/>
        <v>Ida Weiland</v>
      </c>
      <c r="E12">
        <v>2014</v>
      </c>
      <c r="F12">
        <v>1.25</v>
      </c>
      <c r="G12" t="str">
        <f>VLOOKUP(C12,Teilnehmer!$A$1:$A$200,1,FALSE)</f>
        <v>Ida Weiland</v>
      </c>
      <c r="H12">
        <f t="shared" si="1"/>
        <v>0</v>
      </c>
    </row>
    <row r="13" spans="1:8" x14ac:dyDescent="0.3">
      <c r="A13" t="s">
        <v>126</v>
      </c>
      <c r="B13" t="s">
        <v>127</v>
      </c>
      <c r="C13" t="str">
        <f t="shared" si="0"/>
        <v>Nora Pettermann</v>
      </c>
      <c r="E13">
        <v>2014</v>
      </c>
      <c r="F13">
        <v>1.2</v>
      </c>
      <c r="G13" t="str">
        <f>VLOOKUP(C13,Teilnehmer!$A$1:$A$200,1,FALSE)</f>
        <v>Nora Pettermann</v>
      </c>
      <c r="H13">
        <f t="shared" si="1"/>
        <v>1</v>
      </c>
    </row>
    <row r="14" spans="1:8" x14ac:dyDescent="0.3">
      <c r="A14" t="s">
        <v>128</v>
      </c>
      <c r="B14" t="s">
        <v>129</v>
      </c>
      <c r="C14" t="str">
        <f t="shared" si="0"/>
        <v>Lina Wicke</v>
      </c>
      <c r="E14">
        <v>2014</v>
      </c>
      <c r="F14">
        <v>1.05</v>
      </c>
      <c r="G14" t="str">
        <f>VLOOKUP(C14,Teilnehmer!$A$1:$A$200,1,FALSE)</f>
        <v>Lina Wicke</v>
      </c>
      <c r="H14">
        <f t="shared" si="1"/>
        <v>0</v>
      </c>
    </row>
    <row r="15" spans="1:8" x14ac:dyDescent="0.3">
      <c r="A15" t="s">
        <v>130</v>
      </c>
      <c r="B15" t="s">
        <v>131</v>
      </c>
      <c r="C15" t="str">
        <f t="shared" si="0"/>
        <v>Aurelia Heerlein</v>
      </c>
      <c r="E15">
        <v>2014</v>
      </c>
      <c r="F15">
        <v>1.31</v>
      </c>
      <c r="G15" t="str">
        <f>VLOOKUP(C15,Teilnehmer!$A$1:$A$200,1,FALSE)</f>
        <v>Aurelia Heerlein</v>
      </c>
      <c r="H15">
        <f t="shared" si="1"/>
        <v>1</v>
      </c>
    </row>
    <row r="16" spans="1:8" x14ac:dyDescent="0.3">
      <c r="A16" t="s">
        <v>132</v>
      </c>
      <c r="B16" t="s">
        <v>85</v>
      </c>
      <c r="C16" t="str">
        <f t="shared" si="0"/>
        <v>Frieda Giebel</v>
      </c>
      <c r="E16">
        <v>2014</v>
      </c>
      <c r="F16">
        <v>1.28</v>
      </c>
      <c r="G16" t="str">
        <f>VLOOKUP(C16,Teilnehmer!$A$1:$A$200,1,FALSE)</f>
        <v>Frieda Giebel</v>
      </c>
      <c r="H16">
        <f t="shared" si="1"/>
        <v>0</v>
      </c>
    </row>
    <row r="17" spans="3:3" x14ac:dyDescent="0.3">
      <c r="C17" t="str">
        <f t="shared" ref="C17:C24" si="2">B17&amp;" "&amp;A17</f>
        <v xml:space="preserve"> </v>
      </c>
    </row>
    <row r="18" spans="3:3" x14ac:dyDescent="0.3">
      <c r="C18" t="str">
        <f t="shared" si="2"/>
        <v xml:space="preserve"> </v>
      </c>
    </row>
    <row r="19" spans="3:3" x14ac:dyDescent="0.3">
      <c r="C19" t="str">
        <f t="shared" si="2"/>
        <v xml:space="preserve"> </v>
      </c>
    </row>
    <row r="20" spans="3:3" x14ac:dyDescent="0.3">
      <c r="C20" t="str">
        <f t="shared" si="2"/>
        <v xml:space="preserve"> </v>
      </c>
    </row>
    <row r="21" spans="3:3" x14ac:dyDescent="0.3">
      <c r="C21" t="str">
        <f t="shared" si="2"/>
        <v xml:space="preserve"> </v>
      </c>
    </row>
    <row r="22" spans="3:3" x14ac:dyDescent="0.3">
      <c r="C22" t="str">
        <f t="shared" si="2"/>
        <v xml:space="preserve"> </v>
      </c>
    </row>
    <row r="23" spans="3:3" x14ac:dyDescent="0.3">
      <c r="C23" t="str">
        <f t="shared" si="2"/>
        <v xml:space="preserve"> </v>
      </c>
    </row>
    <row r="24" spans="3:3" x14ac:dyDescent="0.3">
      <c r="C24" t="str">
        <f t="shared" si="2"/>
        <v xml:space="preserve"> </v>
      </c>
    </row>
  </sheetData>
  <autoFilter ref="G1:H26" xr:uid="{00000000-0009-0000-0000-00000D000000}"/>
  <sortState xmlns:xlrd2="http://schemas.microsoft.com/office/spreadsheetml/2017/richdata2" ref="A2:H58">
    <sortCondition ref="E2:E58"/>
    <sortCondition ref="D2:D58"/>
  </sortState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46"/>
  <sheetViews>
    <sheetView workbookViewId="0">
      <selection activeCell="C18" sqref="C18"/>
    </sheetView>
  </sheetViews>
  <sheetFormatPr baseColWidth="10" defaultRowHeight="14.4" x14ac:dyDescent="0.3"/>
  <cols>
    <col min="1" max="1" width="14.6640625" customWidth="1"/>
    <col min="3" max="3" width="19" customWidth="1"/>
    <col min="7" max="7" width="23.109375" customWidth="1"/>
  </cols>
  <sheetData>
    <row r="1" spans="1:8" x14ac:dyDescent="0.3">
      <c r="A1" t="s">
        <v>154</v>
      </c>
      <c r="B1" t="s">
        <v>115</v>
      </c>
      <c r="C1" t="str">
        <f t="shared" ref="C1:C20" si="0">B1&amp;" "&amp;A1</f>
        <v>60m Hürden JULA</v>
      </c>
      <c r="D1" t="s">
        <v>8</v>
      </c>
      <c r="E1" t="s">
        <v>9</v>
      </c>
      <c r="F1" t="s">
        <v>14</v>
      </c>
      <c r="H1" t="s">
        <v>38</v>
      </c>
    </row>
    <row r="2" spans="1:8" x14ac:dyDescent="0.3">
      <c r="A2" t="s">
        <v>59</v>
      </c>
      <c r="B2" t="s">
        <v>61</v>
      </c>
      <c r="C2" t="str">
        <f t="shared" si="0"/>
        <v>Jonne Zimmermann</v>
      </c>
      <c r="F2">
        <v>11.51</v>
      </c>
      <c r="G2" t="str">
        <f>VLOOKUP(C2,Teilnehmer!$A$1:$A$200,1,FALSE)</f>
        <v>Jonne Zimmermann</v>
      </c>
      <c r="H2">
        <f>MOD(ROW(),2)</f>
        <v>0</v>
      </c>
    </row>
    <row r="3" spans="1:8" x14ac:dyDescent="0.3">
      <c r="A3" t="s">
        <v>155</v>
      </c>
      <c r="B3" t="s">
        <v>156</v>
      </c>
      <c r="C3" t="str">
        <f t="shared" si="0"/>
        <v>Fabian Leibold</v>
      </c>
      <c r="F3">
        <v>10.31</v>
      </c>
      <c r="G3" t="str">
        <f>VLOOKUP(C3,Teilnehmer!$A$1:$A$200,1,FALSE)</f>
        <v>Fabian Leibold</v>
      </c>
      <c r="H3">
        <f t="shared" ref="H3:H25" si="1">MOD(ROW(),2)</f>
        <v>1</v>
      </c>
    </row>
    <row r="4" spans="1:8" x14ac:dyDescent="0.3">
      <c r="A4" t="s">
        <v>120</v>
      </c>
      <c r="B4" t="s">
        <v>121</v>
      </c>
      <c r="C4" t="str">
        <f t="shared" si="0"/>
        <v>Max Grabow</v>
      </c>
      <c r="F4">
        <v>13.32</v>
      </c>
      <c r="G4" t="str">
        <f>VLOOKUP(C4,Teilnehmer!$A$1:$A$200,1,FALSE)</f>
        <v>Max Grabow</v>
      </c>
      <c r="H4">
        <f t="shared" si="1"/>
        <v>0</v>
      </c>
    </row>
    <row r="5" spans="1:8" x14ac:dyDescent="0.3">
      <c r="A5" t="s">
        <v>117</v>
      </c>
      <c r="B5" t="s">
        <v>37</v>
      </c>
      <c r="C5" t="str">
        <f t="shared" si="0"/>
        <v>Jakob Ludwig</v>
      </c>
      <c r="F5">
        <v>13.38</v>
      </c>
      <c r="G5" t="str">
        <f>VLOOKUP(C5,Teilnehmer!$A$1:$A$200,1,FALSE)</f>
        <v>Jakob Ludwig</v>
      </c>
      <c r="H5">
        <f t="shared" si="1"/>
        <v>1</v>
      </c>
    </row>
    <row r="6" spans="1:8" x14ac:dyDescent="0.3">
      <c r="A6" t="s">
        <v>118</v>
      </c>
      <c r="B6" t="s">
        <v>119</v>
      </c>
      <c r="C6" t="str">
        <f t="shared" si="0"/>
        <v>Malte Krusche</v>
      </c>
      <c r="F6">
        <v>13.47</v>
      </c>
      <c r="G6" t="str">
        <f>VLOOKUP(C6,Teilnehmer!$A$1:$A$200,1,FALSE)</f>
        <v>Malte Krusche</v>
      </c>
      <c r="H6">
        <f t="shared" si="1"/>
        <v>0</v>
      </c>
    </row>
    <row r="7" spans="1:8" x14ac:dyDescent="0.3">
      <c r="A7" t="s">
        <v>157</v>
      </c>
      <c r="B7" t="s">
        <v>20</v>
      </c>
      <c r="C7" t="str">
        <f t="shared" si="0"/>
        <v>Ben Koppenhöhl</v>
      </c>
      <c r="F7">
        <v>12.56</v>
      </c>
      <c r="G7" t="str">
        <f>VLOOKUP(C7,Teilnehmer!$A$1:$A$200,1,FALSE)</f>
        <v>Ben Koppenhöhl</v>
      </c>
      <c r="H7">
        <f t="shared" si="1"/>
        <v>1</v>
      </c>
    </row>
    <row r="8" spans="1:8" x14ac:dyDescent="0.3">
      <c r="A8" t="s">
        <v>73</v>
      </c>
      <c r="B8" t="s">
        <v>74</v>
      </c>
      <c r="C8" t="str">
        <f t="shared" si="0"/>
        <v>Neah Wagenführ</v>
      </c>
      <c r="F8">
        <v>11.06</v>
      </c>
      <c r="G8" t="str">
        <f>VLOOKUP(C8,Teilnehmer!$A$1:$A$200,1,FALSE)</f>
        <v>Neah Wagenführ</v>
      </c>
      <c r="H8">
        <f t="shared" si="1"/>
        <v>0</v>
      </c>
    </row>
    <row r="9" spans="1:8" x14ac:dyDescent="0.3">
      <c r="A9" t="s">
        <v>83</v>
      </c>
      <c r="B9" t="s">
        <v>29</v>
      </c>
      <c r="C9" t="str">
        <f t="shared" si="0"/>
        <v>Clara Renz</v>
      </c>
      <c r="F9">
        <v>11.45</v>
      </c>
      <c r="G9" t="str">
        <f>VLOOKUP(C9,Teilnehmer!$A$1:$A$200,1,FALSE)</f>
        <v>Clara Renz</v>
      </c>
      <c r="H9">
        <f t="shared" si="1"/>
        <v>1</v>
      </c>
    </row>
    <row r="10" spans="1:8" x14ac:dyDescent="0.3">
      <c r="A10" t="s">
        <v>79</v>
      </c>
      <c r="B10" t="s">
        <v>80</v>
      </c>
      <c r="C10" t="str">
        <f t="shared" si="0"/>
        <v>Lucy Gottwald</v>
      </c>
      <c r="F10">
        <v>13.27</v>
      </c>
      <c r="G10" t="str">
        <f>VLOOKUP(C10,Teilnehmer!$A$1:$A$200,1,FALSE)</f>
        <v>Lucy Gottwald</v>
      </c>
      <c r="H10">
        <f t="shared" si="1"/>
        <v>0</v>
      </c>
    </row>
    <row r="11" spans="1:8" x14ac:dyDescent="0.3">
      <c r="A11" t="s">
        <v>89</v>
      </c>
      <c r="B11" t="s">
        <v>90</v>
      </c>
      <c r="C11" t="str">
        <f t="shared" si="0"/>
        <v>Hannah Lochhaas</v>
      </c>
      <c r="F11">
        <v>13.58</v>
      </c>
      <c r="G11" t="str">
        <f>VLOOKUP(C11,Teilnehmer!$A$1:$A$200,1,FALSE)</f>
        <v>Hannah Lochhaas</v>
      </c>
      <c r="H11">
        <f t="shared" si="1"/>
        <v>1</v>
      </c>
    </row>
    <row r="12" spans="1:8" x14ac:dyDescent="0.3">
      <c r="A12" t="s">
        <v>87</v>
      </c>
      <c r="B12" t="s">
        <v>88</v>
      </c>
      <c r="C12" t="str">
        <f t="shared" si="0"/>
        <v>Leyla Kazak</v>
      </c>
      <c r="F12">
        <v>16.02</v>
      </c>
      <c r="G12" t="str">
        <f>VLOOKUP(C12,Teilnehmer!$A$1:$A$200,1,FALSE)</f>
        <v>Leyla Kazak</v>
      </c>
      <c r="H12">
        <f t="shared" si="1"/>
        <v>0</v>
      </c>
    </row>
    <row r="13" spans="1:8" x14ac:dyDescent="0.3">
      <c r="A13" t="s">
        <v>158</v>
      </c>
      <c r="B13" t="s">
        <v>159</v>
      </c>
      <c r="C13" t="str">
        <f t="shared" si="0"/>
        <v>Lea Dostal</v>
      </c>
      <c r="F13">
        <v>10.23</v>
      </c>
      <c r="G13" t="str">
        <f>VLOOKUP(C13,Teilnehmer!$A$1:$A$200,1,FALSE)</f>
        <v>Lea Dostal</v>
      </c>
      <c r="H13">
        <f t="shared" si="1"/>
        <v>1</v>
      </c>
    </row>
    <row r="14" spans="1:8" x14ac:dyDescent="0.3">
      <c r="A14" t="s">
        <v>126</v>
      </c>
      <c r="B14" t="s">
        <v>127</v>
      </c>
      <c r="C14" t="str">
        <f t="shared" si="0"/>
        <v>Nora Pettermann</v>
      </c>
      <c r="F14">
        <v>12.88</v>
      </c>
      <c r="G14" t="str">
        <f>VLOOKUP(C14,Teilnehmer!$A$1:$A$200,1,FALSE)</f>
        <v>Nora Pettermann</v>
      </c>
      <c r="H14">
        <f t="shared" si="1"/>
        <v>0</v>
      </c>
    </row>
    <row r="15" spans="1:8" x14ac:dyDescent="0.3">
      <c r="A15" t="s">
        <v>160</v>
      </c>
      <c r="B15" t="s">
        <v>161</v>
      </c>
      <c r="C15" t="str">
        <f t="shared" si="0"/>
        <v>Emmi Illgen</v>
      </c>
      <c r="F15">
        <v>13.54</v>
      </c>
      <c r="G15" t="str">
        <f>VLOOKUP(C15,Teilnehmer!$A$1:$A$200,1,FALSE)</f>
        <v>Emmi Illgen</v>
      </c>
      <c r="H15">
        <f t="shared" si="1"/>
        <v>1</v>
      </c>
    </row>
    <row r="16" spans="1:8" x14ac:dyDescent="0.3">
      <c r="A16" t="s">
        <v>124</v>
      </c>
      <c r="B16" t="s">
        <v>125</v>
      </c>
      <c r="C16" t="str">
        <f t="shared" si="0"/>
        <v>Ida Weiland</v>
      </c>
      <c r="F16">
        <v>13.68</v>
      </c>
      <c r="G16" t="str">
        <f>VLOOKUP(C16,Teilnehmer!$A$1:$A$200,1,FALSE)</f>
        <v>Ida Weiland</v>
      </c>
      <c r="H16">
        <f t="shared" si="1"/>
        <v>0</v>
      </c>
    </row>
    <row r="17" spans="1:8" x14ac:dyDescent="0.3">
      <c r="A17" t="s">
        <v>128</v>
      </c>
      <c r="B17" t="s">
        <v>129</v>
      </c>
      <c r="C17" t="str">
        <f t="shared" si="0"/>
        <v>Lina Wicke</v>
      </c>
      <c r="F17">
        <v>13.94</v>
      </c>
      <c r="G17" t="str">
        <f>VLOOKUP(C17,Teilnehmer!$A$1:$A$200,1,FALSE)</f>
        <v>Lina Wicke</v>
      </c>
      <c r="H17">
        <f t="shared" si="1"/>
        <v>1</v>
      </c>
    </row>
    <row r="18" spans="1:8" x14ac:dyDescent="0.3">
      <c r="A18" t="s">
        <v>100</v>
      </c>
      <c r="B18" t="s">
        <v>162</v>
      </c>
      <c r="C18" t="str">
        <f t="shared" si="0"/>
        <v>Anna Vogt</v>
      </c>
      <c r="F18">
        <v>14.18</v>
      </c>
      <c r="G18" t="str">
        <f>VLOOKUP(C18,Teilnehmer!$A$1:$A$200,1,FALSE)</f>
        <v>Anna Vogt</v>
      </c>
      <c r="H18">
        <f t="shared" si="1"/>
        <v>0</v>
      </c>
    </row>
    <row r="19" spans="1:8" x14ac:dyDescent="0.3">
      <c r="A19" t="s">
        <v>132</v>
      </c>
      <c r="B19" t="s">
        <v>85</v>
      </c>
      <c r="C19" t="str">
        <f t="shared" si="0"/>
        <v>Frieda Giebel</v>
      </c>
      <c r="F19">
        <v>11.04</v>
      </c>
      <c r="G19" t="str">
        <f>VLOOKUP(C19,Teilnehmer!$A$1:$A$200,1,FALSE)</f>
        <v>Frieda Giebel</v>
      </c>
      <c r="H19">
        <f t="shared" si="1"/>
        <v>1</v>
      </c>
    </row>
    <row r="20" spans="1:8" x14ac:dyDescent="0.3">
      <c r="A20" t="s">
        <v>130</v>
      </c>
      <c r="B20" t="s">
        <v>131</v>
      </c>
      <c r="C20" t="str">
        <f t="shared" si="0"/>
        <v>Aurelia Heerlein</v>
      </c>
      <c r="F20">
        <v>11.78</v>
      </c>
      <c r="G20" t="str">
        <f>VLOOKUP(C20,Teilnehmer!$A$1:$A$200,1,FALSE)</f>
        <v>Aurelia Heerlein</v>
      </c>
      <c r="H20">
        <f t="shared" si="1"/>
        <v>0</v>
      </c>
    </row>
    <row r="21" spans="1:8" x14ac:dyDescent="0.3">
      <c r="G21">
        <f>VLOOKUP(C21,Teilnehmer!$A$1:$A$200,1,FALSE)</f>
        <v>0</v>
      </c>
      <c r="H21">
        <f t="shared" si="1"/>
        <v>1</v>
      </c>
    </row>
    <row r="22" spans="1:8" x14ac:dyDescent="0.3">
      <c r="G22">
        <f>VLOOKUP(C22,Teilnehmer!$A$1:$A$200,1,FALSE)</f>
        <v>0</v>
      </c>
      <c r="H22">
        <f t="shared" si="1"/>
        <v>0</v>
      </c>
    </row>
    <row r="23" spans="1:8" x14ac:dyDescent="0.3">
      <c r="G23">
        <f>VLOOKUP(C23,Teilnehmer!$A$1:$A$200,1,FALSE)</f>
        <v>0</v>
      </c>
      <c r="H23">
        <f t="shared" si="1"/>
        <v>1</v>
      </c>
    </row>
    <row r="24" spans="1:8" x14ac:dyDescent="0.3">
      <c r="G24">
        <f>VLOOKUP(C24,Teilnehmer!$A$1:$A$200,1,FALSE)</f>
        <v>0</v>
      </c>
      <c r="H24">
        <f t="shared" si="1"/>
        <v>0</v>
      </c>
    </row>
    <row r="25" spans="1:8" x14ac:dyDescent="0.3">
      <c r="G25">
        <f>VLOOKUP(C25,Teilnehmer!$A$1:$A$200,1,FALSE)</f>
        <v>0</v>
      </c>
      <c r="H25">
        <f t="shared" si="1"/>
        <v>1</v>
      </c>
    </row>
    <row r="26" spans="1:8" x14ac:dyDescent="0.3">
      <c r="C26" t="str">
        <f t="shared" ref="C26:C46" si="2">B26&amp;" "&amp;A26</f>
        <v xml:space="preserve"> </v>
      </c>
    </row>
    <row r="27" spans="1:8" x14ac:dyDescent="0.3">
      <c r="C27" t="str">
        <f t="shared" si="2"/>
        <v xml:space="preserve"> </v>
      </c>
    </row>
    <row r="28" spans="1:8" x14ac:dyDescent="0.3">
      <c r="C28" t="str">
        <f t="shared" si="2"/>
        <v xml:space="preserve"> </v>
      </c>
    </row>
    <row r="29" spans="1:8" x14ac:dyDescent="0.3">
      <c r="C29" t="str">
        <f t="shared" si="2"/>
        <v xml:space="preserve"> </v>
      </c>
    </row>
    <row r="30" spans="1:8" x14ac:dyDescent="0.3">
      <c r="C30" t="str">
        <f t="shared" si="2"/>
        <v xml:space="preserve"> </v>
      </c>
    </row>
    <row r="31" spans="1:8" x14ac:dyDescent="0.3">
      <c r="C31" t="str">
        <f t="shared" si="2"/>
        <v xml:space="preserve"> </v>
      </c>
    </row>
    <row r="32" spans="1:8" x14ac:dyDescent="0.3">
      <c r="C32" t="str">
        <f t="shared" si="2"/>
        <v xml:space="preserve"> </v>
      </c>
    </row>
    <row r="33" spans="3:3" x14ac:dyDescent="0.3">
      <c r="C33" t="str">
        <f t="shared" si="2"/>
        <v xml:space="preserve"> </v>
      </c>
    </row>
    <row r="34" spans="3:3" x14ac:dyDescent="0.3">
      <c r="C34" t="str">
        <f t="shared" si="2"/>
        <v xml:space="preserve"> </v>
      </c>
    </row>
    <row r="35" spans="3:3" x14ac:dyDescent="0.3">
      <c r="C35" t="str">
        <f t="shared" si="2"/>
        <v xml:space="preserve"> </v>
      </c>
    </row>
    <row r="36" spans="3:3" x14ac:dyDescent="0.3">
      <c r="C36" t="str">
        <f t="shared" si="2"/>
        <v xml:space="preserve"> </v>
      </c>
    </row>
    <row r="37" spans="3:3" x14ac:dyDescent="0.3">
      <c r="C37" t="str">
        <f t="shared" si="2"/>
        <v xml:space="preserve"> </v>
      </c>
    </row>
    <row r="38" spans="3:3" x14ac:dyDescent="0.3">
      <c r="C38" t="str">
        <f t="shared" si="2"/>
        <v xml:space="preserve"> </v>
      </c>
    </row>
    <row r="39" spans="3:3" x14ac:dyDescent="0.3">
      <c r="C39" t="str">
        <f t="shared" si="2"/>
        <v xml:space="preserve"> </v>
      </c>
    </row>
    <row r="40" spans="3:3" x14ac:dyDescent="0.3">
      <c r="C40" t="str">
        <f t="shared" si="2"/>
        <v xml:space="preserve"> </v>
      </c>
    </row>
    <row r="41" spans="3:3" x14ac:dyDescent="0.3">
      <c r="C41" t="str">
        <f t="shared" si="2"/>
        <v xml:space="preserve"> </v>
      </c>
    </row>
    <row r="42" spans="3:3" x14ac:dyDescent="0.3">
      <c r="C42" t="str">
        <f t="shared" si="2"/>
        <v xml:space="preserve"> </v>
      </c>
    </row>
    <row r="43" spans="3:3" x14ac:dyDescent="0.3">
      <c r="C43" t="str">
        <f t="shared" si="2"/>
        <v xml:space="preserve"> </v>
      </c>
    </row>
    <row r="44" spans="3:3" x14ac:dyDescent="0.3">
      <c r="C44" t="str">
        <f t="shared" si="2"/>
        <v xml:space="preserve"> </v>
      </c>
    </row>
    <row r="45" spans="3:3" x14ac:dyDescent="0.3">
      <c r="C45" t="str">
        <f t="shared" si="2"/>
        <v xml:space="preserve"> </v>
      </c>
    </row>
    <row r="46" spans="3:3" x14ac:dyDescent="0.3">
      <c r="C46" t="str">
        <f t="shared" si="2"/>
        <v xml:space="preserve"> </v>
      </c>
    </row>
  </sheetData>
  <autoFilter ref="H1:H46" xr:uid="{00000000-0009-0000-0000-00000E000000}"/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07"/>
  <sheetViews>
    <sheetView workbookViewId="0">
      <selection activeCell="B2" sqref="B2"/>
    </sheetView>
  </sheetViews>
  <sheetFormatPr baseColWidth="10" defaultColWidth="11.44140625" defaultRowHeight="14.4" x14ac:dyDescent="0.3"/>
  <cols>
    <col min="1" max="1" width="21.5546875" style="28" bestFit="1" customWidth="1"/>
    <col min="2" max="2" width="14.33203125" style="28" bestFit="1" customWidth="1"/>
    <col min="3" max="3" width="31.33203125" style="28" customWidth="1"/>
    <col min="4" max="5" width="11.44140625" style="28"/>
    <col min="6" max="6" width="13.5546875" style="28" customWidth="1"/>
    <col min="7" max="7" width="11.44140625" style="28"/>
    <col min="8" max="8" width="20.5546875" style="28" customWidth="1"/>
    <col min="9" max="16384" width="11.44140625" style="28"/>
  </cols>
  <sheetData>
    <row r="1" spans="1:8" s="57" customFormat="1" x14ac:dyDescent="0.3">
      <c r="A1" s="70" t="s">
        <v>51</v>
      </c>
      <c r="B1" s="87" t="s">
        <v>110</v>
      </c>
      <c r="C1" s="57" t="str">
        <f>B1&amp;" "&amp;A1</f>
        <v>Weitsprung FRI_Weit</v>
      </c>
      <c r="D1" s="58" t="s">
        <v>8</v>
      </c>
      <c r="E1" s="58" t="s">
        <v>9</v>
      </c>
      <c r="F1" s="83" t="s">
        <v>14</v>
      </c>
      <c r="G1" s="57" t="s">
        <v>36</v>
      </c>
      <c r="H1" s="58" t="s">
        <v>46</v>
      </c>
    </row>
    <row r="2" spans="1:8" x14ac:dyDescent="0.3">
      <c r="B2" s="28" t="s">
        <v>18</v>
      </c>
      <c r="C2" s="57" t="str">
        <f t="shared" ref="C2:C33" si="0">B2&amp;" "&amp;A2</f>
        <v xml:space="preserve">Fritz </v>
      </c>
      <c r="D2" s="60"/>
      <c r="F2" s="61">
        <v>4.17</v>
      </c>
      <c r="G2" s="28">
        <f>MOD(ROW(),2)</f>
        <v>0</v>
      </c>
      <c r="H2" s="28" t="e">
        <f>VLOOKUP(C2,Teilnehmer!$A$1:$A$200,1,FALSE)</f>
        <v>#N/A</v>
      </c>
    </row>
    <row r="3" spans="1:8" x14ac:dyDescent="0.3">
      <c r="A3" s="28" t="s">
        <v>45</v>
      </c>
      <c r="B3" s="28" t="s">
        <v>16</v>
      </c>
      <c r="C3" s="57" t="str">
        <f t="shared" si="0"/>
        <v>Hannes Pfannschilling</v>
      </c>
      <c r="D3" s="60"/>
      <c r="F3" s="61">
        <v>3.84</v>
      </c>
      <c r="G3" s="28">
        <f t="shared" ref="G3:G33" si="1">MOD(ROW(),2)</f>
        <v>1</v>
      </c>
      <c r="H3" s="28" t="e">
        <f>VLOOKUP(C3,Teilnehmer!$A$1:$A$200,1,FALSE)</f>
        <v>#N/A</v>
      </c>
    </row>
    <row r="4" spans="1:8" x14ac:dyDescent="0.3">
      <c r="A4" s="62" t="s">
        <v>100</v>
      </c>
      <c r="B4" s="28" t="s">
        <v>37</v>
      </c>
      <c r="C4" s="57" t="str">
        <f t="shared" si="0"/>
        <v>Jakob Vogt</v>
      </c>
      <c r="D4" s="60"/>
      <c r="F4" s="61">
        <v>3.23</v>
      </c>
      <c r="G4" s="28">
        <f t="shared" si="1"/>
        <v>0</v>
      </c>
      <c r="H4" s="28" t="e">
        <f>VLOOKUP(C4,Teilnehmer!$A$1:$A$200,1,FALSE)</f>
        <v>#N/A</v>
      </c>
    </row>
    <row r="5" spans="1:8" x14ac:dyDescent="0.3">
      <c r="A5" s="28" t="s">
        <v>98</v>
      </c>
      <c r="B5" s="62" t="s">
        <v>99</v>
      </c>
      <c r="C5" s="57" t="str">
        <f t="shared" si="0"/>
        <v>Tom Abeska</v>
      </c>
      <c r="D5" s="60"/>
      <c r="F5" s="61">
        <v>3.15</v>
      </c>
      <c r="G5" s="28">
        <f t="shared" si="1"/>
        <v>1</v>
      </c>
      <c r="H5" s="28" t="e">
        <f>VLOOKUP(C5,Teilnehmer!$A$1:$A$200,1,FALSE)</f>
        <v>#N/A</v>
      </c>
    </row>
    <row r="6" spans="1:8" x14ac:dyDescent="0.3">
      <c r="A6" s="28" t="s">
        <v>22</v>
      </c>
      <c r="B6" s="28" t="s">
        <v>21</v>
      </c>
      <c r="C6" s="57" t="str">
        <f t="shared" si="0"/>
        <v>Georg Wamser</v>
      </c>
      <c r="D6" s="60"/>
      <c r="F6" s="61">
        <v>2.94</v>
      </c>
      <c r="G6" s="28">
        <f>MOD(ROW(),2)</f>
        <v>0</v>
      </c>
      <c r="H6" s="28" t="e">
        <f>VLOOKUP(C6,Teilnehmer!$A$1:$A$200,1,FALSE)</f>
        <v>#N/A</v>
      </c>
    </row>
    <row r="7" spans="1:8" x14ac:dyDescent="0.3">
      <c r="A7" s="28" t="s">
        <v>62</v>
      </c>
      <c r="B7" s="28" t="s">
        <v>63</v>
      </c>
      <c r="C7" s="57" t="str">
        <f t="shared" si="0"/>
        <v>Elias Schwan</v>
      </c>
      <c r="D7" s="60"/>
      <c r="F7" s="61">
        <v>3.84</v>
      </c>
      <c r="G7" s="28">
        <f t="shared" si="1"/>
        <v>1</v>
      </c>
      <c r="H7" s="28" t="e">
        <f>VLOOKUP(C7,Teilnehmer!$A$1:$A$200,1,FALSE)</f>
        <v>#N/A</v>
      </c>
    </row>
    <row r="8" spans="1:8" x14ac:dyDescent="0.3">
      <c r="A8" s="28" t="s">
        <v>59</v>
      </c>
      <c r="B8" s="28" t="s">
        <v>61</v>
      </c>
      <c r="C8" s="57" t="str">
        <f t="shared" si="0"/>
        <v>Jonne Zimmermann</v>
      </c>
      <c r="D8" s="60"/>
      <c r="F8" s="61">
        <v>3.8</v>
      </c>
      <c r="G8" s="28">
        <f t="shared" si="1"/>
        <v>0</v>
      </c>
      <c r="H8" s="28" t="str">
        <f>VLOOKUP(C8,Teilnehmer!$A$1:$A$200,1,FALSE)</f>
        <v>Jonne Zimmermann</v>
      </c>
    </row>
    <row r="9" spans="1:8" x14ac:dyDescent="0.3">
      <c r="A9" s="28" t="s">
        <v>64</v>
      </c>
      <c r="B9" s="62" t="s">
        <v>65</v>
      </c>
      <c r="C9" s="57" t="str">
        <f t="shared" si="0"/>
        <v>Stas Lachenmaier</v>
      </c>
      <c r="F9" s="61">
        <v>3.62</v>
      </c>
      <c r="G9" s="28">
        <f t="shared" si="1"/>
        <v>1</v>
      </c>
      <c r="H9" s="28" t="e">
        <f>VLOOKUP(C9,Teilnehmer!$A$1:$A$200,1,FALSE)</f>
        <v>#N/A</v>
      </c>
    </row>
    <row r="10" spans="1:8" x14ac:dyDescent="0.3">
      <c r="A10" s="28" t="s">
        <v>66</v>
      </c>
      <c r="B10" s="82" t="s">
        <v>82</v>
      </c>
      <c r="C10" s="57" t="str">
        <f t="shared" si="0"/>
        <v>Linus Ryan Penrod</v>
      </c>
      <c r="F10" s="61">
        <v>3.36</v>
      </c>
      <c r="G10" s="28">
        <f t="shared" si="1"/>
        <v>0</v>
      </c>
      <c r="H10" s="28" t="str">
        <f>VLOOKUP(C10,Teilnehmer!$A$1:$A$200,1,FALSE)</f>
        <v>Linus Ryan Penrod</v>
      </c>
    </row>
    <row r="11" spans="1:8" x14ac:dyDescent="0.3">
      <c r="A11" s="28" t="s">
        <v>67</v>
      </c>
      <c r="B11" s="28" t="s">
        <v>68</v>
      </c>
      <c r="C11" s="57" t="str">
        <f t="shared" si="0"/>
        <v>Bjarne Lang</v>
      </c>
      <c r="F11" s="61">
        <v>3.23</v>
      </c>
      <c r="G11" s="28">
        <f t="shared" si="1"/>
        <v>1</v>
      </c>
      <c r="H11" s="28" t="e">
        <f>VLOOKUP(C11,Teilnehmer!$A$1:$A$200,1,FALSE)</f>
        <v>#N/A</v>
      </c>
    </row>
    <row r="12" spans="1:8" x14ac:dyDescent="0.3">
      <c r="A12" s="28" t="s">
        <v>96</v>
      </c>
      <c r="B12" s="28" t="s">
        <v>97</v>
      </c>
      <c r="C12" s="57" t="str">
        <f t="shared" si="0"/>
        <v>Leon Büchner</v>
      </c>
      <c r="F12" s="61">
        <v>2.92</v>
      </c>
      <c r="G12" s="28">
        <f t="shared" si="1"/>
        <v>0</v>
      </c>
      <c r="H12" s="28" t="e">
        <f>VLOOKUP(C12,Teilnehmer!$A$1:$A$200,1,FALSE)</f>
        <v>#N/A</v>
      </c>
    </row>
    <row r="13" spans="1:8" x14ac:dyDescent="0.3">
      <c r="A13" s="28" t="s">
        <v>25</v>
      </c>
      <c r="B13" s="28" t="s">
        <v>24</v>
      </c>
      <c r="C13" s="57" t="str">
        <f t="shared" si="0"/>
        <v>Luisa Wirth</v>
      </c>
      <c r="F13" s="61">
        <v>3.59</v>
      </c>
      <c r="G13" s="28">
        <f t="shared" si="1"/>
        <v>1</v>
      </c>
      <c r="H13" s="28" t="e">
        <f>VLOOKUP(C13,Teilnehmer!$A$1:$A$200,1,FALSE)</f>
        <v>#N/A</v>
      </c>
    </row>
    <row r="14" spans="1:8" x14ac:dyDescent="0.3">
      <c r="A14" s="28" t="s">
        <v>71</v>
      </c>
      <c r="B14" s="28" t="s">
        <v>72</v>
      </c>
      <c r="C14" s="57" t="str">
        <f t="shared" si="0"/>
        <v>Amy Schmidt</v>
      </c>
      <c r="F14" s="61">
        <v>3.39</v>
      </c>
      <c r="G14" s="28">
        <f t="shared" si="1"/>
        <v>0</v>
      </c>
      <c r="H14" s="28" t="e">
        <f>VLOOKUP(C14,Teilnehmer!$A$1:$A$200,1,FALSE)</f>
        <v>#N/A</v>
      </c>
    </row>
    <row r="15" spans="1:8" x14ac:dyDescent="0.3">
      <c r="A15" s="28" t="s">
        <v>28</v>
      </c>
      <c r="B15" s="28" t="s">
        <v>27</v>
      </c>
      <c r="C15" s="57" t="str">
        <f t="shared" si="0"/>
        <v>Fine Hahn</v>
      </c>
      <c r="F15" s="61">
        <v>3.29</v>
      </c>
      <c r="G15" s="28">
        <f t="shared" si="1"/>
        <v>1</v>
      </c>
      <c r="H15" s="28" t="e">
        <f>VLOOKUP(C15,Teilnehmer!$A$1:$A$200,1,FALSE)</f>
        <v>#N/A</v>
      </c>
    </row>
    <row r="16" spans="1:8" x14ac:dyDescent="0.3">
      <c r="A16" s="28" t="s">
        <v>101</v>
      </c>
      <c r="B16" s="28" t="s">
        <v>102</v>
      </c>
      <c r="C16" s="57" t="str">
        <f t="shared" si="0"/>
        <v>Neele Dehnel</v>
      </c>
      <c r="F16" s="61">
        <v>3.24</v>
      </c>
      <c r="G16" s="28">
        <f t="shared" si="1"/>
        <v>0</v>
      </c>
      <c r="H16" s="28" t="e">
        <f>VLOOKUP(C16,Teilnehmer!$A$1:$A$200,1,FALSE)</f>
        <v>#N/A</v>
      </c>
    </row>
    <row r="17" spans="1:8" x14ac:dyDescent="0.3">
      <c r="A17" s="28" t="s">
        <v>31</v>
      </c>
      <c r="B17" s="28" t="s">
        <v>30</v>
      </c>
      <c r="C17" s="57" t="str">
        <f t="shared" si="0"/>
        <v>Mia Weppler</v>
      </c>
      <c r="F17" s="61">
        <v>3.1</v>
      </c>
      <c r="G17" s="28">
        <f t="shared" si="1"/>
        <v>1</v>
      </c>
      <c r="H17" s="28" t="e">
        <f>VLOOKUP(C17,Teilnehmer!$A$1:$A$200,1,FALSE)</f>
        <v>#N/A</v>
      </c>
    </row>
    <row r="18" spans="1:8" x14ac:dyDescent="0.3">
      <c r="A18" s="28" t="s">
        <v>103</v>
      </c>
      <c r="B18" s="28" t="s">
        <v>29</v>
      </c>
      <c r="C18" s="57" t="str">
        <f t="shared" si="0"/>
        <v>Clara Kirchner</v>
      </c>
      <c r="F18" s="61">
        <v>1.91</v>
      </c>
      <c r="G18" s="28">
        <f t="shared" si="1"/>
        <v>0</v>
      </c>
      <c r="H18" s="28" t="e">
        <f>VLOOKUP(C18,Teilnehmer!$A$1:$A$200,1,FALSE)</f>
        <v>#N/A</v>
      </c>
    </row>
    <row r="19" spans="1:8" x14ac:dyDescent="0.3">
      <c r="A19" s="28" t="s">
        <v>77</v>
      </c>
      <c r="B19" s="28" t="s">
        <v>78</v>
      </c>
      <c r="C19" s="57" t="str">
        <f t="shared" si="0"/>
        <v>Valerie Richtberg</v>
      </c>
      <c r="F19" s="61">
        <v>3.81</v>
      </c>
      <c r="G19" s="28">
        <f t="shared" si="1"/>
        <v>1</v>
      </c>
      <c r="H19" s="28" t="str">
        <f>VLOOKUP(C19,Teilnehmer!$A$1:$A$200,1,FALSE)</f>
        <v>Valerie Richtberg</v>
      </c>
    </row>
    <row r="20" spans="1:8" x14ac:dyDescent="0.3">
      <c r="A20" s="28" t="s">
        <v>83</v>
      </c>
      <c r="B20" s="28" t="s">
        <v>29</v>
      </c>
      <c r="C20" s="57" t="str">
        <f t="shared" si="0"/>
        <v>Clara Renz</v>
      </c>
      <c r="F20" s="61">
        <v>3.48</v>
      </c>
      <c r="G20" s="28">
        <f t="shared" si="1"/>
        <v>0</v>
      </c>
      <c r="H20" s="28" t="str">
        <f>VLOOKUP(C20,Teilnehmer!$A$1:$A$200,1,FALSE)</f>
        <v>Clara Renz</v>
      </c>
    </row>
    <row r="21" spans="1:8" x14ac:dyDescent="0.3">
      <c r="A21" s="28" t="s">
        <v>75</v>
      </c>
      <c r="B21" s="28" t="s">
        <v>76</v>
      </c>
      <c r="C21" s="57" t="str">
        <f t="shared" si="0"/>
        <v>Emilia Bremer</v>
      </c>
      <c r="F21" s="61">
        <v>3.44</v>
      </c>
      <c r="G21" s="28">
        <f t="shared" si="1"/>
        <v>1</v>
      </c>
      <c r="H21" s="28" t="str">
        <f>VLOOKUP(C21,Teilnehmer!$A$1:$A$200,1,FALSE)</f>
        <v>Emilia Bremer</v>
      </c>
    </row>
    <row r="22" spans="1:8" x14ac:dyDescent="0.3">
      <c r="A22" s="28" t="s">
        <v>89</v>
      </c>
      <c r="B22" s="28" t="s">
        <v>90</v>
      </c>
      <c r="C22" s="57" t="str">
        <f t="shared" si="0"/>
        <v>Hannah Lochhaas</v>
      </c>
      <c r="F22" s="61">
        <v>3.39</v>
      </c>
      <c r="G22" s="28">
        <f t="shared" si="1"/>
        <v>0</v>
      </c>
      <c r="H22" s="28" t="str">
        <f>VLOOKUP(C22,Teilnehmer!$A$1:$A$200,1,FALSE)</f>
        <v>Hannah Lochhaas</v>
      </c>
    </row>
    <row r="23" spans="1:8" x14ac:dyDescent="0.3">
      <c r="A23" s="28" t="s">
        <v>79</v>
      </c>
      <c r="B23" s="28" t="s">
        <v>80</v>
      </c>
      <c r="C23" s="57" t="str">
        <f t="shared" si="0"/>
        <v>Lucy Gottwald</v>
      </c>
      <c r="F23" s="61">
        <v>3.27</v>
      </c>
      <c r="G23" s="28">
        <f t="shared" si="1"/>
        <v>1</v>
      </c>
      <c r="H23" s="28" t="str">
        <f>VLOOKUP(C23,Teilnehmer!$A$1:$A$200,1,FALSE)</f>
        <v>Lucy Gottwald</v>
      </c>
    </row>
    <row r="24" spans="1:8" x14ac:dyDescent="0.3">
      <c r="A24" s="28" t="s">
        <v>81</v>
      </c>
      <c r="B24" s="28" t="s">
        <v>35</v>
      </c>
      <c r="C24" s="57" t="str">
        <f t="shared" si="0"/>
        <v>Amelie Thalmann</v>
      </c>
      <c r="F24" s="61">
        <v>3.14</v>
      </c>
      <c r="G24" s="28">
        <f t="shared" si="1"/>
        <v>0</v>
      </c>
      <c r="H24" s="28" t="e">
        <f>VLOOKUP(C24,Teilnehmer!$A$1:$A$200,1,FALSE)</f>
        <v>#N/A</v>
      </c>
    </row>
    <row r="25" spans="1:8" x14ac:dyDescent="0.3">
      <c r="A25" s="28" t="s">
        <v>91</v>
      </c>
      <c r="B25" s="28" t="s">
        <v>30</v>
      </c>
      <c r="C25" s="57" t="str">
        <f t="shared" si="0"/>
        <v>Mia Glebe</v>
      </c>
      <c r="F25" s="61">
        <v>3.1</v>
      </c>
      <c r="G25" s="28">
        <f t="shared" si="1"/>
        <v>1</v>
      </c>
      <c r="H25" s="28" t="e">
        <f>VLOOKUP(C25,Teilnehmer!$A$1:$A$200,1,FALSE)</f>
        <v>#N/A</v>
      </c>
    </row>
    <row r="26" spans="1:8" x14ac:dyDescent="0.3">
      <c r="A26" s="28" t="s">
        <v>104</v>
      </c>
      <c r="B26" s="28" t="s">
        <v>105</v>
      </c>
      <c r="C26" s="57" t="str">
        <f t="shared" si="0"/>
        <v>Alina Kokel</v>
      </c>
      <c r="F26" s="61">
        <v>3.09</v>
      </c>
      <c r="G26" s="28">
        <f t="shared" si="1"/>
        <v>0</v>
      </c>
      <c r="H26" s="28" t="e">
        <f>VLOOKUP(C26,Teilnehmer!$A$1:$A$200,1,FALSE)</f>
        <v>#N/A</v>
      </c>
    </row>
    <row r="27" spans="1:8" x14ac:dyDescent="0.3">
      <c r="A27" s="28" t="s">
        <v>18</v>
      </c>
      <c r="B27" s="28" t="s">
        <v>34</v>
      </c>
      <c r="C27" s="57" t="str">
        <f t="shared" si="0"/>
        <v>Marie Fritz</v>
      </c>
      <c r="F27" s="61">
        <v>3.03</v>
      </c>
      <c r="G27" s="28">
        <f t="shared" si="1"/>
        <v>1</v>
      </c>
      <c r="H27" s="28" t="e">
        <f>VLOOKUP(C27,Teilnehmer!$A$1:$A$200,1,FALSE)</f>
        <v>#N/A</v>
      </c>
    </row>
    <row r="28" spans="1:8" x14ac:dyDescent="0.3">
      <c r="A28" s="28" t="s">
        <v>84</v>
      </c>
      <c r="B28" s="28" t="s">
        <v>85</v>
      </c>
      <c r="C28" s="57" t="str">
        <f t="shared" si="0"/>
        <v>Frieda Dörr</v>
      </c>
      <c r="F28" s="61">
        <v>2.85</v>
      </c>
      <c r="G28" s="28">
        <f t="shared" si="1"/>
        <v>0</v>
      </c>
      <c r="H28" s="28" t="e">
        <f>VLOOKUP(C28,Teilnehmer!$A$1:$A$200,1,FALSE)</f>
        <v>#N/A</v>
      </c>
    </row>
    <row r="29" spans="1:8" x14ac:dyDescent="0.3">
      <c r="A29" s="28" t="s">
        <v>106</v>
      </c>
      <c r="B29" s="28" t="s">
        <v>107</v>
      </c>
      <c r="C29" s="57" t="str">
        <f t="shared" si="0"/>
        <v>Benita Krebs</v>
      </c>
      <c r="F29" s="61">
        <v>2.8</v>
      </c>
      <c r="G29" s="28">
        <f t="shared" si="1"/>
        <v>1</v>
      </c>
      <c r="H29" s="28" t="e">
        <f>VLOOKUP(C29,Teilnehmer!$A$1:$A$200,1,FALSE)</f>
        <v>#N/A</v>
      </c>
    </row>
    <row r="30" spans="1:8" x14ac:dyDescent="0.3">
      <c r="A30" s="28" t="s">
        <v>71</v>
      </c>
      <c r="B30" s="28" t="s">
        <v>86</v>
      </c>
      <c r="C30" s="57" t="str">
        <f t="shared" si="0"/>
        <v>Enie Schmidt</v>
      </c>
      <c r="F30" s="61">
        <v>2.73</v>
      </c>
      <c r="G30" s="28">
        <f t="shared" si="1"/>
        <v>0</v>
      </c>
      <c r="H30" s="28" t="e">
        <f>VLOOKUP(C30,Teilnehmer!$A$1:$A$200,1,FALSE)</f>
        <v>#N/A</v>
      </c>
    </row>
    <row r="31" spans="1:8" x14ac:dyDescent="0.3">
      <c r="A31" s="28" t="s">
        <v>92</v>
      </c>
      <c r="B31" s="28" t="s">
        <v>93</v>
      </c>
      <c r="C31" s="57" t="str">
        <f t="shared" si="0"/>
        <v>Svenja Neusel</v>
      </c>
      <c r="F31" s="61">
        <v>2.5099999999999998</v>
      </c>
      <c r="G31" s="28">
        <f t="shared" si="1"/>
        <v>1</v>
      </c>
      <c r="H31" s="28" t="str">
        <f>VLOOKUP(C31,Teilnehmer!$A$1:$A$200,1,FALSE)</f>
        <v>Svenja Neusel</v>
      </c>
    </row>
    <row r="32" spans="1:8" x14ac:dyDescent="0.3">
      <c r="A32" s="28" t="s">
        <v>94</v>
      </c>
      <c r="B32" s="82" t="s">
        <v>95</v>
      </c>
      <c r="C32" s="57" t="str">
        <f t="shared" si="0"/>
        <v>Evelyn Kristina Barvish</v>
      </c>
      <c r="F32" s="61">
        <v>2.4300000000000002</v>
      </c>
      <c r="G32" s="28">
        <f t="shared" si="1"/>
        <v>0</v>
      </c>
      <c r="H32" s="28" t="e">
        <f>VLOOKUP(C32,Teilnehmer!$A$1:$A$200,1,FALSE)</f>
        <v>#N/A</v>
      </c>
    </row>
    <row r="33" spans="1:8" x14ac:dyDescent="0.3">
      <c r="A33" s="28" t="s">
        <v>73</v>
      </c>
      <c r="B33" s="28" t="s">
        <v>74</v>
      </c>
      <c r="C33" s="57" t="str">
        <f t="shared" si="0"/>
        <v>Neah Wagenführ</v>
      </c>
      <c r="F33" s="61">
        <v>0.1</v>
      </c>
      <c r="G33" s="28">
        <f t="shared" si="1"/>
        <v>1</v>
      </c>
      <c r="H33" s="28" t="str">
        <f>VLOOKUP(C33,Teilnehmer!$A$1:$A$200,1,FALSE)</f>
        <v>Neah Wagenführ</v>
      </c>
    </row>
    <row r="34" spans="1:8" x14ac:dyDescent="0.3">
      <c r="F34" s="61"/>
      <c r="G34" s="29"/>
    </row>
    <row r="35" spans="1:8" x14ac:dyDescent="0.3">
      <c r="F35" s="61"/>
      <c r="G35" s="29"/>
    </row>
    <row r="36" spans="1:8" x14ac:dyDescent="0.3">
      <c r="F36" s="61"/>
      <c r="G36" s="29"/>
    </row>
    <row r="37" spans="1:8" x14ac:dyDescent="0.3">
      <c r="F37" s="61"/>
      <c r="G37" s="29"/>
    </row>
    <row r="38" spans="1:8" x14ac:dyDescent="0.3">
      <c r="F38" s="61"/>
      <c r="G38" s="29"/>
    </row>
    <row r="39" spans="1:8" x14ac:dyDescent="0.3">
      <c r="C39" s="28" t="str">
        <f t="shared" ref="C39:C70" si="2">B39&amp;" "&amp;A39</f>
        <v xml:space="preserve"> </v>
      </c>
      <c r="F39" s="61"/>
      <c r="G39" s="29"/>
    </row>
    <row r="40" spans="1:8" x14ac:dyDescent="0.3">
      <c r="C40" s="28" t="str">
        <f t="shared" si="2"/>
        <v xml:space="preserve"> </v>
      </c>
      <c r="F40" s="61"/>
      <c r="G40" s="29"/>
    </row>
    <row r="41" spans="1:8" x14ac:dyDescent="0.3">
      <c r="C41" s="28" t="str">
        <f t="shared" si="2"/>
        <v xml:space="preserve"> </v>
      </c>
      <c r="F41" s="61"/>
      <c r="G41" s="29"/>
    </row>
    <row r="42" spans="1:8" x14ac:dyDescent="0.3">
      <c r="C42" s="28" t="str">
        <f t="shared" si="2"/>
        <v xml:space="preserve"> </v>
      </c>
      <c r="F42" s="61"/>
      <c r="G42" s="29"/>
    </row>
    <row r="43" spans="1:8" x14ac:dyDescent="0.3">
      <c r="C43" s="28" t="str">
        <f t="shared" si="2"/>
        <v xml:space="preserve"> </v>
      </c>
      <c r="F43" s="61"/>
      <c r="G43" s="29"/>
    </row>
    <row r="44" spans="1:8" x14ac:dyDescent="0.3">
      <c r="C44" s="28" t="str">
        <f t="shared" si="2"/>
        <v xml:space="preserve"> </v>
      </c>
      <c r="F44" s="61"/>
      <c r="G44" s="29"/>
    </row>
    <row r="45" spans="1:8" x14ac:dyDescent="0.3">
      <c r="C45" s="28" t="str">
        <f t="shared" si="2"/>
        <v xml:space="preserve"> </v>
      </c>
      <c r="F45" s="61"/>
      <c r="G45" s="29"/>
    </row>
    <row r="46" spans="1:8" x14ac:dyDescent="0.3">
      <c r="C46" s="28" t="str">
        <f t="shared" si="2"/>
        <v xml:space="preserve"> </v>
      </c>
      <c r="F46" s="61"/>
      <c r="G46" s="29"/>
    </row>
    <row r="47" spans="1:8" x14ac:dyDescent="0.3">
      <c r="C47" s="28" t="str">
        <f t="shared" si="2"/>
        <v xml:space="preserve"> </v>
      </c>
      <c r="F47" s="61"/>
      <c r="G47" s="29"/>
    </row>
    <row r="48" spans="1:8" x14ac:dyDescent="0.3">
      <c r="C48" s="28" t="str">
        <f t="shared" si="2"/>
        <v xml:space="preserve"> </v>
      </c>
      <c r="F48" s="61"/>
      <c r="G48" s="29"/>
    </row>
    <row r="49" spans="3:7" x14ac:dyDescent="0.3">
      <c r="C49" s="28" t="str">
        <f t="shared" si="2"/>
        <v xml:space="preserve"> </v>
      </c>
      <c r="F49" s="61"/>
      <c r="G49" s="29"/>
    </row>
    <row r="50" spans="3:7" x14ac:dyDescent="0.3">
      <c r="C50" s="28" t="str">
        <f t="shared" si="2"/>
        <v xml:space="preserve"> </v>
      </c>
      <c r="F50" s="61"/>
      <c r="G50" s="29"/>
    </row>
    <row r="51" spans="3:7" x14ac:dyDescent="0.3">
      <c r="C51" s="28" t="str">
        <f t="shared" si="2"/>
        <v xml:space="preserve"> </v>
      </c>
      <c r="F51" s="61"/>
      <c r="G51" s="29"/>
    </row>
    <row r="52" spans="3:7" x14ac:dyDescent="0.3">
      <c r="C52" s="28" t="str">
        <f t="shared" si="2"/>
        <v xml:space="preserve"> </v>
      </c>
      <c r="F52" s="61"/>
      <c r="G52" s="29"/>
    </row>
    <row r="53" spans="3:7" x14ac:dyDescent="0.3">
      <c r="C53" s="28" t="str">
        <f t="shared" si="2"/>
        <v xml:space="preserve"> </v>
      </c>
      <c r="F53" s="61"/>
      <c r="G53" s="29"/>
    </row>
    <row r="54" spans="3:7" x14ac:dyDescent="0.3">
      <c r="C54" s="28" t="str">
        <f t="shared" si="2"/>
        <v xml:space="preserve"> </v>
      </c>
      <c r="F54" s="61"/>
      <c r="G54" s="29"/>
    </row>
    <row r="55" spans="3:7" x14ac:dyDescent="0.3">
      <c r="C55" s="28" t="str">
        <f t="shared" si="2"/>
        <v xml:space="preserve"> </v>
      </c>
      <c r="F55" s="61"/>
      <c r="G55" s="29"/>
    </row>
    <row r="56" spans="3:7" x14ac:dyDescent="0.3">
      <c r="C56" s="28" t="str">
        <f t="shared" si="2"/>
        <v xml:space="preserve"> </v>
      </c>
      <c r="F56" s="61"/>
      <c r="G56" s="29"/>
    </row>
    <row r="57" spans="3:7" x14ac:dyDescent="0.3">
      <c r="C57" s="28" t="str">
        <f t="shared" si="2"/>
        <v xml:space="preserve"> </v>
      </c>
      <c r="F57" s="61"/>
      <c r="G57" s="29"/>
    </row>
    <row r="58" spans="3:7" x14ac:dyDescent="0.3">
      <c r="C58" s="28" t="str">
        <f t="shared" si="2"/>
        <v xml:space="preserve"> </v>
      </c>
      <c r="F58" s="61"/>
      <c r="G58" s="29"/>
    </row>
    <row r="59" spans="3:7" x14ac:dyDescent="0.3">
      <c r="C59" s="28" t="str">
        <f t="shared" si="2"/>
        <v xml:space="preserve"> </v>
      </c>
      <c r="F59" s="61"/>
      <c r="G59" s="29"/>
    </row>
    <row r="60" spans="3:7" x14ac:dyDescent="0.3">
      <c r="C60" s="28" t="str">
        <f t="shared" si="2"/>
        <v xml:space="preserve"> </v>
      </c>
      <c r="F60" s="61"/>
      <c r="G60" s="29"/>
    </row>
    <row r="61" spans="3:7" x14ac:dyDescent="0.3">
      <c r="C61" s="28" t="str">
        <f t="shared" si="2"/>
        <v xml:space="preserve"> </v>
      </c>
      <c r="F61" s="61"/>
      <c r="G61" s="29"/>
    </row>
    <row r="62" spans="3:7" x14ac:dyDescent="0.3">
      <c r="C62" s="28" t="str">
        <f t="shared" si="2"/>
        <v xml:space="preserve"> </v>
      </c>
      <c r="F62" s="61"/>
      <c r="G62" s="29"/>
    </row>
    <row r="63" spans="3:7" x14ac:dyDescent="0.3">
      <c r="C63" s="28" t="str">
        <f t="shared" si="2"/>
        <v xml:space="preserve"> </v>
      </c>
      <c r="F63" s="61"/>
      <c r="G63" s="29"/>
    </row>
    <row r="64" spans="3:7" x14ac:dyDescent="0.3">
      <c r="C64" s="28" t="str">
        <f t="shared" si="2"/>
        <v xml:space="preserve"> </v>
      </c>
      <c r="F64" s="61"/>
      <c r="G64" s="29"/>
    </row>
    <row r="65" spans="3:7" x14ac:dyDescent="0.3">
      <c r="C65" s="28" t="str">
        <f t="shared" si="2"/>
        <v xml:space="preserve"> </v>
      </c>
      <c r="F65" s="61"/>
      <c r="G65" s="29"/>
    </row>
    <row r="66" spans="3:7" x14ac:dyDescent="0.3">
      <c r="C66" s="28" t="str">
        <f t="shared" si="2"/>
        <v xml:space="preserve"> </v>
      </c>
      <c r="F66" s="61"/>
      <c r="G66" s="29"/>
    </row>
    <row r="67" spans="3:7" x14ac:dyDescent="0.3">
      <c r="C67" s="28" t="str">
        <f t="shared" si="2"/>
        <v xml:space="preserve"> </v>
      </c>
      <c r="F67" s="61"/>
      <c r="G67" s="29"/>
    </row>
    <row r="68" spans="3:7" x14ac:dyDescent="0.3">
      <c r="C68" s="28" t="str">
        <f t="shared" si="2"/>
        <v xml:space="preserve"> </v>
      </c>
      <c r="F68" s="61"/>
      <c r="G68" s="29"/>
    </row>
    <row r="69" spans="3:7" x14ac:dyDescent="0.3">
      <c r="C69" s="28" t="str">
        <f t="shared" si="2"/>
        <v xml:space="preserve"> </v>
      </c>
      <c r="F69" s="61"/>
      <c r="G69" s="29"/>
    </row>
    <row r="70" spans="3:7" x14ac:dyDescent="0.3">
      <c r="C70" s="28" t="str">
        <f t="shared" si="2"/>
        <v xml:space="preserve"> </v>
      </c>
      <c r="F70" s="61"/>
      <c r="G70" s="29"/>
    </row>
    <row r="71" spans="3:7" x14ac:dyDescent="0.3">
      <c r="F71" s="61"/>
      <c r="G71" s="29"/>
    </row>
    <row r="72" spans="3:7" x14ac:dyDescent="0.3">
      <c r="G72" s="29"/>
    </row>
    <row r="73" spans="3:7" x14ac:dyDescent="0.3">
      <c r="G73" s="29"/>
    </row>
    <row r="74" spans="3:7" x14ac:dyDescent="0.3">
      <c r="G74" s="29"/>
    </row>
    <row r="75" spans="3:7" x14ac:dyDescent="0.3">
      <c r="G75" s="29"/>
    </row>
    <row r="76" spans="3:7" x14ac:dyDescent="0.3">
      <c r="G76" s="29"/>
    </row>
    <row r="77" spans="3:7" x14ac:dyDescent="0.3">
      <c r="G77" s="29"/>
    </row>
    <row r="78" spans="3:7" x14ac:dyDescent="0.3">
      <c r="G78" s="29"/>
    </row>
    <row r="79" spans="3:7" x14ac:dyDescent="0.3">
      <c r="G79" s="29"/>
    </row>
    <row r="80" spans="3:7" x14ac:dyDescent="0.3">
      <c r="G80" s="29"/>
    </row>
    <row r="81" spans="7:7" x14ac:dyDescent="0.3">
      <c r="G81" s="29"/>
    </row>
    <row r="82" spans="7:7" x14ac:dyDescent="0.3">
      <c r="G82" s="29"/>
    </row>
    <row r="83" spans="7:7" x14ac:dyDescent="0.3">
      <c r="G83" s="29"/>
    </row>
    <row r="84" spans="7:7" x14ac:dyDescent="0.3">
      <c r="G84" s="29"/>
    </row>
    <row r="85" spans="7:7" x14ac:dyDescent="0.3">
      <c r="G85" s="29"/>
    </row>
    <row r="86" spans="7:7" x14ac:dyDescent="0.3">
      <c r="G86" s="29"/>
    </row>
    <row r="87" spans="7:7" x14ac:dyDescent="0.3">
      <c r="G87" s="29"/>
    </row>
    <row r="88" spans="7:7" x14ac:dyDescent="0.3">
      <c r="G88" s="29"/>
    </row>
    <row r="89" spans="7:7" x14ac:dyDescent="0.3">
      <c r="G89" s="29"/>
    </row>
    <row r="90" spans="7:7" x14ac:dyDescent="0.3">
      <c r="G90" s="29"/>
    </row>
    <row r="91" spans="7:7" x14ac:dyDescent="0.3">
      <c r="G91" s="29"/>
    </row>
    <row r="92" spans="7:7" x14ac:dyDescent="0.3">
      <c r="G92" s="29"/>
    </row>
    <row r="93" spans="7:7" x14ac:dyDescent="0.3">
      <c r="G93" s="29"/>
    </row>
    <row r="94" spans="7:7" x14ac:dyDescent="0.3">
      <c r="G94" s="29"/>
    </row>
    <row r="95" spans="7:7" x14ac:dyDescent="0.3">
      <c r="G95" s="29"/>
    </row>
    <row r="96" spans="7:7" x14ac:dyDescent="0.3">
      <c r="G96" s="29"/>
    </row>
    <row r="97" spans="7:7" x14ac:dyDescent="0.3">
      <c r="G97" s="29"/>
    </row>
    <row r="98" spans="7:7" x14ac:dyDescent="0.3">
      <c r="G98" s="29"/>
    </row>
    <row r="99" spans="7:7" x14ac:dyDescent="0.3">
      <c r="G99" s="29"/>
    </row>
    <row r="100" spans="7:7" x14ac:dyDescent="0.3">
      <c r="G100" s="29"/>
    </row>
    <row r="101" spans="7:7" x14ac:dyDescent="0.3">
      <c r="G101" s="29"/>
    </row>
    <row r="102" spans="7:7" x14ac:dyDescent="0.3">
      <c r="G102" s="29"/>
    </row>
    <row r="103" spans="7:7" x14ac:dyDescent="0.3">
      <c r="G103" s="29"/>
    </row>
    <row r="104" spans="7:7" x14ac:dyDescent="0.3">
      <c r="G104" s="29"/>
    </row>
    <row r="105" spans="7:7" x14ac:dyDescent="0.3">
      <c r="G105" s="29"/>
    </row>
    <row r="106" spans="7:7" x14ac:dyDescent="0.3">
      <c r="G106" s="29"/>
    </row>
    <row r="107" spans="7:7" x14ac:dyDescent="0.3">
      <c r="G107" s="29"/>
    </row>
  </sheetData>
  <autoFilter ref="A1:G107" xr:uid="{00000000-0009-0000-0000-00000F000000}"/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107"/>
  <sheetViews>
    <sheetView workbookViewId="0">
      <selection activeCell="B2" sqref="B2"/>
    </sheetView>
  </sheetViews>
  <sheetFormatPr baseColWidth="10" defaultColWidth="11.44140625" defaultRowHeight="14.4" x14ac:dyDescent="0.3"/>
  <cols>
    <col min="1" max="1" width="21.5546875" style="28" bestFit="1" customWidth="1"/>
    <col min="2" max="2" width="14.33203125" style="28" bestFit="1" customWidth="1"/>
    <col min="3" max="3" width="31.33203125" style="28" customWidth="1"/>
    <col min="4" max="5" width="11.44140625" style="28"/>
    <col min="6" max="6" width="13.5546875" style="28" customWidth="1"/>
    <col min="7" max="7" width="11.44140625" style="28"/>
    <col min="8" max="8" width="20.5546875" style="28" customWidth="1"/>
    <col min="9" max="16384" width="11.44140625" style="28"/>
  </cols>
  <sheetData>
    <row r="1" spans="1:8" s="57" customFormat="1" x14ac:dyDescent="0.3">
      <c r="A1" s="70" t="s">
        <v>52</v>
      </c>
      <c r="B1" s="87" t="s">
        <v>116</v>
      </c>
      <c r="C1" s="57" t="str">
        <f>B1&amp;" "&amp;A1</f>
        <v>Kugelstoß FRI_Kugel</v>
      </c>
      <c r="D1" s="58" t="s">
        <v>8</v>
      </c>
      <c r="E1" s="58" t="s">
        <v>9</v>
      </c>
      <c r="F1" s="58" t="s">
        <v>14</v>
      </c>
      <c r="G1" s="57" t="s">
        <v>36</v>
      </c>
      <c r="H1" s="58" t="s">
        <v>46</v>
      </c>
    </row>
    <row r="2" spans="1:8" x14ac:dyDescent="0.3">
      <c r="B2" s="28" t="s">
        <v>16</v>
      </c>
      <c r="C2" s="57" t="str">
        <f t="shared" ref="C2:C33" si="0">B2&amp;" "&amp;A2</f>
        <v xml:space="preserve">Hannes </v>
      </c>
      <c r="D2" s="60"/>
      <c r="E2" s="28">
        <v>2012</v>
      </c>
      <c r="F2" s="61">
        <v>7.32</v>
      </c>
      <c r="G2" s="28">
        <f>MOD(ROW(),2)</f>
        <v>0</v>
      </c>
      <c r="H2" s="28" t="e">
        <f>VLOOKUP(C2,Teilnehmer!$A$1:$A$200,1,FALSE)</f>
        <v>#N/A</v>
      </c>
    </row>
    <row r="3" spans="1:8" x14ac:dyDescent="0.3">
      <c r="A3" s="28" t="s">
        <v>19</v>
      </c>
      <c r="B3" s="28" t="s">
        <v>18</v>
      </c>
      <c r="C3" s="57" t="str">
        <f t="shared" si="0"/>
        <v>Fritz Zwicker</v>
      </c>
      <c r="D3" s="60"/>
      <c r="E3" s="28">
        <v>2012</v>
      </c>
      <c r="F3" s="61">
        <v>6.31</v>
      </c>
      <c r="G3" s="28">
        <f t="shared" ref="G3:G33" si="1">MOD(ROW(),2)</f>
        <v>1</v>
      </c>
      <c r="H3" s="28" t="e">
        <f>VLOOKUP(C3,Teilnehmer!$A$1:$A$200,1,FALSE)</f>
        <v>#N/A</v>
      </c>
    </row>
    <row r="4" spans="1:8" x14ac:dyDescent="0.3">
      <c r="A4" s="62" t="s">
        <v>98</v>
      </c>
      <c r="B4" s="28" t="s">
        <v>99</v>
      </c>
      <c r="C4" s="57" t="str">
        <f t="shared" si="0"/>
        <v>Tom Abeska</v>
      </c>
      <c r="D4" s="60"/>
      <c r="E4" s="28">
        <v>2012</v>
      </c>
      <c r="F4" s="61">
        <v>5.39</v>
      </c>
      <c r="G4" s="28">
        <f t="shared" si="1"/>
        <v>0</v>
      </c>
      <c r="H4" s="28" t="e">
        <f>VLOOKUP(C4,Teilnehmer!$A$1:$A$200,1,FALSE)</f>
        <v>#N/A</v>
      </c>
    </row>
    <row r="5" spans="1:8" x14ac:dyDescent="0.3">
      <c r="A5" s="28" t="s">
        <v>22</v>
      </c>
      <c r="B5" s="62" t="s">
        <v>21</v>
      </c>
      <c r="C5" s="57" t="str">
        <f t="shared" si="0"/>
        <v>Georg Wamser</v>
      </c>
      <c r="D5" s="60"/>
      <c r="E5" s="28">
        <v>2012</v>
      </c>
      <c r="F5" s="61">
        <v>3.71</v>
      </c>
      <c r="G5" s="28">
        <f t="shared" si="1"/>
        <v>1</v>
      </c>
      <c r="H5" s="28" t="e">
        <f>VLOOKUP(C5,Teilnehmer!$A$1:$A$200,1,FALSE)</f>
        <v>#N/A</v>
      </c>
    </row>
    <row r="6" spans="1:8" x14ac:dyDescent="0.3">
      <c r="A6" s="28" t="s">
        <v>100</v>
      </c>
      <c r="B6" s="28" t="s">
        <v>37</v>
      </c>
      <c r="C6" s="57" t="str">
        <f t="shared" si="0"/>
        <v>Jakob Vogt</v>
      </c>
      <c r="D6" s="60"/>
      <c r="E6" s="28">
        <v>2012</v>
      </c>
      <c r="F6" s="61">
        <v>2.46</v>
      </c>
      <c r="G6" s="28">
        <f>MOD(ROW(),2)</f>
        <v>0</v>
      </c>
      <c r="H6" s="28" t="e">
        <f>VLOOKUP(C6,Teilnehmer!$A$1:$A$200,1,FALSE)</f>
        <v>#N/A</v>
      </c>
    </row>
    <row r="7" spans="1:8" x14ac:dyDescent="0.3">
      <c r="A7" s="28" t="s">
        <v>66</v>
      </c>
      <c r="B7" s="82" t="s">
        <v>82</v>
      </c>
      <c r="C7" s="57" t="str">
        <f t="shared" si="0"/>
        <v>Linus Ryan Penrod</v>
      </c>
      <c r="D7" s="60"/>
      <c r="E7" s="28">
        <v>2013</v>
      </c>
      <c r="F7" s="61">
        <v>6.71</v>
      </c>
      <c r="G7" s="28">
        <f t="shared" si="1"/>
        <v>1</v>
      </c>
      <c r="H7" s="28" t="str">
        <f>VLOOKUP(C7,Teilnehmer!$A$1:$A$200,1,FALSE)</f>
        <v>Linus Ryan Penrod</v>
      </c>
    </row>
    <row r="8" spans="1:8" x14ac:dyDescent="0.3">
      <c r="A8" s="28" t="s">
        <v>59</v>
      </c>
      <c r="B8" s="28" t="s">
        <v>61</v>
      </c>
      <c r="C8" s="57" t="str">
        <f t="shared" si="0"/>
        <v>Jonne Zimmermann</v>
      </c>
      <c r="D8" s="60"/>
      <c r="E8" s="28">
        <v>2013</v>
      </c>
      <c r="F8" s="61">
        <v>5.94</v>
      </c>
      <c r="G8" s="28">
        <f t="shared" si="1"/>
        <v>0</v>
      </c>
      <c r="H8" s="28" t="str">
        <f>VLOOKUP(C8,Teilnehmer!$A$1:$A$200,1,FALSE)</f>
        <v>Jonne Zimmermann</v>
      </c>
    </row>
    <row r="9" spans="1:8" x14ac:dyDescent="0.3">
      <c r="A9" s="28" t="s">
        <v>67</v>
      </c>
      <c r="B9" s="62" t="s">
        <v>68</v>
      </c>
      <c r="C9" s="57" t="str">
        <f t="shared" si="0"/>
        <v>Bjarne Lang</v>
      </c>
      <c r="E9" s="28">
        <v>2013</v>
      </c>
      <c r="F9" s="61">
        <v>4.97</v>
      </c>
      <c r="G9" s="28">
        <f t="shared" si="1"/>
        <v>1</v>
      </c>
      <c r="H9" s="28" t="e">
        <f>VLOOKUP(C9,Teilnehmer!$A$1:$A$200,1,FALSE)</f>
        <v>#N/A</v>
      </c>
    </row>
    <row r="10" spans="1:8" x14ac:dyDescent="0.3">
      <c r="A10" s="28" t="s">
        <v>62</v>
      </c>
      <c r="B10" s="28" t="s">
        <v>63</v>
      </c>
      <c r="C10" s="57" t="str">
        <f t="shared" si="0"/>
        <v>Elias Schwan</v>
      </c>
      <c r="E10" s="28">
        <v>2013</v>
      </c>
      <c r="F10" s="61">
        <v>4.42</v>
      </c>
      <c r="G10" s="28">
        <f t="shared" si="1"/>
        <v>0</v>
      </c>
      <c r="H10" s="28" t="e">
        <f>VLOOKUP(C10,Teilnehmer!$A$1:$A$200,1,FALSE)</f>
        <v>#N/A</v>
      </c>
    </row>
    <row r="11" spans="1:8" x14ac:dyDescent="0.3">
      <c r="A11" s="28" t="s">
        <v>96</v>
      </c>
      <c r="B11" s="28" t="s">
        <v>97</v>
      </c>
      <c r="C11" s="57" t="str">
        <f t="shared" si="0"/>
        <v>Leon Büchner</v>
      </c>
      <c r="E11" s="28">
        <v>2013</v>
      </c>
      <c r="F11" s="61">
        <v>4.2699999999999996</v>
      </c>
      <c r="G11" s="28">
        <f t="shared" si="1"/>
        <v>1</v>
      </c>
      <c r="H11" s="28" t="e">
        <f>VLOOKUP(C11,Teilnehmer!$A$1:$A$200,1,FALSE)</f>
        <v>#N/A</v>
      </c>
    </row>
    <row r="12" spans="1:8" x14ac:dyDescent="0.3">
      <c r="A12" s="28" t="s">
        <v>64</v>
      </c>
      <c r="B12" s="28" t="s">
        <v>65</v>
      </c>
      <c r="C12" s="57" t="str">
        <f t="shared" si="0"/>
        <v>Stas Lachenmaier</v>
      </c>
      <c r="E12" s="28">
        <v>2013</v>
      </c>
      <c r="F12" s="61">
        <v>4.0599999999999996</v>
      </c>
      <c r="G12" s="28">
        <f t="shared" si="1"/>
        <v>0</v>
      </c>
      <c r="H12" s="28" t="e">
        <f>VLOOKUP(C12,Teilnehmer!$A$1:$A$200,1,FALSE)</f>
        <v>#N/A</v>
      </c>
    </row>
    <row r="13" spans="1:8" x14ac:dyDescent="0.3">
      <c r="A13" s="28" t="s">
        <v>28</v>
      </c>
      <c r="B13" s="28" t="s">
        <v>27</v>
      </c>
      <c r="C13" s="57" t="str">
        <f t="shared" si="0"/>
        <v>Fine Hahn</v>
      </c>
      <c r="E13" s="28">
        <v>2012</v>
      </c>
      <c r="F13" s="61">
        <v>6.41</v>
      </c>
      <c r="G13" s="28">
        <f t="shared" si="1"/>
        <v>1</v>
      </c>
      <c r="H13" s="28" t="e">
        <f>VLOOKUP(C13,Teilnehmer!$A$1:$A$200,1,FALSE)</f>
        <v>#N/A</v>
      </c>
    </row>
    <row r="14" spans="1:8" x14ac:dyDescent="0.3">
      <c r="A14" s="28" t="s">
        <v>25</v>
      </c>
      <c r="B14" s="28" t="s">
        <v>24</v>
      </c>
      <c r="C14" s="57" t="str">
        <f t="shared" si="0"/>
        <v>Luisa Wirth</v>
      </c>
      <c r="E14" s="28">
        <v>2012</v>
      </c>
      <c r="F14" s="61">
        <v>5.79</v>
      </c>
      <c r="G14" s="28">
        <f t="shared" si="1"/>
        <v>0</v>
      </c>
      <c r="H14" s="28" t="e">
        <f>VLOOKUP(C14,Teilnehmer!$A$1:$A$200,1,FALSE)</f>
        <v>#N/A</v>
      </c>
    </row>
    <row r="15" spans="1:8" x14ac:dyDescent="0.3">
      <c r="A15" s="28" t="s">
        <v>31</v>
      </c>
      <c r="B15" s="28" t="s">
        <v>30</v>
      </c>
      <c r="C15" s="57" t="str">
        <f t="shared" si="0"/>
        <v>Mia Weppler</v>
      </c>
      <c r="E15" s="28">
        <v>2012</v>
      </c>
      <c r="F15" s="61">
        <v>5.44</v>
      </c>
      <c r="G15" s="28">
        <f t="shared" si="1"/>
        <v>1</v>
      </c>
      <c r="H15" s="28" t="e">
        <f>VLOOKUP(C15,Teilnehmer!$A$1:$A$200,1,FALSE)</f>
        <v>#N/A</v>
      </c>
    </row>
    <row r="16" spans="1:8" x14ac:dyDescent="0.3">
      <c r="A16" s="28" t="s">
        <v>101</v>
      </c>
      <c r="B16" s="28" t="s">
        <v>102</v>
      </c>
      <c r="C16" s="57" t="str">
        <f t="shared" si="0"/>
        <v>Neele Dehnel</v>
      </c>
      <c r="E16" s="28">
        <v>2012</v>
      </c>
      <c r="F16" s="61">
        <v>4.4400000000000004</v>
      </c>
      <c r="G16" s="28">
        <f t="shared" si="1"/>
        <v>0</v>
      </c>
      <c r="H16" s="28" t="e">
        <f>VLOOKUP(C16,Teilnehmer!$A$1:$A$200,1,FALSE)</f>
        <v>#N/A</v>
      </c>
    </row>
    <row r="17" spans="1:8" x14ac:dyDescent="0.3">
      <c r="A17" s="28" t="s">
        <v>71</v>
      </c>
      <c r="B17" s="28" t="s">
        <v>72</v>
      </c>
      <c r="C17" s="57" t="str">
        <f t="shared" si="0"/>
        <v>Amy Schmidt</v>
      </c>
      <c r="E17" s="28">
        <v>2012</v>
      </c>
      <c r="F17" s="61">
        <v>4.34</v>
      </c>
      <c r="G17" s="28">
        <f t="shared" si="1"/>
        <v>1</v>
      </c>
      <c r="H17" s="28" t="e">
        <f>VLOOKUP(C17,Teilnehmer!$A$1:$A$200,1,FALSE)</f>
        <v>#N/A</v>
      </c>
    </row>
    <row r="18" spans="1:8" x14ac:dyDescent="0.3">
      <c r="A18" s="28" t="s">
        <v>103</v>
      </c>
      <c r="B18" s="28" t="s">
        <v>29</v>
      </c>
      <c r="C18" s="57" t="str">
        <f t="shared" si="0"/>
        <v>Clara Kirchner</v>
      </c>
      <c r="E18" s="28">
        <v>2012</v>
      </c>
      <c r="F18" s="61">
        <v>4.09</v>
      </c>
      <c r="G18" s="28">
        <f t="shared" si="1"/>
        <v>0</v>
      </c>
      <c r="H18" s="28" t="e">
        <f>VLOOKUP(C18,Teilnehmer!$A$1:$A$200,1,FALSE)</f>
        <v>#N/A</v>
      </c>
    </row>
    <row r="19" spans="1:8" x14ac:dyDescent="0.3">
      <c r="A19" s="28" t="s">
        <v>104</v>
      </c>
      <c r="B19" s="28" t="s">
        <v>105</v>
      </c>
      <c r="C19" s="57" t="str">
        <f t="shared" si="0"/>
        <v>Alina Kokel</v>
      </c>
      <c r="E19" s="28">
        <v>2013</v>
      </c>
      <c r="F19" s="61">
        <v>5.67</v>
      </c>
      <c r="G19" s="28">
        <f t="shared" si="1"/>
        <v>1</v>
      </c>
      <c r="H19" s="28" t="e">
        <f>VLOOKUP(C19,Teilnehmer!$A$1:$A$200,1,FALSE)</f>
        <v>#N/A</v>
      </c>
    </row>
    <row r="20" spans="1:8" x14ac:dyDescent="0.3">
      <c r="A20" s="28" t="s">
        <v>75</v>
      </c>
      <c r="B20" s="28" t="s">
        <v>76</v>
      </c>
      <c r="C20" s="57" t="str">
        <f t="shared" si="0"/>
        <v>Emilia Bremer</v>
      </c>
      <c r="E20" s="28">
        <v>2013</v>
      </c>
      <c r="F20" s="61">
        <v>5.41</v>
      </c>
      <c r="G20" s="28">
        <f t="shared" si="1"/>
        <v>0</v>
      </c>
      <c r="H20" s="28" t="str">
        <f>VLOOKUP(C20,Teilnehmer!$A$1:$A$200,1,FALSE)</f>
        <v>Emilia Bremer</v>
      </c>
    </row>
    <row r="21" spans="1:8" x14ac:dyDescent="0.3">
      <c r="A21" s="28" t="s">
        <v>18</v>
      </c>
      <c r="B21" s="28" t="s">
        <v>34</v>
      </c>
      <c r="C21" s="57" t="str">
        <f t="shared" si="0"/>
        <v>Marie Fritz</v>
      </c>
      <c r="E21" s="28">
        <v>2013</v>
      </c>
      <c r="F21" s="61">
        <v>5.33</v>
      </c>
      <c r="G21" s="28">
        <f t="shared" si="1"/>
        <v>1</v>
      </c>
      <c r="H21" s="28" t="e">
        <f>VLOOKUP(C21,Teilnehmer!$A$1:$A$200,1,FALSE)</f>
        <v>#N/A</v>
      </c>
    </row>
    <row r="22" spans="1:8" x14ac:dyDescent="0.3">
      <c r="A22" s="28" t="s">
        <v>91</v>
      </c>
      <c r="B22" s="28" t="s">
        <v>30</v>
      </c>
      <c r="C22" s="57" t="str">
        <f t="shared" si="0"/>
        <v>Mia Glebe</v>
      </c>
      <c r="E22" s="28">
        <v>2013</v>
      </c>
      <c r="F22" s="61">
        <v>5.27</v>
      </c>
      <c r="G22" s="28">
        <f t="shared" si="1"/>
        <v>0</v>
      </c>
      <c r="H22" s="28" t="e">
        <f>VLOOKUP(C22,Teilnehmer!$A$1:$A$200,1,FALSE)</f>
        <v>#N/A</v>
      </c>
    </row>
    <row r="23" spans="1:8" x14ac:dyDescent="0.3">
      <c r="A23" s="28" t="s">
        <v>77</v>
      </c>
      <c r="B23" s="28" t="s">
        <v>78</v>
      </c>
      <c r="C23" s="57" t="str">
        <f t="shared" si="0"/>
        <v>Valerie Richtberg</v>
      </c>
      <c r="E23" s="28">
        <v>2013</v>
      </c>
      <c r="F23" s="61">
        <v>5.25</v>
      </c>
      <c r="G23" s="28">
        <f t="shared" si="1"/>
        <v>1</v>
      </c>
      <c r="H23" s="28" t="str">
        <f>VLOOKUP(C23,Teilnehmer!$A$1:$A$200,1,FALSE)</f>
        <v>Valerie Richtberg</v>
      </c>
    </row>
    <row r="24" spans="1:8" x14ac:dyDescent="0.3">
      <c r="A24" s="28" t="s">
        <v>89</v>
      </c>
      <c r="B24" s="28" t="s">
        <v>90</v>
      </c>
      <c r="C24" s="57" t="str">
        <f t="shared" si="0"/>
        <v>Hannah Lochhaas</v>
      </c>
      <c r="E24" s="28">
        <v>2013</v>
      </c>
      <c r="F24" s="61">
        <v>4.8499999999999996</v>
      </c>
      <c r="G24" s="28">
        <f t="shared" si="1"/>
        <v>0</v>
      </c>
      <c r="H24" s="28" t="str">
        <f>VLOOKUP(C24,Teilnehmer!$A$1:$A$200,1,FALSE)</f>
        <v>Hannah Lochhaas</v>
      </c>
    </row>
    <row r="25" spans="1:8" x14ac:dyDescent="0.3">
      <c r="A25" s="28" t="s">
        <v>83</v>
      </c>
      <c r="B25" s="28" t="s">
        <v>29</v>
      </c>
      <c r="C25" s="57" t="str">
        <f t="shared" si="0"/>
        <v>Clara Renz</v>
      </c>
      <c r="E25" s="28">
        <v>2013</v>
      </c>
      <c r="F25" s="61">
        <v>4.8499999999999996</v>
      </c>
      <c r="G25" s="28">
        <f t="shared" si="1"/>
        <v>1</v>
      </c>
      <c r="H25" s="28" t="str">
        <f>VLOOKUP(C25,Teilnehmer!$A$1:$A$200,1,FALSE)</f>
        <v>Clara Renz</v>
      </c>
    </row>
    <row r="26" spans="1:8" x14ac:dyDescent="0.3">
      <c r="A26" s="28" t="s">
        <v>73</v>
      </c>
      <c r="B26" s="28" t="s">
        <v>74</v>
      </c>
      <c r="C26" s="57" t="str">
        <f t="shared" si="0"/>
        <v>Neah Wagenführ</v>
      </c>
      <c r="E26" s="28">
        <v>2013</v>
      </c>
      <c r="F26" s="61">
        <v>4.84</v>
      </c>
      <c r="G26" s="28">
        <f t="shared" si="1"/>
        <v>0</v>
      </c>
      <c r="H26" s="28" t="str">
        <f>VLOOKUP(C26,Teilnehmer!$A$1:$A$200,1,FALSE)</f>
        <v>Neah Wagenführ</v>
      </c>
    </row>
    <row r="27" spans="1:8" x14ac:dyDescent="0.3">
      <c r="A27" s="28" t="s">
        <v>94</v>
      </c>
      <c r="B27" s="82" t="s">
        <v>95</v>
      </c>
      <c r="C27" s="57" t="str">
        <f t="shared" si="0"/>
        <v>Evelyn Kristina Barvish</v>
      </c>
      <c r="E27" s="28">
        <v>2013</v>
      </c>
      <c r="F27" s="61">
        <v>4.83</v>
      </c>
      <c r="G27" s="28">
        <f t="shared" si="1"/>
        <v>1</v>
      </c>
      <c r="H27" s="28" t="e">
        <f>VLOOKUP(C27,Teilnehmer!$A$1:$A$200,1,FALSE)</f>
        <v>#N/A</v>
      </c>
    </row>
    <row r="28" spans="1:8" x14ac:dyDescent="0.3">
      <c r="A28" s="28" t="s">
        <v>84</v>
      </c>
      <c r="B28" s="28" t="s">
        <v>85</v>
      </c>
      <c r="C28" s="57" t="str">
        <f t="shared" si="0"/>
        <v>Frieda Dörr</v>
      </c>
      <c r="E28" s="28">
        <v>2013</v>
      </c>
      <c r="F28" s="61">
        <v>4.2699999999999996</v>
      </c>
      <c r="G28" s="28">
        <f t="shared" si="1"/>
        <v>0</v>
      </c>
      <c r="H28" s="28" t="e">
        <f>VLOOKUP(C28,Teilnehmer!$A$1:$A$200,1,FALSE)</f>
        <v>#N/A</v>
      </c>
    </row>
    <row r="29" spans="1:8" x14ac:dyDescent="0.3">
      <c r="A29" s="28" t="s">
        <v>92</v>
      </c>
      <c r="B29" s="28" t="s">
        <v>93</v>
      </c>
      <c r="C29" s="57" t="str">
        <f t="shared" si="0"/>
        <v>Svenja Neusel</v>
      </c>
      <c r="E29" s="28">
        <v>2013</v>
      </c>
      <c r="F29" s="61">
        <v>3.79</v>
      </c>
      <c r="G29" s="28">
        <f t="shared" si="1"/>
        <v>1</v>
      </c>
      <c r="H29" s="28" t="str">
        <f>VLOOKUP(C29,Teilnehmer!$A$1:$A$200,1,FALSE)</f>
        <v>Svenja Neusel</v>
      </c>
    </row>
    <row r="30" spans="1:8" x14ac:dyDescent="0.3">
      <c r="A30" s="28" t="s">
        <v>71</v>
      </c>
      <c r="B30" s="28" t="s">
        <v>86</v>
      </c>
      <c r="C30" s="57" t="str">
        <f t="shared" si="0"/>
        <v>Enie Schmidt</v>
      </c>
      <c r="E30" s="28">
        <v>2013</v>
      </c>
      <c r="F30" s="61">
        <v>3.61</v>
      </c>
      <c r="G30" s="28">
        <f t="shared" si="1"/>
        <v>0</v>
      </c>
      <c r="H30" s="28" t="e">
        <f>VLOOKUP(C30,Teilnehmer!$A$1:$A$200,1,FALSE)</f>
        <v>#N/A</v>
      </c>
    </row>
    <row r="31" spans="1:8" x14ac:dyDescent="0.3">
      <c r="A31" s="28" t="s">
        <v>79</v>
      </c>
      <c r="B31" s="28" t="s">
        <v>80</v>
      </c>
      <c r="C31" s="57" t="str">
        <f t="shared" si="0"/>
        <v>Lucy Gottwald</v>
      </c>
      <c r="E31" s="28">
        <v>2013</v>
      </c>
      <c r="F31" s="61">
        <v>3.6</v>
      </c>
      <c r="G31" s="28">
        <f t="shared" si="1"/>
        <v>1</v>
      </c>
      <c r="H31" s="28" t="str">
        <f>VLOOKUP(C31,Teilnehmer!$A$1:$A$200,1,FALSE)</f>
        <v>Lucy Gottwald</v>
      </c>
    </row>
    <row r="32" spans="1:8" x14ac:dyDescent="0.3">
      <c r="A32" s="28" t="s">
        <v>81</v>
      </c>
      <c r="B32" s="28" t="s">
        <v>35</v>
      </c>
      <c r="C32" s="57" t="str">
        <f t="shared" si="0"/>
        <v>Amelie Thalmann</v>
      </c>
      <c r="E32" s="28">
        <v>2013</v>
      </c>
      <c r="F32" s="61">
        <v>3.5</v>
      </c>
      <c r="G32" s="28">
        <f t="shared" si="1"/>
        <v>0</v>
      </c>
      <c r="H32" s="28" t="e">
        <f>VLOOKUP(C32,Teilnehmer!$A$1:$A$200,1,FALSE)</f>
        <v>#N/A</v>
      </c>
    </row>
    <row r="33" spans="1:8" x14ac:dyDescent="0.3">
      <c r="A33" s="28" t="s">
        <v>106</v>
      </c>
      <c r="B33" s="28" t="s">
        <v>107</v>
      </c>
      <c r="C33" s="57" t="str">
        <f t="shared" si="0"/>
        <v>Benita Krebs</v>
      </c>
      <c r="E33" s="28">
        <v>2013</v>
      </c>
      <c r="F33" s="61">
        <v>3.24</v>
      </c>
      <c r="G33" s="28">
        <f t="shared" si="1"/>
        <v>1</v>
      </c>
      <c r="H33" s="28" t="e">
        <f>VLOOKUP(C33,Teilnehmer!$A$1:$A$200,1,FALSE)</f>
        <v>#N/A</v>
      </c>
    </row>
    <row r="34" spans="1:8" x14ac:dyDescent="0.3">
      <c r="C34" s="28" t="str">
        <f t="shared" ref="C34:C70" si="2">B34&amp;" "&amp;A34</f>
        <v xml:space="preserve"> </v>
      </c>
      <c r="F34" s="61"/>
      <c r="G34" s="29"/>
    </row>
    <row r="35" spans="1:8" x14ac:dyDescent="0.3">
      <c r="C35" s="28" t="str">
        <f t="shared" si="2"/>
        <v xml:space="preserve"> </v>
      </c>
      <c r="F35" s="61"/>
      <c r="G35" s="29"/>
    </row>
    <row r="36" spans="1:8" x14ac:dyDescent="0.3">
      <c r="C36" s="28" t="str">
        <f t="shared" si="2"/>
        <v xml:space="preserve"> </v>
      </c>
      <c r="F36" s="61"/>
      <c r="G36" s="29"/>
    </row>
    <row r="37" spans="1:8" x14ac:dyDescent="0.3">
      <c r="C37" s="28" t="str">
        <f t="shared" si="2"/>
        <v xml:space="preserve"> </v>
      </c>
      <c r="F37" s="61"/>
      <c r="G37" s="29"/>
    </row>
    <row r="38" spans="1:8" x14ac:dyDescent="0.3">
      <c r="C38" s="28" t="str">
        <f t="shared" si="2"/>
        <v xml:space="preserve"> </v>
      </c>
      <c r="F38" s="61"/>
      <c r="G38" s="29"/>
    </row>
    <row r="39" spans="1:8" x14ac:dyDescent="0.3">
      <c r="C39" s="28" t="str">
        <f t="shared" si="2"/>
        <v xml:space="preserve"> </v>
      </c>
      <c r="F39" s="61"/>
      <c r="G39" s="29"/>
    </row>
    <row r="40" spans="1:8" x14ac:dyDescent="0.3">
      <c r="C40" s="28" t="str">
        <f t="shared" si="2"/>
        <v xml:space="preserve"> </v>
      </c>
      <c r="F40" s="61"/>
      <c r="G40" s="29"/>
    </row>
    <row r="41" spans="1:8" x14ac:dyDescent="0.3">
      <c r="C41" s="28" t="str">
        <f t="shared" si="2"/>
        <v xml:space="preserve"> </v>
      </c>
      <c r="F41" s="61"/>
      <c r="G41" s="29"/>
    </row>
    <row r="42" spans="1:8" x14ac:dyDescent="0.3">
      <c r="C42" s="28" t="str">
        <f t="shared" si="2"/>
        <v xml:space="preserve"> </v>
      </c>
      <c r="F42" s="61"/>
      <c r="G42" s="29"/>
    </row>
    <row r="43" spans="1:8" x14ac:dyDescent="0.3">
      <c r="C43" s="28" t="str">
        <f t="shared" si="2"/>
        <v xml:space="preserve"> </v>
      </c>
      <c r="F43" s="61"/>
      <c r="G43" s="29"/>
    </row>
    <row r="44" spans="1:8" x14ac:dyDescent="0.3">
      <c r="C44" s="28" t="str">
        <f t="shared" si="2"/>
        <v xml:space="preserve"> </v>
      </c>
      <c r="F44" s="61"/>
      <c r="G44" s="29"/>
    </row>
    <row r="45" spans="1:8" x14ac:dyDescent="0.3">
      <c r="C45" s="28" t="str">
        <f t="shared" si="2"/>
        <v xml:space="preserve"> </v>
      </c>
      <c r="F45" s="61"/>
      <c r="G45" s="29"/>
    </row>
    <row r="46" spans="1:8" x14ac:dyDescent="0.3">
      <c r="C46" s="28" t="str">
        <f t="shared" si="2"/>
        <v xml:space="preserve"> </v>
      </c>
      <c r="F46" s="61"/>
      <c r="G46" s="29"/>
    </row>
    <row r="47" spans="1:8" x14ac:dyDescent="0.3">
      <c r="C47" s="28" t="str">
        <f t="shared" si="2"/>
        <v xml:space="preserve"> </v>
      </c>
      <c r="F47" s="61"/>
      <c r="G47" s="29"/>
    </row>
    <row r="48" spans="1:8" x14ac:dyDescent="0.3">
      <c r="C48" s="28" t="str">
        <f t="shared" si="2"/>
        <v xml:space="preserve"> </v>
      </c>
      <c r="F48" s="61"/>
      <c r="G48" s="29"/>
    </row>
    <row r="49" spans="3:7" x14ac:dyDescent="0.3">
      <c r="C49" s="28" t="str">
        <f t="shared" si="2"/>
        <v xml:space="preserve"> </v>
      </c>
      <c r="F49" s="61"/>
      <c r="G49" s="29"/>
    </row>
    <row r="50" spans="3:7" x14ac:dyDescent="0.3">
      <c r="C50" s="28" t="str">
        <f t="shared" si="2"/>
        <v xml:space="preserve"> </v>
      </c>
      <c r="F50" s="61"/>
      <c r="G50" s="29"/>
    </row>
    <row r="51" spans="3:7" x14ac:dyDescent="0.3">
      <c r="C51" s="28" t="str">
        <f t="shared" si="2"/>
        <v xml:space="preserve"> </v>
      </c>
      <c r="F51" s="61"/>
      <c r="G51" s="29"/>
    </row>
    <row r="52" spans="3:7" x14ac:dyDescent="0.3">
      <c r="C52" s="28" t="str">
        <f t="shared" si="2"/>
        <v xml:space="preserve"> </v>
      </c>
      <c r="F52" s="61"/>
      <c r="G52" s="29"/>
    </row>
    <row r="53" spans="3:7" x14ac:dyDescent="0.3">
      <c r="C53" s="28" t="str">
        <f t="shared" si="2"/>
        <v xml:space="preserve"> </v>
      </c>
      <c r="F53" s="61"/>
      <c r="G53" s="29"/>
    </row>
    <row r="54" spans="3:7" x14ac:dyDescent="0.3">
      <c r="C54" s="28" t="str">
        <f t="shared" si="2"/>
        <v xml:space="preserve"> </v>
      </c>
      <c r="F54" s="61"/>
      <c r="G54" s="29"/>
    </row>
    <row r="55" spans="3:7" x14ac:dyDescent="0.3">
      <c r="C55" s="28" t="str">
        <f t="shared" si="2"/>
        <v xml:space="preserve"> </v>
      </c>
      <c r="F55" s="61"/>
      <c r="G55" s="29"/>
    </row>
    <row r="56" spans="3:7" x14ac:dyDescent="0.3">
      <c r="C56" s="28" t="str">
        <f t="shared" si="2"/>
        <v xml:space="preserve"> </v>
      </c>
      <c r="F56" s="61"/>
      <c r="G56" s="29"/>
    </row>
    <row r="57" spans="3:7" x14ac:dyDescent="0.3">
      <c r="C57" s="28" t="str">
        <f t="shared" si="2"/>
        <v xml:space="preserve"> </v>
      </c>
      <c r="F57" s="61"/>
      <c r="G57" s="29"/>
    </row>
    <row r="58" spans="3:7" x14ac:dyDescent="0.3">
      <c r="C58" s="28" t="str">
        <f t="shared" si="2"/>
        <v xml:space="preserve"> </v>
      </c>
      <c r="F58" s="61"/>
      <c r="G58" s="29"/>
    </row>
    <row r="59" spans="3:7" x14ac:dyDescent="0.3">
      <c r="C59" s="28" t="str">
        <f t="shared" si="2"/>
        <v xml:space="preserve"> </v>
      </c>
      <c r="F59" s="61"/>
      <c r="G59" s="29"/>
    </row>
    <row r="60" spans="3:7" x14ac:dyDescent="0.3">
      <c r="C60" s="28" t="str">
        <f t="shared" si="2"/>
        <v xml:space="preserve"> </v>
      </c>
      <c r="F60" s="61"/>
      <c r="G60" s="29"/>
    </row>
    <row r="61" spans="3:7" x14ac:dyDescent="0.3">
      <c r="C61" s="28" t="str">
        <f t="shared" si="2"/>
        <v xml:space="preserve"> </v>
      </c>
      <c r="F61" s="61"/>
      <c r="G61" s="29"/>
    </row>
    <row r="62" spans="3:7" x14ac:dyDescent="0.3">
      <c r="C62" s="28" t="str">
        <f t="shared" si="2"/>
        <v xml:space="preserve"> </v>
      </c>
      <c r="F62" s="61"/>
      <c r="G62" s="29"/>
    </row>
    <row r="63" spans="3:7" x14ac:dyDescent="0.3">
      <c r="C63" s="28" t="str">
        <f t="shared" si="2"/>
        <v xml:space="preserve"> </v>
      </c>
      <c r="F63" s="61"/>
      <c r="G63" s="29"/>
    </row>
    <row r="64" spans="3:7" x14ac:dyDescent="0.3">
      <c r="C64" s="28" t="str">
        <f t="shared" si="2"/>
        <v xml:space="preserve"> </v>
      </c>
      <c r="F64" s="61"/>
      <c r="G64" s="29"/>
    </row>
    <row r="65" spans="3:7" x14ac:dyDescent="0.3">
      <c r="C65" s="28" t="str">
        <f t="shared" si="2"/>
        <v xml:space="preserve"> </v>
      </c>
      <c r="F65" s="61"/>
      <c r="G65" s="29"/>
    </row>
    <row r="66" spans="3:7" x14ac:dyDescent="0.3">
      <c r="C66" s="28" t="str">
        <f t="shared" si="2"/>
        <v xml:space="preserve"> </v>
      </c>
      <c r="F66" s="61"/>
      <c r="G66" s="29"/>
    </row>
    <row r="67" spans="3:7" x14ac:dyDescent="0.3">
      <c r="C67" s="28" t="str">
        <f t="shared" si="2"/>
        <v xml:space="preserve"> </v>
      </c>
      <c r="F67" s="61"/>
      <c r="G67" s="29"/>
    </row>
    <row r="68" spans="3:7" x14ac:dyDescent="0.3">
      <c r="C68" s="28" t="str">
        <f t="shared" si="2"/>
        <v xml:space="preserve"> </v>
      </c>
      <c r="F68" s="61"/>
      <c r="G68" s="29"/>
    </row>
    <row r="69" spans="3:7" x14ac:dyDescent="0.3">
      <c r="C69" s="28" t="str">
        <f t="shared" si="2"/>
        <v xml:space="preserve"> </v>
      </c>
      <c r="F69" s="61"/>
      <c r="G69" s="29"/>
    </row>
    <row r="70" spans="3:7" x14ac:dyDescent="0.3">
      <c r="C70" s="28" t="str">
        <f t="shared" si="2"/>
        <v xml:space="preserve"> </v>
      </c>
      <c r="F70" s="61"/>
      <c r="G70" s="29"/>
    </row>
    <row r="71" spans="3:7" x14ac:dyDescent="0.3">
      <c r="F71" s="61"/>
      <c r="G71" s="29"/>
    </row>
    <row r="72" spans="3:7" x14ac:dyDescent="0.3">
      <c r="G72" s="29"/>
    </row>
    <row r="73" spans="3:7" x14ac:dyDescent="0.3">
      <c r="G73" s="29"/>
    </row>
    <row r="74" spans="3:7" x14ac:dyDescent="0.3">
      <c r="G74" s="29"/>
    </row>
    <row r="75" spans="3:7" x14ac:dyDescent="0.3">
      <c r="G75" s="29"/>
    </row>
    <row r="76" spans="3:7" x14ac:dyDescent="0.3">
      <c r="G76" s="29"/>
    </row>
    <row r="77" spans="3:7" x14ac:dyDescent="0.3">
      <c r="G77" s="29"/>
    </row>
    <row r="78" spans="3:7" x14ac:dyDescent="0.3">
      <c r="G78" s="29"/>
    </row>
    <row r="79" spans="3:7" x14ac:dyDescent="0.3">
      <c r="G79" s="29"/>
    </row>
    <row r="80" spans="3:7" x14ac:dyDescent="0.3">
      <c r="G80" s="29"/>
    </row>
    <row r="81" spans="7:7" x14ac:dyDescent="0.3">
      <c r="G81" s="29"/>
    </row>
    <row r="82" spans="7:7" x14ac:dyDescent="0.3">
      <c r="G82" s="29"/>
    </row>
    <row r="83" spans="7:7" x14ac:dyDescent="0.3">
      <c r="G83" s="29"/>
    </row>
    <row r="84" spans="7:7" x14ac:dyDescent="0.3">
      <c r="G84" s="29"/>
    </row>
    <row r="85" spans="7:7" x14ac:dyDescent="0.3">
      <c r="G85" s="29"/>
    </row>
    <row r="86" spans="7:7" x14ac:dyDescent="0.3">
      <c r="G86" s="29"/>
    </row>
    <row r="87" spans="7:7" x14ac:dyDescent="0.3">
      <c r="G87" s="29"/>
    </row>
    <row r="88" spans="7:7" x14ac:dyDescent="0.3">
      <c r="G88" s="29"/>
    </row>
    <row r="89" spans="7:7" x14ac:dyDescent="0.3">
      <c r="G89" s="29"/>
    </row>
    <row r="90" spans="7:7" x14ac:dyDescent="0.3">
      <c r="G90" s="29"/>
    </row>
    <row r="91" spans="7:7" x14ac:dyDescent="0.3">
      <c r="G91" s="29"/>
    </row>
    <row r="92" spans="7:7" x14ac:dyDescent="0.3">
      <c r="G92" s="29"/>
    </row>
    <row r="93" spans="7:7" x14ac:dyDescent="0.3">
      <c r="G93" s="29"/>
    </row>
    <row r="94" spans="7:7" x14ac:dyDescent="0.3">
      <c r="G94" s="29"/>
    </row>
    <row r="95" spans="7:7" x14ac:dyDescent="0.3">
      <c r="G95" s="29"/>
    </row>
    <row r="96" spans="7:7" x14ac:dyDescent="0.3">
      <c r="G96" s="29"/>
    </row>
    <row r="97" spans="7:7" x14ac:dyDescent="0.3">
      <c r="G97" s="29"/>
    </row>
    <row r="98" spans="7:7" x14ac:dyDescent="0.3">
      <c r="G98" s="29"/>
    </row>
    <row r="99" spans="7:7" x14ac:dyDescent="0.3">
      <c r="G99" s="29"/>
    </row>
    <row r="100" spans="7:7" x14ac:dyDescent="0.3">
      <c r="G100" s="29"/>
    </row>
    <row r="101" spans="7:7" x14ac:dyDescent="0.3">
      <c r="G101" s="29"/>
    </row>
    <row r="102" spans="7:7" x14ac:dyDescent="0.3">
      <c r="G102" s="29"/>
    </row>
    <row r="103" spans="7:7" x14ac:dyDescent="0.3">
      <c r="G103" s="29"/>
    </row>
    <row r="104" spans="7:7" x14ac:dyDescent="0.3">
      <c r="G104" s="29"/>
    </row>
    <row r="105" spans="7:7" x14ac:dyDescent="0.3">
      <c r="G105" s="29"/>
    </row>
    <row r="106" spans="7:7" x14ac:dyDescent="0.3">
      <c r="G106" s="29"/>
    </row>
    <row r="107" spans="7:7" x14ac:dyDescent="0.3">
      <c r="G107" s="29"/>
    </row>
  </sheetData>
  <autoFilter ref="A1:G107" xr:uid="{00000000-0009-0000-0000-000010000000}"/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F8694-1E16-47D5-8354-79640BAC2B0D}">
  <dimension ref="A1:H161"/>
  <sheetViews>
    <sheetView workbookViewId="0">
      <selection activeCell="B2" sqref="B2"/>
    </sheetView>
  </sheetViews>
  <sheetFormatPr baseColWidth="10" defaultColWidth="11.44140625" defaultRowHeight="14.4" x14ac:dyDescent="0.3"/>
  <cols>
    <col min="1" max="1" width="21.5546875" style="28" bestFit="1" customWidth="1"/>
    <col min="2" max="2" width="14.33203125" style="28" bestFit="1" customWidth="1"/>
    <col min="3" max="3" width="31.33203125" style="28" customWidth="1"/>
    <col min="4" max="5" width="11.44140625" style="28"/>
    <col min="6" max="6" width="13.5546875" style="28" customWidth="1"/>
    <col min="7" max="7" width="11.44140625" style="28"/>
    <col min="8" max="8" width="20.5546875" style="28" customWidth="1"/>
    <col min="9" max="16384" width="11.44140625" style="28"/>
  </cols>
  <sheetData>
    <row r="1" spans="1:8" s="57" customFormat="1" x14ac:dyDescent="0.3">
      <c r="A1" s="59" t="s">
        <v>47</v>
      </c>
      <c r="B1" s="87" t="s">
        <v>39</v>
      </c>
      <c r="C1" s="57" t="str">
        <f>B1&amp;" "&amp;A1</f>
        <v>75m ANG_Sprint</v>
      </c>
      <c r="D1" s="58" t="s">
        <v>8</v>
      </c>
      <c r="E1" s="58" t="s">
        <v>9</v>
      </c>
      <c r="F1" s="58" t="s">
        <v>14</v>
      </c>
      <c r="G1" s="57" t="s">
        <v>36</v>
      </c>
      <c r="H1" s="58" t="s">
        <v>46</v>
      </c>
    </row>
    <row r="2" spans="1:8" x14ac:dyDescent="0.3">
      <c r="B2" s="28" t="s">
        <v>74</v>
      </c>
      <c r="C2" s="57" t="str">
        <f t="shared" ref="C2:C19" si="0">B2&amp;" "&amp;A2</f>
        <v xml:space="preserve">Neah </v>
      </c>
      <c r="D2" s="79" t="s">
        <v>26</v>
      </c>
      <c r="E2" s="28">
        <v>2013</v>
      </c>
      <c r="F2" s="61">
        <v>11.4</v>
      </c>
      <c r="G2" s="28">
        <f>MOD(ROW(),2)</f>
        <v>0</v>
      </c>
      <c r="H2" s="28" t="e">
        <f>VLOOKUP(C2,Teilnehmer!$A$1:$A$200,1,FALSE)</f>
        <v>#N/A</v>
      </c>
    </row>
    <row r="3" spans="1:8" x14ac:dyDescent="0.3">
      <c r="A3" s="28" t="s">
        <v>77</v>
      </c>
      <c r="B3" s="28" t="s">
        <v>78</v>
      </c>
      <c r="C3" s="57" t="str">
        <f t="shared" si="0"/>
        <v>Valerie Richtberg</v>
      </c>
      <c r="D3" s="79" t="s">
        <v>26</v>
      </c>
      <c r="E3" s="28">
        <v>2013</v>
      </c>
      <c r="F3" s="61">
        <v>11.92</v>
      </c>
      <c r="G3" s="28">
        <f t="shared" ref="G3:G66" si="1">MOD(ROW(),2)</f>
        <v>1</v>
      </c>
      <c r="H3" s="28" t="str">
        <f>VLOOKUP(C3,Teilnehmer!$A$1:$A$200,1,FALSE)</f>
        <v>Valerie Richtberg</v>
      </c>
    </row>
    <row r="4" spans="1:8" x14ac:dyDescent="0.3">
      <c r="A4" s="28" t="s">
        <v>89</v>
      </c>
      <c r="B4" s="60" t="s">
        <v>90</v>
      </c>
      <c r="C4" s="57" t="str">
        <f t="shared" si="0"/>
        <v>Hannah Lochhaas</v>
      </c>
      <c r="D4" s="79" t="s">
        <v>26</v>
      </c>
      <c r="E4" s="28">
        <v>2013</v>
      </c>
      <c r="F4" s="61">
        <v>11.96</v>
      </c>
      <c r="G4" s="28">
        <f t="shared" si="1"/>
        <v>0</v>
      </c>
      <c r="H4" s="28" t="str">
        <f>VLOOKUP(C4,Teilnehmer!$A$1:$A$200,1,FALSE)</f>
        <v>Hannah Lochhaas</v>
      </c>
    </row>
    <row r="5" spans="1:8" x14ac:dyDescent="0.3">
      <c r="A5" s="28" t="s">
        <v>79</v>
      </c>
      <c r="B5" s="28" t="s">
        <v>80</v>
      </c>
      <c r="C5" s="57" t="str">
        <f t="shared" si="0"/>
        <v>Lucy Gottwald</v>
      </c>
      <c r="D5" s="79" t="s">
        <v>26</v>
      </c>
      <c r="E5" s="28">
        <v>2013</v>
      </c>
      <c r="F5" s="61">
        <v>11.98</v>
      </c>
      <c r="G5" s="28">
        <f t="shared" si="1"/>
        <v>1</v>
      </c>
      <c r="H5" s="28" t="str">
        <f>VLOOKUP(C5,Teilnehmer!$A$1:$A$200,1,FALSE)</f>
        <v>Lucy Gottwald</v>
      </c>
    </row>
    <row r="6" spans="1:8" x14ac:dyDescent="0.3">
      <c r="A6" s="28" t="s">
        <v>83</v>
      </c>
      <c r="B6" s="28" t="s">
        <v>29</v>
      </c>
      <c r="C6" s="57" t="str">
        <f t="shared" si="0"/>
        <v>Clara Renz</v>
      </c>
      <c r="D6" s="79" t="s">
        <v>26</v>
      </c>
      <c r="E6" s="28">
        <v>2013</v>
      </c>
      <c r="F6" s="61">
        <v>12.1</v>
      </c>
      <c r="G6" s="28">
        <f t="shared" si="1"/>
        <v>0</v>
      </c>
      <c r="H6" s="28" t="str">
        <f>VLOOKUP(C6,Teilnehmer!$A$1:$A$200,1,FALSE)</f>
        <v>Clara Renz</v>
      </c>
    </row>
    <row r="7" spans="1:8" x14ac:dyDescent="0.3">
      <c r="A7" s="28" t="s">
        <v>75</v>
      </c>
      <c r="B7" s="28" t="s">
        <v>76</v>
      </c>
      <c r="C7" s="57" t="str">
        <f t="shared" si="0"/>
        <v>Emilia Bremer</v>
      </c>
      <c r="D7" s="79" t="s">
        <v>26</v>
      </c>
      <c r="E7" s="28">
        <v>2013</v>
      </c>
      <c r="F7" s="61">
        <v>12.58</v>
      </c>
      <c r="G7" s="28">
        <f t="shared" si="1"/>
        <v>1</v>
      </c>
      <c r="H7" s="28" t="str">
        <f>VLOOKUP(C7,Teilnehmer!$A$1:$A$200,1,FALSE)</f>
        <v>Emilia Bremer</v>
      </c>
    </row>
    <row r="8" spans="1:8" x14ac:dyDescent="0.3">
      <c r="A8" s="28" t="s">
        <v>91</v>
      </c>
      <c r="B8" s="28" t="s">
        <v>30</v>
      </c>
      <c r="C8" s="57" t="str">
        <f t="shared" si="0"/>
        <v>Mia Glebe</v>
      </c>
      <c r="D8" s="79" t="s">
        <v>26</v>
      </c>
      <c r="E8" s="28">
        <v>2013</v>
      </c>
      <c r="F8" s="61">
        <v>13.18</v>
      </c>
      <c r="G8" s="28">
        <f t="shared" si="1"/>
        <v>0</v>
      </c>
      <c r="H8" s="28" t="e">
        <f>VLOOKUP(C8,Teilnehmer!$A$1:$A$200,1,FALSE)</f>
        <v>#N/A</v>
      </c>
    </row>
    <row r="9" spans="1:8" x14ac:dyDescent="0.3">
      <c r="A9" s="28" t="s">
        <v>87</v>
      </c>
      <c r="B9" s="28" t="s">
        <v>88</v>
      </c>
      <c r="C9" s="57" t="str">
        <f t="shared" si="0"/>
        <v>Leyla Kazak</v>
      </c>
      <c r="D9" s="79" t="s">
        <v>26</v>
      </c>
      <c r="E9" s="28">
        <v>2013</v>
      </c>
      <c r="F9" s="61">
        <v>13.5</v>
      </c>
      <c r="G9" s="28">
        <f t="shared" si="1"/>
        <v>1</v>
      </c>
      <c r="H9" s="28" t="str">
        <f>VLOOKUP(C9,Teilnehmer!$A$1:$A$200,1,FALSE)</f>
        <v>Leyla Kazak</v>
      </c>
    </row>
    <row r="10" spans="1:8" x14ac:dyDescent="0.3">
      <c r="A10" s="28" t="s">
        <v>84</v>
      </c>
      <c r="B10" s="28" t="s">
        <v>85</v>
      </c>
      <c r="C10" s="57" t="str">
        <f t="shared" si="0"/>
        <v>Frieda Dörr</v>
      </c>
      <c r="D10" s="79" t="s">
        <v>26</v>
      </c>
      <c r="E10" s="28">
        <v>2013</v>
      </c>
      <c r="F10" s="61">
        <v>13.7</v>
      </c>
      <c r="G10" s="28">
        <f t="shared" si="1"/>
        <v>0</v>
      </c>
      <c r="H10" s="28" t="e">
        <f>VLOOKUP(C10,Teilnehmer!$A$1:$A$200,1,FALSE)</f>
        <v>#N/A</v>
      </c>
    </row>
    <row r="11" spans="1:8" x14ac:dyDescent="0.3">
      <c r="A11" s="28" t="s">
        <v>25</v>
      </c>
      <c r="B11" s="60" t="s">
        <v>24</v>
      </c>
      <c r="C11" s="57" t="str">
        <f t="shared" si="0"/>
        <v>Luisa Wirth</v>
      </c>
      <c r="D11" s="79" t="s">
        <v>26</v>
      </c>
      <c r="E11" s="28">
        <v>2012</v>
      </c>
      <c r="F11" s="61">
        <v>11.46</v>
      </c>
      <c r="G11" s="28">
        <f t="shared" si="1"/>
        <v>1</v>
      </c>
      <c r="H11" s="28" t="e">
        <f>VLOOKUP(C11,Teilnehmer!$A$1:$A$200,1,FALSE)</f>
        <v>#N/A</v>
      </c>
    </row>
    <row r="12" spans="1:8" x14ac:dyDescent="0.3">
      <c r="A12" s="28" t="s">
        <v>31</v>
      </c>
      <c r="B12" s="28" t="s">
        <v>30</v>
      </c>
      <c r="C12" s="57" t="str">
        <f t="shared" si="0"/>
        <v>Mia Weppler</v>
      </c>
      <c r="D12" s="79" t="s">
        <v>26</v>
      </c>
      <c r="E12" s="28">
        <v>2012</v>
      </c>
      <c r="F12" s="61">
        <v>11.97</v>
      </c>
      <c r="G12" s="28">
        <f t="shared" si="1"/>
        <v>0</v>
      </c>
      <c r="H12" s="28" t="e">
        <f>VLOOKUP(C12,Teilnehmer!$A$1:$A$200,1,FALSE)</f>
        <v>#N/A</v>
      </c>
    </row>
    <row r="13" spans="1:8" x14ac:dyDescent="0.3">
      <c r="A13" s="28" t="s">
        <v>59</v>
      </c>
      <c r="B13" s="60" t="s">
        <v>61</v>
      </c>
      <c r="C13" s="57" t="str">
        <f t="shared" si="0"/>
        <v>Jonne Zimmermann</v>
      </c>
      <c r="D13" s="79" t="s">
        <v>17</v>
      </c>
      <c r="E13" s="28">
        <v>2013</v>
      </c>
      <c r="F13" s="61">
        <v>11.7</v>
      </c>
      <c r="G13" s="28">
        <f t="shared" si="1"/>
        <v>1</v>
      </c>
      <c r="H13" s="28" t="str">
        <f>VLOOKUP(C13,Teilnehmer!$A$1:$A$200,1,FALSE)</f>
        <v>Jonne Zimmermann</v>
      </c>
    </row>
    <row r="14" spans="1:8" x14ac:dyDescent="0.3">
      <c r="A14" s="28" t="s">
        <v>62</v>
      </c>
      <c r="B14" s="28" t="s">
        <v>63</v>
      </c>
      <c r="C14" s="57" t="str">
        <f t="shared" si="0"/>
        <v>Elias Schwan</v>
      </c>
      <c r="D14" s="79" t="s">
        <v>17</v>
      </c>
      <c r="E14" s="28">
        <v>2013</v>
      </c>
      <c r="F14" s="61">
        <v>12.12</v>
      </c>
      <c r="G14" s="28">
        <f t="shared" si="1"/>
        <v>0</v>
      </c>
      <c r="H14" s="28" t="e">
        <f>VLOOKUP(C14,Teilnehmer!$A$1:$A$200,1,FALSE)</f>
        <v>#N/A</v>
      </c>
    </row>
    <row r="15" spans="1:8" x14ac:dyDescent="0.3">
      <c r="A15" s="79" t="s">
        <v>66</v>
      </c>
      <c r="B15" s="79" t="s">
        <v>82</v>
      </c>
      <c r="C15" s="57" t="str">
        <f t="shared" si="0"/>
        <v>Linus Ryan Penrod</v>
      </c>
      <c r="D15" s="79" t="s">
        <v>17</v>
      </c>
      <c r="E15" s="28">
        <v>2013</v>
      </c>
      <c r="F15" s="61">
        <v>12.82</v>
      </c>
      <c r="G15" s="28">
        <f t="shared" si="1"/>
        <v>1</v>
      </c>
      <c r="H15" s="28" t="str">
        <f>VLOOKUP(C15,Teilnehmer!$A$1:$A$200,1,FALSE)</f>
        <v>Linus Ryan Penrod</v>
      </c>
    </row>
    <row r="16" spans="1:8" x14ac:dyDescent="0.3">
      <c r="A16" s="28" t="s">
        <v>67</v>
      </c>
      <c r="B16" s="28" t="s">
        <v>68</v>
      </c>
      <c r="C16" s="57" t="str">
        <f t="shared" si="0"/>
        <v>Bjarne Lang</v>
      </c>
      <c r="D16" s="79" t="s">
        <v>17</v>
      </c>
      <c r="E16" s="28">
        <v>2013</v>
      </c>
      <c r="F16" s="61">
        <v>12.95</v>
      </c>
      <c r="G16" s="28">
        <f t="shared" si="1"/>
        <v>0</v>
      </c>
      <c r="H16" s="28" t="e">
        <f>VLOOKUP(C16,Teilnehmer!$A$1:$A$200,1,FALSE)</f>
        <v>#N/A</v>
      </c>
    </row>
    <row r="17" spans="1:8" x14ac:dyDescent="0.3">
      <c r="A17" s="28" t="s">
        <v>64</v>
      </c>
      <c r="B17" s="28" t="s">
        <v>65</v>
      </c>
      <c r="C17" s="57" t="str">
        <f t="shared" si="0"/>
        <v>Stas Lachenmaier</v>
      </c>
      <c r="D17" s="79" t="s">
        <v>17</v>
      </c>
      <c r="E17" s="28">
        <v>2013</v>
      </c>
      <c r="F17" s="61" t="s">
        <v>49</v>
      </c>
      <c r="G17" s="28">
        <f t="shared" si="1"/>
        <v>1</v>
      </c>
      <c r="H17" s="28" t="e">
        <f>VLOOKUP(C17,Teilnehmer!$A$1:$A$200,1,FALSE)</f>
        <v>#N/A</v>
      </c>
    </row>
    <row r="18" spans="1:8" x14ac:dyDescent="0.3">
      <c r="A18" s="28" t="s">
        <v>19</v>
      </c>
      <c r="B18" s="28" t="s">
        <v>18</v>
      </c>
      <c r="C18" s="57" t="str">
        <f t="shared" si="0"/>
        <v>Fritz Zwicker</v>
      </c>
      <c r="D18" s="79" t="s">
        <v>17</v>
      </c>
      <c r="E18" s="28">
        <v>2012</v>
      </c>
      <c r="F18" s="61">
        <v>10.88</v>
      </c>
      <c r="G18" s="28">
        <f>MOD(ROW(),2)</f>
        <v>0</v>
      </c>
      <c r="H18" s="28" t="e">
        <f>VLOOKUP(C18,Teilnehmer!$A$1:$A$200,1,FALSE)</f>
        <v>#N/A</v>
      </c>
    </row>
    <row r="19" spans="1:8" x14ac:dyDescent="0.3">
      <c r="A19" s="28" t="s">
        <v>23</v>
      </c>
      <c r="B19" s="79" t="s">
        <v>43</v>
      </c>
      <c r="C19" s="57" t="str">
        <f t="shared" si="0"/>
        <v>Tim Jonathan Fischer</v>
      </c>
      <c r="D19" s="79" t="s">
        <v>17</v>
      </c>
      <c r="E19" s="28">
        <v>2012</v>
      </c>
      <c r="F19" s="61">
        <v>11.91</v>
      </c>
      <c r="G19" s="28">
        <f t="shared" si="1"/>
        <v>1</v>
      </c>
      <c r="H19" s="28" t="e">
        <f>VLOOKUP(C19,Teilnehmer!$A$1:$A$200,1,FALSE)</f>
        <v>#N/A</v>
      </c>
    </row>
    <row r="20" spans="1:8" x14ac:dyDescent="0.3">
      <c r="C20" s="57"/>
      <c r="D20" s="60"/>
      <c r="F20" s="61"/>
      <c r="G20" s="28">
        <f t="shared" si="1"/>
        <v>0</v>
      </c>
      <c r="H20" s="28">
        <f>VLOOKUP(C20,Teilnehmer!$A$1:$A$200,1,FALSE)</f>
        <v>0</v>
      </c>
    </row>
    <row r="21" spans="1:8" x14ac:dyDescent="0.3">
      <c r="A21" s="30"/>
      <c r="B21" s="60"/>
      <c r="C21" s="57"/>
      <c r="D21" s="60"/>
      <c r="F21" s="61"/>
      <c r="G21" s="28">
        <f t="shared" si="1"/>
        <v>1</v>
      </c>
      <c r="H21" s="28">
        <f>VLOOKUP(C21,Teilnehmer!$A$1:$A$200,1,FALSE)</f>
        <v>0</v>
      </c>
    </row>
    <row r="22" spans="1:8" x14ac:dyDescent="0.3">
      <c r="C22" s="57"/>
      <c r="D22" s="60"/>
      <c r="F22" s="61"/>
      <c r="G22" s="28">
        <f t="shared" si="1"/>
        <v>0</v>
      </c>
      <c r="H22" s="28">
        <f>VLOOKUP(C22,Teilnehmer!$A$1:$A$200,1,FALSE)</f>
        <v>0</v>
      </c>
    </row>
    <row r="23" spans="1:8" x14ac:dyDescent="0.3">
      <c r="C23" s="57"/>
      <c r="D23" s="60"/>
      <c r="F23" s="61"/>
      <c r="G23" s="28">
        <f t="shared" si="1"/>
        <v>1</v>
      </c>
      <c r="H23" s="28">
        <f>VLOOKUP(C23,Teilnehmer!$A$1:$A$200,1,FALSE)</f>
        <v>0</v>
      </c>
    </row>
    <row r="24" spans="1:8" x14ac:dyDescent="0.3">
      <c r="C24" s="57"/>
      <c r="D24" s="60"/>
      <c r="F24" s="61"/>
      <c r="G24" s="28">
        <f t="shared" si="1"/>
        <v>0</v>
      </c>
      <c r="H24" s="28">
        <f>VLOOKUP(C24,Teilnehmer!$A$1:$A$200,1,FALSE)</f>
        <v>0</v>
      </c>
    </row>
    <row r="25" spans="1:8" x14ac:dyDescent="0.3">
      <c r="C25" s="57"/>
      <c r="D25" s="60"/>
      <c r="F25" s="61"/>
      <c r="G25" s="28">
        <f t="shared" si="1"/>
        <v>1</v>
      </c>
      <c r="H25" s="28">
        <f>VLOOKUP(C25,Teilnehmer!$A$1:$A$200,1,FALSE)</f>
        <v>0</v>
      </c>
    </row>
    <row r="26" spans="1:8" x14ac:dyDescent="0.3">
      <c r="C26" s="57"/>
      <c r="D26" s="60"/>
      <c r="F26" s="61"/>
      <c r="G26" s="28">
        <f t="shared" si="1"/>
        <v>0</v>
      </c>
      <c r="H26" s="28">
        <f>VLOOKUP(C26,Teilnehmer!$A$1:$A$200,1,FALSE)</f>
        <v>0</v>
      </c>
    </row>
    <row r="27" spans="1:8" x14ac:dyDescent="0.3">
      <c r="C27" s="57"/>
      <c r="D27" s="60"/>
      <c r="F27" s="61"/>
      <c r="G27" s="28">
        <f t="shared" si="1"/>
        <v>1</v>
      </c>
      <c r="H27" s="28">
        <f>VLOOKUP(C27,Teilnehmer!$A$1:$A$200,1,FALSE)</f>
        <v>0</v>
      </c>
    </row>
    <row r="28" spans="1:8" x14ac:dyDescent="0.3">
      <c r="C28" s="57"/>
      <c r="D28" s="60"/>
      <c r="F28" s="61"/>
      <c r="G28" s="28">
        <f t="shared" si="1"/>
        <v>0</v>
      </c>
      <c r="H28" s="28">
        <f>VLOOKUP(C28,Teilnehmer!$A$1:$A$200,1,FALSE)</f>
        <v>0</v>
      </c>
    </row>
    <row r="29" spans="1:8" x14ac:dyDescent="0.3">
      <c r="C29" s="57"/>
      <c r="D29" s="60"/>
      <c r="F29" s="61"/>
      <c r="G29" s="28">
        <f t="shared" si="1"/>
        <v>1</v>
      </c>
      <c r="H29" s="28">
        <f>VLOOKUP(C29,Teilnehmer!$A$1:$A$200,1,FALSE)</f>
        <v>0</v>
      </c>
    </row>
    <row r="30" spans="1:8" x14ac:dyDescent="0.3">
      <c r="C30" s="28" t="str">
        <f t="shared" ref="C30:C93" si="2">B30&amp;" "&amp;A30</f>
        <v xml:space="preserve"> </v>
      </c>
      <c r="F30" s="61"/>
      <c r="G30" s="28">
        <f t="shared" si="1"/>
        <v>0</v>
      </c>
      <c r="H30" s="28" t="e">
        <f>VLOOKUP(C30,Teilnehmer!$A$1:$A$200,1,FALSE)</f>
        <v>#N/A</v>
      </c>
    </row>
    <row r="31" spans="1:8" x14ac:dyDescent="0.3">
      <c r="C31" s="28" t="str">
        <f t="shared" si="2"/>
        <v xml:space="preserve"> </v>
      </c>
      <c r="F31" s="61"/>
      <c r="G31" s="28">
        <f t="shared" si="1"/>
        <v>1</v>
      </c>
      <c r="H31" s="28" t="e">
        <f>VLOOKUP(C31,Teilnehmer!$A$1:$A$200,1,FALSE)</f>
        <v>#N/A</v>
      </c>
    </row>
    <row r="32" spans="1:8" x14ac:dyDescent="0.3">
      <c r="C32" s="28" t="str">
        <f t="shared" si="2"/>
        <v xml:space="preserve"> </v>
      </c>
      <c r="F32" s="61"/>
      <c r="G32" s="28">
        <f t="shared" si="1"/>
        <v>0</v>
      </c>
      <c r="H32" s="28" t="e">
        <f>VLOOKUP(C32,Teilnehmer!$A$1:$A$200,1,FALSE)</f>
        <v>#N/A</v>
      </c>
    </row>
    <row r="33" spans="3:8" x14ac:dyDescent="0.3">
      <c r="C33" s="28" t="str">
        <f t="shared" si="2"/>
        <v xml:space="preserve"> </v>
      </c>
      <c r="F33" s="61"/>
      <c r="G33" s="28">
        <f t="shared" si="1"/>
        <v>1</v>
      </c>
      <c r="H33" s="28" t="e">
        <f>VLOOKUP(C33,Teilnehmer!$A$1:$A$200,1,FALSE)</f>
        <v>#N/A</v>
      </c>
    </row>
    <row r="34" spans="3:8" x14ac:dyDescent="0.3">
      <c r="C34" s="28" t="str">
        <f t="shared" si="2"/>
        <v xml:space="preserve"> </v>
      </c>
      <c r="F34" s="61"/>
      <c r="G34" s="28">
        <f t="shared" si="1"/>
        <v>0</v>
      </c>
      <c r="H34" s="28" t="e">
        <f>VLOOKUP(C34,Teilnehmer!$A$1:$A$200,1,FALSE)</f>
        <v>#N/A</v>
      </c>
    </row>
    <row r="35" spans="3:8" s="29" customFormat="1" x14ac:dyDescent="0.3">
      <c r="C35" s="28" t="str">
        <f t="shared" si="2"/>
        <v xml:space="preserve"> </v>
      </c>
      <c r="F35" s="61"/>
      <c r="G35" s="29">
        <f t="shared" si="1"/>
        <v>1</v>
      </c>
      <c r="H35" s="28" t="e">
        <f>VLOOKUP(C35,Teilnehmer!$A$1:$A$200,1,FALSE)</f>
        <v>#N/A</v>
      </c>
    </row>
    <row r="36" spans="3:8" x14ac:dyDescent="0.3">
      <c r="C36" s="28" t="str">
        <f t="shared" si="2"/>
        <v xml:space="preserve"> </v>
      </c>
      <c r="F36" s="61"/>
      <c r="G36" s="28">
        <f t="shared" si="1"/>
        <v>0</v>
      </c>
      <c r="H36" s="28" t="e">
        <f>VLOOKUP(C36,Teilnehmer!$A$1:$A$200,1,FALSE)</f>
        <v>#N/A</v>
      </c>
    </row>
    <row r="37" spans="3:8" x14ac:dyDescent="0.3">
      <c r="C37" s="28" t="str">
        <f t="shared" si="2"/>
        <v xml:space="preserve"> </v>
      </c>
      <c r="F37" s="61"/>
      <c r="G37" s="28">
        <f t="shared" si="1"/>
        <v>1</v>
      </c>
      <c r="H37" s="28" t="e">
        <f>VLOOKUP(C37,Teilnehmer!$A$1:$A$200,1,FALSE)</f>
        <v>#N/A</v>
      </c>
    </row>
    <row r="38" spans="3:8" x14ac:dyDescent="0.3">
      <c r="C38" s="28" t="str">
        <f t="shared" si="2"/>
        <v xml:space="preserve"> </v>
      </c>
      <c r="F38" s="61"/>
      <c r="G38" s="28">
        <f t="shared" si="1"/>
        <v>0</v>
      </c>
      <c r="H38" s="28" t="e">
        <f>VLOOKUP(C38,Teilnehmer!$A$1:$A$200,1,FALSE)</f>
        <v>#N/A</v>
      </c>
    </row>
    <row r="39" spans="3:8" x14ac:dyDescent="0.3">
      <c r="C39" s="28" t="str">
        <f t="shared" si="2"/>
        <v xml:space="preserve"> </v>
      </c>
      <c r="F39" s="61"/>
      <c r="G39" s="28">
        <f t="shared" si="1"/>
        <v>1</v>
      </c>
      <c r="H39" s="28" t="e">
        <f>VLOOKUP(C39,Teilnehmer!$A$1:$A$200,1,FALSE)</f>
        <v>#N/A</v>
      </c>
    </row>
    <row r="40" spans="3:8" x14ac:dyDescent="0.3">
      <c r="C40" s="28" t="str">
        <f t="shared" si="2"/>
        <v xml:space="preserve"> </v>
      </c>
      <c r="F40" s="61"/>
      <c r="G40" s="28">
        <f t="shared" si="1"/>
        <v>0</v>
      </c>
      <c r="H40" s="28" t="e">
        <f>VLOOKUP(C40,Teilnehmer!$A$1:$A$200,1,FALSE)</f>
        <v>#N/A</v>
      </c>
    </row>
    <row r="41" spans="3:8" x14ac:dyDescent="0.3">
      <c r="C41" s="28" t="str">
        <f t="shared" si="2"/>
        <v xml:space="preserve"> </v>
      </c>
      <c r="F41" s="61"/>
      <c r="G41" s="28">
        <f t="shared" si="1"/>
        <v>1</v>
      </c>
      <c r="H41" s="28" t="e">
        <f>VLOOKUP(C41,Teilnehmer!$A$1:$A$200,1,FALSE)</f>
        <v>#N/A</v>
      </c>
    </row>
    <row r="42" spans="3:8" x14ac:dyDescent="0.3">
      <c r="C42" s="28" t="str">
        <f t="shared" si="2"/>
        <v xml:space="preserve"> </v>
      </c>
      <c r="F42" s="61"/>
      <c r="G42" s="28">
        <f t="shared" si="1"/>
        <v>0</v>
      </c>
      <c r="H42" s="28" t="e">
        <f>VLOOKUP(C42,Teilnehmer!$A$1:$A$200,1,FALSE)</f>
        <v>#N/A</v>
      </c>
    </row>
    <row r="43" spans="3:8" x14ac:dyDescent="0.3">
      <c r="C43" s="28" t="str">
        <f t="shared" si="2"/>
        <v xml:space="preserve"> </v>
      </c>
      <c r="F43" s="61"/>
      <c r="G43" s="28">
        <f t="shared" si="1"/>
        <v>1</v>
      </c>
      <c r="H43" s="28" t="e">
        <f>VLOOKUP(C43,Teilnehmer!$A$1:$A$200,1,FALSE)</f>
        <v>#N/A</v>
      </c>
    </row>
    <row r="44" spans="3:8" x14ac:dyDescent="0.3">
      <c r="C44" s="28" t="str">
        <f t="shared" si="2"/>
        <v xml:space="preserve"> </v>
      </c>
      <c r="F44" s="61"/>
      <c r="G44" s="28">
        <f t="shared" si="1"/>
        <v>0</v>
      </c>
      <c r="H44" s="28" t="e">
        <f>VLOOKUP(C44,Teilnehmer!$A$1:$A$200,1,FALSE)</f>
        <v>#N/A</v>
      </c>
    </row>
    <row r="45" spans="3:8" x14ac:dyDescent="0.3">
      <c r="C45" s="28" t="str">
        <f t="shared" si="2"/>
        <v xml:space="preserve"> </v>
      </c>
      <c r="F45" s="61"/>
      <c r="G45" s="28">
        <f t="shared" si="1"/>
        <v>1</v>
      </c>
      <c r="H45" s="28" t="e">
        <f>VLOOKUP(C45,Teilnehmer!$A$1:$A$200,1,FALSE)</f>
        <v>#N/A</v>
      </c>
    </row>
    <row r="46" spans="3:8" x14ac:dyDescent="0.3">
      <c r="C46" s="28" t="str">
        <f t="shared" si="2"/>
        <v xml:space="preserve"> </v>
      </c>
      <c r="F46" s="61"/>
      <c r="G46" s="28">
        <f t="shared" si="1"/>
        <v>0</v>
      </c>
      <c r="H46" s="28" t="e">
        <f>VLOOKUP(C46,Teilnehmer!$A$1:$A$200,1,FALSE)</f>
        <v>#N/A</v>
      </c>
    </row>
    <row r="47" spans="3:8" x14ac:dyDescent="0.3">
      <c r="C47" s="28" t="str">
        <f t="shared" si="2"/>
        <v xml:space="preserve"> </v>
      </c>
      <c r="F47" s="61"/>
      <c r="G47" s="28">
        <f t="shared" si="1"/>
        <v>1</v>
      </c>
      <c r="H47" s="28" t="e">
        <f>VLOOKUP(C47,Teilnehmer!$A$1:$A$200,1,FALSE)</f>
        <v>#N/A</v>
      </c>
    </row>
    <row r="48" spans="3:8" x14ac:dyDescent="0.3">
      <c r="C48" s="28" t="str">
        <f t="shared" si="2"/>
        <v xml:space="preserve"> </v>
      </c>
      <c r="F48" s="61"/>
      <c r="G48" s="28">
        <f t="shared" si="1"/>
        <v>0</v>
      </c>
      <c r="H48" s="28" t="e">
        <f>VLOOKUP(C48,Teilnehmer!$A$1:$A$200,1,FALSE)</f>
        <v>#N/A</v>
      </c>
    </row>
    <row r="49" spans="3:8" x14ac:dyDescent="0.3">
      <c r="C49" s="28" t="str">
        <f t="shared" si="2"/>
        <v xml:space="preserve"> </v>
      </c>
      <c r="F49" s="61"/>
      <c r="G49" s="28">
        <f t="shared" si="1"/>
        <v>1</v>
      </c>
      <c r="H49" s="28" t="e">
        <f>VLOOKUP(C49,Teilnehmer!$A$1:$A$200,1,FALSE)</f>
        <v>#N/A</v>
      </c>
    </row>
    <row r="50" spans="3:8" x14ac:dyDescent="0.3">
      <c r="C50" s="28" t="str">
        <f t="shared" si="2"/>
        <v xml:space="preserve"> </v>
      </c>
      <c r="F50" s="61"/>
      <c r="G50" s="28">
        <f t="shared" si="1"/>
        <v>0</v>
      </c>
      <c r="H50" s="28" t="e">
        <f>VLOOKUP(C50,Teilnehmer!$A$1:$A$200,1,FALSE)</f>
        <v>#N/A</v>
      </c>
    </row>
    <row r="51" spans="3:8" x14ac:dyDescent="0.3">
      <c r="C51" s="28" t="str">
        <f t="shared" si="2"/>
        <v xml:space="preserve"> </v>
      </c>
      <c r="F51" s="61"/>
      <c r="G51" s="28">
        <f t="shared" si="1"/>
        <v>1</v>
      </c>
      <c r="H51" s="28" t="e">
        <f>VLOOKUP(C51,Teilnehmer!$A$1:$A$200,1,FALSE)</f>
        <v>#N/A</v>
      </c>
    </row>
    <row r="52" spans="3:8" x14ac:dyDescent="0.3">
      <c r="C52" s="28" t="str">
        <f t="shared" si="2"/>
        <v xml:space="preserve"> </v>
      </c>
      <c r="F52" s="61"/>
      <c r="G52" s="28">
        <f t="shared" si="1"/>
        <v>0</v>
      </c>
      <c r="H52" s="28" t="e">
        <f>VLOOKUP(C52,Teilnehmer!$A$1:$A$200,1,FALSE)</f>
        <v>#N/A</v>
      </c>
    </row>
    <row r="53" spans="3:8" x14ac:dyDescent="0.3">
      <c r="C53" s="28" t="str">
        <f t="shared" si="2"/>
        <v xml:space="preserve"> </v>
      </c>
      <c r="F53" s="61"/>
      <c r="G53" s="28">
        <f t="shared" si="1"/>
        <v>1</v>
      </c>
      <c r="H53" s="28" t="e">
        <f>VLOOKUP(C53,Teilnehmer!$A$1:$A$200,1,FALSE)</f>
        <v>#N/A</v>
      </c>
    </row>
    <row r="54" spans="3:8" x14ac:dyDescent="0.3">
      <c r="C54" s="28" t="str">
        <f t="shared" si="2"/>
        <v xml:space="preserve"> </v>
      </c>
      <c r="F54" s="61"/>
      <c r="G54" s="28">
        <f t="shared" si="1"/>
        <v>0</v>
      </c>
      <c r="H54" s="28" t="e">
        <f>VLOOKUP(C54,Teilnehmer!$A$1:$A$200,1,FALSE)</f>
        <v>#N/A</v>
      </c>
    </row>
    <row r="55" spans="3:8" x14ac:dyDescent="0.3">
      <c r="C55" s="28" t="str">
        <f t="shared" si="2"/>
        <v xml:space="preserve"> </v>
      </c>
      <c r="F55" s="61"/>
      <c r="G55" s="28">
        <f t="shared" si="1"/>
        <v>1</v>
      </c>
      <c r="H55" s="28" t="e">
        <f>VLOOKUP(C55,Teilnehmer!$A$1:$A$200,1,FALSE)</f>
        <v>#N/A</v>
      </c>
    </row>
    <row r="56" spans="3:8" x14ac:dyDescent="0.3">
      <c r="C56" s="28" t="str">
        <f t="shared" si="2"/>
        <v xml:space="preserve"> </v>
      </c>
      <c r="F56" s="61"/>
      <c r="G56" s="28">
        <f t="shared" si="1"/>
        <v>0</v>
      </c>
      <c r="H56" s="28" t="e">
        <f>VLOOKUP(C56,Teilnehmer!$A$1:$A$200,1,FALSE)</f>
        <v>#N/A</v>
      </c>
    </row>
    <row r="57" spans="3:8" x14ac:dyDescent="0.3">
      <c r="C57" s="28" t="str">
        <f t="shared" si="2"/>
        <v xml:space="preserve"> </v>
      </c>
      <c r="F57" s="61"/>
      <c r="G57" s="28">
        <f t="shared" si="1"/>
        <v>1</v>
      </c>
      <c r="H57" s="28" t="e">
        <f>VLOOKUP(C57,Teilnehmer!$A$1:$A$200,1,FALSE)</f>
        <v>#N/A</v>
      </c>
    </row>
    <row r="58" spans="3:8" x14ac:dyDescent="0.3">
      <c r="C58" s="28" t="str">
        <f t="shared" si="2"/>
        <v xml:space="preserve"> </v>
      </c>
      <c r="F58" s="61"/>
      <c r="G58" s="28">
        <f t="shared" si="1"/>
        <v>0</v>
      </c>
      <c r="H58" s="28" t="e">
        <f>VLOOKUP(C58,Teilnehmer!$A$1:$A$200,1,FALSE)</f>
        <v>#N/A</v>
      </c>
    </row>
    <row r="59" spans="3:8" x14ac:dyDescent="0.3">
      <c r="C59" s="28" t="str">
        <f t="shared" si="2"/>
        <v xml:space="preserve"> </v>
      </c>
      <c r="F59" s="61"/>
      <c r="G59" s="28">
        <f t="shared" si="1"/>
        <v>1</v>
      </c>
      <c r="H59" s="28" t="e">
        <f>VLOOKUP(C59,Teilnehmer!$A$1:$A$200,1,FALSE)</f>
        <v>#N/A</v>
      </c>
    </row>
    <row r="60" spans="3:8" x14ac:dyDescent="0.3">
      <c r="C60" s="28" t="str">
        <f t="shared" si="2"/>
        <v xml:space="preserve"> </v>
      </c>
      <c r="F60" s="61"/>
      <c r="G60" s="28">
        <f t="shared" si="1"/>
        <v>0</v>
      </c>
      <c r="H60" s="28" t="e">
        <f>VLOOKUP(C60,Teilnehmer!$A$1:$A$200,1,FALSE)</f>
        <v>#N/A</v>
      </c>
    </row>
    <row r="61" spans="3:8" x14ac:dyDescent="0.3">
      <c r="C61" s="28" t="str">
        <f t="shared" si="2"/>
        <v xml:space="preserve"> </v>
      </c>
      <c r="F61" s="61"/>
      <c r="G61" s="28">
        <f t="shared" si="1"/>
        <v>1</v>
      </c>
      <c r="H61" s="28" t="e">
        <f>VLOOKUP(C61,Teilnehmer!$A$1:$A$200,1,FALSE)</f>
        <v>#N/A</v>
      </c>
    </row>
    <row r="62" spans="3:8" x14ac:dyDescent="0.3">
      <c r="C62" s="28" t="str">
        <f t="shared" si="2"/>
        <v xml:space="preserve"> </v>
      </c>
      <c r="F62" s="61"/>
      <c r="G62" s="28">
        <f t="shared" si="1"/>
        <v>0</v>
      </c>
      <c r="H62" s="28" t="e">
        <f>VLOOKUP(C62,Teilnehmer!$A$1:$A$200,1,FALSE)</f>
        <v>#N/A</v>
      </c>
    </row>
    <row r="63" spans="3:8" x14ac:dyDescent="0.3">
      <c r="C63" s="28" t="str">
        <f t="shared" si="2"/>
        <v xml:space="preserve"> </v>
      </c>
      <c r="F63" s="61"/>
      <c r="G63" s="28">
        <f t="shared" si="1"/>
        <v>1</v>
      </c>
      <c r="H63" s="28" t="e">
        <f>VLOOKUP(C63,Teilnehmer!$A$1:$A$200,1,FALSE)</f>
        <v>#N/A</v>
      </c>
    </row>
    <row r="64" spans="3:8" x14ac:dyDescent="0.3">
      <c r="C64" s="28" t="str">
        <f t="shared" si="2"/>
        <v xml:space="preserve"> </v>
      </c>
      <c r="F64" s="61"/>
      <c r="G64" s="28">
        <f t="shared" si="1"/>
        <v>0</v>
      </c>
      <c r="H64" s="28" t="e">
        <f>VLOOKUP(C64,Teilnehmer!$A$1:$A$200,1,FALSE)</f>
        <v>#N/A</v>
      </c>
    </row>
    <row r="65" spans="3:8" x14ac:dyDescent="0.3">
      <c r="C65" s="28" t="str">
        <f t="shared" si="2"/>
        <v xml:space="preserve"> </v>
      </c>
      <c r="F65" s="61"/>
      <c r="G65" s="28">
        <f t="shared" si="1"/>
        <v>1</v>
      </c>
      <c r="H65" s="28" t="e">
        <f>VLOOKUP(C65,Teilnehmer!$A$1:$A$200,1,FALSE)</f>
        <v>#N/A</v>
      </c>
    </row>
    <row r="66" spans="3:8" x14ac:dyDescent="0.3">
      <c r="C66" s="28" t="str">
        <f t="shared" si="2"/>
        <v xml:space="preserve"> </v>
      </c>
      <c r="F66" s="61"/>
      <c r="G66" s="28">
        <f t="shared" si="1"/>
        <v>0</v>
      </c>
      <c r="H66" s="28" t="e">
        <f>VLOOKUP(C66,Teilnehmer!$A$1:$A$200,1,FALSE)</f>
        <v>#N/A</v>
      </c>
    </row>
    <row r="67" spans="3:8" x14ac:dyDescent="0.3">
      <c r="C67" s="28" t="str">
        <f t="shared" si="2"/>
        <v xml:space="preserve"> </v>
      </c>
      <c r="F67" s="61"/>
      <c r="G67" s="28">
        <f t="shared" ref="G67:G130" si="3">MOD(ROW(),2)</f>
        <v>1</v>
      </c>
      <c r="H67" s="28" t="e">
        <f>VLOOKUP(C67,Teilnehmer!$A$1:$A$200,1,FALSE)</f>
        <v>#N/A</v>
      </c>
    </row>
    <row r="68" spans="3:8" x14ac:dyDescent="0.3">
      <c r="C68" s="28" t="str">
        <f t="shared" si="2"/>
        <v xml:space="preserve"> </v>
      </c>
      <c r="F68" s="61"/>
      <c r="G68" s="28">
        <f t="shared" si="3"/>
        <v>0</v>
      </c>
      <c r="H68" s="28" t="e">
        <f>VLOOKUP(C68,Teilnehmer!$A$1:$A$200,1,FALSE)</f>
        <v>#N/A</v>
      </c>
    </row>
    <row r="69" spans="3:8" x14ac:dyDescent="0.3">
      <c r="C69" s="28" t="str">
        <f t="shared" si="2"/>
        <v xml:space="preserve"> </v>
      </c>
      <c r="F69" s="61"/>
      <c r="G69" s="28">
        <f t="shared" si="3"/>
        <v>1</v>
      </c>
      <c r="H69" s="28" t="e">
        <f>VLOOKUP(C69,Teilnehmer!$A$1:$A$200,1,FALSE)</f>
        <v>#N/A</v>
      </c>
    </row>
    <row r="70" spans="3:8" x14ac:dyDescent="0.3">
      <c r="C70" s="28" t="str">
        <f t="shared" si="2"/>
        <v xml:space="preserve"> </v>
      </c>
      <c r="F70" s="61"/>
      <c r="G70" s="28">
        <f t="shared" si="3"/>
        <v>0</v>
      </c>
      <c r="H70" s="28" t="e">
        <f>VLOOKUP(C70,Teilnehmer!$A$1:$A$200,1,FALSE)</f>
        <v>#N/A</v>
      </c>
    </row>
    <row r="71" spans="3:8" x14ac:dyDescent="0.3">
      <c r="C71" s="28" t="str">
        <f t="shared" si="2"/>
        <v xml:space="preserve"> </v>
      </c>
      <c r="F71" s="61"/>
      <c r="G71" s="28">
        <f t="shared" si="3"/>
        <v>1</v>
      </c>
      <c r="H71" s="28" t="e">
        <f>VLOOKUP(C71,Teilnehmer!$A$1:$A$200,1,FALSE)</f>
        <v>#N/A</v>
      </c>
    </row>
    <row r="72" spans="3:8" x14ac:dyDescent="0.3">
      <c r="C72" s="28" t="str">
        <f t="shared" si="2"/>
        <v xml:space="preserve"> </v>
      </c>
      <c r="F72" s="61"/>
      <c r="G72" s="28">
        <f t="shared" si="3"/>
        <v>0</v>
      </c>
      <c r="H72" s="28" t="e">
        <f>VLOOKUP(C72,Teilnehmer!$A$1:$A$200,1,FALSE)</f>
        <v>#N/A</v>
      </c>
    </row>
    <row r="73" spans="3:8" x14ac:dyDescent="0.3">
      <c r="C73" s="28" t="str">
        <f t="shared" si="2"/>
        <v xml:space="preserve"> </v>
      </c>
      <c r="F73" s="61"/>
      <c r="G73" s="28">
        <f t="shared" si="3"/>
        <v>1</v>
      </c>
      <c r="H73" s="28" t="e">
        <f>VLOOKUP(C73,Teilnehmer!$A$1:$A$200,1,FALSE)</f>
        <v>#N/A</v>
      </c>
    </row>
    <row r="74" spans="3:8" x14ac:dyDescent="0.3">
      <c r="C74" s="28" t="str">
        <f t="shared" si="2"/>
        <v xml:space="preserve"> </v>
      </c>
      <c r="F74" s="61"/>
      <c r="G74" s="28">
        <f t="shared" si="3"/>
        <v>0</v>
      </c>
      <c r="H74" s="28" t="e">
        <f>VLOOKUP(C74,Teilnehmer!$A$1:$A$200,1,FALSE)</f>
        <v>#N/A</v>
      </c>
    </row>
    <row r="75" spans="3:8" x14ac:dyDescent="0.3">
      <c r="C75" s="28" t="str">
        <f t="shared" si="2"/>
        <v xml:space="preserve"> </v>
      </c>
      <c r="F75" s="61"/>
      <c r="G75" s="28">
        <f t="shared" si="3"/>
        <v>1</v>
      </c>
      <c r="H75" s="28" t="e">
        <f>VLOOKUP(C75,Teilnehmer!$A$1:$A$200,1,FALSE)</f>
        <v>#N/A</v>
      </c>
    </row>
    <row r="76" spans="3:8" x14ac:dyDescent="0.3">
      <c r="C76" s="28" t="str">
        <f t="shared" si="2"/>
        <v xml:space="preserve"> </v>
      </c>
      <c r="F76" s="61"/>
      <c r="G76" s="28">
        <f t="shared" si="3"/>
        <v>0</v>
      </c>
      <c r="H76" s="28" t="e">
        <f>VLOOKUP(C76,Teilnehmer!$A$1:$A$200,1,FALSE)</f>
        <v>#N/A</v>
      </c>
    </row>
    <row r="77" spans="3:8" x14ac:dyDescent="0.3">
      <c r="C77" s="28" t="str">
        <f t="shared" si="2"/>
        <v xml:space="preserve"> </v>
      </c>
      <c r="F77" s="61"/>
      <c r="G77" s="28">
        <f t="shared" si="3"/>
        <v>1</v>
      </c>
      <c r="H77" s="28" t="e">
        <f>VLOOKUP(C77,Teilnehmer!$A$1:$A$200,1,FALSE)</f>
        <v>#N/A</v>
      </c>
    </row>
    <row r="78" spans="3:8" x14ac:dyDescent="0.3">
      <c r="C78" s="28" t="str">
        <f t="shared" si="2"/>
        <v xml:space="preserve"> </v>
      </c>
      <c r="F78" s="61"/>
      <c r="G78" s="28">
        <f t="shared" si="3"/>
        <v>0</v>
      </c>
      <c r="H78" s="28" t="e">
        <f>VLOOKUP(C78,Teilnehmer!$A$1:$A$200,1,FALSE)</f>
        <v>#N/A</v>
      </c>
    </row>
    <row r="79" spans="3:8" x14ac:dyDescent="0.3">
      <c r="C79" s="28" t="str">
        <f t="shared" si="2"/>
        <v xml:space="preserve"> </v>
      </c>
      <c r="F79" s="61"/>
      <c r="G79" s="28">
        <f t="shared" si="3"/>
        <v>1</v>
      </c>
      <c r="H79" s="28" t="e">
        <f>VLOOKUP(C79,Teilnehmer!$A$1:$A$200,1,FALSE)</f>
        <v>#N/A</v>
      </c>
    </row>
    <row r="80" spans="3:8" x14ac:dyDescent="0.3">
      <c r="C80" s="28" t="str">
        <f t="shared" si="2"/>
        <v xml:space="preserve"> </v>
      </c>
      <c r="F80" s="61"/>
      <c r="G80" s="28">
        <f t="shared" si="3"/>
        <v>0</v>
      </c>
      <c r="H80" s="28" t="e">
        <f>VLOOKUP(C80,Teilnehmer!$A$1:$A$200,1,FALSE)</f>
        <v>#N/A</v>
      </c>
    </row>
    <row r="81" spans="3:8" x14ac:dyDescent="0.3">
      <c r="C81" s="28" t="str">
        <f t="shared" si="2"/>
        <v xml:space="preserve"> </v>
      </c>
      <c r="F81" s="61"/>
      <c r="G81" s="28">
        <f t="shared" si="3"/>
        <v>1</v>
      </c>
      <c r="H81" s="28" t="e">
        <f>VLOOKUP(C81,Teilnehmer!$A$1:$A$200,1,FALSE)</f>
        <v>#N/A</v>
      </c>
    </row>
    <row r="82" spans="3:8" x14ac:dyDescent="0.3">
      <c r="C82" s="28" t="str">
        <f t="shared" si="2"/>
        <v xml:space="preserve"> </v>
      </c>
      <c r="F82" s="61"/>
      <c r="G82" s="28">
        <f t="shared" si="3"/>
        <v>0</v>
      </c>
      <c r="H82" s="28" t="e">
        <f>VLOOKUP(C82,Teilnehmer!$A$1:$A$200,1,FALSE)</f>
        <v>#N/A</v>
      </c>
    </row>
    <row r="83" spans="3:8" x14ac:dyDescent="0.3">
      <c r="C83" s="28" t="str">
        <f t="shared" si="2"/>
        <v xml:space="preserve"> </v>
      </c>
      <c r="F83" s="61"/>
      <c r="G83" s="28">
        <f t="shared" si="3"/>
        <v>1</v>
      </c>
      <c r="H83" s="28" t="e">
        <f>VLOOKUP(C83,Teilnehmer!$A$1:$A$200,1,FALSE)</f>
        <v>#N/A</v>
      </c>
    </row>
    <row r="84" spans="3:8" x14ac:dyDescent="0.3">
      <c r="C84" s="28" t="str">
        <f t="shared" si="2"/>
        <v xml:space="preserve"> </v>
      </c>
      <c r="F84" s="61"/>
      <c r="G84" s="28">
        <f t="shared" si="3"/>
        <v>0</v>
      </c>
      <c r="H84" s="28" t="e">
        <f>VLOOKUP(C84,Teilnehmer!$A$1:$A$200,1,FALSE)</f>
        <v>#N/A</v>
      </c>
    </row>
    <row r="85" spans="3:8" x14ac:dyDescent="0.3">
      <c r="C85" s="28" t="str">
        <f t="shared" si="2"/>
        <v xml:space="preserve"> </v>
      </c>
      <c r="F85" s="61"/>
      <c r="G85" s="28">
        <f t="shared" si="3"/>
        <v>1</v>
      </c>
      <c r="H85" s="28" t="e">
        <f>VLOOKUP(C85,Teilnehmer!$A$1:$A$200,1,FALSE)</f>
        <v>#N/A</v>
      </c>
    </row>
    <row r="86" spans="3:8" x14ac:dyDescent="0.3">
      <c r="C86" s="28" t="str">
        <f t="shared" si="2"/>
        <v xml:space="preserve"> </v>
      </c>
      <c r="F86" s="61"/>
      <c r="G86" s="28">
        <f t="shared" si="3"/>
        <v>0</v>
      </c>
      <c r="H86" s="28" t="e">
        <f>VLOOKUP(C86,Teilnehmer!$A$1:$A$200,1,FALSE)</f>
        <v>#N/A</v>
      </c>
    </row>
    <row r="87" spans="3:8" s="29" customFormat="1" x14ac:dyDescent="0.3">
      <c r="C87" s="29" t="str">
        <f t="shared" si="2"/>
        <v xml:space="preserve"> </v>
      </c>
      <c r="F87" s="61"/>
      <c r="G87" s="29">
        <f t="shared" si="3"/>
        <v>1</v>
      </c>
      <c r="H87" s="28" t="e">
        <f>VLOOKUP(C87,Teilnehmer!$A$1:$A$200,1,FALSE)</f>
        <v>#N/A</v>
      </c>
    </row>
    <row r="88" spans="3:8" x14ac:dyDescent="0.3">
      <c r="C88" s="28" t="str">
        <f t="shared" si="2"/>
        <v xml:space="preserve"> </v>
      </c>
      <c r="F88" s="61"/>
      <c r="G88" s="29">
        <f t="shared" si="3"/>
        <v>0</v>
      </c>
      <c r="H88" s="28" t="e">
        <f>VLOOKUP(C88,Teilnehmer!$A$1:$A$200,1,FALSE)</f>
        <v>#N/A</v>
      </c>
    </row>
    <row r="89" spans="3:8" x14ac:dyDescent="0.3">
      <c r="C89" s="28" t="str">
        <f t="shared" si="2"/>
        <v xml:space="preserve"> </v>
      </c>
      <c r="F89" s="61"/>
      <c r="G89" s="29">
        <f t="shared" si="3"/>
        <v>1</v>
      </c>
      <c r="H89" s="28" t="e">
        <f>VLOOKUP(C89,Teilnehmer!$A$1:$A$200,1,FALSE)</f>
        <v>#N/A</v>
      </c>
    </row>
    <row r="90" spans="3:8" x14ac:dyDescent="0.3">
      <c r="C90" s="28" t="str">
        <f t="shared" si="2"/>
        <v xml:space="preserve"> </v>
      </c>
      <c r="F90" s="61"/>
      <c r="G90" s="29">
        <f t="shared" si="3"/>
        <v>0</v>
      </c>
      <c r="H90" s="28" t="e">
        <f>VLOOKUP(C90,Teilnehmer!$A$1:$A$200,1,FALSE)</f>
        <v>#N/A</v>
      </c>
    </row>
    <row r="91" spans="3:8" x14ac:dyDescent="0.3">
      <c r="C91" s="28" t="str">
        <f t="shared" si="2"/>
        <v xml:space="preserve"> </v>
      </c>
      <c r="F91" s="61"/>
      <c r="G91" s="29">
        <f t="shared" si="3"/>
        <v>1</v>
      </c>
      <c r="H91" s="28" t="e">
        <f>VLOOKUP(C91,Teilnehmer!$A$1:$A$200,1,FALSE)</f>
        <v>#N/A</v>
      </c>
    </row>
    <row r="92" spans="3:8" x14ac:dyDescent="0.3">
      <c r="C92" s="28" t="str">
        <f t="shared" si="2"/>
        <v xml:space="preserve"> </v>
      </c>
      <c r="F92" s="61"/>
      <c r="G92" s="29">
        <f t="shared" si="3"/>
        <v>0</v>
      </c>
      <c r="H92" s="28" t="e">
        <f>VLOOKUP(C92,Teilnehmer!$A$1:$A$200,1,FALSE)</f>
        <v>#N/A</v>
      </c>
    </row>
    <row r="93" spans="3:8" x14ac:dyDescent="0.3">
      <c r="C93" s="28" t="str">
        <f t="shared" si="2"/>
        <v xml:space="preserve"> </v>
      </c>
      <c r="F93" s="61"/>
      <c r="G93" s="29">
        <f t="shared" si="3"/>
        <v>1</v>
      </c>
      <c r="H93" s="28" t="e">
        <f>VLOOKUP(C93,Teilnehmer!$A$1:$A$200,1,FALSE)</f>
        <v>#N/A</v>
      </c>
    </row>
    <row r="94" spans="3:8" x14ac:dyDescent="0.3">
      <c r="C94" s="28" t="str">
        <f t="shared" ref="C94:C124" si="4">B94&amp;" "&amp;A94</f>
        <v xml:space="preserve"> </v>
      </c>
      <c r="F94" s="61"/>
      <c r="G94" s="29">
        <f t="shared" si="3"/>
        <v>0</v>
      </c>
      <c r="H94" s="28" t="e">
        <f>VLOOKUP(C94,Teilnehmer!$A$1:$A$200,1,FALSE)</f>
        <v>#N/A</v>
      </c>
    </row>
    <row r="95" spans="3:8" x14ac:dyDescent="0.3">
      <c r="C95" s="28" t="str">
        <f t="shared" si="4"/>
        <v xml:space="preserve"> </v>
      </c>
      <c r="F95" s="61"/>
      <c r="G95" s="29">
        <f t="shared" si="3"/>
        <v>1</v>
      </c>
      <c r="H95" s="28" t="e">
        <f>VLOOKUP(C95,Teilnehmer!$A$1:$A$200,1,FALSE)</f>
        <v>#N/A</v>
      </c>
    </row>
    <row r="96" spans="3:8" x14ac:dyDescent="0.3">
      <c r="C96" s="28" t="str">
        <f t="shared" si="4"/>
        <v xml:space="preserve"> </v>
      </c>
      <c r="F96" s="61"/>
      <c r="G96" s="29">
        <f t="shared" si="3"/>
        <v>0</v>
      </c>
      <c r="H96" s="28" t="e">
        <f>VLOOKUP(C96,Teilnehmer!$A$1:$A$200,1,FALSE)</f>
        <v>#N/A</v>
      </c>
    </row>
    <row r="97" spans="3:8" x14ac:dyDescent="0.3">
      <c r="C97" s="28" t="str">
        <f t="shared" si="4"/>
        <v xml:space="preserve"> </v>
      </c>
      <c r="F97" s="61"/>
      <c r="G97" s="29">
        <f t="shared" si="3"/>
        <v>1</v>
      </c>
      <c r="H97" s="28" t="e">
        <f>VLOOKUP(C97,Teilnehmer!$A$1:$A$200,1,FALSE)</f>
        <v>#N/A</v>
      </c>
    </row>
    <row r="98" spans="3:8" x14ac:dyDescent="0.3">
      <c r="C98" s="28" t="str">
        <f t="shared" si="4"/>
        <v xml:space="preserve"> </v>
      </c>
      <c r="F98" s="61"/>
      <c r="G98" s="29">
        <f t="shared" si="3"/>
        <v>0</v>
      </c>
      <c r="H98" s="28" t="e">
        <f>VLOOKUP(C98,Teilnehmer!$A$1:$A$200,1,FALSE)</f>
        <v>#N/A</v>
      </c>
    </row>
    <row r="99" spans="3:8" x14ac:dyDescent="0.3">
      <c r="C99" s="28" t="str">
        <f t="shared" si="4"/>
        <v xml:space="preserve"> </v>
      </c>
      <c r="F99" s="61"/>
      <c r="G99" s="29">
        <f t="shared" si="3"/>
        <v>1</v>
      </c>
      <c r="H99" s="28" t="e">
        <f>VLOOKUP(C99,Teilnehmer!$A$1:$A$200,1,FALSE)</f>
        <v>#N/A</v>
      </c>
    </row>
    <row r="100" spans="3:8" x14ac:dyDescent="0.3">
      <c r="C100" s="28" t="str">
        <f t="shared" si="4"/>
        <v xml:space="preserve"> </v>
      </c>
      <c r="F100" s="61"/>
      <c r="G100" s="29">
        <f t="shared" si="3"/>
        <v>0</v>
      </c>
      <c r="H100" s="28" t="e">
        <f>VLOOKUP(C100,Teilnehmer!$A$1:$A$200,1,FALSE)</f>
        <v>#N/A</v>
      </c>
    </row>
    <row r="101" spans="3:8" x14ac:dyDescent="0.3">
      <c r="C101" s="28" t="str">
        <f t="shared" si="4"/>
        <v xml:space="preserve"> </v>
      </c>
      <c r="F101" s="61"/>
      <c r="G101" s="29">
        <f t="shared" si="3"/>
        <v>1</v>
      </c>
      <c r="H101" s="28" t="e">
        <f>VLOOKUP(C101,Teilnehmer!$A$1:$A$200,1,FALSE)</f>
        <v>#N/A</v>
      </c>
    </row>
    <row r="102" spans="3:8" x14ac:dyDescent="0.3">
      <c r="C102" s="28" t="str">
        <f t="shared" si="4"/>
        <v xml:space="preserve"> </v>
      </c>
      <c r="F102" s="61"/>
      <c r="G102" s="29">
        <f t="shared" si="3"/>
        <v>0</v>
      </c>
      <c r="H102" s="28" t="e">
        <f>VLOOKUP(C102,Teilnehmer!$A$1:$A$200,1,FALSE)</f>
        <v>#N/A</v>
      </c>
    </row>
    <row r="103" spans="3:8" x14ac:dyDescent="0.3">
      <c r="C103" s="28" t="str">
        <f t="shared" si="4"/>
        <v xml:space="preserve"> </v>
      </c>
      <c r="F103" s="61"/>
      <c r="G103" s="29">
        <f t="shared" si="3"/>
        <v>1</v>
      </c>
      <c r="H103" s="28" t="e">
        <f>VLOOKUP(C103,Teilnehmer!$A$1:$A$200,1,FALSE)</f>
        <v>#N/A</v>
      </c>
    </row>
    <row r="104" spans="3:8" x14ac:dyDescent="0.3">
      <c r="C104" s="28" t="str">
        <f t="shared" si="4"/>
        <v xml:space="preserve"> </v>
      </c>
      <c r="F104" s="61"/>
      <c r="G104" s="29">
        <f t="shared" si="3"/>
        <v>0</v>
      </c>
      <c r="H104" s="28" t="e">
        <f>VLOOKUP(C104,Teilnehmer!$A$1:$A$200,1,FALSE)</f>
        <v>#N/A</v>
      </c>
    </row>
    <row r="105" spans="3:8" x14ac:dyDescent="0.3">
      <c r="C105" s="28" t="str">
        <f t="shared" si="4"/>
        <v xml:space="preserve"> </v>
      </c>
      <c r="F105" s="61"/>
      <c r="G105" s="29">
        <f t="shared" si="3"/>
        <v>1</v>
      </c>
      <c r="H105" s="28" t="e">
        <f>VLOOKUP(C105,Teilnehmer!$A$1:$A$200,1,FALSE)</f>
        <v>#N/A</v>
      </c>
    </row>
    <row r="106" spans="3:8" x14ac:dyDescent="0.3">
      <c r="C106" s="28" t="str">
        <f t="shared" si="4"/>
        <v xml:space="preserve"> </v>
      </c>
      <c r="F106" s="61"/>
      <c r="G106" s="29">
        <f t="shared" si="3"/>
        <v>0</v>
      </c>
      <c r="H106" s="28" t="e">
        <f>VLOOKUP(C106,Teilnehmer!$A$1:$A$200,1,FALSE)</f>
        <v>#N/A</v>
      </c>
    </row>
    <row r="107" spans="3:8" x14ac:dyDescent="0.3">
      <c r="C107" s="28" t="str">
        <f t="shared" si="4"/>
        <v xml:space="preserve"> </v>
      </c>
      <c r="F107" s="61"/>
      <c r="G107" s="29">
        <f t="shared" si="3"/>
        <v>1</v>
      </c>
      <c r="H107" s="28" t="e">
        <f>VLOOKUP(C107,Teilnehmer!$A$1:$A$200,1,FALSE)</f>
        <v>#N/A</v>
      </c>
    </row>
    <row r="108" spans="3:8" x14ac:dyDescent="0.3">
      <c r="C108" s="28" t="str">
        <f t="shared" si="4"/>
        <v xml:space="preserve"> </v>
      </c>
      <c r="F108" s="61"/>
      <c r="G108" s="29">
        <f t="shared" si="3"/>
        <v>0</v>
      </c>
      <c r="H108" s="28" t="e">
        <f>VLOOKUP(C108,Teilnehmer!$A$1:$A$200,1,FALSE)</f>
        <v>#N/A</v>
      </c>
    </row>
    <row r="109" spans="3:8" x14ac:dyDescent="0.3">
      <c r="C109" s="28" t="str">
        <f t="shared" si="4"/>
        <v xml:space="preserve"> </v>
      </c>
      <c r="F109" s="61"/>
      <c r="G109" s="29">
        <f t="shared" si="3"/>
        <v>1</v>
      </c>
      <c r="H109" s="28" t="e">
        <f>VLOOKUP(C109,Teilnehmer!$A$1:$A$200,1,FALSE)</f>
        <v>#N/A</v>
      </c>
    </row>
    <row r="110" spans="3:8" x14ac:dyDescent="0.3">
      <c r="C110" s="28" t="str">
        <f t="shared" si="4"/>
        <v xml:space="preserve"> </v>
      </c>
      <c r="F110" s="61"/>
      <c r="G110" s="29">
        <f t="shared" si="3"/>
        <v>0</v>
      </c>
      <c r="H110" s="28" t="e">
        <f>VLOOKUP(C110,Teilnehmer!$A$1:$A$200,1,FALSE)</f>
        <v>#N/A</v>
      </c>
    </row>
    <row r="111" spans="3:8" x14ac:dyDescent="0.3">
      <c r="C111" s="28" t="str">
        <f t="shared" si="4"/>
        <v xml:space="preserve"> </v>
      </c>
      <c r="F111" s="61"/>
      <c r="G111" s="29">
        <f t="shared" si="3"/>
        <v>1</v>
      </c>
      <c r="H111" s="28" t="e">
        <f>VLOOKUP(C111,Teilnehmer!$A$1:$A$200,1,FALSE)</f>
        <v>#N/A</v>
      </c>
    </row>
    <row r="112" spans="3:8" x14ac:dyDescent="0.3">
      <c r="C112" s="28" t="str">
        <f t="shared" si="4"/>
        <v xml:space="preserve"> </v>
      </c>
      <c r="F112" s="61"/>
      <c r="G112" s="29">
        <f t="shared" si="3"/>
        <v>0</v>
      </c>
      <c r="H112" s="28" t="e">
        <f>VLOOKUP(C112,Teilnehmer!$A$1:$A$200,1,FALSE)</f>
        <v>#N/A</v>
      </c>
    </row>
    <row r="113" spans="3:8" x14ac:dyDescent="0.3">
      <c r="C113" s="28" t="str">
        <f t="shared" si="4"/>
        <v xml:space="preserve"> </v>
      </c>
      <c r="F113" s="61"/>
      <c r="G113" s="29">
        <f t="shared" si="3"/>
        <v>1</v>
      </c>
      <c r="H113" s="28" t="e">
        <f>VLOOKUP(C113,Teilnehmer!$A$1:$A$200,1,FALSE)</f>
        <v>#N/A</v>
      </c>
    </row>
    <row r="114" spans="3:8" x14ac:dyDescent="0.3">
      <c r="C114" s="28" t="str">
        <f t="shared" si="4"/>
        <v xml:space="preserve"> </v>
      </c>
      <c r="F114" s="61"/>
      <c r="G114" s="29">
        <f t="shared" si="3"/>
        <v>0</v>
      </c>
      <c r="H114" s="28" t="e">
        <f>VLOOKUP(C114,Teilnehmer!$A$1:$A$200,1,FALSE)</f>
        <v>#N/A</v>
      </c>
    </row>
    <row r="115" spans="3:8" x14ac:dyDescent="0.3">
      <c r="C115" s="28" t="str">
        <f t="shared" si="4"/>
        <v xml:space="preserve"> </v>
      </c>
      <c r="F115" s="61"/>
      <c r="G115" s="29">
        <f t="shared" si="3"/>
        <v>1</v>
      </c>
      <c r="H115" s="28" t="e">
        <f>VLOOKUP(C115,Teilnehmer!$A$1:$A$200,1,FALSE)</f>
        <v>#N/A</v>
      </c>
    </row>
    <row r="116" spans="3:8" x14ac:dyDescent="0.3">
      <c r="C116" s="28" t="str">
        <f t="shared" si="4"/>
        <v xml:space="preserve"> </v>
      </c>
      <c r="F116" s="61"/>
      <c r="G116" s="29">
        <f t="shared" si="3"/>
        <v>0</v>
      </c>
      <c r="H116" s="28" t="e">
        <f>VLOOKUP(C116,Teilnehmer!$A$1:$A$200,1,FALSE)</f>
        <v>#N/A</v>
      </c>
    </row>
    <row r="117" spans="3:8" x14ac:dyDescent="0.3">
      <c r="C117" s="28" t="str">
        <f t="shared" si="4"/>
        <v xml:space="preserve"> </v>
      </c>
      <c r="F117" s="61"/>
      <c r="G117" s="29">
        <f t="shared" si="3"/>
        <v>1</v>
      </c>
      <c r="H117" s="28" t="e">
        <f>VLOOKUP(C117,Teilnehmer!$A$1:$A$200,1,FALSE)</f>
        <v>#N/A</v>
      </c>
    </row>
    <row r="118" spans="3:8" x14ac:dyDescent="0.3">
      <c r="C118" s="28" t="str">
        <f t="shared" si="4"/>
        <v xml:space="preserve"> </v>
      </c>
      <c r="F118" s="61"/>
      <c r="G118" s="29">
        <f t="shared" si="3"/>
        <v>0</v>
      </c>
      <c r="H118" s="28" t="e">
        <f>VLOOKUP(C118,Teilnehmer!$A$1:$A$200,1,FALSE)</f>
        <v>#N/A</v>
      </c>
    </row>
    <row r="119" spans="3:8" x14ac:dyDescent="0.3">
      <c r="C119" s="28" t="str">
        <f t="shared" si="4"/>
        <v xml:space="preserve"> </v>
      </c>
      <c r="F119" s="61"/>
      <c r="G119" s="29">
        <f t="shared" si="3"/>
        <v>1</v>
      </c>
      <c r="H119" s="28" t="e">
        <f>VLOOKUP(C119,Teilnehmer!$A$1:$A$200,1,FALSE)</f>
        <v>#N/A</v>
      </c>
    </row>
    <row r="120" spans="3:8" x14ac:dyDescent="0.3">
      <c r="C120" s="28" t="str">
        <f t="shared" si="4"/>
        <v xml:space="preserve"> </v>
      </c>
      <c r="F120" s="61"/>
      <c r="G120" s="29">
        <f t="shared" si="3"/>
        <v>0</v>
      </c>
      <c r="H120" s="28" t="e">
        <f>VLOOKUP(C120,Teilnehmer!$A$1:$A$200,1,FALSE)</f>
        <v>#N/A</v>
      </c>
    </row>
    <row r="121" spans="3:8" x14ac:dyDescent="0.3">
      <c r="C121" s="28" t="str">
        <f t="shared" si="4"/>
        <v xml:space="preserve"> </v>
      </c>
      <c r="F121" s="61"/>
      <c r="G121" s="29">
        <f t="shared" si="3"/>
        <v>1</v>
      </c>
      <c r="H121" s="28" t="e">
        <f>VLOOKUP(C121,Teilnehmer!$A$1:$A$200,1,FALSE)</f>
        <v>#N/A</v>
      </c>
    </row>
    <row r="122" spans="3:8" x14ac:dyDescent="0.3">
      <c r="C122" s="28" t="str">
        <f t="shared" si="4"/>
        <v xml:space="preserve"> </v>
      </c>
      <c r="F122" s="61"/>
      <c r="G122" s="29">
        <f t="shared" si="3"/>
        <v>0</v>
      </c>
      <c r="H122" s="28" t="e">
        <f>VLOOKUP(C122,Teilnehmer!$A$1:$A$200,1,FALSE)</f>
        <v>#N/A</v>
      </c>
    </row>
    <row r="123" spans="3:8" x14ac:dyDescent="0.3">
      <c r="C123" s="28" t="str">
        <f t="shared" si="4"/>
        <v xml:space="preserve"> </v>
      </c>
      <c r="F123" s="61"/>
      <c r="G123" s="29">
        <f t="shared" si="3"/>
        <v>1</v>
      </c>
      <c r="H123" s="28" t="e">
        <f>VLOOKUP(C123,Teilnehmer!$A$1:$A$200,1,FALSE)</f>
        <v>#N/A</v>
      </c>
    </row>
    <row r="124" spans="3:8" x14ac:dyDescent="0.3">
      <c r="C124" s="28" t="str">
        <f t="shared" si="4"/>
        <v xml:space="preserve"> </v>
      </c>
      <c r="F124" s="61"/>
      <c r="G124" s="29">
        <f t="shared" si="3"/>
        <v>0</v>
      </c>
      <c r="H124" s="28" t="e">
        <f>VLOOKUP(C124,Teilnehmer!$A$1:$A$200,1,FALSE)</f>
        <v>#N/A</v>
      </c>
    </row>
    <row r="125" spans="3:8" x14ac:dyDescent="0.3">
      <c r="F125" s="61"/>
      <c r="G125" s="29">
        <f t="shared" si="3"/>
        <v>1</v>
      </c>
      <c r="H125" s="28">
        <f>VLOOKUP(C125,Teilnehmer!$A$1:$A$200,1,FALSE)</f>
        <v>0</v>
      </c>
    </row>
    <row r="126" spans="3:8" x14ac:dyDescent="0.3">
      <c r="G126" s="29">
        <f t="shared" si="3"/>
        <v>0</v>
      </c>
      <c r="H126" s="28">
        <f>VLOOKUP(C126,Teilnehmer!$A$1:$A$200,1,FALSE)</f>
        <v>0</v>
      </c>
    </row>
    <row r="127" spans="3:8" x14ac:dyDescent="0.3">
      <c r="G127" s="29">
        <f t="shared" si="3"/>
        <v>1</v>
      </c>
      <c r="H127" s="28">
        <f>VLOOKUP(C127,Teilnehmer!$A$1:$A$200,1,FALSE)</f>
        <v>0</v>
      </c>
    </row>
    <row r="128" spans="3:8" x14ac:dyDescent="0.3">
      <c r="G128" s="29">
        <f t="shared" si="3"/>
        <v>0</v>
      </c>
      <c r="H128" s="28">
        <f>VLOOKUP(C128,Teilnehmer!$A$1:$A$200,1,FALSE)</f>
        <v>0</v>
      </c>
    </row>
    <row r="129" spans="7:8" x14ac:dyDescent="0.3">
      <c r="G129" s="29">
        <f t="shared" si="3"/>
        <v>1</v>
      </c>
      <c r="H129" s="28">
        <f>VLOOKUP(C129,Teilnehmer!$A$1:$A$200,1,FALSE)</f>
        <v>0</v>
      </c>
    </row>
    <row r="130" spans="7:8" x14ac:dyDescent="0.3">
      <c r="G130" s="29">
        <f t="shared" si="3"/>
        <v>0</v>
      </c>
      <c r="H130" s="28">
        <f>VLOOKUP(C130,Teilnehmer!$A$1:$A$200,1,FALSE)</f>
        <v>0</v>
      </c>
    </row>
    <row r="131" spans="7:8" x14ac:dyDescent="0.3">
      <c r="G131" s="29">
        <f t="shared" ref="G131:G140" si="5">MOD(ROW(),2)</f>
        <v>1</v>
      </c>
      <c r="H131" s="28">
        <f>VLOOKUP(C131,Teilnehmer!$A$1:$A$200,1,FALSE)</f>
        <v>0</v>
      </c>
    </row>
    <row r="132" spans="7:8" x14ac:dyDescent="0.3">
      <c r="G132" s="29">
        <f t="shared" si="5"/>
        <v>0</v>
      </c>
      <c r="H132" s="28">
        <f>VLOOKUP(C132,Teilnehmer!$A$1:$A$200,1,FALSE)</f>
        <v>0</v>
      </c>
    </row>
    <row r="133" spans="7:8" x14ac:dyDescent="0.3">
      <c r="G133" s="29">
        <f t="shared" si="5"/>
        <v>1</v>
      </c>
      <c r="H133" s="28">
        <f>VLOOKUP(C133,Teilnehmer!$A$1:$A$200,1,FALSE)</f>
        <v>0</v>
      </c>
    </row>
    <row r="134" spans="7:8" x14ac:dyDescent="0.3">
      <c r="G134" s="29">
        <f t="shared" si="5"/>
        <v>0</v>
      </c>
      <c r="H134" s="28">
        <f>VLOOKUP(C134,Teilnehmer!$A$1:$A$200,1,FALSE)</f>
        <v>0</v>
      </c>
    </row>
    <row r="135" spans="7:8" x14ac:dyDescent="0.3">
      <c r="G135" s="29">
        <f t="shared" si="5"/>
        <v>1</v>
      </c>
      <c r="H135" s="28">
        <f>VLOOKUP(C135,Teilnehmer!$A$1:$A$200,1,FALSE)</f>
        <v>0</v>
      </c>
    </row>
    <row r="136" spans="7:8" x14ac:dyDescent="0.3">
      <c r="G136" s="29">
        <f t="shared" si="5"/>
        <v>0</v>
      </c>
      <c r="H136" s="28">
        <f>VLOOKUP(C136,Teilnehmer!$A$1:$A$200,1,FALSE)</f>
        <v>0</v>
      </c>
    </row>
    <row r="137" spans="7:8" x14ac:dyDescent="0.3">
      <c r="G137" s="29">
        <f t="shared" si="5"/>
        <v>1</v>
      </c>
      <c r="H137" s="28">
        <f>VLOOKUP(C137,Teilnehmer!$A$1:$A$200,1,FALSE)</f>
        <v>0</v>
      </c>
    </row>
    <row r="138" spans="7:8" x14ac:dyDescent="0.3">
      <c r="G138" s="29">
        <f t="shared" si="5"/>
        <v>0</v>
      </c>
      <c r="H138" s="28">
        <f>VLOOKUP(C138,Teilnehmer!$A$1:$A$200,1,FALSE)</f>
        <v>0</v>
      </c>
    </row>
    <row r="139" spans="7:8" x14ac:dyDescent="0.3">
      <c r="G139" s="29">
        <f t="shared" si="5"/>
        <v>1</v>
      </c>
      <c r="H139" s="28">
        <f>VLOOKUP(C139,Teilnehmer!$A$1:$A$200,1,FALSE)</f>
        <v>0</v>
      </c>
    </row>
    <row r="140" spans="7:8" x14ac:dyDescent="0.3">
      <c r="G140" s="29">
        <f t="shared" si="5"/>
        <v>0</v>
      </c>
      <c r="H140" s="28">
        <f>VLOOKUP(C140,Teilnehmer!$A$1:$A$200,1,FALSE)</f>
        <v>0</v>
      </c>
    </row>
    <row r="141" spans="7:8" x14ac:dyDescent="0.3">
      <c r="G141" s="29"/>
    </row>
    <row r="142" spans="7:8" x14ac:dyDescent="0.3">
      <c r="G142" s="29"/>
    </row>
    <row r="143" spans="7:8" x14ac:dyDescent="0.3">
      <c r="G143" s="29"/>
    </row>
    <row r="144" spans="7:8" x14ac:dyDescent="0.3">
      <c r="G144" s="29"/>
    </row>
    <row r="145" spans="7:7" x14ac:dyDescent="0.3">
      <c r="G145" s="29"/>
    </row>
    <row r="146" spans="7:7" x14ac:dyDescent="0.3">
      <c r="G146" s="29"/>
    </row>
    <row r="147" spans="7:7" x14ac:dyDescent="0.3">
      <c r="G147" s="29"/>
    </row>
    <row r="148" spans="7:7" x14ac:dyDescent="0.3">
      <c r="G148" s="29"/>
    </row>
    <row r="149" spans="7:7" x14ac:dyDescent="0.3">
      <c r="G149" s="29"/>
    </row>
    <row r="150" spans="7:7" x14ac:dyDescent="0.3">
      <c r="G150" s="29"/>
    </row>
    <row r="151" spans="7:7" x14ac:dyDescent="0.3">
      <c r="G151" s="29"/>
    </row>
    <row r="152" spans="7:7" x14ac:dyDescent="0.3">
      <c r="G152" s="29"/>
    </row>
    <row r="153" spans="7:7" x14ac:dyDescent="0.3">
      <c r="G153" s="29"/>
    </row>
    <row r="154" spans="7:7" x14ac:dyDescent="0.3">
      <c r="G154" s="29"/>
    </row>
    <row r="155" spans="7:7" x14ac:dyDescent="0.3">
      <c r="G155" s="29"/>
    </row>
    <row r="156" spans="7:7" x14ac:dyDescent="0.3">
      <c r="G156" s="29"/>
    </row>
    <row r="157" spans="7:7" x14ac:dyDescent="0.3">
      <c r="G157" s="29"/>
    </row>
    <row r="158" spans="7:7" x14ac:dyDescent="0.3">
      <c r="G158" s="29"/>
    </row>
    <row r="159" spans="7:7" x14ac:dyDescent="0.3">
      <c r="G159" s="29"/>
    </row>
    <row r="160" spans="7:7" x14ac:dyDescent="0.3">
      <c r="G160" s="29"/>
    </row>
    <row r="161" spans="7:7" x14ac:dyDescent="0.3">
      <c r="G161" s="29"/>
    </row>
  </sheetData>
  <autoFilter ref="A1:G161" xr:uid="{00000000-0009-0000-0000-000007000000}"/>
  <pageMargins left="0.7" right="0.7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405AB-26A8-4569-A992-354DA96C74EA}">
  <dimension ref="A1:H50"/>
  <sheetViews>
    <sheetView workbookViewId="0">
      <selection activeCell="B2" sqref="B2"/>
    </sheetView>
  </sheetViews>
  <sheetFormatPr baseColWidth="10" defaultRowHeight="14.4" x14ac:dyDescent="0.3"/>
  <cols>
    <col min="1" max="1" width="17.5546875" customWidth="1"/>
    <col min="3" max="3" width="26.44140625" customWidth="1"/>
    <col min="7" max="7" width="21.44140625" customWidth="1"/>
  </cols>
  <sheetData>
    <row r="1" spans="1:8" x14ac:dyDescent="0.3">
      <c r="A1" t="s">
        <v>42</v>
      </c>
      <c r="B1" t="s">
        <v>116</v>
      </c>
      <c r="C1" t="str">
        <f t="shared" ref="C1:C23" si="0">B1&amp;" "&amp;A1</f>
        <v>Kugelstoß JULA_Hoch</v>
      </c>
      <c r="D1" t="s">
        <v>8</v>
      </c>
      <c r="E1" t="s">
        <v>9</v>
      </c>
      <c r="F1" t="s">
        <v>14</v>
      </c>
      <c r="H1" t="s">
        <v>38</v>
      </c>
    </row>
    <row r="2" spans="1:8" x14ac:dyDescent="0.3">
      <c r="B2" t="s">
        <v>53</v>
      </c>
      <c r="C2" t="str">
        <f t="shared" si="0"/>
        <v xml:space="preserve">Awel </v>
      </c>
      <c r="D2" t="s">
        <v>17</v>
      </c>
      <c r="E2">
        <v>2012</v>
      </c>
      <c r="F2">
        <v>1.49</v>
      </c>
      <c r="G2" t="e">
        <f>VLOOKUP(C2,Teilnehmer!$A$1:$A$200,1,FALSE)</f>
        <v>#N/A</v>
      </c>
      <c r="H2">
        <f t="shared" ref="H2:H50" si="1">MOD(ROW(),2)</f>
        <v>0</v>
      </c>
    </row>
    <row r="3" spans="1:8" x14ac:dyDescent="0.3">
      <c r="A3" t="s">
        <v>54</v>
      </c>
      <c r="B3" t="s">
        <v>55</v>
      </c>
      <c r="C3" t="str">
        <f t="shared" si="0"/>
        <v>Leonard Wawrauschek</v>
      </c>
      <c r="D3" t="s">
        <v>17</v>
      </c>
      <c r="E3">
        <v>2012</v>
      </c>
      <c r="F3">
        <v>1.36</v>
      </c>
      <c r="G3" t="e">
        <f>VLOOKUP(C3,Teilnehmer!$A$1:$A$200,1,FALSE)</f>
        <v>#N/A</v>
      </c>
      <c r="H3">
        <f t="shared" si="1"/>
        <v>1</v>
      </c>
    </row>
    <row r="4" spans="1:8" x14ac:dyDescent="0.3">
      <c r="A4" t="s">
        <v>57</v>
      </c>
      <c r="B4" t="s">
        <v>58</v>
      </c>
      <c r="C4" t="str">
        <f t="shared" si="0"/>
        <v>Eric Langhammer</v>
      </c>
      <c r="D4" t="s">
        <v>17</v>
      </c>
      <c r="E4">
        <v>2012</v>
      </c>
      <c r="F4">
        <v>1.33</v>
      </c>
      <c r="G4" t="e">
        <f>VLOOKUP(C4,Teilnehmer!$A$1:$A$200,1,FALSE)</f>
        <v>#N/A</v>
      </c>
      <c r="H4">
        <f t="shared" si="1"/>
        <v>0</v>
      </c>
    </row>
    <row r="5" spans="1:8" x14ac:dyDescent="0.3">
      <c r="A5" t="s">
        <v>23</v>
      </c>
      <c r="B5" t="s">
        <v>43</v>
      </c>
      <c r="C5" t="str">
        <f t="shared" si="0"/>
        <v>Tim Jonathan Fischer</v>
      </c>
      <c r="D5" t="s">
        <v>17</v>
      </c>
      <c r="E5">
        <v>2012</v>
      </c>
      <c r="F5">
        <v>1.25</v>
      </c>
      <c r="G5" t="e">
        <f>VLOOKUP(C5,Teilnehmer!$A$1:$A$200,1,FALSE)</f>
        <v>#N/A</v>
      </c>
      <c r="H5">
        <f t="shared" si="1"/>
        <v>1</v>
      </c>
    </row>
    <row r="6" spans="1:8" x14ac:dyDescent="0.3">
      <c r="A6" t="s">
        <v>59</v>
      </c>
      <c r="B6" t="s">
        <v>60</v>
      </c>
      <c r="C6" t="str">
        <f t="shared" si="0"/>
        <v>Maximilian Zimmermann</v>
      </c>
      <c r="D6" t="s">
        <v>17</v>
      </c>
      <c r="E6">
        <v>2012</v>
      </c>
      <c r="F6">
        <v>1.2</v>
      </c>
      <c r="G6" t="e">
        <f>VLOOKUP(C6,Teilnehmer!$A$1:$A$200,1,FALSE)</f>
        <v>#N/A</v>
      </c>
      <c r="H6">
        <f t="shared" si="1"/>
        <v>0</v>
      </c>
    </row>
    <row r="7" spans="1:8" x14ac:dyDescent="0.3">
      <c r="A7" t="s">
        <v>19</v>
      </c>
      <c r="B7" t="s">
        <v>18</v>
      </c>
      <c r="C7" t="str">
        <f t="shared" si="0"/>
        <v>Fritz Zwicker</v>
      </c>
      <c r="D7" t="s">
        <v>17</v>
      </c>
      <c r="E7">
        <v>2012</v>
      </c>
      <c r="F7">
        <v>0.1</v>
      </c>
      <c r="G7" t="e">
        <f>VLOOKUP(C7,Teilnehmer!$A$1:$A$200,1,FALSE)</f>
        <v>#N/A</v>
      </c>
      <c r="H7">
        <f t="shared" si="1"/>
        <v>1</v>
      </c>
    </row>
    <row r="9" spans="1:8" x14ac:dyDescent="0.3">
      <c r="A9" t="s">
        <v>59</v>
      </c>
      <c r="B9" t="s">
        <v>61</v>
      </c>
      <c r="C9" t="str">
        <f t="shared" si="0"/>
        <v>Jonne Zimmermann</v>
      </c>
      <c r="D9" t="s">
        <v>17</v>
      </c>
      <c r="E9">
        <v>2013</v>
      </c>
      <c r="F9">
        <v>1.2</v>
      </c>
      <c r="G9" t="str">
        <f>VLOOKUP(C9,Teilnehmer!$A$1:$A$200,1,FALSE)</f>
        <v>Jonne Zimmermann</v>
      </c>
      <c r="H9">
        <f t="shared" si="1"/>
        <v>1</v>
      </c>
    </row>
    <row r="10" spans="1:8" x14ac:dyDescent="0.3">
      <c r="A10" t="s">
        <v>62</v>
      </c>
      <c r="B10" t="s">
        <v>63</v>
      </c>
      <c r="C10" t="str">
        <f t="shared" si="0"/>
        <v>Elias Schwan</v>
      </c>
      <c r="D10" t="s">
        <v>17</v>
      </c>
      <c r="E10">
        <v>2013</v>
      </c>
      <c r="F10">
        <v>1.2</v>
      </c>
      <c r="G10" t="e">
        <f>VLOOKUP(C10,Teilnehmer!$A$1:$A$200,1,FALSE)</f>
        <v>#N/A</v>
      </c>
      <c r="H10">
        <f t="shared" si="1"/>
        <v>0</v>
      </c>
    </row>
    <row r="11" spans="1:8" x14ac:dyDescent="0.3">
      <c r="A11" t="s">
        <v>64</v>
      </c>
      <c r="B11" t="s">
        <v>65</v>
      </c>
      <c r="C11" t="str">
        <f t="shared" si="0"/>
        <v>Stas Lachenmaier</v>
      </c>
      <c r="D11" t="s">
        <v>17</v>
      </c>
      <c r="E11">
        <v>2013</v>
      </c>
      <c r="F11">
        <v>1.1000000000000001</v>
      </c>
      <c r="G11" t="e">
        <f>VLOOKUP(C11,Teilnehmer!$A$1:$A$200,1,FALSE)</f>
        <v>#N/A</v>
      </c>
      <c r="H11">
        <f t="shared" si="1"/>
        <v>1</v>
      </c>
    </row>
    <row r="12" spans="1:8" x14ac:dyDescent="0.3">
      <c r="A12" t="s">
        <v>66</v>
      </c>
      <c r="B12" t="s">
        <v>82</v>
      </c>
      <c r="C12" t="str">
        <f t="shared" si="0"/>
        <v>Linus Ryan Penrod</v>
      </c>
      <c r="D12" t="s">
        <v>17</v>
      </c>
      <c r="E12">
        <v>2013</v>
      </c>
      <c r="F12">
        <v>1.1000000000000001</v>
      </c>
      <c r="G12" t="str">
        <f>VLOOKUP(C12,Teilnehmer!$A$1:$A$200,1,FALSE)</f>
        <v>Linus Ryan Penrod</v>
      </c>
      <c r="H12">
        <f t="shared" si="1"/>
        <v>0</v>
      </c>
    </row>
    <row r="13" spans="1:8" x14ac:dyDescent="0.3">
      <c r="A13" t="s">
        <v>67</v>
      </c>
      <c r="B13" t="s">
        <v>68</v>
      </c>
      <c r="C13" t="str">
        <f t="shared" si="0"/>
        <v>Bjarne Lang</v>
      </c>
      <c r="D13" t="s">
        <v>17</v>
      </c>
      <c r="E13">
        <v>2013</v>
      </c>
      <c r="F13">
        <v>1.1000000000000001</v>
      </c>
      <c r="G13" t="e">
        <f>VLOOKUP(C13,Teilnehmer!$A$1:$A$200,1,FALSE)</f>
        <v>#N/A</v>
      </c>
      <c r="H13">
        <f t="shared" si="1"/>
        <v>1</v>
      </c>
    </row>
    <row r="14" spans="1:8" x14ac:dyDescent="0.3">
      <c r="A14" t="s">
        <v>69</v>
      </c>
      <c r="B14" t="s">
        <v>70</v>
      </c>
      <c r="C14" t="str">
        <f t="shared" si="0"/>
        <v>Hendrik Fink</v>
      </c>
      <c r="D14" t="s">
        <v>17</v>
      </c>
      <c r="E14">
        <v>2013</v>
      </c>
      <c r="F14">
        <v>0.1</v>
      </c>
      <c r="G14" t="str">
        <f>VLOOKUP(C14,Teilnehmer!$A$1:$A$200,1,FALSE)</f>
        <v>Hendrik Fink</v>
      </c>
      <c r="H14">
        <f t="shared" si="1"/>
        <v>0</v>
      </c>
    </row>
    <row r="15" spans="1:8" x14ac:dyDescent="0.3">
      <c r="A15" t="s">
        <v>25</v>
      </c>
      <c r="B15" t="s">
        <v>24</v>
      </c>
      <c r="C15" t="str">
        <f t="shared" si="0"/>
        <v>Luisa Wirth</v>
      </c>
      <c r="D15" t="s">
        <v>26</v>
      </c>
      <c r="E15">
        <v>2012</v>
      </c>
      <c r="F15">
        <v>1.1499999999999999</v>
      </c>
      <c r="G15" t="e">
        <f>VLOOKUP(C15,Teilnehmer!$A$1:$A$200,1,FALSE)</f>
        <v>#N/A</v>
      </c>
      <c r="H15">
        <f t="shared" si="1"/>
        <v>1</v>
      </c>
    </row>
    <row r="16" spans="1:8" x14ac:dyDescent="0.3">
      <c r="A16" t="s">
        <v>31</v>
      </c>
      <c r="B16" t="s">
        <v>30</v>
      </c>
      <c r="C16" t="str">
        <f t="shared" si="0"/>
        <v>Mia Weppler</v>
      </c>
      <c r="D16" t="s">
        <v>26</v>
      </c>
      <c r="E16">
        <v>2012</v>
      </c>
      <c r="F16">
        <v>1.1000000000000001</v>
      </c>
      <c r="G16" t="e">
        <f>VLOOKUP(C16,Teilnehmer!$A$1:$A$200,1,FALSE)</f>
        <v>#N/A</v>
      </c>
      <c r="H16">
        <f t="shared" si="1"/>
        <v>0</v>
      </c>
    </row>
    <row r="17" spans="1:8" x14ac:dyDescent="0.3">
      <c r="A17" t="s">
        <v>71</v>
      </c>
      <c r="B17" t="s">
        <v>72</v>
      </c>
      <c r="C17" t="str">
        <f t="shared" si="0"/>
        <v>Amy Schmidt</v>
      </c>
      <c r="D17" t="s">
        <v>26</v>
      </c>
      <c r="E17">
        <v>2012</v>
      </c>
      <c r="F17">
        <v>1.1000000000000001</v>
      </c>
      <c r="G17" t="e">
        <f>VLOOKUP(C17,Teilnehmer!$A$1:$A$200,1,FALSE)</f>
        <v>#N/A</v>
      </c>
      <c r="H17">
        <f t="shared" si="1"/>
        <v>1</v>
      </c>
    </row>
    <row r="18" spans="1:8" x14ac:dyDescent="0.3">
      <c r="A18" t="s">
        <v>73</v>
      </c>
      <c r="B18" t="s">
        <v>74</v>
      </c>
      <c r="C18" t="str">
        <f t="shared" si="0"/>
        <v>Neah Wagenführ</v>
      </c>
      <c r="D18" t="s">
        <v>26</v>
      </c>
      <c r="E18">
        <v>2013</v>
      </c>
      <c r="F18">
        <v>1.23</v>
      </c>
      <c r="G18" t="str">
        <f>VLOOKUP(C18,Teilnehmer!$A$1:$A$200,1,FALSE)</f>
        <v>Neah Wagenführ</v>
      </c>
      <c r="H18">
        <f t="shared" si="1"/>
        <v>0</v>
      </c>
    </row>
    <row r="19" spans="1:8" x14ac:dyDescent="0.3">
      <c r="A19" t="s">
        <v>75</v>
      </c>
      <c r="B19" t="s">
        <v>76</v>
      </c>
      <c r="C19" t="str">
        <f t="shared" si="0"/>
        <v>Emilia Bremer</v>
      </c>
      <c r="D19" t="s">
        <v>26</v>
      </c>
      <c r="E19">
        <v>2013</v>
      </c>
      <c r="F19">
        <v>1.2</v>
      </c>
      <c r="G19" t="str">
        <f>VLOOKUP(C19,Teilnehmer!$A$1:$A$200,1,FALSE)</f>
        <v>Emilia Bremer</v>
      </c>
      <c r="H19">
        <f t="shared" si="1"/>
        <v>1</v>
      </c>
    </row>
    <row r="20" spans="1:8" x14ac:dyDescent="0.3">
      <c r="A20" t="s">
        <v>77</v>
      </c>
      <c r="B20" t="s">
        <v>78</v>
      </c>
      <c r="C20" t="str">
        <f t="shared" si="0"/>
        <v>Valerie Richtberg</v>
      </c>
      <c r="D20" t="s">
        <v>26</v>
      </c>
      <c r="E20">
        <v>2013</v>
      </c>
      <c r="F20">
        <v>1.1499999999999999</v>
      </c>
      <c r="G20" t="str">
        <f>VLOOKUP(C20,Teilnehmer!$A$1:$A$200,1,FALSE)</f>
        <v>Valerie Richtberg</v>
      </c>
      <c r="H20">
        <f t="shared" si="1"/>
        <v>0</v>
      </c>
    </row>
    <row r="21" spans="1:8" x14ac:dyDescent="0.3">
      <c r="A21" t="s">
        <v>79</v>
      </c>
      <c r="B21" t="s">
        <v>80</v>
      </c>
      <c r="C21" t="str">
        <f t="shared" si="0"/>
        <v>Lucy Gottwald</v>
      </c>
      <c r="D21" t="s">
        <v>26</v>
      </c>
      <c r="E21">
        <v>2013</v>
      </c>
      <c r="F21">
        <v>1.1000000000000001</v>
      </c>
      <c r="G21" t="str">
        <f>VLOOKUP(C21,Teilnehmer!$A$1:$A$200,1,FALSE)</f>
        <v>Lucy Gottwald</v>
      </c>
      <c r="H21">
        <f t="shared" si="1"/>
        <v>1</v>
      </c>
    </row>
    <row r="22" spans="1:8" x14ac:dyDescent="0.3">
      <c r="A22" t="s">
        <v>81</v>
      </c>
      <c r="B22" t="s">
        <v>35</v>
      </c>
      <c r="C22" t="str">
        <f t="shared" si="0"/>
        <v>Amelie Thalmann</v>
      </c>
      <c r="D22" t="s">
        <v>26</v>
      </c>
      <c r="E22">
        <v>2013</v>
      </c>
      <c r="F22">
        <v>1.05</v>
      </c>
      <c r="G22" t="e">
        <f>VLOOKUP(C22,Teilnehmer!$A$1:$A$200,1,FALSE)</f>
        <v>#N/A</v>
      </c>
      <c r="H22">
        <f t="shared" si="1"/>
        <v>0</v>
      </c>
    </row>
    <row r="23" spans="1:8" x14ac:dyDescent="0.3">
      <c r="A23" t="s">
        <v>18</v>
      </c>
      <c r="B23" t="s">
        <v>34</v>
      </c>
      <c r="C23" t="str">
        <f t="shared" si="0"/>
        <v>Marie Fritz</v>
      </c>
      <c r="D23" t="s">
        <v>26</v>
      </c>
      <c r="E23">
        <v>2013</v>
      </c>
      <c r="F23">
        <v>1.05</v>
      </c>
      <c r="G23" t="e">
        <f>VLOOKUP(C23,Teilnehmer!$A$1:$A$200,1,FALSE)</f>
        <v>#N/A</v>
      </c>
      <c r="H23">
        <f t="shared" si="1"/>
        <v>1</v>
      </c>
    </row>
    <row r="24" spans="1:8" x14ac:dyDescent="0.3">
      <c r="G24">
        <f>VLOOKUP(C24,Teilnehmer!$A$1:$A$200,1,FALSE)</f>
        <v>0</v>
      </c>
      <c r="H24">
        <f t="shared" si="1"/>
        <v>0</v>
      </c>
    </row>
    <row r="25" spans="1:8" x14ac:dyDescent="0.3">
      <c r="C25" t="str">
        <f t="shared" ref="C25:C46" si="2">B25&amp;" "&amp;A25</f>
        <v xml:space="preserve"> </v>
      </c>
      <c r="E25" t="s">
        <v>56</v>
      </c>
      <c r="G25" t="e">
        <f>VLOOKUP(C25,Teilnehmer!$A$1:$A$200,1,FALSE)</f>
        <v>#N/A</v>
      </c>
      <c r="H25">
        <f t="shared" si="1"/>
        <v>1</v>
      </c>
    </row>
    <row r="26" spans="1:8" x14ac:dyDescent="0.3">
      <c r="C26" t="str">
        <f t="shared" si="2"/>
        <v xml:space="preserve"> </v>
      </c>
      <c r="G26" t="e">
        <f>VLOOKUP(C26,Teilnehmer!$A$1:$A$200,1,FALSE)</f>
        <v>#N/A</v>
      </c>
      <c r="H26">
        <f t="shared" si="1"/>
        <v>0</v>
      </c>
    </row>
    <row r="27" spans="1:8" x14ac:dyDescent="0.3">
      <c r="C27" t="str">
        <f t="shared" si="2"/>
        <v xml:space="preserve"> </v>
      </c>
      <c r="G27" t="e">
        <f>VLOOKUP(C27,Teilnehmer!$A$1:$A$200,1,FALSE)</f>
        <v>#N/A</v>
      </c>
      <c r="H27">
        <f t="shared" si="1"/>
        <v>1</v>
      </c>
    </row>
    <row r="28" spans="1:8" x14ac:dyDescent="0.3">
      <c r="C28" t="str">
        <f t="shared" si="2"/>
        <v xml:space="preserve"> </v>
      </c>
      <c r="G28" t="e">
        <f>VLOOKUP(C28,Teilnehmer!$A$1:$A$200,1,FALSE)</f>
        <v>#N/A</v>
      </c>
      <c r="H28">
        <f t="shared" si="1"/>
        <v>0</v>
      </c>
    </row>
    <row r="29" spans="1:8" x14ac:dyDescent="0.3">
      <c r="C29" t="str">
        <f t="shared" si="2"/>
        <v xml:space="preserve"> </v>
      </c>
      <c r="G29" t="e">
        <f>VLOOKUP(C29,Teilnehmer!$A$1:$A$200,1,FALSE)</f>
        <v>#N/A</v>
      </c>
      <c r="H29">
        <f t="shared" si="1"/>
        <v>1</v>
      </c>
    </row>
    <row r="30" spans="1:8" x14ac:dyDescent="0.3">
      <c r="C30" t="str">
        <f t="shared" si="2"/>
        <v xml:space="preserve"> </v>
      </c>
      <c r="G30" t="e">
        <f>VLOOKUP(C30,Teilnehmer!$A$1:$A$200,1,FALSE)</f>
        <v>#N/A</v>
      </c>
      <c r="H30">
        <f t="shared" si="1"/>
        <v>0</v>
      </c>
    </row>
    <row r="31" spans="1:8" x14ac:dyDescent="0.3">
      <c r="C31" t="str">
        <f t="shared" si="2"/>
        <v xml:space="preserve"> </v>
      </c>
      <c r="G31" t="e">
        <f>VLOOKUP(C31,Teilnehmer!$A$1:$A$200,1,FALSE)</f>
        <v>#N/A</v>
      </c>
      <c r="H31">
        <f t="shared" si="1"/>
        <v>1</v>
      </c>
    </row>
    <row r="32" spans="1:8" x14ac:dyDescent="0.3">
      <c r="C32" t="str">
        <f t="shared" si="2"/>
        <v xml:space="preserve"> </v>
      </c>
      <c r="G32" t="e">
        <f>VLOOKUP(C32,Teilnehmer!$A$1:$A$200,1,FALSE)</f>
        <v>#N/A</v>
      </c>
      <c r="H32">
        <f t="shared" si="1"/>
        <v>0</v>
      </c>
    </row>
    <row r="33" spans="3:8" x14ac:dyDescent="0.3">
      <c r="C33" t="str">
        <f t="shared" si="2"/>
        <v xml:space="preserve"> </v>
      </c>
      <c r="G33" t="e">
        <f>VLOOKUP(C33,Teilnehmer!$A$1:$A$200,1,FALSE)</f>
        <v>#N/A</v>
      </c>
      <c r="H33">
        <f t="shared" si="1"/>
        <v>1</v>
      </c>
    </row>
    <row r="34" spans="3:8" x14ac:dyDescent="0.3">
      <c r="C34" t="str">
        <f t="shared" si="2"/>
        <v xml:space="preserve"> </v>
      </c>
      <c r="G34" t="e">
        <f>VLOOKUP(C34,Teilnehmer!$A$1:$A$200,1,FALSE)</f>
        <v>#N/A</v>
      </c>
      <c r="H34">
        <f t="shared" si="1"/>
        <v>0</v>
      </c>
    </row>
    <row r="35" spans="3:8" x14ac:dyDescent="0.3">
      <c r="C35" t="str">
        <f t="shared" si="2"/>
        <v xml:space="preserve"> </v>
      </c>
      <c r="G35" t="e">
        <f>VLOOKUP(C35,Teilnehmer!$A$1:$A$200,1,FALSE)</f>
        <v>#N/A</v>
      </c>
      <c r="H35">
        <f t="shared" si="1"/>
        <v>1</v>
      </c>
    </row>
    <row r="36" spans="3:8" x14ac:dyDescent="0.3">
      <c r="C36" t="str">
        <f t="shared" si="2"/>
        <v xml:space="preserve"> </v>
      </c>
      <c r="G36" t="e">
        <f>VLOOKUP(C36,Teilnehmer!$A$1:$A$200,1,FALSE)</f>
        <v>#N/A</v>
      </c>
      <c r="H36">
        <f t="shared" si="1"/>
        <v>0</v>
      </c>
    </row>
    <row r="37" spans="3:8" x14ac:dyDescent="0.3">
      <c r="C37" t="str">
        <f t="shared" si="2"/>
        <v xml:space="preserve"> </v>
      </c>
      <c r="G37" t="e">
        <f>VLOOKUP(C37,Teilnehmer!$A$1:$A$200,1,FALSE)</f>
        <v>#N/A</v>
      </c>
      <c r="H37">
        <f t="shared" si="1"/>
        <v>1</v>
      </c>
    </row>
    <row r="38" spans="3:8" x14ac:dyDescent="0.3">
      <c r="C38" t="str">
        <f t="shared" si="2"/>
        <v xml:space="preserve"> </v>
      </c>
      <c r="G38" t="e">
        <f>VLOOKUP(C38,Teilnehmer!$A$1:$A$200,1,FALSE)</f>
        <v>#N/A</v>
      </c>
      <c r="H38">
        <f t="shared" si="1"/>
        <v>0</v>
      </c>
    </row>
    <row r="39" spans="3:8" x14ac:dyDescent="0.3">
      <c r="C39" t="str">
        <f t="shared" si="2"/>
        <v xml:space="preserve"> </v>
      </c>
      <c r="G39" t="e">
        <f>VLOOKUP(C39,Teilnehmer!$A$1:$A$200,1,FALSE)</f>
        <v>#N/A</v>
      </c>
      <c r="H39">
        <f t="shared" si="1"/>
        <v>1</v>
      </c>
    </row>
    <row r="40" spans="3:8" x14ac:dyDescent="0.3">
      <c r="C40" t="str">
        <f t="shared" si="2"/>
        <v xml:space="preserve"> </v>
      </c>
      <c r="G40" t="e">
        <f>VLOOKUP(C40,Teilnehmer!$A$1:$A$200,1,FALSE)</f>
        <v>#N/A</v>
      </c>
      <c r="H40">
        <f t="shared" si="1"/>
        <v>0</v>
      </c>
    </row>
    <row r="41" spans="3:8" x14ac:dyDescent="0.3">
      <c r="C41" t="str">
        <f t="shared" si="2"/>
        <v xml:space="preserve"> </v>
      </c>
      <c r="G41" t="e">
        <f>VLOOKUP(C41,Teilnehmer!$A$1:$A$200,1,FALSE)</f>
        <v>#N/A</v>
      </c>
      <c r="H41">
        <f t="shared" si="1"/>
        <v>1</v>
      </c>
    </row>
    <row r="42" spans="3:8" x14ac:dyDescent="0.3">
      <c r="C42" t="str">
        <f t="shared" si="2"/>
        <v xml:space="preserve"> </v>
      </c>
      <c r="G42" t="e">
        <f>VLOOKUP(C42,Teilnehmer!$A$1:$A$200,1,FALSE)</f>
        <v>#N/A</v>
      </c>
      <c r="H42">
        <f t="shared" si="1"/>
        <v>0</v>
      </c>
    </row>
    <row r="43" spans="3:8" x14ac:dyDescent="0.3">
      <c r="C43" t="str">
        <f t="shared" si="2"/>
        <v xml:space="preserve"> </v>
      </c>
      <c r="G43" t="e">
        <f>VLOOKUP(C43,Teilnehmer!$A$1:$A$200,1,FALSE)</f>
        <v>#N/A</v>
      </c>
      <c r="H43">
        <f t="shared" si="1"/>
        <v>1</v>
      </c>
    </row>
    <row r="44" spans="3:8" x14ac:dyDescent="0.3">
      <c r="C44" t="str">
        <f t="shared" si="2"/>
        <v xml:space="preserve"> </v>
      </c>
      <c r="G44" t="e">
        <f>VLOOKUP(C44,Teilnehmer!$A$1:$A$200,1,FALSE)</f>
        <v>#N/A</v>
      </c>
      <c r="H44">
        <f t="shared" si="1"/>
        <v>0</v>
      </c>
    </row>
    <row r="45" spans="3:8" x14ac:dyDescent="0.3">
      <c r="C45" t="str">
        <f t="shared" si="2"/>
        <v xml:space="preserve"> </v>
      </c>
      <c r="G45" t="e">
        <f>VLOOKUP(C45,Teilnehmer!$A$1:$A$200,1,FALSE)</f>
        <v>#N/A</v>
      </c>
      <c r="H45">
        <f t="shared" si="1"/>
        <v>1</v>
      </c>
    </row>
    <row r="46" spans="3:8" x14ac:dyDescent="0.3">
      <c r="C46" t="str">
        <f t="shared" si="2"/>
        <v xml:space="preserve"> </v>
      </c>
      <c r="G46" t="e">
        <f>VLOOKUP(C46,Teilnehmer!$A$1:$A$200,1,FALSE)</f>
        <v>#N/A</v>
      </c>
      <c r="H46">
        <f t="shared" si="1"/>
        <v>0</v>
      </c>
    </row>
    <row r="47" spans="3:8" x14ac:dyDescent="0.3">
      <c r="H47">
        <f t="shared" si="1"/>
        <v>1</v>
      </c>
    </row>
    <row r="48" spans="3:8" x14ac:dyDescent="0.3">
      <c r="H48">
        <f t="shared" si="1"/>
        <v>0</v>
      </c>
    </row>
    <row r="49" spans="8:8" x14ac:dyDescent="0.3">
      <c r="H49">
        <f t="shared" si="1"/>
        <v>1</v>
      </c>
    </row>
    <row r="50" spans="8:8" x14ac:dyDescent="0.3">
      <c r="H50">
        <f t="shared" si="1"/>
        <v>0</v>
      </c>
    </row>
  </sheetData>
  <autoFilter ref="G1:H50" xr:uid="{00000000-0009-0000-0000-00000D000000}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09E6B-CF5B-47EA-8DC7-C4F9EBC61088}">
  <dimension ref="A1:BK33"/>
  <sheetViews>
    <sheetView zoomScaleNormal="100" workbookViewId="0">
      <pane xSplit="6" ySplit="3" topLeftCell="G4" activePane="bottomRight" state="frozen"/>
      <selection activeCell="A4" sqref="A4"/>
      <selection pane="topRight" activeCell="A4" sqref="A4"/>
      <selection pane="bottomLeft" activeCell="A4" sqref="A4"/>
      <selection pane="bottomRight" activeCell="A4" sqref="A4"/>
    </sheetView>
  </sheetViews>
  <sheetFormatPr baseColWidth="10" defaultColWidth="10.6640625" defaultRowHeight="14.4" x14ac:dyDescent="0.3"/>
  <cols>
    <col min="1" max="1" width="21.88671875" customWidth="1"/>
    <col min="2" max="2" width="10.6640625" customWidth="1"/>
    <col min="4" max="4" width="27.44140625" customWidth="1"/>
    <col min="55" max="55" width="11.5546875" style="1" customWidth="1"/>
  </cols>
  <sheetData>
    <row r="1" spans="1:63" x14ac:dyDescent="0.3">
      <c r="H1" s="2" t="s">
        <v>0</v>
      </c>
      <c r="J1" s="2" t="s">
        <v>1</v>
      </c>
      <c r="L1" s="2" t="s">
        <v>4</v>
      </c>
      <c r="N1" s="2" t="s">
        <v>50</v>
      </c>
      <c r="P1" s="2" t="s">
        <v>2</v>
      </c>
      <c r="Q1" s="45"/>
      <c r="R1" s="2" t="s">
        <v>3</v>
      </c>
      <c r="T1" s="2" t="s">
        <v>113</v>
      </c>
      <c r="V1" s="2" t="s">
        <v>0</v>
      </c>
      <c r="AB1" s="2" t="s">
        <v>1</v>
      </c>
      <c r="AH1" s="2" t="s">
        <v>4</v>
      </c>
      <c r="AN1" s="2" t="s">
        <v>50</v>
      </c>
      <c r="AT1" s="2" t="s">
        <v>2</v>
      </c>
      <c r="AW1" s="47"/>
      <c r="AZ1" s="48" t="s">
        <v>3</v>
      </c>
      <c r="BC1" s="50"/>
      <c r="BF1" s="48" t="s">
        <v>113</v>
      </c>
      <c r="BI1" s="48" t="s">
        <v>113</v>
      </c>
    </row>
    <row r="2" spans="1:63" x14ac:dyDescent="0.3">
      <c r="E2" s="3" t="s">
        <v>5</v>
      </c>
      <c r="F2" s="4"/>
      <c r="G2" s="4"/>
      <c r="H2" s="39" t="str">
        <f>V2</f>
        <v>Hochsprung</v>
      </c>
      <c r="I2" s="33" t="str">
        <f>Y2</f>
        <v>60m Hürden</v>
      </c>
      <c r="J2" s="39" t="str">
        <f>AB2</f>
        <v>800m</v>
      </c>
      <c r="K2" s="33"/>
      <c r="L2" s="40" t="str">
        <f>AH2</f>
        <v>75m</v>
      </c>
      <c r="M2" s="38" t="str">
        <f>AK2</f>
        <v>60m Hürden</v>
      </c>
      <c r="N2" s="40" t="str">
        <f>AN2</f>
        <v>Weitsprung</v>
      </c>
      <c r="O2" s="38" t="str">
        <f>AQ2</f>
        <v>Kugelstoß</v>
      </c>
      <c r="P2" s="40" t="str">
        <f>AT2</f>
        <v>Crosslauf</v>
      </c>
      <c r="Q2" s="46" t="str">
        <f>AW2</f>
        <v>Speer</v>
      </c>
      <c r="R2" s="39" t="str">
        <f>AZ2</f>
        <v>Weitsprung</v>
      </c>
      <c r="S2" s="81" t="str">
        <f>BC2</f>
        <v>Ballwurf</v>
      </c>
      <c r="T2" s="5" t="str">
        <f>BF2</f>
        <v>75m</v>
      </c>
      <c r="U2" s="6" t="str">
        <f>BI2</f>
        <v>Kugelstoß</v>
      </c>
      <c r="V2" s="2" t="str">
        <f>ALS_1!B1</f>
        <v>Hochsprung</v>
      </c>
      <c r="Y2" s="49" t="str">
        <f>ALS_2!B1</f>
        <v>60m Hürden</v>
      </c>
      <c r="AA2" s="7"/>
      <c r="AB2" s="2" t="str">
        <f>LAT_1!B1</f>
        <v>800m</v>
      </c>
      <c r="AE2" s="49"/>
      <c r="AH2" s="2" t="str">
        <f>ANG_1!B1</f>
        <v>75m</v>
      </c>
      <c r="AK2" s="49" t="str">
        <f>ANG_2!B1</f>
        <v>60m Hürden</v>
      </c>
      <c r="AN2" s="2" t="str">
        <f>FRI_1!B1</f>
        <v>Weitsprung</v>
      </c>
      <c r="AQ2" s="49" t="str">
        <f>FRI_2!B1</f>
        <v>Kugelstoß</v>
      </c>
      <c r="AT2" s="2" t="s">
        <v>6</v>
      </c>
      <c r="AW2" s="68" t="s">
        <v>41</v>
      </c>
      <c r="AZ2" s="49" t="str">
        <f>STO_1!B1</f>
        <v>Weitsprung</v>
      </c>
      <c r="BC2" s="69" t="str">
        <f>STO_2!B1</f>
        <v>Ballwurf</v>
      </c>
      <c r="BF2" s="49" t="str">
        <f>HER_1!B1</f>
        <v>75m</v>
      </c>
      <c r="BI2" s="49" t="str">
        <f>HER_2!B1</f>
        <v>Kugelstoß</v>
      </c>
    </row>
    <row r="3" spans="1:63" x14ac:dyDescent="0.3">
      <c r="A3" s="8" t="s">
        <v>7</v>
      </c>
      <c r="B3" s="8" t="s">
        <v>8</v>
      </c>
      <c r="C3" s="8" t="s">
        <v>9</v>
      </c>
      <c r="D3" s="8" t="s">
        <v>10</v>
      </c>
      <c r="E3" s="9" t="s">
        <v>11</v>
      </c>
      <c r="F3" s="10" t="s">
        <v>12</v>
      </c>
      <c r="G3" s="11" t="s">
        <v>13</v>
      </c>
      <c r="H3" s="12" t="s">
        <v>12</v>
      </c>
      <c r="I3" s="10" t="s">
        <v>12</v>
      </c>
      <c r="J3" s="12" t="s">
        <v>12</v>
      </c>
      <c r="K3" s="10" t="s">
        <v>12</v>
      </c>
      <c r="L3" s="13" t="s">
        <v>12</v>
      </c>
      <c r="M3" s="14" t="s">
        <v>12</v>
      </c>
      <c r="N3" s="13" t="s">
        <v>12</v>
      </c>
      <c r="O3" s="14" t="s">
        <v>12</v>
      </c>
      <c r="P3" s="13" t="s">
        <v>12</v>
      </c>
      <c r="Q3" s="14" t="s">
        <v>12</v>
      </c>
      <c r="R3" s="12" t="s">
        <v>12</v>
      </c>
      <c r="S3" s="10" t="s">
        <v>12</v>
      </c>
      <c r="T3" s="12" t="s">
        <v>12</v>
      </c>
      <c r="U3" s="10" t="s">
        <v>12</v>
      </c>
      <c r="V3" s="15" t="s">
        <v>14</v>
      </c>
      <c r="W3" s="16" t="s">
        <v>15</v>
      </c>
      <c r="X3" s="10" t="s">
        <v>12</v>
      </c>
      <c r="Y3" s="17" t="s">
        <v>14</v>
      </c>
      <c r="Z3" s="16" t="s">
        <v>15</v>
      </c>
      <c r="AA3" s="10" t="s">
        <v>12</v>
      </c>
      <c r="AB3" s="17" t="s">
        <v>14</v>
      </c>
      <c r="AC3" s="16" t="s">
        <v>15</v>
      </c>
      <c r="AD3" s="10" t="s">
        <v>12</v>
      </c>
      <c r="AE3" s="17" t="s">
        <v>14</v>
      </c>
      <c r="AF3" s="16" t="s">
        <v>15</v>
      </c>
      <c r="AG3" s="10" t="s">
        <v>12</v>
      </c>
      <c r="AH3" s="18" t="s">
        <v>14</v>
      </c>
      <c r="AI3" s="19" t="s">
        <v>15</v>
      </c>
      <c r="AJ3" s="20" t="s">
        <v>12</v>
      </c>
      <c r="AK3" s="18" t="s">
        <v>14</v>
      </c>
      <c r="AL3" s="19" t="s">
        <v>15</v>
      </c>
      <c r="AM3" s="20" t="s">
        <v>12</v>
      </c>
      <c r="AN3" s="18" t="s">
        <v>14</v>
      </c>
      <c r="AO3" s="19" t="s">
        <v>15</v>
      </c>
      <c r="AP3" s="20" t="s">
        <v>12</v>
      </c>
      <c r="AQ3" s="18" t="s">
        <v>14</v>
      </c>
      <c r="AR3" s="19" t="s">
        <v>15</v>
      </c>
      <c r="AS3" s="20" t="s">
        <v>12</v>
      </c>
      <c r="AT3" s="17" t="s">
        <v>14</v>
      </c>
      <c r="AU3" s="16" t="s">
        <v>15</v>
      </c>
      <c r="AV3" s="10" t="s">
        <v>12</v>
      </c>
      <c r="AW3" s="17" t="s">
        <v>14</v>
      </c>
      <c r="AX3" s="16" t="s">
        <v>15</v>
      </c>
      <c r="AY3" s="10" t="s">
        <v>12</v>
      </c>
      <c r="AZ3" s="17" t="s">
        <v>14</v>
      </c>
      <c r="BA3" s="16" t="s">
        <v>15</v>
      </c>
      <c r="BB3" s="10" t="s">
        <v>12</v>
      </c>
      <c r="BC3" s="21" t="s">
        <v>14</v>
      </c>
      <c r="BD3" s="16" t="s">
        <v>15</v>
      </c>
      <c r="BE3" s="10" t="s">
        <v>12</v>
      </c>
      <c r="BF3" s="17" t="s">
        <v>14</v>
      </c>
      <c r="BG3" s="16" t="s">
        <v>15</v>
      </c>
      <c r="BH3" s="9" t="s">
        <v>12</v>
      </c>
      <c r="BI3" s="17" t="s">
        <v>14</v>
      </c>
      <c r="BJ3" s="16" t="s">
        <v>15</v>
      </c>
      <c r="BK3" s="9" t="s">
        <v>12</v>
      </c>
    </row>
    <row r="4" spans="1:63" x14ac:dyDescent="0.3">
      <c r="A4" s="22" t="s">
        <v>138</v>
      </c>
      <c r="B4" s="88" t="s">
        <v>17</v>
      </c>
      <c r="C4" s="88">
        <v>2014</v>
      </c>
      <c r="D4" s="22" t="s">
        <v>135</v>
      </c>
      <c r="E4" s="31">
        <f>IF(F4=0,"",RANK(F4,$F$4:$F$49,0))</f>
        <v>1</v>
      </c>
      <c r="F4" s="33">
        <f t="array" ref="F4">SUM(LARGE(H4:U4,{1;2;3;4;5;6;7;8}))</f>
        <v>195</v>
      </c>
      <c r="G4" s="71">
        <f>COUNTIF(H4:U4,"&gt;0")</f>
        <v>4</v>
      </c>
      <c r="H4" s="73">
        <f>X4</f>
        <v>49</v>
      </c>
      <c r="I4" s="75">
        <f>AA4</f>
        <v>47</v>
      </c>
      <c r="J4" s="73">
        <f>AD4</f>
        <v>0</v>
      </c>
      <c r="K4" s="75">
        <f>AG4</f>
        <v>0</v>
      </c>
      <c r="L4" s="35">
        <f>AJ4</f>
        <v>0</v>
      </c>
      <c r="M4" s="36">
        <f>AM4</f>
        <v>0</v>
      </c>
      <c r="N4" s="35">
        <f>AP4</f>
        <v>0</v>
      </c>
      <c r="O4" s="36">
        <f>AS4</f>
        <v>0</v>
      </c>
      <c r="P4" s="77">
        <f>AV4</f>
        <v>50</v>
      </c>
      <c r="Q4" s="35">
        <f>AY4</f>
        <v>49</v>
      </c>
      <c r="R4" s="34">
        <f>BB4</f>
        <v>0</v>
      </c>
      <c r="S4" s="32">
        <f>BE4</f>
        <v>0</v>
      </c>
      <c r="T4" s="34">
        <f>BH4</f>
        <v>0</v>
      </c>
      <c r="U4" s="32">
        <f>BK4</f>
        <v>0</v>
      </c>
      <c r="V4" s="23" cm="1">
        <f t="array" ref="V4">IF(ISBLANK(ALS_1!$A$2),0,IF(ISBLANK(A4),0,IF((OR(EXACT(A4,ALS_1!$C$2:$C$176))),VLOOKUP(A4,ALS_1!$C$2:$I$176,4,FALSE))))</f>
        <v>1.1499999999999999</v>
      </c>
      <c r="W4" s="31">
        <f>IF(V4=FALSE,51,IF(V4&lt;=0,51,RANK(V4,$V$4:$V$48,0)))</f>
        <v>2</v>
      </c>
      <c r="X4" s="32">
        <f>VLOOKUP(W4,Punktezuordnung!$A$2:$B$52,2,FALSE())</f>
        <v>49</v>
      </c>
      <c r="Y4" s="23" cm="1">
        <f t="array" ref="Y4">IF(ISBLANK(ALS_2!$A$2),100,IF(ISBLANK(A4),100,IF((OR(EXACT(A4,ALS_2!$C$2:$C$200))),VLOOKUP(A4,ALS_2!$C$2:$I$200,4,FALSE))))</f>
        <v>13.47</v>
      </c>
      <c r="Z4" s="31">
        <f>IF(Y4=FALSE,51,IF(Y4&gt;=100,51,RANK(Y4,$Y$4:$Y$48,1)))</f>
        <v>4</v>
      </c>
      <c r="AA4" s="32">
        <f>VLOOKUP(Z4,Punktezuordnung!$A$2:$B$52,2,FALSE())</f>
        <v>47</v>
      </c>
      <c r="AB4" s="56">
        <f t="array" ref="AB4">IF(ISBLANK(LAT_1!$A$2),100,IF(ISBLANK(A4),100,IF((OR(EXACT(A4,LAT_1!$C$2:$C$200))),VLOOKUP(A4,LAT_1!$C$2:$I$200,4,FALSE))))</f>
        <v>100</v>
      </c>
      <c r="AC4" s="31">
        <f>IF(AB4=FALSE,51,IF(AB4&gt;=100,51,RANK(AB4,$AB$4:$AB$49,1)))</f>
        <v>51</v>
      </c>
      <c r="AD4" s="32">
        <f>VLOOKUP(AC4,Punktezuordnung!$A$2:$B$52,2,FALSE())</f>
        <v>0</v>
      </c>
      <c r="AE4" s="41">
        <v>0</v>
      </c>
      <c r="AF4" s="31">
        <f>IF(AE4&lt;=0,51,RANK(AE4,$AE$4:$AE$49,0))</f>
        <v>51</v>
      </c>
      <c r="AG4" s="32">
        <f>VLOOKUP(AF4,Punktezuordnung!$A$2:$B$52,2,FALSE())</f>
        <v>0</v>
      </c>
      <c r="AH4" s="42">
        <f t="array" ref="AH4">IF(ISBLANK(ANG_1!$A$2),100,IF(ISBLANK(A4),100,IF((OR(EXACT(A4,ANG_1!$C$2:$C$200))),VLOOKUP(A4,ANG_1!$C$2:$I$200,4,FALSE))))</f>
        <v>100</v>
      </c>
      <c r="AI4" s="31">
        <f>IF(AH4=FALSE,51,IF(AH4&gt;=100,51,RANK(AH4,$AH$4:$AH$49,1)))</f>
        <v>51</v>
      </c>
      <c r="AJ4" s="32">
        <f>VLOOKUP(AI4,Punktezuordnung!$A$2:$B$52,2,FALSE())</f>
        <v>0</v>
      </c>
      <c r="AK4" s="42">
        <f t="array" ref="AK4">IF(ISBLANK(ANG_2!$A$2),100,IF(ISBLANK(A4),100,IF((OR(EXACT(A4,ANG_2!$C$2:$C$200))),VLOOKUP(A4,ANG_2!$C$2:$I$200,4,FALSE))))</f>
        <v>100</v>
      </c>
      <c r="AL4" s="31">
        <f>IF(AK4=FALSE,51,IF(AK4&gt;=100,51,RANK(AK4,$AK$4:$AK$49,1)))</f>
        <v>51</v>
      </c>
      <c r="AM4" s="32">
        <f>VLOOKUP(AL4,Punktezuordnung!$A$2:$B$52,2,FALSE())</f>
        <v>0</v>
      </c>
      <c r="AN4" s="24" cm="1">
        <f t="array" ref="AN4">IF(ISBLANK(FRI_1!$A$2),0,IF(ISBLANK(A4),0,IF((OR(EXACT(A4,FRI_1!$C$2:$C$200))),VLOOKUP(A4,FRI_1!$C$2:$I$200,4,FALSE))))</f>
        <v>0</v>
      </c>
      <c r="AO4" s="31">
        <f>IF(AN4=FALSE,51,IF(AN4&lt;=0,51,RANK(AN4,$AN$4:$AN$49,0)))</f>
        <v>51</v>
      </c>
      <c r="AP4" s="32">
        <f>VLOOKUP(AO4,Punktezuordnung!$A$2:$B$52,2,FALSE())</f>
        <v>0</v>
      </c>
      <c r="AQ4" s="24" cm="1">
        <f t="array" ref="AQ4">IF(ISBLANK(FRI_2!$A$2),0,IF(ISBLANK(A4),0,IF((OR(EXACT(A4,FRI_2!$C$2:$C$200))),VLOOKUP(A4,FRI_2!$C$2:$I$200,4,FALSE))))</f>
        <v>0</v>
      </c>
      <c r="AR4" s="31">
        <f>IF(AQ4=FALSE,51,IF(AQ4&lt;=0,51,RANK(AQ4,$AQ$4:$AQ$49,0)))</f>
        <v>51</v>
      </c>
      <c r="AS4" s="32">
        <f>VLOOKUP(AR4,Punktezuordnung!$A$2:$B$52,2,FALSE())</f>
        <v>0</v>
      </c>
      <c r="AT4" s="65">
        <f t="array" ref="AT4">IF(ISBLANK(NIA_1!$A$2),100,IF(ISBLANK(A4),100,IF((OR(EXACT(A4,NIA_1!$C$2:$C$200))),VLOOKUP(A4,NIA_1!$C$2:$I$200,4,FALSE))))</f>
        <v>0.42222222222222222</v>
      </c>
      <c r="AU4" s="31">
        <f>IF(AT4=FALSE,51,IF(AT4=100,51,RANK(AT4,$AT$4:$AT$49,1)))</f>
        <v>1</v>
      </c>
      <c r="AV4" s="32">
        <f>VLOOKUP(AU4,Punktezuordnung!$A$2:$B$52,2,FALSE())</f>
        <v>50</v>
      </c>
      <c r="AW4" s="24" cm="1">
        <f t="array" ref="AW4">IF(ISBLANK(NIA_2!$A$2),0,IF(ISBLANK(A4),0,IF((OR(EXACT(A4,NIA_2!$C$2:$C$174))),VLOOKUP(A4,NIA_2!$C$2:$I$174,4,FALSE))))</f>
        <v>15.55</v>
      </c>
      <c r="AX4" s="31">
        <f>IF(AW4=FALSE,51,IF(AW4&lt;=0,51,RANK(AW4,$AW$4:$AW$49,0)))</f>
        <v>2</v>
      </c>
      <c r="AY4" s="32">
        <f>VLOOKUP(AX4,Punktezuordnung!$A$2:$B$52,2,FALSE())</f>
        <v>49</v>
      </c>
      <c r="AZ4" s="24" cm="1">
        <f t="array" ref="AZ4">IF(ISBLANK(STO_1!$A$2),0,IF(ISBLANK(A4),0,IF((OR(EXACT(A4,STO_1!$C$2:$C$200))),VLOOKUP(A4,STO_1!$C$2:$I$200,4,FALSE))))</f>
        <v>0</v>
      </c>
      <c r="BA4" s="31">
        <f>IF(AZ4=FALSE,51,IF(AZ4&lt;=0,51,RANK(AZ4,$AZ$4:$AZ$49,0)))</f>
        <v>51</v>
      </c>
      <c r="BB4" s="32">
        <f>VLOOKUP(BA4,Punktezuordnung!$A$2:$B$52,2,FALSE())</f>
        <v>0</v>
      </c>
      <c r="BC4" s="67" cm="1">
        <f t="array" ref="BC4">IF(ISBLANK(STO_2!$A$2),0,IF(ISBLANK(A4),0,IF((OR(EXACT(A4,STO_2!$C$2:$C$200))),VLOOKUP(A4,STO_2!$C$2:$I$175,4,FALSE))))</f>
        <v>0</v>
      </c>
      <c r="BD4" s="31">
        <f>IF(BC4=FALSE,51,IF(BC4&lt;=0,51,RANK(BC4,$BC$4:$BC$49,0)))</f>
        <v>51</v>
      </c>
      <c r="BE4" s="32">
        <f>VLOOKUP(BD4,Punktezuordnung!$A$2:$B$52,2,FALSE())</f>
        <v>0</v>
      </c>
      <c r="BF4" s="41">
        <v>0</v>
      </c>
      <c r="BG4" s="31">
        <f>IF(BF4&lt;=0,51,RANK(BF4,$BF$4:$BF$49,0))</f>
        <v>51</v>
      </c>
      <c r="BH4" s="43">
        <f>VLOOKUP(BG4,Punktezuordnung!$A$2:$B$52,2,FALSE())</f>
        <v>0</v>
      </c>
      <c r="BI4" s="41">
        <v>0</v>
      </c>
      <c r="BJ4" s="31">
        <f>IF(BI4&lt;=0,51,RANK(BI4,$BF$4:$BF$49,0))</f>
        <v>51</v>
      </c>
      <c r="BK4" s="43">
        <f>VLOOKUP(BJ4,Punktezuordnung!$A$2:$B$52,2,FALSE())</f>
        <v>0</v>
      </c>
    </row>
    <row r="5" spans="1:63" x14ac:dyDescent="0.3">
      <c r="A5" s="22" t="s">
        <v>139</v>
      </c>
      <c r="B5" s="88" t="s">
        <v>17</v>
      </c>
      <c r="C5" s="88">
        <v>2014</v>
      </c>
      <c r="D5" s="22" t="s">
        <v>136</v>
      </c>
      <c r="E5" s="37">
        <f>IF(F5=0,"",RANK(F5,$F$4:$F$49,0))</f>
        <v>2</v>
      </c>
      <c r="F5" s="33">
        <f t="array" ref="F5">SUM(LARGE(H5:U5,{1;2;3;4;5;6;7;8}))</f>
        <v>192</v>
      </c>
      <c r="G5" s="38">
        <f>COUNTIF(H5:U5,"&gt;0")</f>
        <v>4</v>
      </c>
      <c r="H5" s="39">
        <f>X5</f>
        <v>48</v>
      </c>
      <c r="I5" s="33">
        <f>AA5</f>
        <v>49</v>
      </c>
      <c r="J5" s="39">
        <f>AD5</f>
        <v>0</v>
      </c>
      <c r="K5" s="33">
        <f>AG5</f>
        <v>0</v>
      </c>
      <c r="L5" s="35">
        <f>AJ5</f>
        <v>0</v>
      </c>
      <c r="M5" s="36">
        <f>AM5</f>
        <v>0</v>
      </c>
      <c r="N5" s="35">
        <f>AP5</f>
        <v>0</v>
      </c>
      <c r="O5" s="36">
        <f>AS5</f>
        <v>0</v>
      </c>
      <c r="P5" s="40">
        <f>AV5</f>
        <v>45</v>
      </c>
      <c r="Q5" s="35">
        <f>AY5</f>
        <v>50</v>
      </c>
      <c r="R5" s="34">
        <f>BB5</f>
        <v>0</v>
      </c>
      <c r="S5" s="32">
        <f>BE5</f>
        <v>0</v>
      </c>
      <c r="T5" s="34">
        <f>BH5</f>
        <v>0</v>
      </c>
      <c r="U5" s="32">
        <f>BK5</f>
        <v>0</v>
      </c>
      <c r="V5" s="23" cm="1">
        <f t="array" ref="V5">IF(ISBLANK(ALS_1!$A$2),0,IF(ISBLANK(A5),0,IF((OR(EXACT(A5,ALS_1!$C$2:$C$176))),VLOOKUP(A5,ALS_1!$C$2:$I$176,4,FALSE))))</f>
        <v>0.1</v>
      </c>
      <c r="W5" s="31">
        <f>IF(V5=FALSE,51,IF(V5&lt;=0,51,RANK(V5,$V$4:$V$48,0)))</f>
        <v>3</v>
      </c>
      <c r="X5" s="32">
        <f>VLOOKUP(W5,Punktezuordnung!$A$2:$B$52,2,FALSE())</f>
        <v>48</v>
      </c>
      <c r="Y5" s="23" cm="1">
        <f t="array" ref="Y5">IF(ISBLANK(ALS_2!$A$2),100,IF(ISBLANK(A5),100,IF((OR(EXACT(A5,ALS_2!$C$2:$C$200))),VLOOKUP(A5,ALS_2!$C$2:$I$200,4,FALSE))))</f>
        <v>13.32</v>
      </c>
      <c r="Z5" s="31">
        <f>IF(Y5=FALSE,51,IF(Y5&gt;=100,51,RANK(Y5,$Y$4:$Y$48,1)))</f>
        <v>2</v>
      </c>
      <c r="AA5" s="32">
        <f>VLOOKUP(Z5,Punktezuordnung!$A$2:$B$52,2,FALSE())</f>
        <v>49</v>
      </c>
      <c r="AB5" s="56">
        <f t="array" ref="AB5">IF(ISBLANK(LAT_1!$A$2),100,IF(ISBLANK(A5),100,IF((OR(EXACT(A5,LAT_1!$C$2:$C$200))),VLOOKUP(A5,LAT_1!$C$2:$I$200,4,FALSE))))</f>
        <v>100</v>
      </c>
      <c r="AC5" s="31">
        <f>IF(AB5=FALSE,51,IF(AB5&gt;=100,51,RANK(AB5,$AB$4:$AB$49,1)))</f>
        <v>51</v>
      </c>
      <c r="AD5" s="32">
        <f>VLOOKUP(AC5,Punktezuordnung!$A$2:$B$52,2,FALSE())</f>
        <v>0</v>
      </c>
      <c r="AE5" s="41">
        <v>0</v>
      </c>
      <c r="AF5" s="31">
        <f>IF(AE5&lt;=0,51,RANK(AE5,$AE$4:$AE$49,0))</f>
        <v>51</v>
      </c>
      <c r="AG5" s="32">
        <f>VLOOKUP(AF5,Punktezuordnung!$A$2:$B$52,2,FALSE())</f>
        <v>0</v>
      </c>
      <c r="AH5" s="42">
        <f t="array" ref="AH5">IF(ISBLANK(ANG_1!$A$2),100,IF(ISBLANK(A5),100,IF((OR(EXACT(A5,ANG_1!$C$2:$C$200))),VLOOKUP(A5,ANG_1!$C$2:$I$200,4,FALSE))))</f>
        <v>100</v>
      </c>
      <c r="AI5" s="31">
        <f>IF(AH5=FALSE,51,IF(AH5&gt;=100,51,RANK(AH5,$AH$4:$AH$49,1)))</f>
        <v>51</v>
      </c>
      <c r="AJ5" s="32">
        <f>VLOOKUP(AI5,Punktezuordnung!$A$2:$B$52,2,FALSE())</f>
        <v>0</v>
      </c>
      <c r="AK5" s="42">
        <f t="array" ref="AK5">IF(ISBLANK(ANG_2!$A$2),100,IF(ISBLANK(A5),100,IF((OR(EXACT(A5,ANG_2!$C$2:$C$200))),VLOOKUP(A5,ANG_2!$C$2:$I$200,4,FALSE))))</f>
        <v>100</v>
      </c>
      <c r="AL5" s="31">
        <f>IF(AK5=FALSE,51,IF(AK5&gt;=100,51,RANK(AK5,$AK$4:$AK$49,1)))</f>
        <v>51</v>
      </c>
      <c r="AM5" s="32">
        <f>VLOOKUP(AL5,Punktezuordnung!$A$2:$B$52,2,FALSE())</f>
        <v>0</v>
      </c>
      <c r="AN5" s="24" cm="1">
        <f t="array" ref="AN5">IF(ISBLANK(FRI_1!$A$2),0,IF(ISBLANK(A5),0,IF((OR(EXACT(A5,FRI_1!$C$2:$C$200))),VLOOKUP(A5,FRI_1!$C$2:$I$200,4,FALSE))))</f>
        <v>0</v>
      </c>
      <c r="AO5" s="31">
        <f>IF(AN5=FALSE,51,IF(AN5&lt;=0,51,RANK(AN5,$AN$4:$AN$49,0)))</f>
        <v>51</v>
      </c>
      <c r="AP5" s="32">
        <f>VLOOKUP(AO5,Punktezuordnung!$A$2:$B$52,2,FALSE())</f>
        <v>0</v>
      </c>
      <c r="AQ5" s="24" cm="1">
        <f t="array" ref="AQ5">IF(ISBLANK(FRI_2!$A$2),0,IF(ISBLANK(A5),0,IF((OR(EXACT(A5,FRI_2!$C$2:$C$200))),VLOOKUP(A5,FRI_2!$C$2:$I$200,4,FALSE))))</f>
        <v>0</v>
      </c>
      <c r="AR5" s="31">
        <f>IF(AQ5=FALSE,51,IF(AQ5&lt;=0,51,RANK(AQ5,$AQ$4:$AQ$49,0)))</f>
        <v>51</v>
      </c>
      <c r="AS5" s="32">
        <f>VLOOKUP(AR5,Punktezuordnung!$A$2:$B$52,2,FALSE())</f>
        <v>0</v>
      </c>
      <c r="AT5" s="65">
        <f t="array" ref="AT5">IF(ISBLANK(NIA_1!$A$2),100,IF(ISBLANK(A5),100,IF((OR(EXACT(A5,NIA_1!$C$2:$C$200))),VLOOKUP(A5,NIA_1!$C$2:$I$200,4,FALSE))))</f>
        <v>0.58194444444444449</v>
      </c>
      <c r="AU5" s="31">
        <f>IF(AT5=FALSE,51,IF(AT5=100,51,RANK(AT5,$AT$4:$AT$49,1)))</f>
        <v>6</v>
      </c>
      <c r="AV5" s="32">
        <f>VLOOKUP(AU5,Punktezuordnung!$A$2:$B$52,2,FALSE())</f>
        <v>45</v>
      </c>
      <c r="AW5" s="24" cm="1">
        <f t="array" ref="AW5">IF(ISBLANK(NIA_2!$A$2),0,IF(ISBLANK(A5),0,IF((OR(EXACT(A5,NIA_2!$C$2:$C$174))),VLOOKUP(A5,NIA_2!$C$2:$I$174,4,FALSE))))</f>
        <v>19.77</v>
      </c>
      <c r="AX5" s="31">
        <f>IF(AW5=FALSE,51,IF(AW5&lt;=0,51,RANK(AW5,$AW$4:$AW$49,0)))</f>
        <v>1</v>
      </c>
      <c r="AY5" s="32">
        <f>VLOOKUP(AX5,Punktezuordnung!$A$2:$B$52,2,FALSE())</f>
        <v>50</v>
      </c>
      <c r="AZ5" s="24" cm="1">
        <f t="array" ref="AZ5">IF(ISBLANK(STO_1!$A$2),0,IF(ISBLANK(A5),0,IF((OR(EXACT(A5,STO_1!$C$2:$C$200))),VLOOKUP(A5,STO_1!$C$2:$I$200,4,FALSE))))</f>
        <v>0</v>
      </c>
      <c r="BA5" s="31">
        <f>IF(AZ5=FALSE,51,IF(AZ5&lt;=0,51,RANK(AZ5,$AZ$4:$AZ$49,0)))</f>
        <v>51</v>
      </c>
      <c r="BB5" s="32">
        <f>VLOOKUP(BA5,Punktezuordnung!$A$2:$B$52,2,FALSE())</f>
        <v>0</v>
      </c>
      <c r="BC5" s="67" cm="1">
        <f t="array" ref="BC5">IF(ISBLANK(STO_2!$A$2),0,IF(ISBLANK(A5),0,IF((OR(EXACT(A5,STO_2!$C$2:$C$200))),VLOOKUP(A5,STO_2!$C$2:$I$175,4,FALSE))))</f>
        <v>0</v>
      </c>
      <c r="BD5" s="31">
        <f>IF(BC5=FALSE,51,IF(BC5&lt;=0,51,RANK(BC5,$BC$4:$BC$49,0)))</f>
        <v>51</v>
      </c>
      <c r="BE5" s="32">
        <f>VLOOKUP(BD5,Punktezuordnung!$A$2:$B$52,2,FALSE())</f>
        <v>0</v>
      </c>
      <c r="BF5" s="41">
        <v>0</v>
      </c>
      <c r="BG5" s="37">
        <f>IF(BF5&lt;=0,51,RANK(BF5,$BF$4:$BF$49,0))</f>
        <v>51</v>
      </c>
      <c r="BH5" s="44">
        <f>VLOOKUP(BG5,Punktezuordnung!$A$2:$B$52,2,FALSE())</f>
        <v>0</v>
      </c>
      <c r="BI5" s="41">
        <v>0</v>
      </c>
      <c r="BJ5" s="37">
        <f>IF(BI5&lt;=0,51,RANK(BI5,$BF$4:$BF$49,0))</f>
        <v>51</v>
      </c>
      <c r="BK5" s="44">
        <f>VLOOKUP(BJ5,Punktezuordnung!$A$2:$B$52,2,FALSE())</f>
        <v>0</v>
      </c>
    </row>
    <row r="6" spans="1:63" x14ac:dyDescent="0.3">
      <c r="A6" s="22" t="s">
        <v>137</v>
      </c>
      <c r="B6" s="88" t="s">
        <v>17</v>
      </c>
      <c r="C6" s="88">
        <v>2014</v>
      </c>
      <c r="D6" s="22" t="s">
        <v>140</v>
      </c>
      <c r="E6" s="37">
        <f>IF(F6=0,"",RANK(F6,$F$4:$F$49,0))</f>
        <v>3</v>
      </c>
      <c r="F6" s="33">
        <f t="array" ref="F6">SUM(LARGE(H6:U6,{1;2;3;4;5;6;7;8}))</f>
        <v>98</v>
      </c>
      <c r="G6" s="38">
        <f>COUNTIF(H6:U6,"&gt;0")</f>
        <v>2</v>
      </c>
      <c r="H6" s="39">
        <f>X6</f>
        <v>50</v>
      </c>
      <c r="I6" s="33">
        <f>AA6</f>
        <v>48</v>
      </c>
      <c r="J6" s="39">
        <f>AD6</f>
        <v>0</v>
      </c>
      <c r="K6" s="33">
        <f>AG6</f>
        <v>0</v>
      </c>
      <c r="L6" s="35">
        <f>AJ6</f>
        <v>0</v>
      </c>
      <c r="M6" s="36">
        <f>AM6</f>
        <v>0</v>
      </c>
      <c r="N6" s="35">
        <f>AP6</f>
        <v>0</v>
      </c>
      <c r="O6" s="36">
        <f>AS6</f>
        <v>0</v>
      </c>
      <c r="P6" s="40">
        <f>AV6</f>
        <v>0</v>
      </c>
      <c r="Q6" s="35">
        <f>AY6</f>
        <v>0</v>
      </c>
      <c r="R6" s="34">
        <f>BB6</f>
        <v>0</v>
      </c>
      <c r="S6" s="32">
        <f>BE6</f>
        <v>0</v>
      </c>
      <c r="T6" s="34">
        <f>BH6</f>
        <v>0</v>
      </c>
      <c r="U6" s="32">
        <f>BK6</f>
        <v>0</v>
      </c>
      <c r="V6" s="23" cm="1">
        <f t="array" ref="V6">IF(ISBLANK(ALS_1!$A$2),0,IF(ISBLANK(A6),0,IF((OR(EXACT(A6,ALS_1!$C$2:$C$176))),VLOOKUP(A6,ALS_1!$C$2:$I$176,4,FALSE))))</f>
        <v>1.35</v>
      </c>
      <c r="W6" s="31">
        <f>IF(V6=FALSE,51,IF(V6&lt;=0,51,RANK(V6,$V$4:$V$48,0)))</f>
        <v>1</v>
      </c>
      <c r="X6" s="32">
        <f>VLOOKUP(W6,Punktezuordnung!$A$2:$B$52,2,FALSE())</f>
        <v>50</v>
      </c>
      <c r="Y6" s="23" cm="1">
        <f t="array" ref="Y6">IF(ISBLANK(ALS_2!$A$2),100,IF(ISBLANK(A6),100,IF((OR(EXACT(A6,ALS_2!$C$2:$C$200))),VLOOKUP(A6,ALS_2!$C$2:$I$200,4,FALSE))))</f>
        <v>13.38</v>
      </c>
      <c r="Z6" s="31">
        <f>IF(Y6=FALSE,51,IF(Y6&gt;=100,51,RANK(Y6,$Y$4:$Y$48,1)))</f>
        <v>3</v>
      </c>
      <c r="AA6" s="32">
        <f>VLOOKUP(Z6,Punktezuordnung!$A$2:$B$52,2,FALSE())</f>
        <v>48</v>
      </c>
      <c r="AB6" s="56">
        <f t="array" ref="AB6">IF(ISBLANK(LAT_1!$A$2),100,IF(ISBLANK(A6),100,IF((OR(EXACT(A6,LAT_1!$C$2:$C$200))),VLOOKUP(A6,LAT_1!$C$2:$I$200,4,FALSE))))</f>
        <v>100</v>
      </c>
      <c r="AC6" s="31">
        <f>IF(AB6=FALSE,51,IF(AB6&gt;=100,51,RANK(AB6,$AB$4:$AB$49,1)))</f>
        <v>51</v>
      </c>
      <c r="AD6" s="32">
        <f>VLOOKUP(AC6,Punktezuordnung!$A$2:$B$52,2,FALSE())</f>
        <v>0</v>
      </c>
      <c r="AE6" s="41">
        <v>0</v>
      </c>
      <c r="AF6" s="31">
        <f>IF(AE6&lt;=0,51,RANK(AE6,$AE$4:$AE$49,0))</f>
        <v>51</v>
      </c>
      <c r="AG6" s="32">
        <f>VLOOKUP(AF6,Punktezuordnung!$A$2:$B$52,2,FALSE())</f>
        <v>0</v>
      </c>
      <c r="AH6" s="42">
        <f t="array" ref="AH6">IF(ISBLANK(ANG_1!$A$2),100,IF(ISBLANK(A6),100,IF((OR(EXACT(A6,ANG_1!$C$2:$C$200))),VLOOKUP(A6,ANG_1!$C$2:$I$200,4,FALSE))))</f>
        <v>100</v>
      </c>
      <c r="AI6" s="31">
        <f>IF(AH6=FALSE,51,IF(AH6&gt;=100,51,RANK(AH6,$AH$4:$AH$49,1)))</f>
        <v>51</v>
      </c>
      <c r="AJ6" s="32">
        <f>VLOOKUP(AI6,Punktezuordnung!$A$2:$B$52,2,FALSE())</f>
        <v>0</v>
      </c>
      <c r="AK6" s="42">
        <f t="array" ref="AK6">IF(ISBLANK(ANG_2!$A$2),100,IF(ISBLANK(A6),100,IF((OR(EXACT(A6,ANG_2!$C$2:$C$200))),VLOOKUP(A6,ANG_2!$C$2:$I$200,4,FALSE))))</f>
        <v>100</v>
      </c>
      <c r="AL6" s="31">
        <f>IF(AK6=FALSE,51,IF(AK6&gt;=100,51,RANK(AK6,$AK$4:$AK$49,1)))</f>
        <v>51</v>
      </c>
      <c r="AM6" s="32">
        <f>VLOOKUP(AL6,Punktezuordnung!$A$2:$B$52,2,FALSE())</f>
        <v>0</v>
      </c>
      <c r="AN6" s="24" cm="1">
        <f t="array" ref="AN6">IF(ISBLANK(FRI_1!$A$2),0,IF(ISBLANK(A6),0,IF((OR(EXACT(A6,FRI_1!$C$2:$C$200))),VLOOKUP(A6,FRI_1!$C$2:$I$200,4,FALSE))))</f>
        <v>0</v>
      </c>
      <c r="AO6" s="31">
        <f>IF(AN6=FALSE,51,IF(AN6&lt;=0,51,RANK(AN6,$AN$4:$AN$49,0)))</f>
        <v>51</v>
      </c>
      <c r="AP6" s="32">
        <f>VLOOKUP(AO6,Punktezuordnung!$A$2:$B$52,2,FALSE())</f>
        <v>0</v>
      </c>
      <c r="AQ6" s="24" cm="1">
        <f t="array" ref="AQ6">IF(ISBLANK(FRI_2!$A$2),0,IF(ISBLANK(A6),0,IF((OR(EXACT(A6,FRI_2!$C$2:$C$200))),VLOOKUP(A6,FRI_2!$C$2:$I$200,4,FALSE))))</f>
        <v>0</v>
      </c>
      <c r="AR6" s="31">
        <f>IF(AQ6=FALSE,51,IF(AQ6&lt;=0,51,RANK(AQ6,$AQ$4:$AQ$49,0)))</f>
        <v>51</v>
      </c>
      <c r="AS6" s="32">
        <f>VLOOKUP(AR6,Punktezuordnung!$A$2:$B$52,2,FALSE())</f>
        <v>0</v>
      </c>
      <c r="AT6" s="65" t="b">
        <f t="array" ref="AT6">IF(ISBLANK(NIA_1!$A$2),100,IF(ISBLANK(A6),100,IF((OR(EXACT(A6,NIA_1!$C$2:$C$200))),VLOOKUP(A6,NIA_1!$C$2:$I$200,4,FALSE))))</f>
        <v>0</v>
      </c>
      <c r="AU6" s="31">
        <f>IF(AT6=FALSE,51,IF(AT6=100,51,RANK(AT6,$AT$4:$AT$49,1)))</f>
        <v>51</v>
      </c>
      <c r="AV6" s="32">
        <f>VLOOKUP(AU6,Punktezuordnung!$A$2:$B$52,2,FALSE())</f>
        <v>0</v>
      </c>
      <c r="AW6" s="24" t="b" cm="1">
        <f t="array" ref="AW6">IF(ISBLANK(NIA_2!$A$2),0,IF(ISBLANK(A6),0,IF((OR(EXACT(A6,NIA_2!$C$2:$C$174))),VLOOKUP(A6,NIA_2!$C$2:$I$174,4,FALSE))))</f>
        <v>0</v>
      </c>
      <c r="AX6" s="31">
        <f>IF(AW6=FALSE,51,IF(AW6&lt;=0,51,RANK(AW6,$AW$4:$AW$49,0)))</f>
        <v>51</v>
      </c>
      <c r="AY6" s="32">
        <f>VLOOKUP(AX6,Punktezuordnung!$A$2:$B$52,2,FALSE())</f>
        <v>0</v>
      </c>
      <c r="AZ6" s="24" cm="1">
        <f t="array" ref="AZ6">IF(ISBLANK(STO_1!$A$2),0,IF(ISBLANK(A6),0,IF((OR(EXACT(A6,STO_1!$C$2:$C$200))),VLOOKUP(A6,STO_1!$C$2:$I$200,4,FALSE))))</f>
        <v>0</v>
      </c>
      <c r="BA6" s="31">
        <f>IF(AZ6=FALSE,51,IF(AZ6&lt;=0,51,RANK(AZ6,$AZ$4:$AZ$49,0)))</f>
        <v>51</v>
      </c>
      <c r="BB6" s="32">
        <f>VLOOKUP(BA6,Punktezuordnung!$A$2:$B$52,2,FALSE())</f>
        <v>0</v>
      </c>
      <c r="BC6" s="67" cm="1">
        <f t="array" ref="BC6">IF(ISBLANK(STO_2!$A$2),0,IF(ISBLANK(A6),0,IF((OR(EXACT(A6,STO_2!$C$2:$C$200))),VLOOKUP(A6,STO_2!$C$2:$I$175,4,FALSE))))</f>
        <v>0</v>
      </c>
      <c r="BD6" s="31">
        <f>IF(BC6=FALSE,51,IF(BC6&lt;=0,51,RANK(BC6,$BC$4:$BC$49,0)))</f>
        <v>51</v>
      </c>
      <c r="BE6" s="32">
        <f>VLOOKUP(BD6,Punktezuordnung!$A$2:$B$52,2,FALSE())</f>
        <v>0</v>
      </c>
      <c r="BF6" s="41">
        <v>0</v>
      </c>
      <c r="BG6" s="37">
        <f>IF(BF6&lt;=0,51,RANK(BF6,$BF$4:$BF$49,0))</f>
        <v>51</v>
      </c>
      <c r="BH6" s="44">
        <f>VLOOKUP(BG6,Punktezuordnung!$A$2:$B$52,2,FALSE())</f>
        <v>0</v>
      </c>
      <c r="BI6" s="41">
        <v>0</v>
      </c>
      <c r="BJ6" s="37">
        <f>IF(BI6&lt;=0,51,RANK(BI6,$BF$4:$BF$49,0))</f>
        <v>51</v>
      </c>
      <c r="BK6" s="44">
        <f>VLOOKUP(BJ6,Punktezuordnung!$A$2:$B$52,2,FALSE())</f>
        <v>0</v>
      </c>
    </row>
    <row r="7" spans="1:63" x14ac:dyDescent="0.3">
      <c r="A7" s="22" t="s">
        <v>164</v>
      </c>
      <c r="B7" s="88" t="s">
        <v>17</v>
      </c>
      <c r="C7" s="88">
        <v>2014</v>
      </c>
      <c r="D7" s="22" t="s">
        <v>148</v>
      </c>
      <c r="E7" s="37">
        <f>IF(F7=0,"",RANK(F7,$F$4:$F$49,0))</f>
        <v>3</v>
      </c>
      <c r="F7" s="33">
        <f t="array" ref="F7">SUM(LARGE(H7:U7,{1;2;3;4;5;6;7;8}))</f>
        <v>98</v>
      </c>
      <c r="G7" s="38">
        <f>COUNTIF(H7:U7,"&gt;0")</f>
        <v>2</v>
      </c>
      <c r="H7" s="39">
        <f>X7</f>
        <v>0</v>
      </c>
      <c r="I7" s="33">
        <f>AA7</f>
        <v>50</v>
      </c>
      <c r="J7" s="39">
        <f>AD7</f>
        <v>0</v>
      </c>
      <c r="K7" s="33">
        <f>AG7</f>
        <v>0</v>
      </c>
      <c r="L7" s="35">
        <f>AJ7</f>
        <v>0</v>
      </c>
      <c r="M7" s="36">
        <f>AM7</f>
        <v>0</v>
      </c>
      <c r="N7" s="35">
        <f>AP7</f>
        <v>0</v>
      </c>
      <c r="O7" s="36">
        <f>AS7</f>
        <v>0</v>
      </c>
      <c r="P7" s="40">
        <f>AV7</f>
        <v>0</v>
      </c>
      <c r="Q7" s="35">
        <f>AY7</f>
        <v>48</v>
      </c>
      <c r="R7" s="34">
        <f>BB7</f>
        <v>0</v>
      </c>
      <c r="S7" s="32">
        <f>BE7</f>
        <v>0</v>
      </c>
      <c r="T7" s="34">
        <f>BH7</f>
        <v>0</v>
      </c>
      <c r="U7" s="32">
        <f>BK7</f>
        <v>0</v>
      </c>
      <c r="V7" s="23" t="b" cm="1">
        <f t="array" ref="V7">IF(ISBLANK(ALS_1!$A$2),0,IF(ISBLANK(A7),0,IF((OR(EXACT(A7,ALS_1!$C$2:$C$176))),VLOOKUP(A7,ALS_1!$C$2:$I$176,4,FALSE))))</f>
        <v>0</v>
      </c>
      <c r="W7" s="31">
        <f>IF(V7=FALSE,51,IF(V7&lt;=0,51,RANK(V7,$V$4:$V$48,0)))</f>
        <v>51</v>
      </c>
      <c r="X7" s="32">
        <f>VLOOKUP(W7,Punktezuordnung!$A$2:$B$52,2,FALSE())</f>
        <v>0</v>
      </c>
      <c r="Y7" s="23" cm="1">
        <f t="array" ref="Y7">IF(ISBLANK(ALS_2!$A$2),100,IF(ISBLANK(A7),100,IF((OR(EXACT(A7,ALS_2!$C$2:$C$200))),VLOOKUP(A7,ALS_2!$C$2:$I$200,4,FALSE))))</f>
        <v>12.56</v>
      </c>
      <c r="Z7" s="31">
        <f>IF(Y7=FALSE,51,IF(Y7&gt;=100,51,RANK(Y7,$Y$4:$Y$48,1)))</f>
        <v>1</v>
      </c>
      <c r="AA7" s="32">
        <f>VLOOKUP(Z7,Punktezuordnung!$A$2:$B$52,2,FALSE())</f>
        <v>50</v>
      </c>
      <c r="AB7" s="56">
        <f t="array" ref="AB7">IF(ISBLANK(LAT_1!$A$2),100,IF(ISBLANK(A7),100,IF((OR(EXACT(A7,LAT_1!$C$2:$C$200))),VLOOKUP(A7,LAT_1!$C$2:$I$200,4,FALSE))))</f>
        <v>100</v>
      </c>
      <c r="AC7" s="31">
        <f>IF(AB7=FALSE,51,IF(AB7&gt;=100,51,RANK(AB7,$AB$4:$AB$49,1)))</f>
        <v>51</v>
      </c>
      <c r="AD7" s="32">
        <f>VLOOKUP(AC7,Punktezuordnung!$A$2:$B$52,2,FALSE())</f>
        <v>0</v>
      </c>
      <c r="AE7" s="41">
        <v>0</v>
      </c>
      <c r="AF7" s="31">
        <f>IF(AE7&lt;=0,51,RANK(AE7,$AE$4:$AE$49,0))</f>
        <v>51</v>
      </c>
      <c r="AG7" s="32">
        <f>VLOOKUP(AF7,Punktezuordnung!$A$2:$B$52,2,FALSE())</f>
        <v>0</v>
      </c>
      <c r="AH7" s="42">
        <f t="array" ref="AH7">IF(ISBLANK(ANG_1!$A$2),100,IF(ISBLANK(A7),100,IF((OR(EXACT(A7,ANG_1!$C$2:$C$200))),VLOOKUP(A7,ANG_1!$C$2:$I$200,4,FALSE))))</f>
        <v>100</v>
      </c>
      <c r="AI7" s="31">
        <f>IF(AH7=FALSE,51,IF(AH7&gt;=100,51,RANK(AH7,$AH$4:$AH$49,1)))</f>
        <v>51</v>
      </c>
      <c r="AJ7" s="32">
        <f>VLOOKUP(AI7,Punktezuordnung!$A$2:$B$52,2,FALSE())</f>
        <v>0</v>
      </c>
      <c r="AK7" s="42">
        <f t="array" ref="AK7">IF(ISBLANK(ANG_2!$A$2),100,IF(ISBLANK(A7),100,IF((OR(EXACT(A7,ANG_2!$C$2:$C$200))),VLOOKUP(A7,ANG_2!$C$2:$I$200,4,FALSE))))</f>
        <v>100</v>
      </c>
      <c r="AL7" s="31">
        <f>IF(AK7=FALSE,51,IF(AK7&gt;=100,51,RANK(AK7,$AK$4:$AK$49,1)))</f>
        <v>51</v>
      </c>
      <c r="AM7" s="32">
        <f>VLOOKUP(AL7,Punktezuordnung!$A$2:$B$52,2,FALSE())</f>
        <v>0</v>
      </c>
      <c r="AN7" s="24" cm="1">
        <f t="array" ref="AN7">IF(ISBLANK(FRI_1!$A$2),0,IF(ISBLANK(A7),0,IF((OR(EXACT(A7,FRI_1!$C$2:$C$200))),VLOOKUP(A7,FRI_1!$C$2:$I$200,4,FALSE))))</f>
        <v>0</v>
      </c>
      <c r="AO7" s="31">
        <f>IF(AN7=FALSE,51,IF(AN7&lt;=0,51,RANK(AN7,$AN$4:$AN$49,0)))</f>
        <v>51</v>
      </c>
      <c r="AP7" s="32">
        <f>VLOOKUP(AO7,Punktezuordnung!$A$2:$B$52,2,FALSE())</f>
        <v>0</v>
      </c>
      <c r="AQ7" s="24" cm="1">
        <f t="array" ref="AQ7">IF(ISBLANK(FRI_2!$A$2),0,IF(ISBLANK(A7),0,IF((OR(EXACT(A7,FRI_2!$C$2:$C$200))),VLOOKUP(A7,FRI_2!$C$2:$I$200,4,FALSE))))</f>
        <v>0</v>
      </c>
      <c r="AR7" s="31">
        <f>IF(AQ7=FALSE,51,IF(AQ7&lt;=0,51,RANK(AQ7,$AQ$4:$AQ$49,0)))</f>
        <v>51</v>
      </c>
      <c r="AS7" s="32">
        <f>VLOOKUP(AR7,Punktezuordnung!$A$2:$B$52,2,FALSE())</f>
        <v>0</v>
      </c>
      <c r="AT7" s="65" t="b">
        <f t="array" ref="AT7">IF(ISBLANK(NIA_1!$A$2),100,IF(ISBLANK(A7),100,IF((OR(EXACT(A7,NIA_1!$C$2:$C$200))),VLOOKUP(A7,NIA_1!$C$2:$I$200,4,FALSE))))</f>
        <v>0</v>
      </c>
      <c r="AU7" s="31">
        <f>IF(AT7=FALSE,51,IF(AT7=100,51,RANK(AT7,$AT$4:$AT$49,1)))</f>
        <v>51</v>
      </c>
      <c r="AV7" s="32">
        <f>VLOOKUP(AU7,Punktezuordnung!$A$2:$B$52,2,FALSE())</f>
        <v>0</v>
      </c>
      <c r="AW7" s="24" cm="1">
        <f t="array" ref="AW7">IF(ISBLANK(NIA_2!$A$2),0,IF(ISBLANK(A7),0,IF((OR(EXACT(A7,NIA_2!$C$2:$C$174))),VLOOKUP(A7,NIA_2!$C$2:$I$174,4,FALSE))))</f>
        <v>14.17</v>
      </c>
      <c r="AX7" s="31">
        <f>IF(AW7=FALSE,51,IF(AW7&lt;=0,51,RANK(AW7,$AW$4:$AW$49,0)))</f>
        <v>3</v>
      </c>
      <c r="AY7" s="32">
        <f>VLOOKUP(AX7,Punktezuordnung!$A$2:$B$52,2,FALSE())</f>
        <v>48</v>
      </c>
      <c r="AZ7" s="24" cm="1">
        <f t="array" ref="AZ7">IF(ISBLANK(STO_1!$A$2),0,IF(ISBLANK(A7),0,IF((OR(EXACT(A7,STO_1!$C$2:$C$200))),VLOOKUP(A7,STO_1!$C$2:$I$200,4,FALSE))))</f>
        <v>0</v>
      </c>
      <c r="BA7" s="31">
        <f>IF(AZ7=FALSE,51,IF(AZ7&lt;=0,51,RANK(AZ7,$AZ$4:$AZ$49,0)))</f>
        <v>51</v>
      </c>
      <c r="BB7" s="32">
        <f>VLOOKUP(BA7,Punktezuordnung!$A$2:$B$52,2,FALSE())</f>
        <v>0</v>
      </c>
      <c r="BC7" s="67" cm="1">
        <f t="array" ref="BC7">IF(ISBLANK(STO_2!$A$2),0,IF(ISBLANK(A7),0,IF((OR(EXACT(A7,STO_2!$C$2:$C$200))),VLOOKUP(A7,STO_2!$C$2:$I$175,4,FALSE))))</f>
        <v>0</v>
      </c>
      <c r="BD7" s="31">
        <f>IF(BC7=FALSE,51,IF(BC7&lt;=0,51,RANK(BC7,$BC$4:$BC$49,0)))</f>
        <v>51</v>
      </c>
      <c r="BE7" s="32">
        <f>VLOOKUP(BD7,Punktezuordnung!$A$2:$B$52,2,FALSE())</f>
        <v>0</v>
      </c>
      <c r="BF7" s="41">
        <v>0</v>
      </c>
      <c r="BG7" s="37">
        <f>IF(BF7&lt;=0,51,RANK(BF7,$BF$4:$BF$49,0))</f>
        <v>51</v>
      </c>
      <c r="BH7" s="44">
        <f>VLOOKUP(BG7,Punktezuordnung!$A$2:$B$52,2,FALSE())</f>
        <v>0</v>
      </c>
      <c r="BI7" s="41">
        <v>0</v>
      </c>
      <c r="BJ7" s="37">
        <f>IF(BI7&lt;=0,51,RANK(BI7,$BF$4:$BF$49,0))</f>
        <v>51</v>
      </c>
      <c r="BK7" s="44">
        <f>VLOOKUP(BJ7,Punktezuordnung!$A$2:$B$52,2,FALSE())</f>
        <v>0</v>
      </c>
    </row>
    <row r="8" spans="1:63" x14ac:dyDescent="0.3">
      <c r="A8" s="22" t="s">
        <v>187</v>
      </c>
      <c r="B8" s="88" t="s">
        <v>17</v>
      </c>
      <c r="C8" s="88">
        <v>2014</v>
      </c>
      <c r="D8" s="22" t="s">
        <v>135</v>
      </c>
      <c r="E8" s="37">
        <f>IF(F8=0,"",RANK(F8,$F$4:$F$49,0))</f>
        <v>5</v>
      </c>
      <c r="F8" s="33">
        <f t="array" ref="F8">SUM(LARGE(H8:U8,{1;2;3;4;5;6;7;8}))</f>
        <v>95</v>
      </c>
      <c r="G8" s="38">
        <f>COUNTIF(H8:U8,"&gt;0")</f>
        <v>2</v>
      </c>
      <c r="H8" s="39">
        <f>X8</f>
        <v>0</v>
      </c>
      <c r="I8" s="33">
        <f>AA8</f>
        <v>0</v>
      </c>
      <c r="J8" s="39">
        <f>AD8</f>
        <v>0</v>
      </c>
      <c r="K8" s="33">
        <f>AG8</f>
        <v>0</v>
      </c>
      <c r="L8" s="35">
        <f>AJ8</f>
        <v>0</v>
      </c>
      <c r="M8" s="36">
        <f>AM8</f>
        <v>0</v>
      </c>
      <c r="N8" s="35">
        <f>AP8</f>
        <v>0</v>
      </c>
      <c r="O8" s="36">
        <f>AS8</f>
        <v>0</v>
      </c>
      <c r="P8" s="40">
        <f>AV8</f>
        <v>49</v>
      </c>
      <c r="Q8" s="35">
        <f>AY8</f>
        <v>46</v>
      </c>
      <c r="R8" s="34">
        <f>BB8</f>
        <v>0</v>
      </c>
      <c r="S8" s="32">
        <f>BE8</f>
        <v>0</v>
      </c>
      <c r="T8" s="34">
        <f>BH8</f>
        <v>0</v>
      </c>
      <c r="U8" s="32">
        <f>BK8</f>
        <v>0</v>
      </c>
      <c r="V8" s="23" t="b" cm="1">
        <f t="array" ref="V8">IF(ISBLANK(ALS_1!$A$2),0,IF(ISBLANK(A8),0,IF((OR(EXACT(A8,ALS_1!$C$2:$C$176))),VLOOKUP(A8,ALS_1!$C$2:$I$176,4,FALSE))))</f>
        <v>0</v>
      </c>
      <c r="W8" s="31">
        <f>IF(V8=FALSE,51,IF(V8&lt;=0,51,RANK(V8,$V$4:$V$48,0)))</f>
        <v>51</v>
      </c>
      <c r="X8" s="32">
        <f>VLOOKUP(W8,Punktezuordnung!$A$2:$B$52,2,FALSE())</f>
        <v>0</v>
      </c>
      <c r="Y8" s="23" t="b" cm="1">
        <f t="array" ref="Y8">IF(ISBLANK(ALS_2!$A$2),100,IF(ISBLANK(A8),100,IF((OR(EXACT(A8,ALS_2!$C$2:$C$200))),VLOOKUP(A8,ALS_2!$C$2:$I$200,4,FALSE))))</f>
        <v>0</v>
      </c>
      <c r="Z8" s="31">
        <f>IF(Y8=FALSE,51,IF(Y8&gt;=100,51,RANK(Y8,$Y$4:$Y$48,1)))</f>
        <v>51</v>
      </c>
      <c r="AA8" s="32">
        <f>VLOOKUP(Z8,Punktezuordnung!$A$2:$B$52,2,FALSE())</f>
        <v>0</v>
      </c>
      <c r="AB8" s="56">
        <f t="array" ref="AB8">IF(ISBLANK(LAT_1!$A$2),100,IF(ISBLANK(A8),100,IF((OR(EXACT(A8,LAT_1!$C$2:$C$200))),VLOOKUP(A8,LAT_1!$C$2:$I$200,4,FALSE))))</f>
        <v>100</v>
      </c>
      <c r="AC8" s="31">
        <f>IF(AB8=FALSE,51,IF(AB8&gt;=100,51,RANK(AB8,$AB$4:$AB$49,1)))</f>
        <v>51</v>
      </c>
      <c r="AD8" s="32">
        <f>VLOOKUP(AC8,Punktezuordnung!$A$2:$B$52,2,FALSE())</f>
        <v>0</v>
      </c>
      <c r="AE8" s="41">
        <v>0</v>
      </c>
      <c r="AF8" s="31">
        <f>IF(AE8&lt;=0,51,RANK(AE8,$AE$4:$AE$49,0))</f>
        <v>51</v>
      </c>
      <c r="AG8" s="32">
        <f>VLOOKUP(AF8,Punktezuordnung!$A$2:$B$52,2,FALSE())</f>
        <v>0</v>
      </c>
      <c r="AH8" s="42">
        <f t="array" ref="AH8">IF(ISBLANK(ANG_1!$A$2),100,IF(ISBLANK(A8),100,IF((OR(EXACT(A8,ANG_1!$C$2:$C$200))),VLOOKUP(A8,ANG_1!$C$2:$I$200,4,FALSE))))</f>
        <v>100</v>
      </c>
      <c r="AI8" s="31">
        <f>IF(AH8=FALSE,51,IF(AH8&gt;=100,51,RANK(AH8,$AH$4:$AH$49,1)))</f>
        <v>51</v>
      </c>
      <c r="AJ8" s="32">
        <f>VLOOKUP(AI8,Punktezuordnung!$A$2:$B$52,2,FALSE())</f>
        <v>0</v>
      </c>
      <c r="AK8" s="42">
        <f t="array" ref="AK8">IF(ISBLANK(ANG_2!$A$2),100,IF(ISBLANK(A8),100,IF((OR(EXACT(A8,ANG_2!$C$2:$C$200))),VLOOKUP(A8,ANG_2!$C$2:$I$200,4,FALSE))))</f>
        <v>100</v>
      </c>
      <c r="AL8" s="31">
        <f>IF(AK8=FALSE,51,IF(AK8&gt;=100,51,RANK(AK8,$AK$4:$AK$49,1)))</f>
        <v>51</v>
      </c>
      <c r="AM8" s="32">
        <f>VLOOKUP(AL8,Punktezuordnung!$A$2:$B$52,2,FALSE())</f>
        <v>0</v>
      </c>
      <c r="AN8" s="24" cm="1">
        <f t="array" ref="AN8">IF(ISBLANK(FRI_1!$A$2),0,IF(ISBLANK(A8),0,IF((OR(EXACT(A8,FRI_1!$C$2:$C$200))),VLOOKUP(A8,FRI_1!$C$2:$I$200,4,FALSE))))</f>
        <v>0</v>
      </c>
      <c r="AO8" s="31">
        <f>IF(AN8=FALSE,51,IF(AN8&lt;=0,51,RANK(AN8,$AN$4:$AN$49,0)))</f>
        <v>51</v>
      </c>
      <c r="AP8" s="32">
        <f>VLOOKUP(AO8,Punktezuordnung!$A$2:$B$52,2,FALSE())</f>
        <v>0</v>
      </c>
      <c r="AQ8" s="24" cm="1">
        <f t="array" ref="AQ8">IF(ISBLANK(FRI_2!$A$2),0,IF(ISBLANK(A8),0,IF((OR(EXACT(A8,FRI_2!$C$2:$C$200))),VLOOKUP(A8,FRI_2!$C$2:$I$200,4,FALSE))))</f>
        <v>0</v>
      </c>
      <c r="AR8" s="31">
        <f>IF(AQ8=FALSE,51,IF(AQ8&lt;=0,51,RANK(AQ8,$AQ$4:$AQ$49,0)))</f>
        <v>51</v>
      </c>
      <c r="AS8" s="32">
        <f>VLOOKUP(AR8,Punktezuordnung!$A$2:$B$52,2,FALSE())</f>
        <v>0</v>
      </c>
      <c r="AT8" s="65">
        <f t="array" ref="AT8">IF(ISBLANK(NIA_1!$A$2),100,IF(ISBLANK(A8),100,IF((OR(EXACT(A8,NIA_1!$C$2:$C$200))),VLOOKUP(A8,NIA_1!$C$2:$I$200,4,FALSE))))</f>
        <v>0.53333333333333333</v>
      </c>
      <c r="AU8" s="31">
        <f>IF(AT8=FALSE,51,IF(AT8=100,51,RANK(AT8,$AT$4:$AT$49,1)))</f>
        <v>2</v>
      </c>
      <c r="AV8" s="32">
        <f>VLOOKUP(AU8,Punktezuordnung!$A$2:$B$52,2,FALSE())</f>
        <v>49</v>
      </c>
      <c r="AW8" s="24" cm="1">
        <f t="array" ref="AW8">IF(ISBLANK(NIA_2!$A$2),0,IF(ISBLANK(A8),0,IF((OR(EXACT(A8,NIA_2!$C$2:$C$174))),VLOOKUP(A8,NIA_2!$C$2:$I$174,4,FALSE))))</f>
        <v>11.76</v>
      </c>
      <c r="AX8" s="31">
        <f>IF(AW8=FALSE,51,IF(AW8&lt;=0,51,RANK(AW8,$AW$4:$AW$49,0)))</f>
        <v>5</v>
      </c>
      <c r="AY8" s="32">
        <f>VLOOKUP(AX8,Punktezuordnung!$A$2:$B$52,2,FALSE())</f>
        <v>46</v>
      </c>
      <c r="AZ8" s="24" cm="1">
        <f t="array" ref="AZ8">IF(ISBLANK(STO_1!$A$2),0,IF(ISBLANK(A8),0,IF((OR(EXACT(A8,STO_1!$C$2:$C$200))),VLOOKUP(A8,STO_1!$C$2:$I$200,4,FALSE))))</f>
        <v>0</v>
      </c>
      <c r="BA8" s="31">
        <f>IF(AZ8=FALSE,51,IF(AZ8&lt;=0,51,RANK(AZ8,$AZ$4:$AZ$49,0)))</f>
        <v>51</v>
      </c>
      <c r="BB8" s="32">
        <f>VLOOKUP(BA8,Punktezuordnung!$A$2:$B$52,2,FALSE())</f>
        <v>0</v>
      </c>
      <c r="BC8" s="67" cm="1">
        <f t="array" ref="BC8">IF(ISBLANK(STO_2!$A$2),0,IF(ISBLANK(A8),0,IF((OR(EXACT(A8,STO_2!$C$2:$C$200))),VLOOKUP(A8,STO_2!$C$2:$I$175,4,FALSE))))</f>
        <v>0</v>
      </c>
      <c r="BD8" s="31">
        <f>IF(BC8=FALSE,51,IF(BC8&lt;=0,51,RANK(BC8,$BC$4:$BC$49,0)))</f>
        <v>51</v>
      </c>
      <c r="BE8" s="32">
        <f>VLOOKUP(BD8,Punktezuordnung!$A$2:$B$52,2,FALSE())</f>
        <v>0</v>
      </c>
      <c r="BF8" s="41">
        <v>0</v>
      </c>
      <c r="BG8" s="37">
        <f>IF(BF8&lt;=0,51,RANK(BF8,$BF$4:$BF$49,0))</f>
        <v>51</v>
      </c>
      <c r="BH8" s="44">
        <f>VLOOKUP(BG8,Punktezuordnung!$A$2:$B$52,2,FALSE())</f>
        <v>0</v>
      </c>
      <c r="BI8" s="41">
        <v>0</v>
      </c>
      <c r="BJ8" s="37">
        <f>IF(BI8&lt;=0,51,RANK(BI8,$BF$4:$BF$49,0))</f>
        <v>51</v>
      </c>
      <c r="BK8" s="44">
        <f>VLOOKUP(BJ8,Punktezuordnung!$A$2:$B$52,2,FALSE())</f>
        <v>0</v>
      </c>
    </row>
    <row r="9" spans="1:63" x14ac:dyDescent="0.3">
      <c r="A9" s="22" t="s">
        <v>188</v>
      </c>
      <c r="B9" s="88" t="s">
        <v>17</v>
      </c>
      <c r="C9" s="88">
        <v>2014</v>
      </c>
      <c r="D9" s="22" t="s">
        <v>147</v>
      </c>
      <c r="E9" s="37">
        <f>IF(F9=0,"",RANK(F9,$F$4:$F$49,0))</f>
        <v>6</v>
      </c>
      <c r="F9" s="33">
        <f t="array" ref="F9">SUM(LARGE(H9:U9,{1;2;3;4;5;6;7;8}))</f>
        <v>93</v>
      </c>
      <c r="G9" s="72">
        <f>COUNTIF(H9:U9,"&gt;0")</f>
        <v>2</v>
      </c>
      <c r="H9" s="74">
        <f>X9</f>
        <v>0</v>
      </c>
      <c r="I9" s="76">
        <f>AA9</f>
        <v>0</v>
      </c>
      <c r="J9" s="74">
        <f>AD9</f>
        <v>0</v>
      </c>
      <c r="K9" s="76">
        <f>AG9</f>
        <v>0</v>
      </c>
      <c r="L9" s="35">
        <f>AJ9</f>
        <v>0</v>
      </c>
      <c r="M9" s="36">
        <f>AM9</f>
        <v>0</v>
      </c>
      <c r="N9" s="35">
        <f>AP9</f>
        <v>0</v>
      </c>
      <c r="O9" s="36">
        <f>AS9</f>
        <v>0</v>
      </c>
      <c r="P9" s="78">
        <f>AV9</f>
        <v>48</v>
      </c>
      <c r="Q9" s="35">
        <f>AY9</f>
        <v>45</v>
      </c>
      <c r="R9" s="34">
        <f>BB9</f>
        <v>0</v>
      </c>
      <c r="S9" s="32">
        <f>BE9</f>
        <v>0</v>
      </c>
      <c r="T9" s="34">
        <f>BH9</f>
        <v>0</v>
      </c>
      <c r="U9" s="32">
        <f>BK9</f>
        <v>0</v>
      </c>
      <c r="V9" s="23" t="b" cm="1">
        <f t="array" ref="V9">IF(ISBLANK(ALS_1!$A$2),0,IF(ISBLANK(A9),0,IF((OR(EXACT(A9,ALS_1!$C$2:$C$176))),VLOOKUP(A9,ALS_1!$C$2:$I$176,4,FALSE))))</f>
        <v>0</v>
      </c>
      <c r="W9" s="31">
        <f>IF(V9=FALSE,51,IF(V9&lt;=0,51,RANK(V9,$V$4:$V$48,0)))</f>
        <v>51</v>
      </c>
      <c r="X9" s="32">
        <f>VLOOKUP(W9,Punktezuordnung!$A$2:$B$52,2,FALSE())</f>
        <v>0</v>
      </c>
      <c r="Y9" s="23" t="b" cm="1">
        <f t="array" ref="Y9">IF(ISBLANK(ALS_2!$A$2),100,IF(ISBLANK(A9),100,IF((OR(EXACT(A9,ALS_2!$C$2:$C$200))),VLOOKUP(A9,ALS_2!$C$2:$I$200,4,FALSE))))</f>
        <v>0</v>
      </c>
      <c r="Z9" s="31">
        <f>IF(Y9=FALSE,51,IF(Y9&gt;=100,51,RANK(Y9,$Y$4:$Y$48,1)))</f>
        <v>51</v>
      </c>
      <c r="AA9" s="32">
        <f>VLOOKUP(Z9,Punktezuordnung!$A$2:$B$52,2,FALSE())</f>
        <v>0</v>
      </c>
      <c r="AB9" s="56">
        <f t="array" ref="AB9">IF(ISBLANK(LAT_1!$A$2),100,IF(ISBLANK(A9),100,IF((OR(EXACT(A9,LAT_1!$C$2:$C$200))),VLOOKUP(A9,LAT_1!$C$2:$I$200,4,FALSE))))</f>
        <v>100</v>
      </c>
      <c r="AC9" s="31">
        <f>IF(AB9=FALSE,51,IF(AB9&gt;=100,51,RANK(AB9,$AB$4:$AB$49,1)))</f>
        <v>51</v>
      </c>
      <c r="AD9" s="32">
        <f>VLOOKUP(AC9,Punktezuordnung!$A$2:$B$52,2,FALSE())</f>
        <v>0</v>
      </c>
      <c r="AE9" s="41">
        <v>0</v>
      </c>
      <c r="AF9" s="31">
        <f>IF(AE9&lt;=0,51,RANK(AE9,$AE$4:$AE$49,0))</f>
        <v>51</v>
      </c>
      <c r="AG9" s="32">
        <f>VLOOKUP(AF9,Punktezuordnung!$A$2:$B$52,2,FALSE())</f>
        <v>0</v>
      </c>
      <c r="AH9" s="42">
        <f t="array" ref="AH9">IF(ISBLANK(ANG_1!$A$2),100,IF(ISBLANK(A9),100,IF((OR(EXACT(A9,ANG_1!$C$2:$C$200))),VLOOKUP(A9,ANG_1!$C$2:$I$200,4,FALSE))))</f>
        <v>100</v>
      </c>
      <c r="AI9" s="31">
        <f>IF(AH9=FALSE,51,IF(AH9&gt;=100,51,RANK(AH9,$AH$4:$AH$49,1)))</f>
        <v>51</v>
      </c>
      <c r="AJ9" s="32">
        <f>VLOOKUP(AI9,Punktezuordnung!$A$2:$B$52,2,FALSE())</f>
        <v>0</v>
      </c>
      <c r="AK9" s="42">
        <f t="array" ref="AK9">IF(ISBLANK(ANG_2!$A$2),100,IF(ISBLANK(A9),100,IF((OR(EXACT(A9,ANG_2!$C$2:$C$200))),VLOOKUP(A9,ANG_2!$C$2:$I$200,4,FALSE))))</f>
        <v>100</v>
      </c>
      <c r="AL9" s="31">
        <f>IF(AK9=FALSE,51,IF(AK9&gt;=100,51,RANK(AK9,$AK$4:$AK$49,1)))</f>
        <v>51</v>
      </c>
      <c r="AM9" s="32">
        <f>VLOOKUP(AL9,Punktezuordnung!$A$2:$B$52,2,FALSE())</f>
        <v>0</v>
      </c>
      <c r="AN9" s="24" cm="1">
        <f t="array" ref="AN9">IF(ISBLANK(FRI_1!$A$2),0,IF(ISBLANK(A9),0,IF((OR(EXACT(A9,FRI_1!$C$2:$C$200))),VLOOKUP(A9,FRI_1!$C$2:$I$200,4,FALSE))))</f>
        <v>0</v>
      </c>
      <c r="AO9" s="31">
        <f>IF(AN9=FALSE,51,IF(AN9&lt;=0,51,RANK(AN9,$AN$4:$AN$49,0)))</f>
        <v>51</v>
      </c>
      <c r="AP9" s="32">
        <f>VLOOKUP(AO9,Punktezuordnung!$A$2:$B$52,2,FALSE())</f>
        <v>0</v>
      </c>
      <c r="AQ9" s="24" cm="1">
        <f t="array" ref="AQ9">IF(ISBLANK(FRI_2!$A$2),0,IF(ISBLANK(A9),0,IF((OR(EXACT(A9,FRI_2!$C$2:$C$200))),VLOOKUP(A9,FRI_2!$C$2:$I$200,4,FALSE))))</f>
        <v>0</v>
      </c>
      <c r="AR9" s="31">
        <f>IF(AQ9=FALSE,51,IF(AQ9&lt;=0,51,RANK(AQ9,$AQ$4:$AQ$49,0)))</f>
        <v>51</v>
      </c>
      <c r="AS9" s="32">
        <f>VLOOKUP(AR9,Punktezuordnung!$A$2:$B$52,2,FALSE())</f>
        <v>0</v>
      </c>
      <c r="AT9" s="65">
        <f t="array" ref="AT9">IF(ISBLANK(NIA_1!$A$2),100,IF(ISBLANK(A9),100,IF((OR(EXACT(A9,NIA_1!$C$2:$C$200))),VLOOKUP(A9,NIA_1!$C$2:$I$200,4,FALSE))))</f>
        <v>0.53819444444444442</v>
      </c>
      <c r="AU9" s="31">
        <f>IF(AT9=FALSE,51,IF(AT9=100,51,RANK(AT9,$AT$4:$AT$49,1)))</f>
        <v>3</v>
      </c>
      <c r="AV9" s="32">
        <f>VLOOKUP(AU9,Punktezuordnung!$A$2:$B$52,2,FALSE())</f>
        <v>48</v>
      </c>
      <c r="AW9" s="24" cm="1">
        <f t="array" ref="AW9">IF(ISBLANK(NIA_2!$A$2),0,IF(ISBLANK(A9),0,IF((OR(EXACT(A9,NIA_2!$C$2:$C$174))),VLOOKUP(A9,NIA_2!$C$2:$I$174,4,FALSE))))</f>
        <v>10.65</v>
      </c>
      <c r="AX9" s="31">
        <f>IF(AW9=FALSE,51,IF(AW9&lt;=0,51,RANK(AW9,$AW$4:$AW$49,0)))</f>
        <v>6</v>
      </c>
      <c r="AY9" s="32">
        <f>VLOOKUP(AX9,Punktezuordnung!$A$2:$B$52,2,FALSE())</f>
        <v>45</v>
      </c>
      <c r="AZ9" s="24" cm="1">
        <f t="array" ref="AZ9">IF(ISBLANK(STO_1!$A$2),0,IF(ISBLANK(A9),0,IF((OR(EXACT(A9,STO_1!$C$2:$C$200))),VLOOKUP(A9,STO_1!$C$2:$I$200,4,FALSE))))</f>
        <v>0</v>
      </c>
      <c r="BA9" s="31">
        <f>IF(AZ9=FALSE,51,IF(AZ9&lt;=0,51,RANK(AZ9,$AZ$4:$AZ$49,0)))</f>
        <v>51</v>
      </c>
      <c r="BB9" s="32">
        <f>VLOOKUP(BA9,Punktezuordnung!$A$2:$B$52,2,FALSE())</f>
        <v>0</v>
      </c>
      <c r="BC9" s="67" cm="1">
        <f t="array" ref="BC9">IF(ISBLANK(STO_2!$A$2),0,IF(ISBLANK(A9),0,IF((OR(EXACT(A9,STO_2!$C$2:$C$200))),VLOOKUP(A9,STO_2!$C$2:$I$175,4,FALSE))))</f>
        <v>0</v>
      </c>
      <c r="BD9" s="31">
        <f>IF(BC9=FALSE,51,IF(BC9&lt;=0,51,RANK(BC9,$BC$4:$BC$49,0)))</f>
        <v>51</v>
      </c>
      <c r="BE9" s="32">
        <f>VLOOKUP(BD9,Punktezuordnung!$A$2:$B$52,2,FALSE())</f>
        <v>0</v>
      </c>
      <c r="BF9" s="41">
        <v>0</v>
      </c>
      <c r="BG9" s="37">
        <f>IF(BF9&lt;=0,51,RANK(BF9,$BF$4:$BF$49,0))</f>
        <v>51</v>
      </c>
      <c r="BH9" s="44">
        <f>VLOOKUP(BG9,Punktezuordnung!$A$2:$B$52,2,FALSE())</f>
        <v>0</v>
      </c>
      <c r="BI9" s="41">
        <v>0</v>
      </c>
      <c r="BJ9" s="37">
        <f>IF(BI9&lt;=0,51,RANK(BI9,$BF$4:$BF$49,0))</f>
        <v>51</v>
      </c>
      <c r="BK9" s="44">
        <f>VLOOKUP(BJ9,Punktezuordnung!$A$2:$B$52,2,FALSE())</f>
        <v>0</v>
      </c>
    </row>
    <row r="10" spans="1:63" x14ac:dyDescent="0.3">
      <c r="A10" s="22" t="s">
        <v>190</v>
      </c>
      <c r="B10" s="88" t="s">
        <v>17</v>
      </c>
      <c r="C10" s="88">
        <v>2014</v>
      </c>
      <c r="D10" s="22" t="s">
        <v>136</v>
      </c>
      <c r="E10" s="37">
        <f>IF(F10=0,"",RANK(F10,$F$4:$F$49,0))</f>
        <v>6</v>
      </c>
      <c r="F10" s="33">
        <f t="array" ref="F10">SUM(LARGE(H10:U10,{1;2;3;4;5;6;7;8}))</f>
        <v>93</v>
      </c>
      <c r="G10" s="38">
        <f>COUNTIF(H10:U10,"&gt;0")</f>
        <v>2</v>
      </c>
      <c r="H10" s="39">
        <f>X10</f>
        <v>0</v>
      </c>
      <c r="I10" s="33">
        <f>AA10</f>
        <v>0</v>
      </c>
      <c r="J10" s="39">
        <f>AD10</f>
        <v>0</v>
      </c>
      <c r="K10" s="33">
        <f>AG10</f>
        <v>0</v>
      </c>
      <c r="L10" s="35">
        <f>AJ10</f>
        <v>0</v>
      </c>
      <c r="M10" s="36">
        <f>AM10</f>
        <v>0</v>
      </c>
      <c r="N10" s="35">
        <f>AP10</f>
        <v>0</v>
      </c>
      <c r="O10" s="36">
        <f>AS10</f>
        <v>0</v>
      </c>
      <c r="P10" s="40">
        <f>AV10</f>
        <v>46</v>
      </c>
      <c r="Q10" s="35">
        <f>AY10</f>
        <v>47</v>
      </c>
      <c r="R10" s="34">
        <f>BB10</f>
        <v>0</v>
      </c>
      <c r="S10" s="32">
        <f>BE10</f>
        <v>0</v>
      </c>
      <c r="T10" s="34">
        <f>BH10</f>
        <v>0</v>
      </c>
      <c r="U10" s="32">
        <f>BK10</f>
        <v>0</v>
      </c>
      <c r="V10" s="23" t="b" cm="1">
        <f t="array" ref="V10">IF(ISBLANK(ALS_1!$A$2),0,IF(ISBLANK(A10),0,IF((OR(EXACT(A10,ALS_1!$C$2:$C$176))),VLOOKUP(A10,ALS_1!$C$2:$I$176,4,FALSE))))</f>
        <v>0</v>
      </c>
      <c r="W10" s="31">
        <f>IF(V10=FALSE,51,IF(V10&lt;=0,51,RANK(V10,$V$4:$V$48,0)))</f>
        <v>51</v>
      </c>
      <c r="X10" s="32">
        <f>VLOOKUP(W10,Punktezuordnung!$A$2:$B$52,2,FALSE())</f>
        <v>0</v>
      </c>
      <c r="Y10" s="23" t="b" cm="1">
        <f t="array" ref="Y10">IF(ISBLANK(ALS_2!$A$2),100,IF(ISBLANK(A10),100,IF((OR(EXACT(A10,ALS_2!$C$2:$C$200))),VLOOKUP(A10,ALS_2!$C$2:$I$200,4,FALSE))))</f>
        <v>0</v>
      </c>
      <c r="Z10" s="31">
        <f>IF(Y10=FALSE,51,IF(Y10&gt;=100,51,RANK(Y10,$Y$4:$Y$48,1)))</f>
        <v>51</v>
      </c>
      <c r="AA10" s="32">
        <f>VLOOKUP(Z10,Punktezuordnung!$A$2:$B$52,2,FALSE())</f>
        <v>0</v>
      </c>
      <c r="AB10" s="56">
        <f t="array" ref="AB10">IF(ISBLANK(LAT_1!$A$2),100,IF(ISBLANK(A10),100,IF((OR(EXACT(A10,LAT_1!$C$2:$C$200))),VLOOKUP(A10,LAT_1!$C$2:$I$200,4,FALSE))))</f>
        <v>100</v>
      </c>
      <c r="AC10" s="31">
        <f>IF(AB10=FALSE,51,IF(AB10&gt;=100,51,RANK(AB10,$AB$4:$AB$49,1)))</f>
        <v>51</v>
      </c>
      <c r="AD10" s="32">
        <f>VLOOKUP(AC10,Punktezuordnung!$A$2:$B$52,2,FALSE())</f>
        <v>0</v>
      </c>
      <c r="AE10" s="41">
        <v>0</v>
      </c>
      <c r="AF10" s="31">
        <f>IF(AE10&lt;=0,51,RANK(AE10,$AE$4:$AE$49,0))</f>
        <v>51</v>
      </c>
      <c r="AG10" s="32">
        <f>VLOOKUP(AF10,Punktezuordnung!$A$2:$B$52,2,FALSE())</f>
        <v>0</v>
      </c>
      <c r="AH10" s="42">
        <f t="array" ref="AH10">IF(ISBLANK(ANG_1!$A$2),100,IF(ISBLANK(A10),100,IF((OR(EXACT(A10,ANG_1!$C$2:$C$200))),VLOOKUP(A10,ANG_1!$C$2:$I$200,4,FALSE))))</f>
        <v>100</v>
      </c>
      <c r="AI10" s="31">
        <f>IF(AH10=FALSE,51,IF(AH10&gt;=100,51,RANK(AH10,$AH$4:$AH$49,1)))</f>
        <v>51</v>
      </c>
      <c r="AJ10" s="32">
        <f>VLOOKUP(AI10,Punktezuordnung!$A$2:$B$52,2,FALSE())</f>
        <v>0</v>
      </c>
      <c r="AK10" s="42">
        <f t="array" ref="AK10">IF(ISBLANK(ANG_2!$A$2),100,IF(ISBLANK(A10),100,IF((OR(EXACT(A10,ANG_2!$C$2:$C$200))),VLOOKUP(A10,ANG_2!$C$2:$I$200,4,FALSE))))</f>
        <v>100</v>
      </c>
      <c r="AL10" s="31">
        <f>IF(AK10=FALSE,51,IF(AK10&gt;=100,51,RANK(AK10,$AK$4:$AK$49,1)))</f>
        <v>51</v>
      </c>
      <c r="AM10" s="32">
        <f>VLOOKUP(AL10,Punktezuordnung!$A$2:$B$52,2,FALSE())</f>
        <v>0</v>
      </c>
      <c r="AN10" s="24" cm="1">
        <f t="array" ref="AN10">IF(ISBLANK(FRI_1!$A$2),0,IF(ISBLANK(A10),0,IF((OR(EXACT(A10,FRI_1!$C$2:$C$200))),VLOOKUP(A10,FRI_1!$C$2:$I$200,4,FALSE))))</f>
        <v>0</v>
      </c>
      <c r="AO10" s="31">
        <f>IF(AN10=FALSE,51,IF(AN10&lt;=0,51,RANK(AN10,$AN$4:$AN$49,0)))</f>
        <v>51</v>
      </c>
      <c r="AP10" s="32">
        <f>VLOOKUP(AO10,Punktezuordnung!$A$2:$B$52,2,FALSE())</f>
        <v>0</v>
      </c>
      <c r="AQ10" s="24" cm="1">
        <f t="array" ref="AQ10">IF(ISBLANK(FRI_2!$A$2),0,IF(ISBLANK(A10),0,IF((OR(EXACT(A10,FRI_2!$C$2:$C$200))),VLOOKUP(A10,FRI_2!$C$2:$I$200,4,FALSE))))</f>
        <v>0</v>
      </c>
      <c r="AR10" s="31">
        <f>IF(AQ10=FALSE,51,IF(AQ10&lt;=0,51,RANK(AQ10,$AQ$4:$AQ$49,0)))</f>
        <v>51</v>
      </c>
      <c r="AS10" s="32">
        <f>VLOOKUP(AR10,Punktezuordnung!$A$2:$B$52,2,FALSE())</f>
        <v>0</v>
      </c>
      <c r="AT10" s="65">
        <f t="array" ref="AT10">IF(ISBLANK(NIA_1!$A$2),100,IF(ISBLANK(A10),100,IF((OR(EXACT(A10,NIA_1!$C$2:$C$200))),VLOOKUP(A10,NIA_1!$C$2:$I$200,4,FALSE))))</f>
        <v>0.57500000000000007</v>
      </c>
      <c r="AU10" s="31">
        <f>IF(AT10=FALSE,51,IF(AT10=100,51,RANK(AT10,$AT$4:$AT$49,1)))</f>
        <v>5</v>
      </c>
      <c r="AV10" s="32">
        <f>VLOOKUP(AU10,Punktezuordnung!$A$2:$B$52,2,FALSE())</f>
        <v>46</v>
      </c>
      <c r="AW10" s="24" cm="1">
        <f t="array" ref="AW10">IF(ISBLANK(NIA_2!$A$2),0,IF(ISBLANK(A10),0,IF((OR(EXACT(A10,NIA_2!$C$2:$C$174))),VLOOKUP(A10,NIA_2!$C$2:$I$174,4,FALSE))))</f>
        <v>14.12</v>
      </c>
      <c r="AX10" s="31">
        <f>IF(AW10=FALSE,51,IF(AW10&lt;=0,51,RANK(AW10,$AW$4:$AW$49,0)))</f>
        <v>4</v>
      </c>
      <c r="AY10" s="32">
        <f>VLOOKUP(AX10,Punktezuordnung!$A$2:$B$52,2,FALSE())</f>
        <v>47</v>
      </c>
      <c r="AZ10" s="24" cm="1">
        <f t="array" ref="AZ10">IF(ISBLANK(STO_1!$A$2),0,IF(ISBLANK(A10),0,IF((OR(EXACT(A10,STO_1!$C$2:$C$200))),VLOOKUP(A10,STO_1!$C$2:$I$200,4,FALSE))))</f>
        <v>0</v>
      </c>
      <c r="BA10" s="31">
        <f>IF(AZ10=FALSE,51,IF(AZ10&lt;=0,51,RANK(AZ10,$AZ$4:$AZ$49,0)))</f>
        <v>51</v>
      </c>
      <c r="BB10" s="32">
        <f>VLOOKUP(BA10,Punktezuordnung!$A$2:$B$52,2,FALSE())</f>
        <v>0</v>
      </c>
      <c r="BC10" s="67" cm="1">
        <f t="array" ref="BC10">IF(ISBLANK(STO_2!$A$2),0,IF(ISBLANK(A10),0,IF((OR(EXACT(A10,STO_2!$C$2:$C$200))),VLOOKUP(A10,STO_2!$C$2:$I$175,4,FALSE))))</f>
        <v>0</v>
      </c>
      <c r="BD10" s="31">
        <f>IF(BC10=FALSE,51,IF(BC10&lt;=0,51,RANK(BC10,$BC$4:$BC$49,0)))</f>
        <v>51</v>
      </c>
      <c r="BE10" s="32">
        <f>VLOOKUP(BD10,Punktezuordnung!$A$2:$B$52,2,FALSE())</f>
        <v>0</v>
      </c>
      <c r="BF10" s="41">
        <v>0</v>
      </c>
      <c r="BG10" s="37">
        <f>IF(BF10&lt;=0,51,RANK(BF10,$BF$4:$BF$49,0))</f>
        <v>51</v>
      </c>
      <c r="BH10" s="44">
        <f>VLOOKUP(BG10,Punktezuordnung!$A$2:$B$52,2,FALSE())</f>
        <v>0</v>
      </c>
      <c r="BI10" s="41">
        <v>0</v>
      </c>
      <c r="BJ10" s="37">
        <f>IF(BI10&lt;=0,51,RANK(BI10,$BF$4:$BF$49,0))</f>
        <v>51</v>
      </c>
      <c r="BK10" s="44">
        <f>VLOOKUP(BJ10,Punktezuordnung!$A$2:$B$52,2,FALSE())</f>
        <v>0</v>
      </c>
    </row>
    <row r="11" spans="1:63" x14ac:dyDescent="0.3">
      <c r="A11" s="22" t="s">
        <v>189</v>
      </c>
      <c r="B11" s="88" t="s">
        <v>17</v>
      </c>
      <c r="C11" s="88">
        <v>2014</v>
      </c>
      <c r="D11" s="22" t="s">
        <v>148</v>
      </c>
      <c r="E11" s="37">
        <f>IF(F11=0,"",RANK(F11,$F$4:$F$49,0))</f>
        <v>8</v>
      </c>
      <c r="F11" s="33">
        <f t="array" ref="F11">SUM(LARGE(H11:U11,{1;2;3;4;5;6;7;8}))</f>
        <v>47</v>
      </c>
      <c r="G11" s="38">
        <f>COUNTIF(H11:U11,"&gt;0")</f>
        <v>1</v>
      </c>
      <c r="H11" s="39">
        <f>X11</f>
        <v>0</v>
      </c>
      <c r="I11" s="33">
        <f>AA11</f>
        <v>0</v>
      </c>
      <c r="J11" s="39">
        <f>AD11</f>
        <v>0</v>
      </c>
      <c r="K11" s="33">
        <f>AG11</f>
        <v>0</v>
      </c>
      <c r="L11" s="35">
        <f>AJ11</f>
        <v>0</v>
      </c>
      <c r="M11" s="36">
        <f>AM11</f>
        <v>0</v>
      </c>
      <c r="N11" s="35">
        <f>AP11</f>
        <v>0</v>
      </c>
      <c r="O11" s="36">
        <f>AS11</f>
        <v>0</v>
      </c>
      <c r="P11" s="40">
        <f>AV11</f>
        <v>47</v>
      </c>
      <c r="Q11" s="35">
        <f>AY11</f>
        <v>0</v>
      </c>
      <c r="R11" s="34">
        <f>BB11</f>
        <v>0</v>
      </c>
      <c r="S11" s="32">
        <f>BE11</f>
        <v>0</v>
      </c>
      <c r="T11" s="34">
        <f>BH11</f>
        <v>0</v>
      </c>
      <c r="U11" s="32">
        <f>BK11</f>
        <v>0</v>
      </c>
      <c r="V11" s="23" t="b" cm="1">
        <f t="array" ref="V11">IF(ISBLANK(ALS_1!$A$2),0,IF(ISBLANK(A11),0,IF((OR(EXACT(A11,ALS_1!$C$2:$C$176))),VLOOKUP(A11,ALS_1!$C$2:$I$176,4,FALSE))))</f>
        <v>0</v>
      </c>
      <c r="W11" s="31">
        <f>IF(V11=FALSE,51,IF(V11&lt;=0,51,RANK(V11,$V$4:$V$48,0)))</f>
        <v>51</v>
      </c>
      <c r="X11" s="32">
        <f>VLOOKUP(W11,Punktezuordnung!$A$2:$B$52,2,FALSE())</f>
        <v>0</v>
      </c>
      <c r="Y11" s="23" t="b" cm="1">
        <f t="array" ref="Y11">IF(ISBLANK(ALS_2!$A$2),100,IF(ISBLANK(A11),100,IF((OR(EXACT(A11,ALS_2!$C$2:$C$200))),VLOOKUP(A11,ALS_2!$C$2:$I$200,4,FALSE))))</f>
        <v>0</v>
      </c>
      <c r="Z11" s="31">
        <f>IF(Y11=FALSE,51,IF(Y11&gt;=100,51,RANK(Y11,$Y$4:$Y$48,1)))</f>
        <v>51</v>
      </c>
      <c r="AA11" s="32">
        <f>VLOOKUP(Z11,Punktezuordnung!$A$2:$B$52,2,FALSE())</f>
        <v>0</v>
      </c>
      <c r="AB11" s="56">
        <f t="array" ref="AB11">IF(ISBLANK(LAT_1!$A$2),100,IF(ISBLANK(A11),100,IF((OR(EXACT(A11,LAT_1!$C$2:$C$200))),VLOOKUP(A11,LAT_1!$C$2:$I$200,4,FALSE))))</f>
        <v>100</v>
      </c>
      <c r="AC11" s="31">
        <f>IF(AB11=FALSE,51,IF(AB11&gt;=100,51,RANK(AB11,$AB$4:$AB$49,1)))</f>
        <v>51</v>
      </c>
      <c r="AD11" s="32">
        <f>VLOOKUP(AC11,Punktezuordnung!$A$2:$B$52,2,FALSE())</f>
        <v>0</v>
      </c>
      <c r="AE11" s="41">
        <v>0</v>
      </c>
      <c r="AF11" s="31">
        <f>IF(AE11&lt;=0,51,RANK(AE11,$AE$4:$AE$49,0))</f>
        <v>51</v>
      </c>
      <c r="AG11" s="32">
        <f>VLOOKUP(AF11,Punktezuordnung!$A$2:$B$52,2,FALSE())</f>
        <v>0</v>
      </c>
      <c r="AH11" s="42">
        <f t="array" ref="AH11">IF(ISBLANK(ANG_1!$A$2),100,IF(ISBLANK(A11),100,IF((OR(EXACT(A11,ANG_1!$C$2:$C$200))),VLOOKUP(A11,ANG_1!$C$2:$I$200,4,FALSE))))</f>
        <v>100</v>
      </c>
      <c r="AI11" s="31">
        <f>IF(AH11=FALSE,51,IF(AH11&gt;=100,51,RANK(AH11,$AH$4:$AH$49,1)))</f>
        <v>51</v>
      </c>
      <c r="AJ11" s="32">
        <f>VLOOKUP(AI11,Punktezuordnung!$A$2:$B$52,2,FALSE())</f>
        <v>0</v>
      </c>
      <c r="AK11" s="42">
        <f t="array" ref="AK11">IF(ISBLANK(ANG_2!$A$2),100,IF(ISBLANK(A11),100,IF((OR(EXACT(A11,ANG_2!$C$2:$C$200))),VLOOKUP(A11,ANG_2!$C$2:$I$200,4,FALSE))))</f>
        <v>100</v>
      </c>
      <c r="AL11" s="31">
        <f>IF(AK11=FALSE,51,IF(AK11&gt;=100,51,RANK(AK11,$AK$4:$AK$49,1)))</f>
        <v>51</v>
      </c>
      <c r="AM11" s="32">
        <f>VLOOKUP(AL11,Punktezuordnung!$A$2:$B$52,2,FALSE())</f>
        <v>0</v>
      </c>
      <c r="AN11" s="24" cm="1">
        <f t="array" ref="AN11">IF(ISBLANK(FRI_1!$A$2),0,IF(ISBLANK(A11),0,IF((OR(EXACT(A11,FRI_1!$C$2:$C$200))),VLOOKUP(A11,FRI_1!$C$2:$I$200,4,FALSE))))</f>
        <v>0</v>
      </c>
      <c r="AO11" s="31">
        <f>IF(AN11=FALSE,51,IF(AN11&lt;=0,51,RANK(AN11,$AN$4:$AN$49,0)))</f>
        <v>51</v>
      </c>
      <c r="AP11" s="32">
        <f>VLOOKUP(AO11,Punktezuordnung!$A$2:$B$52,2,FALSE())</f>
        <v>0</v>
      </c>
      <c r="AQ11" s="24" cm="1">
        <f t="array" ref="AQ11">IF(ISBLANK(FRI_2!$A$2),0,IF(ISBLANK(A11),0,IF((OR(EXACT(A11,FRI_2!$C$2:$C$200))),VLOOKUP(A11,FRI_2!$C$2:$I$200,4,FALSE))))</f>
        <v>0</v>
      </c>
      <c r="AR11" s="31">
        <f>IF(AQ11=FALSE,51,IF(AQ11&lt;=0,51,RANK(AQ11,$AQ$4:$AQ$49,0)))</f>
        <v>51</v>
      </c>
      <c r="AS11" s="32">
        <f>VLOOKUP(AR11,Punktezuordnung!$A$2:$B$52,2,FALSE())</f>
        <v>0</v>
      </c>
      <c r="AT11" s="65">
        <f t="array" ref="AT11">IF(ISBLANK(NIA_1!$A$2),100,IF(ISBLANK(A11),100,IF((OR(EXACT(A11,NIA_1!$C$2:$C$200))),VLOOKUP(A11,NIA_1!$C$2:$I$200,4,FALSE))))</f>
        <v>0.55763888888888891</v>
      </c>
      <c r="AU11" s="31">
        <f>IF(AT11=FALSE,51,IF(AT11=100,51,RANK(AT11,$AT$4:$AT$49,1)))</f>
        <v>4</v>
      </c>
      <c r="AV11" s="32">
        <f>VLOOKUP(AU11,Punktezuordnung!$A$2:$B$52,2,FALSE())</f>
        <v>47</v>
      </c>
      <c r="AW11" s="24" t="b" cm="1">
        <f t="array" ref="AW11">IF(ISBLANK(NIA_2!$A$2),0,IF(ISBLANK(A11),0,IF((OR(EXACT(A11,NIA_2!$C$2:$C$174))),VLOOKUP(A11,NIA_2!$C$2:$I$174,4,FALSE))))</f>
        <v>0</v>
      </c>
      <c r="AX11" s="31">
        <f>IF(AW11=FALSE,51,IF(AW11&lt;=0,51,RANK(AW11,$AW$4:$AW$49,0)))</f>
        <v>51</v>
      </c>
      <c r="AY11" s="32">
        <f>VLOOKUP(AX11,Punktezuordnung!$A$2:$B$52,2,FALSE())</f>
        <v>0</v>
      </c>
      <c r="AZ11" s="24" cm="1">
        <f t="array" ref="AZ11">IF(ISBLANK(STO_1!$A$2),0,IF(ISBLANK(A11),0,IF((OR(EXACT(A11,STO_1!$C$2:$C$200))),VLOOKUP(A11,STO_1!$C$2:$I$200,4,FALSE))))</f>
        <v>0</v>
      </c>
      <c r="BA11" s="31">
        <f>IF(AZ11=FALSE,51,IF(AZ11&lt;=0,51,RANK(AZ11,$AZ$4:$AZ$49,0)))</f>
        <v>51</v>
      </c>
      <c r="BB11" s="32">
        <f>VLOOKUP(BA11,Punktezuordnung!$A$2:$B$52,2,FALSE())</f>
        <v>0</v>
      </c>
      <c r="BC11" s="67" cm="1">
        <f t="array" ref="BC11">IF(ISBLANK(STO_2!$A$2),0,IF(ISBLANK(A11),0,IF((OR(EXACT(A11,STO_2!$C$2:$C$200))),VLOOKUP(A11,STO_2!$C$2:$I$175,4,FALSE))))</f>
        <v>0</v>
      </c>
      <c r="BD11" s="31">
        <f>IF(BC11=FALSE,51,IF(BC11&lt;=0,51,RANK(BC11,$BC$4:$BC$49,0)))</f>
        <v>51</v>
      </c>
      <c r="BE11" s="32">
        <f>VLOOKUP(BD11,Punktezuordnung!$A$2:$B$52,2,FALSE())</f>
        <v>0</v>
      </c>
      <c r="BF11" s="41">
        <v>0</v>
      </c>
      <c r="BG11" s="37">
        <f>IF(BF11&lt;=0,51,RANK(BF11,$BF$4:$BF$49,0))</f>
        <v>51</v>
      </c>
      <c r="BH11" s="44">
        <f>VLOOKUP(BG11,Punktezuordnung!$A$2:$B$52,2,FALSE())</f>
        <v>0</v>
      </c>
      <c r="BI11" s="41">
        <v>0</v>
      </c>
      <c r="BJ11" s="37">
        <f>IF(BI11&lt;=0,51,RANK(BI11,$BF$4:$BF$49,0))</f>
        <v>51</v>
      </c>
      <c r="BK11" s="44">
        <f>VLOOKUP(BJ11,Punktezuordnung!$A$2:$B$52,2,FALSE())</f>
        <v>0</v>
      </c>
    </row>
    <row r="12" spans="1:63" x14ac:dyDescent="0.3">
      <c r="A12" s="22"/>
      <c r="B12" s="88"/>
      <c r="C12" s="88"/>
      <c r="D12" s="22"/>
      <c r="E12" s="37" t="str">
        <f t="shared" ref="E7:E32" si="0">IF(F12=0,"",RANK(F12,$F$4:$F$49,0))</f>
        <v/>
      </c>
      <c r="F12" s="33">
        <f t="array" ref="F12">SUM(LARGE(H12:U12,{1;2;3;4;5;6;7;8}))</f>
        <v>0</v>
      </c>
      <c r="G12" s="38">
        <f t="shared" ref="G7:G32" si="1">COUNTIF(H12:U12,"&gt;0")</f>
        <v>0</v>
      </c>
      <c r="H12" s="39">
        <f t="shared" ref="H7:H32" si="2">X12</f>
        <v>0</v>
      </c>
      <c r="I12" s="33">
        <f t="shared" ref="I7:I32" si="3">AA12</f>
        <v>0</v>
      </c>
      <c r="J12" s="39">
        <f t="shared" ref="J7:J32" si="4">AD12</f>
        <v>0</v>
      </c>
      <c r="K12" s="33">
        <f t="shared" ref="K7:K32" si="5">AG12</f>
        <v>0</v>
      </c>
      <c r="L12" s="35">
        <f t="shared" ref="L7:L32" si="6">AJ12</f>
        <v>0</v>
      </c>
      <c r="M12" s="36">
        <f t="shared" ref="M7:M32" si="7">AM12</f>
        <v>0</v>
      </c>
      <c r="N12" s="35">
        <f t="shared" ref="N7:N32" si="8">AP12</f>
        <v>0</v>
      </c>
      <c r="O12" s="36">
        <f t="shared" ref="O7:O32" si="9">AS12</f>
        <v>0</v>
      </c>
      <c r="P12" s="40">
        <f t="shared" ref="P7:P32" si="10">AV12</f>
        <v>0</v>
      </c>
      <c r="Q12" s="35">
        <f t="shared" ref="Q7:Q32" si="11">AY12</f>
        <v>0</v>
      </c>
      <c r="R12" s="34">
        <f t="shared" ref="R7:R32" si="12">BB12</f>
        <v>0</v>
      </c>
      <c r="S12" s="32">
        <f t="shared" ref="S7:S32" si="13">BE12</f>
        <v>0</v>
      </c>
      <c r="T12" s="34">
        <f t="shared" ref="T7:T32" si="14">BH12</f>
        <v>0</v>
      </c>
      <c r="U12" s="32">
        <f t="shared" ref="U7:U32" si="15">BK12</f>
        <v>0</v>
      </c>
      <c r="V12" s="23" cm="1">
        <f t="array" ref="V12">IF(ISBLANK(ALS_1!$A$2),0,IF(ISBLANK(A12),0,IF((OR(EXACT(A12,ALS_1!$C$2:$C$176))),VLOOKUP(A12,ALS_1!$C$2:$I$176,4,FALSE))))</f>
        <v>0</v>
      </c>
      <c r="W12" s="31">
        <f t="shared" ref="W7:W32" si="16">IF(V12=FALSE,51,IF(V12&lt;=0,51,RANK(V12,$V$4:$V$48,0)))</f>
        <v>51</v>
      </c>
      <c r="X12" s="32">
        <f>VLOOKUP(W12,Punktezuordnung!$A$2:$B$52,2,FALSE())</f>
        <v>0</v>
      </c>
      <c r="Y12" s="23" cm="1">
        <f t="array" ref="Y12">IF(ISBLANK(ALS_2!$A$2),100,IF(ISBLANK(A12),100,IF((OR(EXACT(A12,ALS_2!$C$2:$C$200))),VLOOKUP(A12,ALS_2!$C$2:$I$200,4,FALSE))))</f>
        <v>100</v>
      </c>
      <c r="Z12" s="31">
        <f t="shared" ref="Z7:Z32" si="17">IF(Y12=FALSE,51,IF(Y12&gt;=100,51,RANK(Y12,$Y$4:$Y$48,1)))</f>
        <v>51</v>
      </c>
      <c r="AA12" s="32">
        <f>VLOOKUP(Z12,Punktezuordnung!$A$2:$B$52,2,FALSE())</f>
        <v>0</v>
      </c>
      <c r="AB12" s="56">
        <f t="array" ref="AB12">IF(ISBLANK(LAT_1!$A$2),100,IF(ISBLANK(A12),100,IF((OR(EXACT(A12,LAT_1!$C$2:$C$200))),VLOOKUP(A12,LAT_1!$C$2:$I$200,4,FALSE))))</f>
        <v>100</v>
      </c>
      <c r="AC12" s="31">
        <f t="shared" ref="AC7:AC32" si="18">IF(AB12=FALSE,51,IF(AB12&gt;=100,51,RANK(AB12,$AB$4:$AB$49,1)))</f>
        <v>51</v>
      </c>
      <c r="AD12" s="32">
        <f>VLOOKUP(AC12,Punktezuordnung!$A$2:$B$52,2,FALSE())</f>
        <v>0</v>
      </c>
      <c r="AE12" s="41">
        <v>0</v>
      </c>
      <c r="AF12" s="31">
        <f t="shared" ref="AF7:AF32" si="19">IF(AE12&lt;=0,51,RANK(AE12,$AE$4:$AE$49,0))</f>
        <v>51</v>
      </c>
      <c r="AG12" s="32">
        <f>VLOOKUP(AF12,Punktezuordnung!$A$2:$B$52,2,FALSE())</f>
        <v>0</v>
      </c>
      <c r="AH12" s="42">
        <f t="array" ref="AH12">IF(ISBLANK(ANG_1!$A$2),100,IF(ISBLANK(A12),100,IF((OR(EXACT(A12,ANG_1!$C$2:$C$200))),VLOOKUP(A12,ANG_1!$C$2:$I$200,4,FALSE))))</f>
        <v>100</v>
      </c>
      <c r="AI12" s="31">
        <f t="shared" ref="AI7:AI32" si="20">IF(AH12=FALSE,51,IF(AH12&gt;=100,51,RANK(AH12,$AH$4:$AH$49,1)))</f>
        <v>51</v>
      </c>
      <c r="AJ12" s="32">
        <f>VLOOKUP(AI12,Punktezuordnung!$A$2:$B$52,2,FALSE())</f>
        <v>0</v>
      </c>
      <c r="AK12" s="42">
        <f t="array" ref="AK12">IF(ISBLANK(ANG_2!$A$2),100,IF(ISBLANK(A12),100,IF((OR(EXACT(A12,ANG_2!$C$2:$C$200))),VLOOKUP(A12,ANG_2!$C$2:$I$200,4,FALSE))))</f>
        <v>100</v>
      </c>
      <c r="AL12" s="31">
        <f t="shared" ref="AL7:AL32" si="21">IF(AK12=FALSE,51,IF(AK12&gt;=100,51,RANK(AK12,$AK$4:$AK$49,1)))</f>
        <v>51</v>
      </c>
      <c r="AM12" s="32">
        <f>VLOOKUP(AL12,Punktezuordnung!$A$2:$B$52,2,FALSE())</f>
        <v>0</v>
      </c>
      <c r="AN12" s="24" cm="1">
        <f t="array" ref="AN12">IF(ISBLANK(FRI_1!$A$2),0,IF(ISBLANK(A12),0,IF((OR(EXACT(A12,FRI_1!$C$2:$C$200))),VLOOKUP(A12,FRI_1!$C$2:$I$200,4,FALSE))))</f>
        <v>0</v>
      </c>
      <c r="AO12" s="31">
        <f t="shared" ref="AO7:AO32" si="22">IF(AN12=FALSE,51,IF(AN12&lt;=0,51,RANK(AN12,$AN$4:$AN$49,0)))</f>
        <v>51</v>
      </c>
      <c r="AP12" s="32">
        <f>VLOOKUP(AO12,Punktezuordnung!$A$2:$B$52,2,FALSE())</f>
        <v>0</v>
      </c>
      <c r="AQ12" s="24" cm="1">
        <f t="array" ref="AQ12">IF(ISBLANK(FRI_2!$A$2),0,IF(ISBLANK(A12),0,IF((OR(EXACT(A12,FRI_2!$C$2:$C$200))),VLOOKUP(A12,FRI_2!$C$2:$I$200,4,FALSE))))</f>
        <v>0</v>
      </c>
      <c r="AR12" s="31">
        <f t="shared" ref="AR7:AR32" si="23">IF(AQ12=FALSE,51,IF(AQ12&lt;=0,51,RANK(AQ12,$AQ$4:$AQ$49,0)))</f>
        <v>51</v>
      </c>
      <c r="AS12" s="32">
        <f>VLOOKUP(AR12,Punktezuordnung!$A$2:$B$52,2,FALSE())</f>
        <v>0</v>
      </c>
      <c r="AT12" s="65">
        <f t="array" ref="AT12">IF(ISBLANK(NIA_1!$A$2),100,IF(ISBLANK(A12),100,IF((OR(EXACT(A12,NIA_1!$C$2:$C$200))),VLOOKUP(A12,NIA_1!$C$2:$I$200,4,FALSE))))</f>
        <v>100</v>
      </c>
      <c r="AU12" s="31">
        <f t="shared" ref="AU7:AU32" si="24">IF(AT12=FALSE,51,IF(AT12=100,51,RANK(AT12,$AT$4:$AT$49,1)))</f>
        <v>51</v>
      </c>
      <c r="AV12" s="32">
        <f>VLOOKUP(AU12,Punktezuordnung!$A$2:$B$52,2,FALSE())</f>
        <v>0</v>
      </c>
      <c r="AW12" s="24" cm="1">
        <f t="array" ref="AW12">IF(ISBLANK(NIA_2!$A$2),0,IF(ISBLANK(A12),0,IF((OR(EXACT(A12,NIA_2!$C$2:$C$174))),VLOOKUP(A12,NIA_2!$C$2:$I$174,4,FALSE))))</f>
        <v>0</v>
      </c>
      <c r="AX12" s="31">
        <f t="shared" ref="AX7:AX32" si="25">IF(AW12=FALSE,51,IF(AW12&lt;=0,51,RANK(AW12,$AW$4:$AW$49,0)))</f>
        <v>51</v>
      </c>
      <c r="AY12" s="32">
        <f>VLOOKUP(AX12,Punktezuordnung!$A$2:$B$52,2,FALSE())</f>
        <v>0</v>
      </c>
      <c r="AZ12" s="24" cm="1">
        <f t="array" ref="AZ12">IF(ISBLANK(STO_1!$A$2),0,IF(ISBLANK(A12),0,IF((OR(EXACT(A12,STO_1!$C$2:$C$200))),VLOOKUP(A12,STO_1!$C$2:$I$200,4,FALSE))))</f>
        <v>0</v>
      </c>
      <c r="BA12" s="31">
        <f t="shared" ref="BA7:BA32" si="26">IF(AZ12=FALSE,51,IF(AZ12&lt;=0,51,RANK(AZ12,$AZ$4:$AZ$49,0)))</f>
        <v>51</v>
      </c>
      <c r="BB12" s="32">
        <f>VLOOKUP(BA12,Punktezuordnung!$A$2:$B$52,2,FALSE())</f>
        <v>0</v>
      </c>
      <c r="BC12" s="67" cm="1">
        <f t="array" ref="BC12">IF(ISBLANK(STO_2!$A$2),0,IF(ISBLANK(A12),0,IF((OR(EXACT(A12,STO_2!$C$2:$C$200))),VLOOKUP(A12,STO_2!$C$2:$I$175,4,FALSE))))</f>
        <v>0</v>
      </c>
      <c r="BD12" s="31">
        <f t="shared" ref="BD7:BD32" si="27">IF(BC12=FALSE,51,IF(BC12&lt;=0,51,RANK(BC12,$BC$4:$BC$49,0)))</f>
        <v>51</v>
      </c>
      <c r="BE12" s="32">
        <f>VLOOKUP(BD12,Punktezuordnung!$A$2:$B$52,2,FALSE())</f>
        <v>0</v>
      </c>
      <c r="BF12" s="41">
        <v>0</v>
      </c>
      <c r="BG12" s="37">
        <f t="shared" ref="BG7:BG32" si="28">IF(BF12&lt;=0,51,RANK(BF12,$BF$4:$BF$49,0))</f>
        <v>51</v>
      </c>
      <c r="BH12" s="44">
        <f>VLOOKUP(BG12,Punktezuordnung!$A$2:$B$52,2,FALSE())</f>
        <v>0</v>
      </c>
      <c r="BI12" s="41">
        <v>0</v>
      </c>
      <c r="BJ12" s="37">
        <f t="shared" ref="BJ7:BJ32" si="29">IF(BI12&lt;=0,51,RANK(BI12,$BF$4:$BF$49,0))</f>
        <v>51</v>
      </c>
      <c r="BK12" s="44">
        <f>VLOOKUP(BJ12,Punktezuordnung!$A$2:$B$52,2,FALSE())</f>
        <v>0</v>
      </c>
    </row>
    <row r="13" spans="1:63" x14ac:dyDescent="0.3">
      <c r="A13" s="22"/>
      <c r="B13" s="88"/>
      <c r="C13" s="88"/>
      <c r="D13" s="22"/>
      <c r="E13" s="37" t="str">
        <f t="shared" si="0"/>
        <v/>
      </c>
      <c r="F13" s="33">
        <f t="array" ref="F13">SUM(LARGE(H13:U13,{1;2;3;4;5;6;7;8}))</f>
        <v>0</v>
      </c>
      <c r="G13" s="38">
        <f t="shared" si="1"/>
        <v>0</v>
      </c>
      <c r="H13" s="39">
        <f t="shared" si="2"/>
        <v>0</v>
      </c>
      <c r="I13" s="33">
        <f t="shared" si="3"/>
        <v>0</v>
      </c>
      <c r="J13" s="39">
        <f t="shared" si="4"/>
        <v>0</v>
      </c>
      <c r="K13" s="33">
        <f t="shared" si="5"/>
        <v>0</v>
      </c>
      <c r="L13" s="35">
        <f t="shared" si="6"/>
        <v>0</v>
      </c>
      <c r="M13" s="36">
        <f t="shared" si="7"/>
        <v>0</v>
      </c>
      <c r="N13" s="35">
        <f t="shared" si="8"/>
        <v>0</v>
      </c>
      <c r="O13" s="36">
        <f t="shared" si="9"/>
        <v>0</v>
      </c>
      <c r="P13" s="40">
        <f t="shared" si="10"/>
        <v>0</v>
      </c>
      <c r="Q13" s="35">
        <f t="shared" si="11"/>
        <v>0</v>
      </c>
      <c r="R13" s="34">
        <f t="shared" si="12"/>
        <v>0</v>
      </c>
      <c r="S13" s="32">
        <f t="shared" si="13"/>
        <v>0</v>
      </c>
      <c r="T13" s="34">
        <f t="shared" si="14"/>
        <v>0</v>
      </c>
      <c r="U13" s="32">
        <f t="shared" si="15"/>
        <v>0</v>
      </c>
      <c r="V13" s="23" cm="1">
        <f t="array" ref="V13">IF(ISBLANK(ALS_1!$A$2),0,IF(ISBLANK(A13),0,IF((OR(EXACT(A13,ALS_1!$C$2:$C$176))),VLOOKUP(A13,ALS_1!$C$2:$I$176,4,FALSE))))</f>
        <v>0</v>
      </c>
      <c r="W13" s="31">
        <f t="shared" si="16"/>
        <v>51</v>
      </c>
      <c r="X13" s="32">
        <f>VLOOKUP(W13,Punktezuordnung!$A$2:$B$52,2,FALSE())</f>
        <v>0</v>
      </c>
      <c r="Y13" s="23" cm="1">
        <f t="array" ref="Y13">IF(ISBLANK(ALS_2!$A$2),100,IF(ISBLANK(A13),100,IF((OR(EXACT(A13,ALS_2!$C$2:$C$200))),VLOOKUP(A13,ALS_2!$C$2:$I$200,4,FALSE))))</f>
        <v>100</v>
      </c>
      <c r="Z13" s="31">
        <f t="shared" si="17"/>
        <v>51</v>
      </c>
      <c r="AA13" s="32">
        <f>VLOOKUP(Z13,Punktezuordnung!$A$2:$B$52,2,FALSE())</f>
        <v>0</v>
      </c>
      <c r="AB13" s="56">
        <f t="array" ref="AB13">IF(ISBLANK(LAT_1!$A$2),100,IF(ISBLANK(A13),100,IF((OR(EXACT(A13,LAT_1!$C$2:$C$200))),VLOOKUP(A13,LAT_1!$C$2:$I$200,4,FALSE))))</f>
        <v>100</v>
      </c>
      <c r="AC13" s="31">
        <f t="shared" si="18"/>
        <v>51</v>
      </c>
      <c r="AD13" s="32">
        <f>VLOOKUP(AC13,Punktezuordnung!$A$2:$B$52,2,FALSE())</f>
        <v>0</v>
      </c>
      <c r="AE13" s="41">
        <v>0</v>
      </c>
      <c r="AF13" s="31">
        <f t="shared" si="19"/>
        <v>51</v>
      </c>
      <c r="AG13" s="32">
        <f>VLOOKUP(AF13,Punktezuordnung!$A$2:$B$52,2,FALSE())</f>
        <v>0</v>
      </c>
      <c r="AH13" s="42">
        <f t="array" ref="AH13">IF(ISBLANK(ANG_1!$A$2),100,IF(ISBLANK(A13),100,IF((OR(EXACT(A13,ANG_1!$C$2:$C$200))),VLOOKUP(A13,ANG_1!$C$2:$I$200,4,FALSE))))</f>
        <v>100</v>
      </c>
      <c r="AI13" s="31">
        <f t="shared" si="20"/>
        <v>51</v>
      </c>
      <c r="AJ13" s="32">
        <f>VLOOKUP(AI13,Punktezuordnung!$A$2:$B$52,2,FALSE())</f>
        <v>0</v>
      </c>
      <c r="AK13" s="42">
        <f t="array" ref="AK13">IF(ISBLANK(ANG_2!$A$2),100,IF(ISBLANK(A13),100,IF((OR(EXACT(A13,ANG_2!$C$2:$C$200))),VLOOKUP(A13,ANG_2!$C$2:$I$200,4,FALSE))))</f>
        <v>100</v>
      </c>
      <c r="AL13" s="31">
        <f t="shared" si="21"/>
        <v>51</v>
      </c>
      <c r="AM13" s="32">
        <f>VLOOKUP(AL13,Punktezuordnung!$A$2:$B$52,2,FALSE())</f>
        <v>0</v>
      </c>
      <c r="AN13" s="24" cm="1">
        <f t="array" ref="AN13">IF(ISBLANK(FRI_1!$A$2),0,IF(ISBLANK(A13),0,IF((OR(EXACT(A13,FRI_1!$C$2:$C$200))),VLOOKUP(A13,FRI_1!$C$2:$I$200,4,FALSE))))</f>
        <v>0</v>
      </c>
      <c r="AO13" s="31">
        <f t="shared" si="22"/>
        <v>51</v>
      </c>
      <c r="AP13" s="32">
        <f>VLOOKUP(AO13,Punktezuordnung!$A$2:$B$52,2,FALSE())</f>
        <v>0</v>
      </c>
      <c r="AQ13" s="24" cm="1">
        <f t="array" ref="AQ13">IF(ISBLANK(FRI_2!$A$2),0,IF(ISBLANK(A13),0,IF((OR(EXACT(A13,FRI_2!$C$2:$C$200))),VLOOKUP(A13,FRI_2!$C$2:$I$200,4,FALSE))))</f>
        <v>0</v>
      </c>
      <c r="AR13" s="31">
        <f t="shared" si="23"/>
        <v>51</v>
      </c>
      <c r="AS13" s="32">
        <f>VLOOKUP(AR13,Punktezuordnung!$A$2:$B$52,2,FALSE())</f>
        <v>0</v>
      </c>
      <c r="AT13" s="65">
        <f t="array" ref="AT13">IF(ISBLANK(NIA_1!$A$2),100,IF(ISBLANK(A13),100,IF((OR(EXACT(A13,NIA_1!$C$2:$C$200))),VLOOKUP(A13,NIA_1!$C$2:$I$200,4,FALSE))))</f>
        <v>100</v>
      </c>
      <c r="AU13" s="31">
        <f t="shared" si="24"/>
        <v>51</v>
      </c>
      <c r="AV13" s="32">
        <f>VLOOKUP(AU13,Punktezuordnung!$A$2:$B$52,2,FALSE())</f>
        <v>0</v>
      </c>
      <c r="AW13" s="24" cm="1">
        <f t="array" ref="AW13">IF(ISBLANK(NIA_2!$A$2),0,IF(ISBLANK(A13),0,IF((OR(EXACT(A13,NIA_2!$C$2:$C$174))),VLOOKUP(A13,NIA_2!$C$2:$I$174,4,FALSE))))</f>
        <v>0</v>
      </c>
      <c r="AX13" s="31">
        <f t="shared" si="25"/>
        <v>51</v>
      </c>
      <c r="AY13" s="32">
        <f>VLOOKUP(AX13,Punktezuordnung!$A$2:$B$52,2,FALSE())</f>
        <v>0</v>
      </c>
      <c r="AZ13" s="24" cm="1">
        <f t="array" ref="AZ13">IF(ISBLANK(STO_1!$A$2),0,IF(ISBLANK(A13),0,IF((OR(EXACT(A13,STO_1!$C$2:$C$200))),VLOOKUP(A13,STO_1!$C$2:$I$200,4,FALSE))))</f>
        <v>0</v>
      </c>
      <c r="BA13" s="31">
        <f t="shared" si="26"/>
        <v>51</v>
      </c>
      <c r="BB13" s="32">
        <f>VLOOKUP(BA13,Punktezuordnung!$A$2:$B$52,2,FALSE())</f>
        <v>0</v>
      </c>
      <c r="BC13" s="67" cm="1">
        <f t="array" ref="BC13">IF(ISBLANK(STO_2!$A$2),0,IF(ISBLANK(A13),0,IF((OR(EXACT(A13,STO_2!$C$2:$C$200))),VLOOKUP(A13,STO_2!$C$2:$I$175,4,FALSE))))</f>
        <v>0</v>
      </c>
      <c r="BD13" s="31">
        <f t="shared" si="27"/>
        <v>51</v>
      </c>
      <c r="BE13" s="32">
        <f>VLOOKUP(BD13,Punktezuordnung!$A$2:$B$52,2,FALSE())</f>
        <v>0</v>
      </c>
      <c r="BF13" s="41">
        <v>0</v>
      </c>
      <c r="BG13" s="37">
        <f t="shared" si="28"/>
        <v>51</v>
      </c>
      <c r="BH13" s="44">
        <f>VLOOKUP(BG13,Punktezuordnung!$A$2:$B$52,2,FALSE())</f>
        <v>0</v>
      </c>
      <c r="BI13" s="41">
        <v>0</v>
      </c>
      <c r="BJ13" s="37">
        <f t="shared" si="29"/>
        <v>51</v>
      </c>
      <c r="BK13" s="44">
        <f>VLOOKUP(BJ13,Punktezuordnung!$A$2:$B$52,2,FALSE())</f>
        <v>0</v>
      </c>
    </row>
    <row r="14" spans="1:63" x14ac:dyDescent="0.3">
      <c r="A14" s="22"/>
      <c r="B14" s="88"/>
      <c r="C14" s="88"/>
      <c r="D14" s="22"/>
      <c r="E14" s="37" t="str">
        <f t="shared" si="0"/>
        <v/>
      </c>
      <c r="F14" s="33">
        <f t="array" ref="F14">SUM(LARGE(H14:U14,{1;2;3;4;5;6;7;8}))</f>
        <v>0</v>
      </c>
      <c r="G14" s="38">
        <f t="shared" si="1"/>
        <v>0</v>
      </c>
      <c r="H14" s="39">
        <f t="shared" si="2"/>
        <v>0</v>
      </c>
      <c r="I14" s="33">
        <f t="shared" si="3"/>
        <v>0</v>
      </c>
      <c r="J14" s="39">
        <f t="shared" si="4"/>
        <v>0</v>
      </c>
      <c r="K14" s="33">
        <f t="shared" si="5"/>
        <v>0</v>
      </c>
      <c r="L14" s="35">
        <f t="shared" si="6"/>
        <v>0</v>
      </c>
      <c r="M14" s="36">
        <f t="shared" si="7"/>
        <v>0</v>
      </c>
      <c r="N14" s="35">
        <f t="shared" si="8"/>
        <v>0</v>
      </c>
      <c r="O14" s="36">
        <f t="shared" si="9"/>
        <v>0</v>
      </c>
      <c r="P14" s="40">
        <f t="shared" si="10"/>
        <v>0</v>
      </c>
      <c r="Q14" s="35">
        <f t="shared" si="11"/>
        <v>0</v>
      </c>
      <c r="R14" s="34">
        <f t="shared" si="12"/>
        <v>0</v>
      </c>
      <c r="S14" s="32">
        <f t="shared" si="13"/>
        <v>0</v>
      </c>
      <c r="T14" s="34">
        <f t="shared" si="14"/>
        <v>0</v>
      </c>
      <c r="U14" s="32">
        <f t="shared" si="15"/>
        <v>0</v>
      </c>
      <c r="V14" s="23" cm="1">
        <f t="array" ref="V14">IF(ISBLANK(ALS_1!$A$2),0,IF(ISBLANK(A14),0,IF((OR(EXACT(A14,ALS_1!$C$2:$C$176))),VLOOKUP(A14,ALS_1!$C$2:$I$176,4,FALSE))))</f>
        <v>0</v>
      </c>
      <c r="W14" s="31">
        <f t="shared" si="16"/>
        <v>51</v>
      </c>
      <c r="X14" s="32">
        <f>VLOOKUP(W14,Punktezuordnung!$A$2:$B$52,2,FALSE())</f>
        <v>0</v>
      </c>
      <c r="Y14" s="23" cm="1">
        <f t="array" ref="Y14">IF(ISBLANK(ALS_2!$A$2),100,IF(ISBLANK(A14),100,IF((OR(EXACT(A14,ALS_2!$C$2:$C$200))),VLOOKUP(A14,ALS_2!$C$2:$I$200,4,FALSE))))</f>
        <v>100</v>
      </c>
      <c r="Z14" s="31">
        <f t="shared" si="17"/>
        <v>51</v>
      </c>
      <c r="AA14" s="32">
        <f>VLOOKUP(Z14,Punktezuordnung!$A$2:$B$52,2,FALSE())</f>
        <v>0</v>
      </c>
      <c r="AB14" s="56">
        <f t="array" ref="AB14">IF(ISBLANK(LAT_1!$A$2),100,IF(ISBLANK(A14),100,IF((OR(EXACT(A14,LAT_1!$C$2:$C$200))),VLOOKUP(A14,LAT_1!$C$2:$I$200,4,FALSE))))</f>
        <v>100</v>
      </c>
      <c r="AC14" s="31">
        <f t="shared" si="18"/>
        <v>51</v>
      </c>
      <c r="AD14" s="32">
        <f>VLOOKUP(AC14,Punktezuordnung!$A$2:$B$52,2,FALSE())</f>
        <v>0</v>
      </c>
      <c r="AE14" s="41">
        <v>0</v>
      </c>
      <c r="AF14" s="31">
        <f t="shared" si="19"/>
        <v>51</v>
      </c>
      <c r="AG14" s="32">
        <f>VLOOKUP(AF14,Punktezuordnung!$A$2:$B$52,2,FALSE())</f>
        <v>0</v>
      </c>
      <c r="AH14" s="42">
        <f t="array" ref="AH14">IF(ISBLANK(ANG_1!$A$2),100,IF(ISBLANK(A14),100,IF((OR(EXACT(A14,ANG_1!$C$2:$C$200))),VLOOKUP(A14,ANG_1!$C$2:$I$200,4,FALSE))))</f>
        <v>100</v>
      </c>
      <c r="AI14" s="31">
        <f t="shared" si="20"/>
        <v>51</v>
      </c>
      <c r="AJ14" s="32">
        <f>VLOOKUP(AI14,Punktezuordnung!$A$2:$B$52,2,FALSE())</f>
        <v>0</v>
      </c>
      <c r="AK14" s="42">
        <f t="array" ref="AK14">IF(ISBLANK(ANG_2!$A$2),100,IF(ISBLANK(A14),100,IF((OR(EXACT(A14,ANG_2!$C$2:$C$200))),VLOOKUP(A14,ANG_2!$C$2:$I$200,4,FALSE))))</f>
        <v>100</v>
      </c>
      <c r="AL14" s="31">
        <f t="shared" si="21"/>
        <v>51</v>
      </c>
      <c r="AM14" s="32">
        <f>VLOOKUP(AL14,Punktezuordnung!$A$2:$B$52,2,FALSE())</f>
        <v>0</v>
      </c>
      <c r="AN14" s="24" cm="1">
        <f t="array" ref="AN14">IF(ISBLANK(FRI_1!$A$2),0,IF(ISBLANK(A14),0,IF((OR(EXACT(A14,FRI_1!$C$2:$C$200))),VLOOKUP(A14,FRI_1!$C$2:$I$200,4,FALSE))))</f>
        <v>0</v>
      </c>
      <c r="AO14" s="31">
        <f t="shared" si="22"/>
        <v>51</v>
      </c>
      <c r="AP14" s="32">
        <f>VLOOKUP(AO14,Punktezuordnung!$A$2:$B$52,2,FALSE())</f>
        <v>0</v>
      </c>
      <c r="AQ14" s="24" cm="1">
        <f t="array" ref="AQ14">IF(ISBLANK(FRI_2!$A$2),0,IF(ISBLANK(A14),0,IF((OR(EXACT(A14,FRI_2!$C$2:$C$200))),VLOOKUP(A14,FRI_2!$C$2:$I$200,4,FALSE))))</f>
        <v>0</v>
      </c>
      <c r="AR14" s="31">
        <f t="shared" si="23"/>
        <v>51</v>
      </c>
      <c r="AS14" s="32">
        <f>VLOOKUP(AR14,Punktezuordnung!$A$2:$B$52,2,FALSE())</f>
        <v>0</v>
      </c>
      <c r="AT14" s="65">
        <f t="array" ref="AT14">IF(ISBLANK(NIA_1!$A$2),100,IF(ISBLANK(A14),100,IF((OR(EXACT(A14,NIA_1!$C$2:$C$200))),VLOOKUP(A14,NIA_1!$C$2:$I$200,4,FALSE))))</f>
        <v>100</v>
      </c>
      <c r="AU14" s="31">
        <f t="shared" si="24"/>
        <v>51</v>
      </c>
      <c r="AV14" s="32">
        <f>VLOOKUP(AU14,Punktezuordnung!$A$2:$B$52,2,FALSE())</f>
        <v>0</v>
      </c>
      <c r="AW14" s="24" cm="1">
        <f t="array" ref="AW14">IF(ISBLANK(NIA_2!$A$2),0,IF(ISBLANK(A14),0,IF((OR(EXACT(A14,NIA_2!$C$2:$C$174))),VLOOKUP(A14,NIA_2!$C$2:$I$174,4,FALSE))))</f>
        <v>0</v>
      </c>
      <c r="AX14" s="31">
        <f t="shared" si="25"/>
        <v>51</v>
      </c>
      <c r="AY14" s="32">
        <f>VLOOKUP(AX14,Punktezuordnung!$A$2:$B$52,2,FALSE())</f>
        <v>0</v>
      </c>
      <c r="AZ14" s="24" cm="1">
        <f t="array" ref="AZ14">IF(ISBLANK(STO_1!$A$2),0,IF(ISBLANK(A14),0,IF((OR(EXACT(A14,STO_1!$C$2:$C$200))),VLOOKUP(A14,STO_1!$C$2:$I$200,4,FALSE))))</f>
        <v>0</v>
      </c>
      <c r="BA14" s="31">
        <f t="shared" si="26"/>
        <v>51</v>
      </c>
      <c r="BB14" s="32">
        <f>VLOOKUP(BA14,Punktezuordnung!$A$2:$B$52,2,FALSE())</f>
        <v>0</v>
      </c>
      <c r="BC14" s="67" cm="1">
        <f t="array" ref="BC14">IF(ISBLANK(STO_2!$A$2),0,IF(ISBLANK(A14),0,IF((OR(EXACT(A14,STO_2!$C$2:$C$200))),VLOOKUP(A14,STO_2!$C$2:$I$175,4,FALSE))))</f>
        <v>0</v>
      </c>
      <c r="BD14" s="31">
        <f t="shared" si="27"/>
        <v>51</v>
      </c>
      <c r="BE14" s="32">
        <f>VLOOKUP(BD14,Punktezuordnung!$A$2:$B$52,2,FALSE())</f>
        <v>0</v>
      </c>
      <c r="BF14" s="41">
        <v>0</v>
      </c>
      <c r="BG14" s="37">
        <f t="shared" si="28"/>
        <v>51</v>
      </c>
      <c r="BH14" s="44">
        <f>VLOOKUP(BG14,Punktezuordnung!$A$2:$B$52,2,FALSE())</f>
        <v>0</v>
      </c>
      <c r="BI14" s="41">
        <v>0</v>
      </c>
      <c r="BJ14" s="37">
        <f t="shared" si="29"/>
        <v>51</v>
      </c>
      <c r="BK14" s="44">
        <f>VLOOKUP(BJ14,Punktezuordnung!$A$2:$B$52,2,FALSE())</f>
        <v>0</v>
      </c>
    </row>
    <row r="15" spans="1:63" x14ac:dyDescent="0.3">
      <c r="A15" s="22"/>
      <c r="B15" s="88"/>
      <c r="C15" s="88"/>
      <c r="D15" s="22"/>
      <c r="E15" s="37" t="str">
        <f t="shared" si="0"/>
        <v/>
      </c>
      <c r="F15" s="33">
        <f t="array" ref="F15">SUM(LARGE(H15:U15,{1;2;3;4;5;6;7;8}))</f>
        <v>0</v>
      </c>
      <c r="G15" s="38">
        <f t="shared" si="1"/>
        <v>0</v>
      </c>
      <c r="H15" s="39">
        <f t="shared" si="2"/>
        <v>0</v>
      </c>
      <c r="I15" s="33">
        <f t="shared" si="3"/>
        <v>0</v>
      </c>
      <c r="J15" s="39">
        <f t="shared" si="4"/>
        <v>0</v>
      </c>
      <c r="K15" s="33">
        <f t="shared" si="5"/>
        <v>0</v>
      </c>
      <c r="L15" s="35">
        <f t="shared" si="6"/>
        <v>0</v>
      </c>
      <c r="M15" s="36">
        <f t="shared" si="7"/>
        <v>0</v>
      </c>
      <c r="N15" s="35">
        <f t="shared" si="8"/>
        <v>0</v>
      </c>
      <c r="O15" s="36">
        <f t="shared" si="9"/>
        <v>0</v>
      </c>
      <c r="P15" s="40">
        <f t="shared" si="10"/>
        <v>0</v>
      </c>
      <c r="Q15" s="35">
        <f t="shared" si="11"/>
        <v>0</v>
      </c>
      <c r="R15" s="34">
        <f t="shared" si="12"/>
        <v>0</v>
      </c>
      <c r="S15" s="32">
        <f t="shared" si="13"/>
        <v>0</v>
      </c>
      <c r="T15" s="34">
        <f t="shared" si="14"/>
        <v>0</v>
      </c>
      <c r="U15" s="32">
        <f t="shared" si="15"/>
        <v>0</v>
      </c>
      <c r="V15" s="23" cm="1">
        <f t="array" ref="V15">IF(ISBLANK(ALS_1!$A$2),0,IF(ISBLANK(A15),0,IF((OR(EXACT(A15,ALS_1!$C$2:$C$176))),VLOOKUP(A15,ALS_1!$C$2:$I$176,4,FALSE))))</f>
        <v>0</v>
      </c>
      <c r="W15" s="31">
        <f t="shared" si="16"/>
        <v>51</v>
      </c>
      <c r="X15" s="32">
        <f>VLOOKUP(W15,Punktezuordnung!$A$2:$B$52,2,FALSE())</f>
        <v>0</v>
      </c>
      <c r="Y15" s="23" cm="1">
        <f t="array" ref="Y15">IF(ISBLANK(ALS_2!$A$2),100,IF(ISBLANK(A15),100,IF((OR(EXACT(A15,ALS_2!$C$2:$C$200))),VLOOKUP(A15,ALS_2!$C$2:$I$200,4,FALSE))))</f>
        <v>100</v>
      </c>
      <c r="Z15" s="31">
        <f t="shared" si="17"/>
        <v>51</v>
      </c>
      <c r="AA15" s="32">
        <f>VLOOKUP(Z15,Punktezuordnung!$A$2:$B$52,2,FALSE())</f>
        <v>0</v>
      </c>
      <c r="AB15" s="56">
        <f t="array" ref="AB15">IF(ISBLANK(LAT_1!$A$2),100,IF(ISBLANK(A15),100,IF((OR(EXACT(A15,LAT_1!$C$2:$C$200))),VLOOKUP(A15,LAT_1!$C$2:$I$200,4,FALSE))))</f>
        <v>100</v>
      </c>
      <c r="AC15" s="31">
        <f t="shared" si="18"/>
        <v>51</v>
      </c>
      <c r="AD15" s="32">
        <f>VLOOKUP(AC15,Punktezuordnung!$A$2:$B$52,2,FALSE())</f>
        <v>0</v>
      </c>
      <c r="AE15" s="41">
        <v>0</v>
      </c>
      <c r="AF15" s="31">
        <f t="shared" si="19"/>
        <v>51</v>
      </c>
      <c r="AG15" s="32">
        <f>VLOOKUP(AF15,Punktezuordnung!$A$2:$B$52,2,FALSE())</f>
        <v>0</v>
      </c>
      <c r="AH15" s="42">
        <f t="array" ref="AH15">IF(ISBLANK(ANG_1!$A$2),100,IF(ISBLANK(A15),100,IF((OR(EXACT(A15,ANG_1!$C$2:$C$200))),VLOOKUP(A15,ANG_1!$C$2:$I$200,4,FALSE))))</f>
        <v>100</v>
      </c>
      <c r="AI15" s="31">
        <f t="shared" si="20"/>
        <v>51</v>
      </c>
      <c r="AJ15" s="32">
        <f>VLOOKUP(AI15,Punktezuordnung!$A$2:$B$52,2,FALSE())</f>
        <v>0</v>
      </c>
      <c r="AK15" s="42">
        <f t="array" ref="AK15">IF(ISBLANK(ANG_2!$A$2),100,IF(ISBLANK(A15),100,IF((OR(EXACT(A15,ANG_2!$C$2:$C$200))),VLOOKUP(A15,ANG_2!$C$2:$I$200,4,FALSE))))</f>
        <v>100</v>
      </c>
      <c r="AL15" s="31">
        <f t="shared" si="21"/>
        <v>51</v>
      </c>
      <c r="AM15" s="32">
        <f>VLOOKUP(AL15,Punktezuordnung!$A$2:$B$52,2,FALSE())</f>
        <v>0</v>
      </c>
      <c r="AN15" s="24" cm="1">
        <f t="array" ref="AN15">IF(ISBLANK(FRI_1!$A$2),0,IF(ISBLANK(A15),0,IF((OR(EXACT(A15,FRI_1!$C$2:$C$200))),VLOOKUP(A15,FRI_1!$C$2:$I$200,4,FALSE))))</f>
        <v>0</v>
      </c>
      <c r="AO15" s="31">
        <f t="shared" si="22"/>
        <v>51</v>
      </c>
      <c r="AP15" s="32">
        <f>VLOOKUP(AO15,Punktezuordnung!$A$2:$B$52,2,FALSE())</f>
        <v>0</v>
      </c>
      <c r="AQ15" s="24" cm="1">
        <f t="array" ref="AQ15">IF(ISBLANK(FRI_2!$A$2),0,IF(ISBLANK(A15),0,IF((OR(EXACT(A15,FRI_2!$C$2:$C$200))),VLOOKUP(A15,FRI_2!$C$2:$I$200,4,FALSE))))</f>
        <v>0</v>
      </c>
      <c r="AR15" s="31">
        <f t="shared" si="23"/>
        <v>51</v>
      </c>
      <c r="AS15" s="32">
        <f>VLOOKUP(AR15,Punktezuordnung!$A$2:$B$52,2,FALSE())</f>
        <v>0</v>
      </c>
      <c r="AT15" s="65">
        <f t="array" ref="AT15">IF(ISBLANK(NIA_1!$A$2),100,IF(ISBLANK(A15),100,IF((OR(EXACT(A15,NIA_1!$C$2:$C$200))),VLOOKUP(A15,NIA_1!$C$2:$I$200,4,FALSE))))</f>
        <v>100</v>
      </c>
      <c r="AU15" s="31">
        <f t="shared" si="24"/>
        <v>51</v>
      </c>
      <c r="AV15" s="32">
        <f>VLOOKUP(AU15,Punktezuordnung!$A$2:$B$52,2,FALSE())</f>
        <v>0</v>
      </c>
      <c r="AW15" s="24" cm="1">
        <f t="array" ref="AW15">IF(ISBLANK(NIA_2!$A$2),0,IF(ISBLANK(A15),0,IF((OR(EXACT(A15,NIA_2!$C$2:$C$174))),VLOOKUP(A15,NIA_2!$C$2:$I$174,4,FALSE))))</f>
        <v>0</v>
      </c>
      <c r="AX15" s="31">
        <f t="shared" si="25"/>
        <v>51</v>
      </c>
      <c r="AY15" s="32">
        <f>VLOOKUP(AX15,Punktezuordnung!$A$2:$B$52,2,FALSE())</f>
        <v>0</v>
      </c>
      <c r="AZ15" s="24" cm="1">
        <f t="array" ref="AZ15">IF(ISBLANK(STO_1!$A$2),0,IF(ISBLANK(A15),0,IF((OR(EXACT(A15,STO_1!$C$2:$C$200))),VLOOKUP(A15,STO_1!$C$2:$I$200,4,FALSE))))</f>
        <v>0</v>
      </c>
      <c r="BA15" s="31">
        <f t="shared" si="26"/>
        <v>51</v>
      </c>
      <c r="BB15" s="32">
        <f>VLOOKUP(BA15,Punktezuordnung!$A$2:$B$52,2,FALSE())</f>
        <v>0</v>
      </c>
      <c r="BC15" s="67" cm="1">
        <f t="array" ref="BC15">IF(ISBLANK(STO_2!$A$2),0,IF(ISBLANK(A15),0,IF((OR(EXACT(A15,STO_2!$C$2:$C$200))),VLOOKUP(A15,STO_2!$C$2:$I$175,4,FALSE))))</f>
        <v>0</v>
      </c>
      <c r="BD15" s="31">
        <f t="shared" si="27"/>
        <v>51</v>
      </c>
      <c r="BE15" s="32">
        <f>VLOOKUP(BD15,Punktezuordnung!$A$2:$B$52,2,FALSE())</f>
        <v>0</v>
      </c>
      <c r="BF15" s="41">
        <v>0</v>
      </c>
      <c r="BG15" s="37">
        <f t="shared" si="28"/>
        <v>51</v>
      </c>
      <c r="BH15" s="44">
        <f>VLOOKUP(BG15,Punktezuordnung!$A$2:$B$52,2,FALSE())</f>
        <v>0</v>
      </c>
      <c r="BI15" s="41">
        <v>0</v>
      </c>
      <c r="BJ15" s="37">
        <f t="shared" si="29"/>
        <v>51</v>
      </c>
      <c r="BK15" s="44">
        <f>VLOOKUP(BJ15,Punktezuordnung!$A$2:$B$52,2,FALSE())</f>
        <v>0</v>
      </c>
    </row>
    <row r="16" spans="1:63" x14ac:dyDescent="0.3">
      <c r="A16" s="22"/>
      <c r="B16" s="88"/>
      <c r="C16" s="88"/>
      <c r="D16" s="22"/>
      <c r="E16" s="37" t="str">
        <f t="shared" si="0"/>
        <v/>
      </c>
      <c r="F16" s="33">
        <f t="array" ref="F16">SUM(LARGE(H16:U16,{1;2;3;4;5;6;7;8}))</f>
        <v>0</v>
      </c>
      <c r="G16" s="38">
        <f t="shared" si="1"/>
        <v>0</v>
      </c>
      <c r="H16" s="39">
        <f t="shared" si="2"/>
        <v>0</v>
      </c>
      <c r="I16" s="33">
        <f t="shared" si="3"/>
        <v>0</v>
      </c>
      <c r="J16" s="39">
        <f t="shared" si="4"/>
        <v>0</v>
      </c>
      <c r="K16" s="33">
        <f t="shared" si="5"/>
        <v>0</v>
      </c>
      <c r="L16" s="35">
        <f t="shared" si="6"/>
        <v>0</v>
      </c>
      <c r="M16" s="36">
        <f t="shared" si="7"/>
        <v>0</v>
      </c>
      <c r="N16" s="35">
        <f t="shared" si="8"/>
        <v>0</v>
      </c>
      <c r="O16" s="36">
        <f t="shared" si="9"/>
        <v>0</v>
      </c>
      <c r="P16" s="40">
        <f t="shared" si="10"/>
        <v>0</v>
      </c>
      <c r="Q16" s="35">
        <f t="shared" si="11"/>
        <v>0</v>
      </c>
      <c r="R16" s="34">
        <f t="shared" si="12"/>
        <v>0</v>
      </c>
      <c r="S16" s="32">
        <f t="shared" si="13"/>
        <v>0</v>
      </c>
      <c r="T16" s="34">
        <f t="shared" si="14"/>
        <v>0</v>
      </c>
      <c r="U16" s="32">
        <f t="shared" si="15"/>
        <v>0</v>
      </c>
      <c r="V16" s="23" cm="1">
        <f t="array" ref="V16">IF(ISBLANK(ALS_1!$A$2),0,IF(ISBLANK(A16),0,IF((OR(EXACT(A16,ALS_1!$C$2:$C$176))),VLOOKUP(A16,ALS_1!$C$2:$I$176,4,FALSE))))</f>
        <v>0</v>
      </c>
      <c r="W16" s="31">
        <f t="shared" si="16"/>
        <v>51</v>
      </c>
      <c r="X16" s="32">
        <f>VLOOKUP(W16,Punktezuordnung!$A$2:$B$52,2,FALSE())</f>
        <v>0</v>
      </c>
      <c r="Y16" s="23" cm="1">
        <f t="array" ref="Y16">IF(ISBLANK(ALS_2!$A$2),100,IF(ISBLANK(A16),100,IF((OR(EXACT(A16,ALS_2!$C$2:$C$200))),VLOOKUP(A16,ALS_2!$C$2:$I$200,4,FALSE))))</f>
        <v>100</v>
      </c>
      <c r="Z16" s="31">
        <f t="shared" si="17"/>
        <v>51</v>
      </c>
      <c r="AA16" s="32">
        <f>VLOOKUP(Z16,Punktezuordnung!$A$2:$B$52,2,FALSE())</f>
        <v>0</v>
      </c>
      <c r="AB16" s="56">
        <f t="array" ref="AB16">IF(ISBLANK(LAT_1!$A$2),100,IF(ISBLANK(A16),100,IF((OR(EXACT(A16,LAT_1!$C$2:$C$200))),VLOOKUP(A16,LAT_1!$C$2:$I$200,4,FALSE))))</f>
        <v>100</v>
      </c>
      <c r="AC16" s="31">
        <f t="shared" si="18"/>
        <v>51</v>
      </c>
      <c r="AD16" s="32">
        <f>VLOOKUP(AC16,Punktezuordnung!$A$2:$B$52,2,FALSE())</f>
        <v>0</v>
      </c>
      <c r="AE16" s="41">
        <v>0</v>
      </c>
      <c r="AF16" s="31">
        <f t="shared" si="19"/>
        <v>51</v>
      </c>
      <c r="AG16" s="32">
        <f>VLOOKUP(AF16,Punktezuordnung!$A$2:$B$52,2,FALSE())</f>
        <v>0</v>
      </c>
      <c r="AH16" s="42">
        <f t="array" ref="AH16">IF(ISBLANK(ANG_1!$A$2),100,IF(ISBLANK(A16),100,IF((OR(EXACT(A16,ANG_1!$C$2:$C$200))),VLOOKUP(A16,ANG_1!$C$2:$I$200,4,FALSE))))</f>
        <v>100</v>
      </c>
      <c r="AI16" s="31">
        <f t="shared" si="20"/>
        <v>51</v>
      </c>
      <c r="AJ16" s="32">
        <f>VLOOKUP(AI16,Punktezuordnung!$A$2:$B$52,2,FALSE())</f>
        <v>0</v>
      </c>
      <c r="AK16" s="42">
        <f t="array" ref="AK16">IF(ISBLANK(ANG_2!$A$2),100,IF(ISBLANK(A16),100,IF((OR(EXACT(A16,ANG_2!$C$2:$C$200))),VLOOKUP(A16,ANG_2!$C$2:$I$200,4,FALSE))))</f>
        <v>100</v>
      </c>
      <c r="AL16" s="31">
        <f t="shared" si="21"/>
        <v>51</v>
      </c>
      <c r="AM16" s="32">
        <f>VLOOKUP(AL16,Punktezuordnung!$A$2:$B$52,2,FALSE())</f>
        <v>0</v>
      </c>
      <c r="AN16" s="24" cm="1">
        <f t="array" ref="AN16">IF(ISBLANK(FRI_1!$A$2),0,IF(ISBLANK(A16),0,IF((OR(EXACT(A16,FRI_1!$C$2:$C$200))),VLOOKUP(A16,FRI_1!$C$2:$I$200,4,FALSE))))</f>
        <v>0</v>
      </c>
      <c r="AO16" s="31">
        <f t="shared" si="22"/>
        <v>51</v>
      </c>
      <c r="AP16" s="32">
        <f>VLOOKUP(AO16,Punktezuordnung!$A$2:$B$52,2,FALSE())</f>
        <v>0</v>
      </c>
      <c r="AQ16" s="24" cm="1">
        <f t="array" ref="AQ16">IF(ISBLANK(FRI_2!$A$2),0,IF(ISBLANK(A16),0,IF((OR(EXACT(A16,FRI_2!$C$2:$C$200))),VLOOKUP(A16,FRI_2!$C$2:$I$200,4,FALSE))))</f>
        <v>0</v>
      </c>
      <c r="AR16" s="31">
        <f t="shared" si="23"/>
        <v>51</v>
      </c>
      <c r="AS16" s="32">
        <f>VLOOKUP(AR16,Punktezuordnung!$A$2:$B$52,2,FALSE())</f>
        <v>0</v>
      </c>
      <c r="AT16" s="65">
        <f t="array" ref="AT16">IF(ISBLANK(NIA_1!$A$2),100,IF(ISBLANK(A16),100,IF((OR(EXACT(A16,NIA_1!$C$2:$C$200))),VLOOKUP(A16,NIA_1!$C$2:$I$200,4,FALSE))))</f>
        <v>100</v>
      </c>
      <c r="AU16" s="31">
        <f t="shared" si="24"/>
        <v>51</v>
      </c>
      <c r="AV16" s="32">
        <f>VLOOKUP(AU16,Punktezuordnung!$A$2:$B$52,2,FALSE())</f>
        <v>0</v>
      </c>
      <c r="AW16" s="24" cm="1">
        <f t="array" ref="AW16">IF(ISBLANK(NIA_2!$A$2),0,IF(ISBLANK(A16),0,IF((OR(EXACT(A16,NIA_2!$C$2:$C$174))),VLOOKUP(A16,NIA_2!$C$2:$I$174,4,FALSE))))</f>
        <v>0</v>
      </c>
      <c r="AX16" s="31">
        <f t="shared" si="25"/>
        <v>51</v>
      </c>
      <c r="AY16" s="32">
        <f>VLOOKUP(AX16,Punktezuordnung!$A$2:$B$52,2,FALSE())</f>
        <v>0</v>
      </c>
      <c r="AZ16" s="24" cm="1">
        <f t="array" ref="AZ16">IF(ISBLANK(STO_1!$A$2),0,IF(ISBLANK(A16),0,IF((OR(EXACT(A16,STO_1!$C$2:$C$200))),VLOOKUP(A16,STO_1!$C$2:$I$200,4,FALSE))))</f>
        <v>0</v>
      </c>
      <c r="BA16" s="31">
        <f t="shared" si="26"/>
        <v>51</v>
      </c>
      <c r="BB16" s="32">
        <f>VLOOKUP(BA16,Punktezuordnung!$A$2:$B$52,2,FALSE())</f>
        <v>0</v>
      </c>
      <c r="BC16" s="67" cm="1">
        <f t="array" ref="BC16">IF(ISBLANK(STO_2!$A$2),0,IF(ISBLANK(A16),0,IF((OR(EXACT(A16,STO_2!$C$2:$C$200))),VLOOKUP(A16,STO_2!$C$2:$I$175,4,FALSE))))</f>
        <v>0</v>
      </c>
      <c r="BD16" s="31">
        <f t="shared" si="27"/>
        <v>51</v>
      </c>
      <c r="BE16" s="32">
        <f>VLOOKUP(BD16,Punktezuordnung!$A$2:$B$52,2,FALSE())</f>
        <v>0</v>
      </c>
      <c r="BF16" s="41">
        <v>0</v>
      </c>
      <c r="BG16" s="37">
        <f t="shared" si="28"/>
        <v>51</v>
      </c>
      <c r="BH16" s="44">
        <f>VLOOKUP(BG16,Punktezuordnung!$A$2:$B$52,2,FALSE())</f>
        <v>0</v>
      </c>
      <c r="BI16" s="41">
        <v>0</v>
      </c>
      <c r="BJ16" s="37">
        <f t="shared" si="29"/>
        <v>51</v>
      </c>
      <c r="BK16" s="44">
        <f>VLOOKUP(BJ16,Punktezuordnung!$A$2:$B$52,2,FALSE())</f>
        <v>0</v>
      </c>
    </row>
    <row r="17" spans="1:63" x14ac:dyDescent="0.3">
      <c r="A17" s="22"/>
      <c r="B17" s="88"/>
      <c r="C17" s="88"/>
      <c r="D17" s="22"/>
      <c r="E17" s="37" t="str">
        <f t="shared" si="0"/>
        <v/>
      </c>
      <c r="F17" s="33">
        <f t="array" ref="F17">SUM(LARGE(H17:U17,{1;2;3;4;5;6;7;8}))</f>
        <v>0</v>
      </c>
      <c r="G17" s="38">
        <f t="shared" si="1"/>
        <v>0</v>
      </c>
      <c r="H17" s="39">
        <f t="shared" si="2"/>
        <v>0</v>
      </c>
      <c r="I17" s="33">
        <f t="shared" si="3"/>
        <v>0</v>
      </c>
      <c r="J17" s="39">
        <f t="shared" si="4"/>
        <v>0</v>
      </c>
      <c r="K17" s="33">
        <f t="shared" si="5"/>
        <v>0</v>
      </c>
      <c r="L17" s="35">
        <f t="shared" si="6"/>
        <v>0</v>
      </c>
      <c r="M17" s="36">
        <f t="shared" si="7"/>
        <v>0</v>
      </c>
      <c r="N17" s="35">
        <f t="shared" si="8"/>
        <v>0</v>
      </c>
      <c r="O17" s="36">
        <f t="shared" si="9"/>
        <v>0</v>
      </c>
      <c r="P17" s="40">
        <f t="shared" si="10"/>
        <v>0</v>
      </c>
      <c r="Q17" s="35">
        <f t="shared" si="11"/>
        <v>0</v>
      </c>
      <c r="R17" s="34">
        <f t="shared" si="12"/>
        <v>0</v>
      </c>
      <c r="S17" s="32">
        <f t="shared" si="13"/>
        <v>0</v>
      </c>
      <c r="T17" s="34">
        <f t="shared" si="14"/>
        <v>0</v>
      </c>
      <c r="U17" s="32">
        <f t="shared" si="15"/>
        <v>0</v>
      </c>
      <c r="V17" s="23" cm="1">
        <f t="array" ref="V17">IF(ISBLANK(ALS_1!$A$2),0,IF(ISBLANK(A17),0,IF((OR(EXACT(A17,ALS_1!$C$2:$C$176))),VLOOKUP(A17,ALS_1!$C$2:$I$176,4,FALSE))))</f>
        <v>0</v>
      </c>
      <c r="W17" s="31">
        <f t="shared" si="16"/>
        <v>51</v>
      </c>
      <c r="X17" s="32">
        <f>VLOOKUP(W17,Punktezuordnung!$A$2:$B$52,2,FALSE())</f>
        <v>0</v>
      </c>
      <c r="Y17" s="23" cm="1">
        <f t="array" ref="Y17">IF(ISBLANK(ALS_2!$A$2),100,IF(ISBLANK(A17),100,IF((OR(EXACT(A17,ALS_2!$C$2:$C$200))),VLOOKUP(A17,ALS_2!$C$2:$I$200,4,FALSE))))</f>
        <v>100</v>
      </c>
      <c r="Z17" s="31">
        <f t="shared" si="17"/>
        <v>51</v>
      </c>
      <c r="AA17" s="32">
        <f>VLOOKUP(Z17,Punktezuordnung!$A$2:$B$52,2,FALSE())</f>
        <v>0</v>
      </c>
      <c r="AB17" s="56">
        <f t="array" ref="AB17">IF(ISBLANK(LAT_1!$A$2),100,IF(ISBLANK(A17),100,IF((OR(EXACT(A17,LAT_1!$C$2:$C$200))),VLOOKUP(A17,LAT_1!$C$2:$I$200,4,FALSE))))</f>
        <v>100</v>
      </c>
      <c r="AC17" s="31">
        <f t="shared" si="18"/>
        <v>51</v>
      </c>
      <c r="AD17" s="32">
        <f>VLOOKUP(AC17,Punktezuordnung!$A$2:$B$52,2,FALSE())</f>
        <v>0</v>
      </c>
      <c r="AE17" s="41">
        <v>0</v>
      </c>
      <c r="AF17" s="31">
        <f t="shared" si="19"/>
        <v>51</v>
      </c>
      <c r="AG17" s="32">
        <f>VLOOKUP(AF17,Punktezuordnung!$A$2:$B$52,2,FALSE())</f>
        <v>0</v>
      </c>
      <c r="AH17" s="42">
        <f t="array" ref="AH17">IF(ISBLANK(ANG_1!$A$2),100,IF(ISBLANK(A17),100,IF((OR(EXACT(A17,ANG_1!$C$2:$C$200))),VLOOKUP(A17,ANG_1!$C$2:$I$200,4,FALSE))))</f>
        <v>100</v>
      </c>
      <c r="AI17" s="31">
        <f t="shared" si="20"/>
        <v>51</v>
      </c>
      <c r="AJ17" s="32">
        <f>VLOOKUP(AI17,Punktezuordnung!$A$2:$B$52,2,FALSE())</f>
        <v>0</v>
      </c>
      <c r="AK17" s="42">
        <f t="array" ref="AK17">IF(ISBLANK(ANG_2!$A$2),100,IF(ISBLANK(A17),100,IF((OR(EXACT(A17,ANG_2!$C$2:$C$200))),VLOOKUP(A17,ANG_2!$C$2:$I$200,4,FALSE))))</f>
        <v>100</v>
      </c>
      <c r="AL17" s="31">
        <f t="shared" si="21"/>
        <v>51</v>
      </c>
      <c r="AM17" s="32">
        <f>VLOOKUP(AL17,Punktezuordnung!$A$2:$B$52,2,FALSE())</f>
        <v>0</v>
      </c>
      <c r="AN17" s="24" cm="1">
        <f t="array" ref="AN17">IF(ISBLANK(FRI_1!$A$2),0,IF(ISBLANK(A17),0,IF((OR(EXACT(A17,FRI_1!$C$2:$C$200))),VLOOKUP(A17,FRI_1!$C$2:$I$200,4,FALSE))))</f>
        <v>0</v>
      </c>
      <c r="AO17" s="31">
        <f t="shared" si="22"/>
        <v>51</v>
      </c>
      <c r="AP17" s="32">
        <f>VLOOKUP(AO17,Punktezuordnung!$A$2:$B$52,2,FALSE())</f>
        <v>0</v>
      </c>
      <c r="AQ17" s="24" cm="1">
        <f t="array" ref="AQ17">IF(ISBLANK(FRI_2!$A$2),0,IF(ISBLANK(A17),0,IF((OR(EXACT(A17,FRI_2!$C$2:$C$200))),VLOOKUP(A17,FRI_2!$C$2:$I$200,4,FALSE))))</f>
        <v>0</v>
      </c>
      <c r="AR17" s="31">
        <f t="shared" si="23"/>
        <v>51</v>
      </c>
      <c r="AS17" s="32">
        <f>VLOOKUP(AR17,Punktezuordnung!$A$2:$B$52,2,FALSE())</f>
        <v>0</v>
      </c>
      <c r="AT17" s="65">
        <f t="array" ref="AT17">IF(ISBLANK(NIA_1!$A$2),100,IF(ISBLANK(A17),100,IF((OR(EXACT(A17,NIA_1!$C$2:$C$200))),VLOOKUP(A17,NIA_1!$C$2:$I$200,4,FALSE))))</f>
        <v>100</v>
      </c>
      <c r="AU17" s="31">
        <f t="shared" si="24"/>
        <v>51</v>
      </c>
      <c r="AV17" s="32">
        <f>VLOOKUP(AU17,Punktezuordnung!$A$2:$B$52,2,FALSE())</f>
        <v>0</v>
      </c>
      <c r="AW17" s="24" cm="1">
        <f t="array" ref="AW17">IF(ISBLANK(NIA_2!$A$2),0,IF(ISBLANK(A17),0,IF((OR(EXACT(A17,NIA_2!$C$2:$C$174))),VLOOKUP(A17,NIA_2!$C$2:$I$174,4,FALSE))))</f>
        <v>0</v>
      </c>
      <c r="AX17" s="31">
        <f t="shared" si="25"/>
        <v>51</v>
      </c>
      <c r="AY17" s="32">
        <f>VLOOKUP(AX17,Punktezuordnung!$A$2:$B$52,2,FALSE())</f>
        <v>0</v>
      </c>
      <c r="AZ17" s="24" cm="1">
        <f t="array" ref="AZ17">IF(ISBLANK(STO_1!$A$2),0,IF(ISBLANK(A17),0,IF((OR(EXACT(A17,STO_1!$C$2:$C$200))),VLOOKUP(A17,STO_1!$C$2:$I$200,4,FALSE))))</f>
        <v>0</v>
      </c>
      <c r="BA17" s="31">
        <f t="shared" si="26"/>
        <v>51</v>
      </c>
      <c r="BB17" s="32">
        <f>VLOOKUP(BA17,Punktezuordnung!$A$2:$B$52,2,FALSE())</f>
        <v>0</v>
      </c>
      <c r="BC17" s="67" cm="1">
        <f t="array" ref="BC17">IF(ISBLANK(STO_2!$A$2),0,IF(ISBLANK(A17),0,IF((OR(EXACT(A17,STO_2!$C$2:$C$200))),VLOOKUP(A17,STO_2!$C$2:$I$175,4,FALSE))))</f>
        <v>0</v>
      </c>
      <c r="BD17" s="31">
        <f t="shared" si="27"/>
        <v>51</v>
      </c>
      <c r="BE17" s="32">
        <f>VLOOKUP(BD17,Punktezuordnung!$A$2:$B$52,2,FALSE())</f>
        <v>0</v>
      </c>
      <c r="BF17" s="41">
        <v>0</v>
      </c>
      <c r="BG17" s="37">
        <f t="shared" si="28"/>
        <v>51</v>
      </c>
      <c r="BH17" s="44">
        <f>VLOOKUP(BG17,Punktezuordnung!$A$2:$B$52,2,FALSE())</f>
        <v>0</v>
      </c>
      <c r="BI17" s="41">
        <v>0</v>
      </c>
      <c r="BJ17" s="37">
        <f t="shared" si="29"/>
        <v>51</v>
      </c>
      <c r="BK17" s="44">
        <f>VLOOKUP(BJ17,Punktezuordnung!$A$2:$B$52,2,FALSE())</f>
        <v>0</v>
      </c>
    </row>
    <row r="18" spans="1:63" x14ac:dyDescent="0.3">
      <c r="A18" s="22"/>
      <c r="B18" s="88"/>
      <c r="C18" s="88"/>
      <c r="D18" s="22"/>
      <c r="E18" s="37" t="str">
        <f t="shared" si="0"/>
        <v/>
      </c>
      <c r="F18" s="33">
        <f t="array" ref="F18">SUM(LARGE(H18:U18,{1;2;3;4;5;6;7;8}))</f>
        <v>0</v>
      </c>
      <c r="G18" s="38">
        <f t="shared" si="1"/>
        <v>0</v>
      </c>
      <c r="H18" s="39">
        <f t="shared" si="2"/>
        <v>0</v>
      </c>
      <c r="I18" s="33">
        <f t="shared" si="3"/>
        <v>0</v>
      </c>
      <c r="J18" s="39">
        <f t="shared" si="4"/>
        <v>0</v>
      </c>
      <c r="K18" s="33">
        <f t="shared" si="5"/>
        <v>0</v>
      </c>
      <c r="L18" s="35">
        <f t="shared" si="6"/>
        <v>0</v>
      </c>
      <c r="M18" s="36">
        <f t="shared" si="7"/>
        <v>0</v>
      </c>
      <c r="N18" s="35">
        <f t="shared" si="8"/>
        <v>0</v>
      </c>
      <c r="O18" s="36">
        <f t="shared" si="9"/>
        <v>0</v>
      </c>
      <c r="P18" s="40">
        <f t="shared" si="10"/>
        <v>0</v>
      </c>
      <c r="Q18" s="35">
        <f t="shared" si="11"/>
        <v>0</v>
      </c>
      <c r="R18" s="34">
        <f t="shared" si="12"/>
        <v>0</v>
      </c>
      <c r="S18" s="32">
        <f t="shared" si="13"/>
        <v>0</v>
      </c>
      <c r="T18" s="34">
        <f t="shared" si="14"/>
        <v>0</v>
      </c>
      <c r="U18" s="32">
        <f t="shared" si="15"/>
        <v>0</v>
      </c>
      <c r="V18" s="23" cm="1">
        <f t="array" ref="V18">IF(ISBLANK(ALS_1!$A$2),0,IF(ISBLANK(A18),0,IF((OR(EXACT(A18,ALS_1!$C$2:$C$176))),VLOOKUP(A18,ALS_1!$C$2:$I$176,4,FALSE))))</f>
        <v>0</v>
      </c>
      <c r="W18" s="31">
        <f t="shared" si="16"/>
        <v>51</v>
      </c>
      <c r="X18" s="32">
        <f>VLOOKUP(W18,Punktezuordnung!$A$2:$B$52,2,FALSE())</f>
        <v>0</v>
      </c>
      <c r="Y18" s="23" cm="1">
        <f t="array" ref="Y18">IF(ISBLANK(ALS_2!$A$2),100,IF(ISBLANK(A18),100,IF((OR(EXACT(A18,ALS_2!$C$2:$C$200))),VLOOKUP(A18,ALS_2!$C$2:$I$200,4,FALSE))))</f>
        <v>100</v>
      </c>
      <c r="Z18" s="31">
        <f t="shared" si="17"/>
        <v>51</v>
      </c>
      <c r="AA18" s="32">
        <f>VLOOKUP(Z18,Punktezuordnung!$A$2:$B$52,2,FALSE())</f>
        <v>0</v>
      </c>
      <c r="AB18" s="56">
        <f t="array" ref="AB18">IF(ISBLANK(LAT_1!$A$2),100,IF(ISBLANK(A18),100,IF((OR(EXACT(A18,LAT_1!$C$2:$C$200))),VLOOKUP(A18,LAT_1!$C$2:$I$200,4,FALSE))))</f>
        <v>100</v>
      </c>
      <c r="AC18" s="31">
        <f t="shared" si="18"/>
        <v>51</v>
      </c>
      <c r="AD18" s="32">
        <f>VLOOKUP(AC18,Punktezuordnung!$A$2:$B$52,2,FALSE())</f>
        <v>0</v>
      </c>
      <c r="AE18" s="41">
        <v>0</v>
      </c>
      <c r="AF18" s="31">
        <f t="shared" si="19"/>
        <v>51</v>
      </c>
      <c r="AG18" s="32">
        <f>VLOOKUP(AF18,Punktezuordnung!$A$2:$B$52,2,FALSE())</f>
        <v>0</v>
      </c>
      <c r="AH18" s="42">
        <f t="array" ref="AH18">IF(ISBLANK(ANG_1!$A$2),100,IF(ISBLANK(A18),100,IF((OR(EXACT(A18,ANG_1!$C$2:$C$200))),VLOOKUP(A18,ANG_1!$C$2:$I$200,4,FALSE))))</f>
        <v>100</v>
      </c>
      <c r="AI18" s="31">
        <f t="shared" si="20"/>
        <v>51</v>
      </c>
      <c r="AJ18" s="32">
        <f>VLOOKUP(AI18,Punktezuordnung!$A$2:$B$52,2,FALSE())</f>
        <v>0</v>
      </c>
      <c r="AK18" s="42">
        <f t="array" ref="AK18">IF(ISBLANK(ANG_2!$A$2),100,IF(ISBLANK(A18),100,IF((OR(EXACT(A18,ANG_2!$C$2:$C$200))),VLOOKUP(A18,ANG_2!$C$2:$I$200,4,FALSE))))</f>
        <v>100</v>
      </c>
      <c r="AL18" s="31">
        <f t="shared" si="21"/>
        <v>51</v>
      </c>
      <c r="AM18" s="32">
        <f>VLOOKUP(AL18,Punktezuordnung!$A$2:$B$52,2,FALSE())</f>
        <v>0</v>
      </c>
      <c r="AN18" s="24" cm="1">
        <f t="array" ref="AN18">IF(ISBLANK(FRI_1!$A$2),0,IF(ISBLANK(A18),0,IF((OR(EXACT(A18,FRI_1!$C$2:$C$200))),VLOOKUP(A18,FRI_1!$C$2:$I$200,4,FALSE))))</f>
        <v>0</v>
      </c>
      <c r="AO18" s="31">
        <f t="shared" si="22"/>
        <v>51</v>
      </c>
      <c r="AP18" s="32">
        <f>VLOOKUP(AO18,Punktezuordnung!$A$2:$B$52,2,FALSE())</f>
        <v>0</v>
      </c>
      <c r="AQ18" s="24" cm="1">
        <f t="array" ref="AQ18">IF(ISBLANK(FRI_2!$A$2),0,IF(ISBLANK(A18),0,IF((OR(EXACT(A18,FRI_2!$C$2:$C$200))),VLOOKUP(A18,FRI_2!$C$2:$I$200,4,FALSE))))</f>
        <v>0</v>
      </c>
      <c r="AR18" s="31">
        <f t="shared" si="23"/>
        <v>51</v>
      </c>
      <c r="AS18" s="32">
        <f>VLOOKUP(AR18,Punktezuordnung!$A$2:$B$52,2,FALSE())</f>
        <v>0</v>
      </c>
      <c r="AT18" s="65">
        <f t="array" ref="AT18">IF(ISBLANK(NIA_1!$A$2),100,IF(ISBLANK(A18),100,IF((OR(EXACT(A18,NIA_1!$C$2:$C$200))),VLOOKUP(A18,NIA_1!$C$2:$I$200,4,FALSE))))</f>
        <v>100</v>
      </c>
      <c r="AU18" s="31">
        <f t="shared" si="24"/>
        <v>51</v>
      </c>
      <c r="AV18" s="32">
        <f>VLOOKUP(AU18,Punktezuordnung!$A$2:$B$52,2,FALSE())</f>
        <v>0</v>
      </c>
      <c r="AW18" s="24" cm="1">
        <f t="array" ref="AW18">IF(ISBLANK(NIA_2!$A$2),0,IF(ISBLANK(A18),0,IF((OR(EXACT(A18,NIA_2!$C$2:$C$174))),VLOOKUP(A18,NIA_2!$C$2:$I$174,4,FALSE))))</f>
        <v>0</v>
      </c>
      <c r="AX18" s="31">
        <f t="shared" si="25"/>
        <v>51</v>
      </c>
      <c r="AY18" s="32">
        <f>VLOOKUP(AX18,Punktezuordnung!$A$2:$B$52,2,FALSE())</f>
        <v>0</v>
      </c>
      <c r="AZ18" s="24" cm="1">
        <f t="array" ref="AZ18">IF(ISBLANK(STO_1!$A$2),0,IF(ISBLANK(A18),0,IF((OR(EXACT(A18,STO_1!$C$2:$C$200))),VLOOKUP(A18,STO_1!$C$2:$I$200,4,FALSE))))</f>
        <v>0</v>
      </c>
      <c r="BA18" s="31">
        <f t="shared" si="26"/>
        <v>51</v>
      </c>
      <c r="BB18" s="32">
        <f>VLOOKUP(BA18,Punktezuordnung!$A$2:$B$52,2,FALSE())</f>
        <v>0</v>
      </c>
      <c r="BC18" s="67" cm="1">
        <f t="array" ref="BC18">IF(ISBLANK(STO_2!$A$2),0,IF(ISBLANK(A18),0,IF((OR(EXACT(A18,STO_2!$C$2:$C$200))),VLOOKUP(A18,STO_2!$C$2:$I$175,4,FALSE))))</f>
        <v>0</v>
      </c>
      <c r="BD18" s="31">
        <f t="shared" si="27"/>
        <v>51</v>
      </c>
      <c r="BE18" s="32">
        <f>VLOOKUP(BD18,Punktezuordnung!$A$2:$B$52,2,FALSE())</f>
        <v>0</v>
      </c>
      <c r="BF18" s="41">
        <v>0</v>
      </c>
      <c r="BG18" s="37">
        <f t="shared" si="28"/>
        <v>51</v>
      </c>
      <c r="BH18" s="44">
        <f>VLOOKUP(BG18,Punktezuordnung!$A$2:$B$52,2,FALSE())</f>
        <v>0</v>
      </c>
      <c r="BI18" s="41">
        <v>0</v>
      </c>
      <c r="BJ18" s="37">
        <f t="shared" si="29"/>
        <v>51</v>
      </c>
      <c r="BK18" s="44">
        <f>VLOOKUP(BJ18,Punktezuordnung!$A$2:$B$52,2,FALSE())</f>
        <v>0</v>
      </c>
    </row>
    <row r="19" spans="1:63" x14ac:dyDescent="0.3">
      <c r="A19" s="22"/>
      <c r="B19" s="88"/>
      <c r="C19" s="88"/>
      <c r="D19" s="22"/>
      <c r="E19" s="37" t="str">
        <f t="shared" si="0"/>
        <v/>
      </c>
      <c r="F19" s="33">
        <f t="array" ref="F19">SUM(LARGE(H19:U19,{1;2;3;4;5;6;7;8}))</f>
        <v>0</v>
      </c>
      <c r="G19" s="38">
        <f t="shared" si="1"/>
        <v>0</v>
      </c>
      <c r="H19" s="39">
        <f t="shared" si="2"/>
        <v>0</v>
      </c>
      <c r="I19" s="33">
        <f t="shared" si="3"/>
        <v>0</v>
      </c>
      <c r="J19" s="39">
        <f t="shared" si="4"/>
        <v>0</v>
      </c>
      <c r="K19" s="33">
        <f t="shared" si="5"/>
        <v>0</v>
      </c>
      <c r="L19" s="35">
        <f t="shared" si="6"/>
        <v>0</v>
      </c>
      <c r="M19" s="36">
        <f t="shared" si="7"/>
        <v>0</v>
      </c>
      <c r="N19" s="35">
        <f t="shared" si="8"/>
        <v>0</v>
      </c>
      <c r="O19" s="36">
        <f t="shared" si="9"/>
        <v>0</v>
      </c>
      <c r="P19" s="40">
        <f t="shared" si="10"/>
        <v>0</v>
      </c>
      <c r="Q19" s="35">
        <f t="shared" si="11"/>
        <v>0</v>
      </c>
      <c r="R19" s="34">
        <f t="shared" si="12"/>
        <v>0</v>
      </c>
      <c r="S19" s="32">
        <f t="shared" si="13"/>
        <v>0</v>
      </c>
      <c r="T19" s="34">
        <f t="shared" si="14"/>
        <v>0</v>
      </c>
      <c r="U19" s="32">
        <f t="shared" si="15"/>
        <v>0</v>
      </c>
      <c r="V19" s="23" cm="1">
        <f t="array" ref="V19">IF(ISBLANK(ALS_1!$A$2),0,IF(ISBLANK(A19),0,IF((OR(EXACT(A19,ALS_1!$C$2:$C$176))),VLOOKUP(A19,ALS_1!$C$2:$I$176,4,FALSE))))</f>
        <v>0</v>
      </c>
      <c r="W19" s="31">
        <f t="shared" si="16"/>
        <v>51</v>
      </c>
      <c r="X19" s="32">
        <f>VLOOKUP(W19,Punktezuordnung!$A$2:$B$52,2,FALSE())</f>
        <v>0</v>
      </c>
      <c r="Y19" s="23" cm="1">
        <f t="array" ref="Y19">IF(ISBLANK(ALS_2!$A$2),100,IF(ISBLANK(A19),100,IF((OR(EXACT(A19,ALS_2!$C$2:$C$200))),VLOOKUP(A19,ALS_2!$C$2:$I$200,4,FALSE))))</f>
        <v>100</v>
      </c>
      <c r="Z19" s="31">
        <f t="shared" si="17"/>
        <v>51</v>
      </c>
      <c r="AA19" s="32">
        <f>VLOOKUP(Z19,Punktezuordnung!$A$2:$B$52,2,FALSE())</f>
        <v>0</v>
      </c>
      <c r="AB19" s="56">
        <f t="array" ref="AB19">IF(ISBLANK(LAT_1!$A$2),100,IF(ISBLANK(A19),100,IF((OR(EXACT(A19,LAT_1!$C$2:$C$200))),VLOOKUP(A19,LAT_1!$C$2:$I$200,4,FALSE))))</f>
        <v>100</v>
      </c>
      <c r="AC19" s="31">
        <f t="shared" si="18"/>
        <v>51</v>
      </c>
      <c r="AD19" s="32">
        <f>VLOOKUP(AC19,Punktezuordnung!$A$2:$B$52,2,FALSE())</f>
        <v>0</v>
      </c>
      <c r="AE19" s="41">
        <v>0</v>
      </c>
      <c r="AF19" s="31">
        <f t="shared" si="19"/>
        <v>51</v>
      </c>
      <c r="AG19" s="32">
        <f>VLOOKUP(AF19,Punktezuordnung!$A$2:$B$52,2,FALSE())</f>
        <v>0</v>
      </c>
      <c r="AH19" s="42">
        <f t="array" ref="AH19">IF(ISBLANK(ANG_1!$A$2),100,IF(ISBLANK(A19),100,IF((OR(EXACT(A19,ANG_1!$C$2:$C$200))),VLOOKUP(A19,ANG_1!$C$2:$I$200,4,FALSE))))</f>
        <v>100</v>
      </c>
      <c r="AI19" s="31">
        <f t="shared" si="20"/>
        <v>51</v>
      </c>
      <c r="AJ19" s="32">
        <f>VLOOKUP(AI19,Punktezuordnung!$A$2:$B$52,2,FALSE())</f>
        <v>0</v>
      </c>
      <c r="AK19" s="42">
        <f t="array" ref="AK19">IF(ISBLANK(ANG_2!$A$2),100,IF(ISBLANK(A19),100,IF((OR(EXACT(A19,ANG_2!$C$2:$C$200))),VLOOKUP(A19,ANG_2!$C$2:$I$200,4,FALSE))))</f>
        <v>100</v>
      </c>
      <c r="AL19" s="31">
        <f t="shared" si="21"/>
        <v>51</v>
      </c>
      <c r="AM19" s="32">
        <f>VLOOKUP(AL19,Punktezuordnung!$A$2:$B$52,2,FALSE())</f>
        <v>0</v>
      </c>
      <c r="AN19" s="24" cm="1">
        <f t="array" ref="AN19">IF(ISBLANK(FRI_1!$A$2),0,IF(ISBLANK(A19),0,IF((OR(EXACT(A19,FRI_1!$C$2:$C$200))),VLOOKUP(A19,FRI_1!$C$2:$I$200,4,FALSE))))</f>
        <v>0</v>
      </c>
      <c r="AO19" s="31">
        <f t="shared" si="22"/>
        <v>51</v>
      </c>
      <c r="AP19" s="32">
        <f>VLOOKUP(AO19,Punktezuordnung!$A$2:$B$52,2,FALSE())</f>
        <v>0</v>
      </c>
      <c r="AQ19" s="24" cm="1">
        <f t="array" ref="AQ19">IF(ISBLANK(FRI_2!$A$2),0,IF(ISBLANK(A19),0,IF((OR(EXACT(A19,FRI_2!$C$2:$C$200))),VLOOKUP(A19,FRI_2!$C$2:$I$200,4,FALSE))))</f>
        <v>0</v>
      </c>
      <c r="AR19" s="31">
        <f t="shared" si="23"/>
        <v>51</v>
      </c>
      <c r="AS19" s="32">
        <f>VLOOKUP(AR19,Punktezuordnung!$A$2:$B$52,2,FALSE())</f>
        <v>0</v>
      </c>
      <c r="AT19" s="65">
        <f t="array" ref="AT19">IF(ISBLANK(NIA_1!$A$2),100,IF(ISBLANK(A19),100,IF((OR(EXACT(A19,NIA_1!$C$2:$C$200))),VLOOKUP(A19,NIA_1!$C$2:$I$200,4,FALSE))))</f>
        <v>100</v>
      </c>
      <c r="AU19" s="31">
        <f t="shared" si="24"/>
        <v>51</v>
      </c>
      <c r="AV19" s="32">
        <f>VLOOKUP(AU19,Punktezuordnung!$A$2:$B$52,2,FALSE())</f>
        <v>0</v>
      </c>
      <c r="AW19" s="24" cm="1">
        <f t="array" ref="AW19">IF(ISBLANK(NIA_2!$A$2),0,IF(ISBLANK(A19),0,IF((OR(EXACT(A19,NIA_2!$C$2:$C$174))),VLOOKUP(A19,NIA_2!$C$2:$I$174,4,FALSE))))</f>
        <v>0</v>
      </c>
      <c r="AX19" s="31">
        <f t="shared" si="25"/>
        <v>51</v>
      </c>
      <c r="AY19" s="32">
        <f>VLOOKUP(AX19,Punktezuordnung!$A$2:$B$52,2,FALSE())</f>
        <v>0</v>
      </c>
      <c r="AZ19" s="24" cm="1">
        <f t="array" ref="AZ19">IF(ISBLANK(STO_1!$A$2),0,IF(ISBLANK(A19),0,IF((OR(EXACT(A19,STO_1!$C$2:$C$200))),VLOOKUP(A19,STO_1!$C$2:$I$200,4,FALSE))))</f>
        <v>0</v>
      </c>
      <c r="BA19" s="31">
        <f t="shared" si="26"/>
        <v>51</v>
      </c>
      <c r="BB19" s="32">
        <f>VLOOKUP(BA19,Punktezuordnung!$A$2:$B$52,2,FALSE())</f>
        <v>0</v>
      </c>
      <c r="BC19" s="67" cm="1">
        <f t="array" ref="BC19">IF(ISBLANK(STO_2!$A$2),0,IF(ISBLANK(A19),0,IF((OR(EXACT(A19,STO_2!$C$2:$C$200))),VLOOKUP(A19,STO_2!$C$2:$I$175,4,FALSE))))</f>
        <v>0</v>
      </c>
      <c r="BD19" s="31">
        <f t="shared" si="27"/>
        <v>51</v>
      </c>
      <c r="BE19" s="32">
        <f>VLOOKUP(BD19,Punktezuordnung!$A$2:$B$52,2,FALSE())</f>
        <v>0</v>
      </c>
      <c r="BF19" s="41">
        <v>0</v>
      </c>
      <c r="BG19" s="37">
        <f t="shared" si="28"/>
        <v>51</v>
      </c>
      <c r="BH19" s="44">
        <f>VLOOKUP(BG19,Punktezuordnung!$A$2:$B$52,2,FALSE())</f>
        <v>0</v>
      </c>
      <c r="BI19" s="41">
        <v>0</v>
      </c>
      <c r="BJ19" s="37">
        <f t="shared" si="29"/>
        <v>51</v>
      </c>
      <c r="BK19" s="44">
        <f>VLOOKUP(BJ19,Punktezuordnung!$A$2:$B$52,2,FALSE())</f>
        <v>0</v>
      </c>
    </row>
    <row r="20" spans="1:63" x14ac:dyDescent="0.3">
      <c r="A20" s="22"/>
      <c r="B20" s="88"/>
      <c r="C20" s="88"/>
      <c r="D20" s="22"/>
      <c r="E20" s="37" t="str">
        <f t="shared" si="0"/>
        <v/>
      </c>
      <c r="F20" s="33">
        <f t="array" ref="F20">SUM(LARGE(H20:U20,{1;2;3;4;5;6;7;8}))</f>
        <v>0</v>
      </c>
      <c r="G20" s="38">
        <f t="shared" si="1"/>
        <v>0</v>
      </c>
      <c r="H20" s="39">
        <f t="shared" si="2"/>
        <v>0</v>
      </c>
      <c r="I20" s="33">
        <f t="shared" si="3"/>
        <v>0</v>
      </c>
      <c r="J20" s="39">
        <f t="shared" si="4"/>
        <v>0</v>
      </c>
      <c r="K20" s="33">
        <f t="shared" si="5"/>
        <v>0</v>
      </c>
      <c r="L20" s="35">
        <f t="shared" si="6"/>
        <v>0</v>
      </c>
      <c r="M20" s="36">
        <f t="shared" si="7"/>
        <v>0</v>
      </c>
      <c r="N20" s="35">
        <f t="shared" si="8"/>
        <v>0</v>
      </c>
      <c r="O20" s="36">
        <f t="shared" si="9"/>
        <v>0</v>
      </c>
      <c r="P20" s="40">
        <f t="shared" si="10"/>
        <v>0</v>
      </c>
      <c r="Q20" s="35">
        <f t="shared" si="11"/>
        <v>0</v>
      </c>
      <c r="R20" s="34">
        <f t="shared" si="12"/>
        <v>0</v>
      </c>
      <c r="S20" s="32">
        <f t="shared" si="13"/>
        <v>0</v>
      </c>
      <c r="T20" s="34">
        <f t="shared" si="14"/>
        <v>0</v>
      </c>
      <c r="U20" s="32">
        <f t="shared" si="15"/>
        <v>0</v>
      </c>
      <c r="V20" s="23" cm="1">
        <f t="array" ref="V20">IF(ISBLANK(ALS_1!$A$2),0,IF(ISBLANK(A20),0,IF((OR(EXACT(A20,ALS_1!$C$2:$C$176))),VLOOKUP(A20,ALS_1!$C$2:$I$176,4,FALSE))))</f>
        <v>0</v>
      </c>
      <c r="W20" s="31">
        <f t="shared" si="16"/>
        <v>51</v>
      </c>
      <c r="X20" s="32">
        <f>VLOOKUP(W20,Punktezuordnung!$A$2:$B$52,2,FALSE())</f>
        <v>0</v>
      </c>
      <c r="Y20" s="23" cm="1">
        <f t="array" ref="Y20">IF(ISBLANK(ALS_2!$A$2),100,IF(ISBLANK(A20),100,IF((OR(EXACT(A20,ALS_2!$C$2:$C$200))),VLOOKUP(A20,ALS_2!$C$2:$I$200,4,FALSE))))</f>
        <v>100</v>
      </c>
      <c r="Z20" s="31">
        <f t="shared" si="17"/>
        <v>51</v>
      </c>
      <c r="AA20" s="32">
        <f>VLOOKUP(Z20,Punktezuordnung!$A$2:$B$52,2,FALSE())</f>
        <v>0</v>
      </c>
      <c r="AB20" s="56">
        <f t="array" ref="AB20">IF(ISBLANK(LAT_1!$A$2),100,IF(ISBLANK(A20),100,IF((OR(EXACT(A20,LAT_1!$C$2:$C$200))),VLOOKUP(A20,LAT_1!$C$2:$I$200,4,FALSE))))</f>
        <v>100</v>
      </c>
      <c r="AC20" s="31">
        <f t="shared" si="18"/>
        <v>51</v>
      </c>
      <c r="AD20" s="32">
        <f>VLOOKUP(AC20,Punktezuordnung!$A$2:$B$52,2,FALSE())</f>
        <v>0</v>
      </c>
      <c r="AE20" s="41">
        <v>0</v>
      </c>
      <c r="AF20" s="31">
        <f t="shared" si="19"/>
        <v>51</v>
      </c>
      <c r="AG20" s="32">
        <f>VLOOKUP(AF20,Punktezuordnung!$A$2:$B$52,2,FALSE())</f>
        <v>0</v>
      </c>
      <c r="AH20" s="42">
        <f t="array" ref="AH20">IF(ISBLANK(ANG_1!$A$2),100,IF(ISBLANK(A20),100,IF((OR(EXACT(A20,ANG_1!$C$2:$C$200))),VLOOKUP(A20,ANG_1!$C$2:$I$200,4,FALSE))))</f>
        <v>100</v>
      </c>
      <c r="AI20" s="31">
        <f t="shared" si="20"/>
        <v>51</v>
      </c>
      <c r="AJ20" s="32">
        <f>VLOOKUP(AI20,Punktezuordnung!$A$2:$B$52,2,FALSE())</f>
        <v>0</v>
      </c>
      <c r="AK20" s="42">
        <f t="array" ref="AK20">IF(ISBLANK(ANG_2!$A$2),100,IF(ISBLANK(A20),100,IF((OR(EXACT(A20,ANG_2!$C$2:$C$200))),VLOOKUP(A20,ANG_2!$C$2:$I$200,4,FALSE))))</f>
        <v>100</v>
      </c>
      <c r="AL20" s="31">
        <f t="shared" si="21"/>
        <v>51</v>
      </c>
      <c r="AM20" s="32">
        <f>VLOOKUP(AL20,Punktezuordnung!$A$2:$B$52,2,FALSE())</f>
        <v>0</v>
      </c>
      <c r="AN20" s="24" cm="1">
        <f t="array" ref="AN20">IF(ISBLANK(FRI_1!$A$2),0,IF(ISBLANK(A20),0,IF((OR(EXACT(A20,FRI_1!$C$2:$C$200))),VLOOKUP(A20,FRI_1!$C$2:$I$200,4,FALSE))))</f>
        <v>0</v>
      </c>
      <c r="AO20" s="31">
        <f t="shared" si="22"/>
        <v>51</v>
      </c>
      <c r="AP20" s="32">
        <f>VLOOKUP(AO20,Punktezuordnung!$A$2:$B$52,2,FALSE())</f>
        <v>0</v>
      </c>
      <c r="AQ20" s="24" cm="1">
        <f t="array" ref="AQ20">IF(ISBLANK(FRI_2!$A$2),0,IF(ISBLANK(A20),0,IF((OR(EXACT(A20,FRI_2!$C$2:$C$200))),VLOOKUP(A20,FRI_2!$C$2:$I$200,4,FALSE))))</f>
        <v>0</v>
      </c>
      <c r="AR20" s="31">
        <f t="shared" si="23"/>
        <v>51</v>
      </c>
      <c r="AS20" s="32">
        <f>VLOOKUP(AR20,Punktezuordnung!$A$2:$B$52,2,FALSE())</f>
        <v>0</v>
      </c>
      <c r="AT20" s="65">
        <f t="array" ref="AT20">IF(ISBLANK(NIA_1!$A$2),100,IF(ISBLANK(A20),100,IF((OR(EXACT(A20,NIA_1!$C$2:$C$200))),VLOOKUP(A20,NIA_1!$C$2:$I$200,4,FALSE))))</f>
        <v>100</v>
      </c>
      <c r="AU20" s="31">
        <f t="shared" si="24"/>
        <v>51</v>
      </c>
      <c r="AV20" s="32">
        <f>VLOOKUP(AU20,Punktezuordnung!$A$2:$B$52,2,FALSE())</f>
        <v>0</v>
      </c>
      <c r="AW20" s="24" cm="1">
        <f t="array" ref="AW20">IF(ISBLANK(NIA_2!$A$2),0,IF(ISBLANK(A20),0,IF((OR(EXACT(A20,NIA_2!$C$2:$C$174))),VLOOKUP(A20,NIA_2!$C$2:$I$174,4,FALSE))))</f>
        <v>0</v>
      </c>
      <c r="AX20" s="31">
        <f t="shared" si="25"/>
        <v>51</v>
      </c>
      <c r="AY20" s="32">
        <f>VLOOKUP(AX20,Punktezuordnung!$A$2:$B$52,2,FALSE())</f>
        <v>0</v>
      </c>
      <c r="AZ20" s="24" cm="1">
        <f t="array" ref="AZ20">IF(ISBLANK(STO_1!$A$2),0,IF(ISBLANK(A20),0,IF((OR(EXACT(A20,STO_1!$C$2:$C$200))),VLOOKUP(A20,STO_1!$C$2:$I$200,4,FALSE))))</f>
        <v>0</v>
      </c>
      <c r="BA20" s="31">
        <f t="shared" si="26"/>
        <v>51</v>
      </c>
      <c r="BB20" s="32">
        <f>VLOOKUP(BA20,Punktezuordnung!$A$2:$B$52,2,FALSE())</f>
        <v>0</v>
      </c>
      <c r="BC20" s="67" cm="1">
        <f t="array" ref="BC20">IF(ISBLANK(STO_2!$A$2),0,IF(ISBLANK(A20),0,IF((OR(EXACT(A20,STO_2!$C$2:$C$200))),VLOOKUP(A20,STO_2!$C$2:$I$175,4,FALSE))))</f>
        <v>0</v>
      </c>
      <c r="BD20" s="31">
        <f t="shared" si="27"/>
        <v>51</v>
      </c>
      <c r="BE20" s="32">
        <f>VLOOKUP(BD20,Punktezuordnung!$A$2:$B$52,2,FALSE())</f>
        <v>0</v>
      </c>
      <c r="BF20" s="41">
        <v>0</v>
      </c>
      <c r="BG20" s="37">
        <f t="shared" si="28"/>
        <v>51</v>
      </c>
      <c r="BH20" s="44">
        <f>VLOOKUP(BG20,Punktezuordnung!$A$2:$B$52,2,FALSE())</f>
        <v>0</v>
      </c>
      <c r="BI20" s="41">
        <v>0</v>
      </c>
      <c r="BJ20" s="37">
        <f t="shared" si="29"/>
        <v>51</v>
      </c>
      <c r="BK20" s="44">
        <f>VLOOKUP(BJ20,Punktezuordnung!$A$2:$B$52,2,FALSE())</f>
        <v>0</v>
      </c>
    </row>
    <row r="21" spans="1:63" x14ac:dyDescent="0.3">
      <c r="A21" s="22"/>
      <c r="B21" s="88"/>
      <c r="C21" s="88"/>
      <c r="D21" s="22"/>
      <c r="E21" s="37" t="str">
        <f t="shared" si="0"/>
        <v/>
      </c>
      <c r="F21" s="33">
        <f t="array" ref="F21">SUM(LARGE(H21:U21,{1;2;3;4;5;6;7;8}))</f>
        <v>0</v>
      </c>
      <c r="G21" s="38">
        <f t="shared" si="1"/>
        <v>0</v>
      </c>
      <c r="H21" s="39">
        <f t="shared" si="2"/>
        <v>0</v>
      </c>
      <c r="I21" s="33">
        <f t="shared" si="3"/>
        <v>0</v>
      </c>
      <c r="J21" s="39">
        <f t="shared" si="4"/>
        <v>0</v>
      </c>
      <c r="K21" s="33">
        <f t="shared" si="5"/>
        <v>0</v>
      </c>
      <c r="L21" s="35">
        <f t="shared" si="6"/>
        <v>0</v>
      </c>
      <c r="M21" s="36">
        <f t="shared" si="7"/>
        <v>0</v>
      </c>
      <c r="N21" s="35">
        <f t="shared" si="8"/>
        <v>0</v>
      </c>
      <c r="O21" s="36">
        <f t="shared" si="9"/>
        <v>0</v>
      </c>
      <c r="P21" s="40">
        <f t="shared" si="10"/>
        <v>0</v>
      </c>
      <c r="Q21" s="35">
        <f t="shared" si="11"/>
        <v>0</v>
      </c>
      <c r="R21" s="34">
        <f t="shared" si="12"/>
        <v>0</v>
      </c>
      <c r="S21" s="32">
        <f t="shared" si="13"/>
        <v>0</v>
      </c>
      <c r="T21" s="34">
        <f t="shared" si="14"/>
        <v>0</v>
      </c>
      <c r="U21" s="32">
        <f t="shared" si="15"/>
        <v>0</v>
      </c>
      <c r="V21" s="23" cm="1">
        <f t="array" ref="V21">IF(ISBLANK(ALS_1!$A$2),0,IF(ISBLANK(A21),0,IF((OR(EXACT(A21,ALS_1!$C$2:$C$176))),VLOOKUP(A21,ALS_1!$C$2:$I$176,4,FALSE))))</f>
        <v>0</v>
      </c>
      <c r="W21" s="31">
        <f t="shared" si="16"/>
        <v>51</v>
      </c>
      <c r="X21" s="32">
        <f>VLOOKUP(W21,Punktezuordnung!$A$2:$B$52,2,FALSE())</f>
        <v>0</v>
      </c>
      <c r="Y21" s="23" cm="1">
        <f t="array" ref="Y21">IF(ISBLANK(ALS_2!$A$2),100,IF(ISBLANK(A21),100,IF((OR(EXACT(A21,ALS_2!$C$2:$C$200))),VLOOKUP(A21,ALS_2!$C$2:$I$200,4,FALSE))))</f>
        <v>100</v>
      </c>
      <c r="Z21" s="31">
        <f t="shared" si="17"/>
        <v>51</v>
      </c>
      <c r="AA21" s="32">
        <f>VLOOKUP(Z21,Punktezuordnung!$A$2:$B$52,2,FALSE())</f>
        <v>0</v>
      </c>
      <c r="AB21" s="56">
        <f t="array" ref="AB21">IF(ISBLANK(LAT_1!$A$2),100,IF(ISBLANK(A21),100,IF((OR(EXACT(A21,LAT_1!$C$2:$C$200))),VLOOKUP(A21,LAT_1!$C$2:$I$200,4,FALSE))))</f>
        <v>100</v>
      </c>
      <c r="AC21" s="31">
        <f t="shared" si="18"/>
        <v>51</v>
      </c>
      <c r="AD21" s="32">
        <f>VLOOKUP(AC21,Punktezuordnung!$A$2:$B$52,2,FALSE())</f>
        <v>0</v>
      </c>
      <c r="AE21" s="41">
        <v>0</v>
      </c>
      <c r="AF21" s="31">
        <f t="shared" si="19"/>
        <v>51</v>
      </c>
      <c r="AG21" s="32">
        <f>VLOOKUP(AF21,Punktezuordnung!$A$2:$B$52,2,FALSE())</f>
        <v>0</v>
      </c>
      <c r="AH21" s="42">
        <f t="array" ref="AH21">IF(ISBLANK(ANG_1!$A$2),100,IF(ISBLANK(A21),100,IF((OR(EXACT(A21,ANG_1!$C$2:$C$200))),VLOOKUP(A21,ANG_1!$C$2:$I$200,4,FALSE))))</f>
        <v>100</v>
      </c>
      <c r="AI21" s="31">
        <f t="shared" si="20"/>
        <v>51</v>
      </c>
      <c r="AJ21" s="32">
        <f>VLOOKUP(AI21,Punktezuordnung!$A$2:$B$52,2,FALSE())</f>
        <v>0</v>
      </c>
      <c r="AK21" s="42">
        <f t="array" ref="AK21">IF(ISBLANK(ANG_2!$A$2),100,IF(ISBLANK(A21),100,IF((OR(EXACT(A21,ANG_2!$C$2:$C$200))),VLOOKUP(A21,ANG_2!$C$2:$I$200,4,FALSE))))</f>
        <v>100</v>
      </c>
      <c r="AL21" s="31">
        <f t="shared" si="21"/>
        <v>51</v>
      </c>
      <c r="AM21" s="32">
        <f>VLOOKUP(AL21,Punktezuordnung!$A$2:$B$52,2,FALSE())</f>
        <v>0</v>
      </c>
      <c r="AN21" s="24" cm="1">
        <f t="array" ref="AN21">IF(ISBLANK(FRI_1!$A$2),0,IF(ISBLANK(A21),0,IF((OR(EXACT(A21,FRI_1!$C$2:$C$200))),VLOOKUP(A21,FRI_1!$C$2:$I$200,4,FALSE))))</f>
        <v>0</v>
      </c>
      <c r="AO21" s="31">
        <f t="shared" si="22"/>
        <v>51</v>
      </c>
      <c r="AP21" s="32">
        <f>VLOOKUP(AO21,Punktezuordnung!$A$2:$B$52,2,FALSE())</f>
        <v>0</v>
      </c>
      <c r="AQ21" s="24" cm="1">
        <f t="array" ref="AQ21">IF(ISBLANK(FRI_2!$A$2),0,IF(ISBLANK(A21),0,IF((OR(EXACT(A21,FRI_2!$C$2:$C$200))),VLOOKUP(A21,FRI_2!$C$2:$I$200,4,FALSE))))</f>
        <v>0</v>
      </c>
      <c r="AR21" s="31">
        <f t="shared" si="23"/>
        <v>51</v>
      </c>
      <c r="AS21" s="32">
        <f>VLOOKUP(AR21,Punktezuordnung!$A$2:$B$52,2,FALSE())</f>
        <v>0</v>
      </c>
      <c r="AT21" s="65">
        <f t="array" ref="AT21">IF(ISBLANK(NIA_1!$A$2),100,IF(ISBLANK(A21),100,IF((OR(EXACT(A21,NIA_1!$C$2:$C$200))),VLOOKUP(A21,NIA_1!$C$2:$I$200,4,FALSE))))</f>
        <v>100</v>
      </c>
      <c r="AU21" s="31">
        <f t="shared" si="24"/>
        <v>51</v>
      </c>
      <c r="AV21" s="32">
        <f>VLOOKUP(AU21,Punktezuordnung!$A$2:$B$52,2,FALSE())</f>
        <v>0</v>
      </c>
      <c r="AW21" s="24" cm="1">
        <f t="array" ref="AW21">IF(ISBLANK(NIA_2!$A$2),0,IF(ISBLANK(A21),0,IF((OR(EXACT(A21,NIA_2!$C$2:$C$174))),VLOOKUP(A21,NIA_2!$C$2:$I$174,4,FALSE))))</f>
        <v>0</v>
      </c>
      <c r="AX21" s="31">
        <f t="shared" si="25"/>
        <v>51</v>
      </c>
      <c r="AY21" s="32">
        <f>VLOOKUP(AX21,Punktezuordnung!$A$2:$B$52,2,FALSE())</f>
        <v>0</v>
      </c>
      <c r="AZ21" s="24" cm="1">
        <f t="array" ref="AZ21">IF(ISBLANK(STO_1!$A$2),0,IF(ISBLANK(A21),0,IF((OR(EXACT(A21,STO_1!$C$2:$C$200))),VLOOKUP(A21,STO_1!$C$2:$I$200,4,FALSE))))</f>
        <v>0</v>
      </c>
      <c r="BA21" s="31">
        <f t="shared" si="26"/>
        <v>51</v>
      </c>
      <c r="BB21" s="32">
        <f>VLOOKUP(BA21,Punktezuordnung!$A$2:$B$52,2,FALSE())</f>
        <v>0</v>
      </c>
      <c r="BC21" s="67" cm="1">
        <f t="array" ref="BC21">IF(ISBLANK(STO_2!$A$2),0,IF(ISBLANK(A21),0,IF((OR(EXACT(A21,STO_2!$C$2:$C$200))),VLOOKUP(A21,STO_2!$C$2:$I$175,4,FALSE))))</f>
        <v>0</v>
      </c>
      <c r="BD21" s="31">
        <f t="shared" si="27"/>
        <v>51</v>
      </c>
      <c r="BE21" s="32">
        <f>VLOOKUP(BD21,Punktezuordnung!$A$2:$B$52,2,FALSE())</f>
        <v>0</v>
      </c>
      <c r="BF21" s="41">
        <v>0</v>
      </c>
      <c r="BG21" s="37">
        <f t="shared" si="28"/>
        <v>51</v>
      </c>
      <c r="BH21" s="44">
        <f>VLOOKUP(BG21,Punktezuordnung!$A$2:$B$52,2,FALSE())</f>
        <v>0</v>
      </c>
      <c r="BI21" s="41">
        <v>0</v>
      </c>
      <c r="BJ21" s="37">
        <f t="shared" si="29"/>
        <v>51</v>
      </c>
      <c r="BK21" s="44">
        <f>VLOOKUP(BJ21,Punktezuordnung!$A$2:$B$52,2,FALSE())</f>
        <v>0</v>
      </c>
    </row>
    <row r="22" spans="1:63" x14ac:dyDescent="0.3">
      <c r="A22" s="22"/>
      <c r="B22" s="88"/>
      <c r="C22" s="88"/>
      <c r="D22" s="22"/>
      <c r="E22" s="37" t="str">
        <f t="shared" si="0"/>
        <v/>
      </c>
      <c r="F22" s="33">
        <f t="array" ref="F22">SUM(LARGE(H22:U22,{1;2;3;4;5;6;7;8}))</f>
        <v>0</v>
      </c>
      <c r="G22" s="38">
        <f t="shared" si="1"/>
        <v>0</v>
      </c>
      <c r="H22" s="39">
        <f t="shared" si="2"/>
        <v>0</v>
      </c>
      <c r="I22" s="33">
        <f t="shared" si="3"/>
        <v>0</v>
      </c>
      <c r="J22" s="39">
        <f t="shared" si="4"/>
        <v>0</v>
      </c>
      <c r="K22" s="33">
        <f t="shared" si="5"/>
        <v>0</v>
      </c>
      <c r="L22" s="35">
        <f t="shared" si="6"/>
        <v>0</v>
      </c>
      <c r="M22" s="36">
        <f t="shared" si="7"/>
        <v>0</v>
      </c>
      <c r="N22" s="35">
        <f t="shared" si="8"/>
        <v>0</v>
      </c>
      <c r="O22" s="36">
        <f t="shared" si="9"/>
        <v>0</v>
      </c>
      <c r="P22" s="40">
        <f t="shared" si="10"/>
        <v>0</v>
      </c>
      <c r="Q22" s="35">
        <f t="shared" si="11"/>
        <v>0</v>
      </c>
      <c r="R22" s="34">
        <f t="shared" si="12"/>
        <v>0</v>
      </c>
      <c r="S22" s="32">
        <f t="shared" si="13"/>
        <v>0</v>
      </c>
      <c r="T22" s="34">
        <f t="shared" si="14"/>
        <v>0</v>
      </c>
      <c r="U22" s="32">
        <f t="shared" si="15"/>
        <v>0</v>
      </c>
      <c r="V22" s="23" cm="1">
        <f t="array" ref="V22">IF(ISBLANK(ALS_1!$A$2),0,IF(ISBLANK(A22),0,IF((OR(EXACT(A22,ALS_1!$C$2:$C$176))),VLOOKUP(A22,ALS_1!$C$2:$I$176,4,FALSE))))</f>
        <v>0</v>
      </c>
      <c r="W22" s="31">
        <f t="shared" si="16"/>
        <v>51</v>
      </c>
      <c r="X22" s="32">
        <f>VLOOKUP(W22,Punktezuordnung!$A$2:$B$52,2,FALSE())</f>
        <v>0</v>
      </c>
      <c r="Y22" s="23" cm="1">
        <f t="array" ref="Y22">IF(ISBLANK(ALS_2!$A$2),100,IF(ISBLANK(A22),100,IF((OR(EXACT(A22,ALS_2!$C$2:$C$200))),VLOOKUP(A22,ALS_2!$C$2:$I$200,4,FALSE))))</f>
        <v>100</v>
      </c>
      <c r="Z22" s="31">
        <f t="shared" si="17"/>
        <v>51</v>
      </c>
      <c r="AA22" s="32">
        <f>VLOOKUP(Z22,Punktezuordnung!$A$2:$B$52,2,FALSE())</f>
        <v>0</v>
      </c>
      <c r="AB22" s="56">
        <f t="array" ref="AB22">IF(ISBLANK(LAT_1!$A$2),100,IF(ISBLANK(A22),100,IF((OR(EXACT(A22,LAT_1!$C$2:$C$200))),VLOOKUP(A22,LAT_1!$C$2:$I$200,4,FALSE))))</f>
        <v>100</v>
      </c>
      <c r="AC22" s="31">
        <f t="shared" si="18"/>
        <v>51</v>
      </c>
      <c r="AD22" s="32">
        <f>VLOOKUP(AC22,Punktezuordnung!$A$2:$B$52,2,FALSE())</f>
        <v>0</v>
      </c>
      <c r="AE22" s="41">
        <v>0</v>
      </c>
      <c r="AF22" s="31">
        <f t="shared" si="19"/>
        <v>51</v>
      </c>
      <c r="AG22" s="32">
        <f>VLOOKUP(AF22,Punktezuordnung!$A$2:$B$52,2,FALSE())</f>
        <v>0</v>
      </c>
      <c r="AH22" s="42">
        <f t="array" ref="AH22">IF(ISBLANK(ANG_1!$A$2),100,IF(ISBLANK(A22),100,IF((OR(EXACT(A22,ANG_1!$C$2:$C$200))),VLOOKUP(A22,ANG_1!$C$2:$I$200,4,FALSE))))</f>
        <v>100</v>
      </c>
      <c r="AI22" s="31">
        <f t="shared" si="20"/>
        <v>51</v>
      </c>
      <c r="AJ22" s="32">
        <f>VLOOKUP(AI22,Punktezuordnung!$A$2:$B$52,2,FALSE())</f>
        <v>0</v>
      </c>
      <c r="AK22" s="42">
        <f t="array" ref="AK22">IF(ISBLANK(ANG_2!$A$2),100,IF(ISBLANK(A22),100,IF((OR(EXACT(A22,ANG_2!$C$2:$C$200))),VLOOKUP(A22,ANG_2!$C$2:$I$200,4,FALSE))))</f>
        <v>100</v>
      </c>
      <c r="AL22" s="31">
        <f t="shared" si="21"/>
        <v>51</v>
      </c>
      <c r="AM22" s="32">
        <f>VLOOKUP(AL22,Punktezuordnung!$A$2:$B$52,2,FALSE())</f>
        <v>0</v>
      </c>
      <c r="AN22" s="24" cm="1">
        <f t="array" ref="AN22">IF(ISBLANK(FRI_1!$A$2),0,IF(ISBLANK(A22),0,IF((OR(EXACT(A22,FRI_1!$C$2:$C$200))),VLOOKUP(A22,FRI_1!$C$2:$I$200,4,FALSE))))</f>
        <v>0</v>
      </c>
      <c r="AO22" s="31">
        <f t="shared" si="22"/>
        <v>51</v>
      </c>
      <c r="AP22" s="32">
        <f>VLOOKUP(AO22,Punktezuordnung!$A$2:$B$52,2,FALSE())</f>
        <v>0</v>
      </c>
      <c r="AQ22" s="24" cm="1">
        <f t="array" ref="AQ22">IF(ISBLANK(FRI_2!$A$2),0,IF(ISBLANK(A22),0,IF((OR(EXACT(A22,FRI_2!$C$2:$C$200))),VLOOKUP(A22,FRI_2!$C$2:$I$200,4,FALSE))))</f>
        <v>0</v>
      </c>
      <c r="AR22" s="31">
        <f t="shared" si="23"/>
        <v>51</v>
      </c>
      <c r="AS22" s="32">
        <f>VLOOKUP(AR22,Punktezuordnung!$A$2:$B$52,2,FALSE())</f>
        <v>0</v>
      </c>
      <c r="AT22" s="65">
        <f t="array" ref="AT22">IF(ISBLANK(NIA_1!$A$2),100,IF(ISBLANK(A22),100,IF((OR(EXACT(A22,NIA_1!$C$2:$C$200))),VLOOKUP(A22,NIA_1!$C$2:$I$200,4,FALSE))))</f>
        <v>100</v>
      </c>
      <c r="AU22" s="31">
        <f t="shared" si="24"/>
        <v>51</v>
      </c>
      <c r="AV22" s="32">
        <f>VLOOKUP(AU22,Punktezuordnung!$A$2:$B$52,2,FALSE())</f>
        <v>0</v>
      </c>
      <c r="AW22" s="24" cm="1">
        <f t="array" ref="AW22">IF(ISBLANK(NIA_2!$A$2),0,IF(ISBLANK(A22),0,IF((OR(EXACT(A22,NIA_2!$C$2:$C$174))),VLOOKUP(A22,NIA_2!$C$2:$I$174,4,FALSE))))</f>
        <v>0</v>
      </c>
      <c r="AX22" s="31">
        <f t="shared" si="25"/>
        <v>51</v>
      </c>
      <c r="AY22" s="32">
        <f>VLOOKUP(AX22,Punktezuordnung!$A$2:$B$52,2,FALSE())</f>
        <v>0</v>
      </c>
      <c r="AZ22" s="24" cm="1">
        <f t="array" ref="AZ22">IF(ISBLANK(STO_1!$A$2),0,IF(ISBLANK(A22),0,IF((OR(EXACT(A22,STO_1!$C$2:$C$200))),VLOOKUP(A22,STO_1!$C$2:$I$200,4,FALSE))))</f>
        <v>0</v>
      </c>
      <c r="BA22" s="31">
        <f t="shared" si="26"/>
        <v>51</v>
      </c>
      <c r="BB22" s="32">
        <f>VLOOKUP(BA22,Punktezuordnung!$A$2:$B$52,2,FALSE())</f>
        <v>0</v>
      </c>
      <c r="BC22" s="67" cm="1">
        <f t="array" ref="BC22">IF(ISBLANK(STO_2!$A$2),0,IF(ISBLANK(A22),0,IF((OR(EXACT(A22,STO_2!$C$2:$C$200))),VLOOKUP(A22,STO_2!$C$2:$I$175,4,FALSE))))</f>
        <v>0</v>
      </c>
      <c r="BD22" s="31">
        <f t="shared" si="27"/>
        <v>51</v>
      </c>
      <c r="BE22" s="32">
        <f>VLOOKUP(BD22,Punktezuordnung!$A$2:$B$52,2,FALSE())</f>
        <v>0</v>
      </c>
      <c r="BF22" s="41">
        <v>0</v>
      </c>
      <c r="BG22" s="37">
        <f t="shared" si="28"/>
        <v>51</v>
      </c>
      <c r="BH22" s="44">
        <f>VLOOKUP(BG22,Punktezuordnung!$A$2:$B$52,2,FALSE())</f>
        <v>0</v>
      </c>
      <c r="BI22" s="41">
        <v>0</v>
      </c>
      <c r="BJ22" s="37">
        <f t="shared" si="29"/>
        <v>51</v>
      </c>
      <c r="BK22" s="44">
        <f>VLOOKUP(BJ22,Punktezuordnung!$A$2:$B$52,2,FALSE())</f>
        <v>0</v>
      </c>
    </row>
    <row r="23" spans="1:63" x14ac:dyDescent="0.3">
      <c r="A23" s="22"/>
      <c r="B23" s="88"/>
      <c r="C23" s="88"/>
      <c r="D23" s="22"/>
      <c r="E23" s="37" t="str">
        <f t="shared" si="0"/>
        <v/>
      </c>
      <c r="F23" s="33">
        <f t="array" ref="F23">SUM(LARGE(H23:U23,{1;2;3;4;5;6;7;8}))</f>
        <v>0</v>
      </c>
      <c r="G23" s="38">
        <f t="shared" si="1"/>
        <v>0</v>
      </c>
      <c r="H23" s="39">
        <f t="shared" si="2"/>
        <v>0</v>
      </c>
      <c r="I23" s="33">
        <f t="shared" si="3"/>
        <v>0</v>
      </c>
      <c r="J23" s="39">
        <f t="shared" si="4"/>
        <v>0</v>
      </c>
      <c r="K23" s="33">
        <f t="shared" si="5"/>
        <v>0</v>
      </c>
      <c r="L23" s="35">
        <f t="shared" si="6"/>
        <v>0</v>
      </c>
      <c r="M23" s="36">
        <f t="shared" si="7"/>
        <v>0</v>
      </c>
      <c r="N23" s="35">
        <f t="shared" si="8"/>
        <v>0</v>
      </c>
      <c r="O23" s="36">
        <f t="shared" si="9"/>
        <v>0</v>
      </c>
      <c r="P23" s="40">
        <f t="shared" si="10"/>
        <v>0</v>
      </c>
      <c r="Q23" s="35">
        <f t="shared" si="11"/>
        <v>0</v>
      </c>
      <c r="R23" s="34">
        <f t="shared" si="12"/>
        <v>0</v>
      </c>
      <c r="S23" s="32">
        <f t="shared" si="13"/>
        <v>0</v>
      </c>
      <c r="T23" s="34">
        <f t="shared" si="14"/>
        <v>0</v>
      </c>
      <c r="U23" s="32">
        <f t="shared" si="15"/>
        <v>0</v>
      </c>
      <c r="V23" s="23" cm="1">
        <f t="array" ref="V23">IF(ISBLANK(ALS_1!$A$2),0,IF(ISBLANK(A23),0,IF((OR(EXACT(A23,ALS_1!$C$2:$C$176))),VLOOKUP(A23,ALS_1!$C$2:$I$176,4,FALSE))))</f>
        <v>0</v>
      </c>
      <c r="W23" s="31">
        <f t="shared" si="16"/>
        <v>51</v>
      </c>
      <c r="X23" s="32">
        <f>VLOOKUP(W23,Punktezuordnung!$A$2:$B$52,2,FALSE())</f>
        <v>0</v>
      </c>
      <c r="Y23" s="23" cm="1">
        <f t="array" ref="Y23">IF(ISBLANK(ALS_2!$A$2),100,IF(ISBLANK(A23),100,IF((OR(EXACT(A23,ALS_2!$C$2:$C$200))),VLOOKUP(A23,ALS_2!$C$2:$I$200,4,FALSE))))</f>
        <v>100</v>
      </c>
      <c r="Z23" s="31">
        <f t="shared" si="17"/>
        <v>51</v>
      </c>
      <c r="AA23" s="32">
        <f>VLOOKUP(Z23,Punktezuordnung!$A$2:$B$52,2,FALSE())</f>
        <v>0</v>
      </c>
      <c r="AB23" s="56">
        <f t="array" ref="AB23">IF(ISBLANK(LAT_1!$A$2),100,IF(ISBLANK(A23),100,IF((OR(EXACT(A23,LAT_1!$C$2:$C$200))),VLOOKUP(A23,LAT_1!$C$2:$I$200,4,FALSE))))</f>
        <v>100</v>
      </c>
      <c r="AC23" s="31">
        <f t="shared" si="18"/>
        <v>51</v>
      </c>
      <c r="AD23" s="32">
        <f>VLOOKUP(AC23,Punktezuordnung!$A$2:$B$52,2,FALSE())</f>
        <v>0</v>
      </c>
      <c r="AE23" s="41">
        <v>0</v>
      </c>
      <c r="AF23" s="31">
        <f t="shared" si="19"/>
        <v>51</v>
      </c>
      <c r="AG23" s="32">
        <f>VLOOKUP(AF23,Punktezuordnung!$A$2:$B$52,2,FALSE())</f>
        <v>0</v>
      </c>
      <c r="AH23" s="42">
        <f t="array" ref="AH23">IF(ISBLANK(ANG_1!$A$2),100,IF(ISBLANK(A23),100,IF((OR(EXACT(A23,ANG_1!$C$2:$C$200))),VLOOKUP(A23,ANG_1!$C$2:$I$200,4,FALSE))))</f>
        <v>100</v>
      </c>
      <c r="AI23" s="31">
        <f t="shared" si="20"/>
        <v>51</v>
      </c>
      <c r="AJ23" s="32">
        <f>VLOOKUP(AI23,Punktezuordnung!$A$2:$B$52,2,FALSE())</f>
        <v>0</v>
      </c>
      <c r="AK23" s="42">
        <f t="array" ref="AK23">IF(ISBLANK(ANG_2!$A$2),100,IF(ISBLANK(A23),100,IF((OR(EXACT(A23,ANG_2!$C$2:$C$200))),VLOOKUP(A23,ANG_2!$C$2:$I$200,4,FALSE))))</f>
        <v>100</v>
      </c>
      <c r="AL23" s="31">
        <f t="shared" si="21"/>
        <v>51</v>
      </c>
      <c r="AM23" s="32">
        <f>VLOOKUP(AL23,Punktezuordnung!$A$2:$B$52,2,FALSE())</f>
        <v>0</v>
      </c>
      <c r="AN23" s="24" cm="1">
        <f t="array" ref="AN23">IF(ISBLANK(FRI_1!$A$2),0,IF(ISBLANK(A23),0,IF((OR(EXACT(A23,FRI_1!$C$2:$C$200))),VLOOKUP(A23,FRI_1!$C$2:$I$200,4,FALSE))))</f>
        <v>0</v>
      </c>
      <c r="AO23" s="31">
        <f t="shared" si="22"/>
        <v>51</v>
      </c>
      <c r="AP23" s="32">
        <f>VLOOKUP(AO23,Punktezuordnung!$A$2:$B$52,2,FALSE())</f>
        <v>0</v>
      </c>
      <c r="AQ23" s="24" cm="1">
        <f t="array" ref="AQ23">IF(ISBLANK(FRI_2!$A$2),0,IF(ISBLANK(A23),0,IF((OR(EXACT(A23,FRI_2!$C$2:$C$200))),VLOOKUP(A23,FRI_2!$C$2:$I$200,4,FALSE))))</f>
        <v>0</v>
      </c>
      <c r="AR23" s="31">
        <f t="shared" si="23"/>
        <v>51</v>
      </c>
      <c r="AS23" s="32">
        <f>VLOOKUP(AR23,Punktezuordnung!$A$2:$B$52,2,FALSE())</f>
        <v>0</v>
      </c>
      <c r="AT23" s="65">
        <f t="array" ref="AT23">IF(ISBLANK(NIA_1!$A$2),100,IF(ISBLANK(A23),100,IF((OR(EXACT(A23,NIA_1!$C$2:$C$200))),VLOOKUP(A23,NIA_1!$C$2:$I$200,4,FALSE))))</f>
        <v>100</v>
      </c>
      <c r="AU23" s="31">
        <f t="shared" si="24"/>
        <v>51</v>
      </c>
      <c r="AV23" s="32">
        <f>VLOOKUP(AU23,Punktezuordnung!$A$2:$B$52,2,FALSE())</f>
        <v>0</v>
      </c>
      <c r="AW23" s="24" cm="1">
        <f t="array" ref="AW23">IF(ISBLANK(NIA_2!$A$2),0,IF(ISBLANK(A23),0,IF((OR(EXACT(A23,NIA_2!$C$2:$C$174))),VLOOKUP(A23,NIA_2!$C$2:$I$174,4,FALSE))))</f>
        <v>0</v>
      </c>
      <c r="AX23" s="31">
        <f t="shared" si="25"/>
        <v>51</v>
      </c>
      <c r="AY23" s="32">
        <f>VLOOKUP(AX23,Punktezuordnung!$A$2:$B$52,2,FALSE())</f>
        <v>0</v>
      </c>
      <c r="AZ23" s="24" cm="1">
        <f t="array" ref="AZ23">IF(ISBLANK(STO_1!$A$2),0,IF(ISBLANK(A23),0,IF((OR(EXACT(A23,STO_1!$C$2:$C$200))),VLOOKUP(A23,STO_1!$C$2:$I$200,4,FALSE))))</f>
        <v>0</v>
      </c>
      <c r="BA23" s="31">
        <f t="shared" si="26"/>
        <v>51</v>
      </c>
      <c r="BB23" s="32">
        <f>VLOOKUP(BA23,Punktezuordnung!$A$2:$B$52,2,FALSE())</f>
        <v>0</v>
      </c>
      <c r="BC23" s="67" cm="1">
        <f t="array" ref="BC23">IF(ISBLANK(STO_2!$A$2),0,IF(ISBLANK(A23),0,IF((OR(EXACT(A23,STO_2!$C$2:$C$200))),VLOOKUP(A23,STO_2!$C$2:$I$175,4,FALSE))))</f>
        <v>0</v>
      </c>
      <c r="BD23" s="31">
        <f t="shared" si="27"/>
        <v>51</v>
      </c>
      <c r="BE23" s="32">
        <f>VLOOKUP(BD23,Punktezuordnung!$A$2:$B$52,2,FALSE())</f>
        <v>0</v>
      </c>
      <c r="BF23" s="41">
        <v>0</v>
      </c>
      <c r="BG23" s="37">
        <f t="shared" si="28"/>
        <v>51</v>
      </c>
      <c r="BH23" s="44">
        <f>VLOOKUP(BG23,Punktezuordnung!$A$2:$B$52,2,FALSE())</f>
        <v>0</v>
      </c>
      <c r="BI23" s="41">
        <v>0</v>
      </c>
      <c r="BJ23" s="37">
        <f t="shared" si="29"/>
        <v>51</v>
      </c>
      <c r="BK23" s="44">
        <f>VLOOKUP(BJ23,Punktezuordnung!$A$2:$B$52,2,FALSE())</f>
        <v>0</v>
      </c>
    </row>
    <row r="24" spans="1:63" x14ac:dyDescent="0.3">
      <c r="A24" s="22"/>
      <c r="B24" s="22"/>
      <c r="C24" s="22"/>
      <c r="D24" s="22"/>
      <c r="E24" s="37" t="str">
        <f t="shared" si="0"/>
        <v/>
      </c>
      <c r="F24" s="33">
        <f t="array" ref="F24">SUM(LARGE(H24:U24,{1;2;3;4;5;6;7;8}))</f>
        <v>0</v>
      </c>
      <c r="G24" s="38">
        <f t="shared" si="1"/>
        <v>0</v>
      </c>
      <c r="H24" s="39">
        <f t="shared" si="2"/>
        <v>0</v>
      </c>
      <c r="I24" s="33">
        <f t="shared" si="3"/>
        <v>0</v>
      </c>
      <c r="J24" s="39">
        <f t="shared" si="4"/>
        <v>0</v>
      </c>
      <c r="K24" s="33">
        <f t="shared" si="5"/>
        <v>0</v>
      </c>
      <c r="L24" s="35">
        <f t="shared" si="6"/>
        <v>0</v>
      </c>
      <c r="M24" s="36">
        <f t="shared" si="7"/>
        <v>0</v>
      </c>
      <c r="N24" s="35">
        <f t="shared" si="8"/>
        <v>0</v>
      </c>
      <c r="O24" s="36">
        <f t="shared" si="9"/>
        <v>0</v>
      </c>
      <c r="P24" s="40">
        <f t="shared" si="10"/>
        <v>0</v>
      </c>
      <c r="Q24" s="35">
        <f t="shared" si="11"/>
        <v>0</v>
      </c>
      <c r="R24" s="34">
        <f t="shared" si="12"/>
        <v>0</v>
      </c>
      <c r="S24" s="32">
        <f t="shared" si="13"/>
        <v>0</v>
      </c>
      <c r="T24" s="34">
        <f t="shared" si="14"/>
        <v>0</v>
      </c>
      <c r="U24" s="32">
        <f t="shared" si="15"/>
        <v>0</v>
      </c>
      <c r="V24" s="23" cm="1">
        <f t="array" ref="V24">IF(ISBLANK(ALS_1!$A$2),0,IF(ISBLANK(A24),0,IF((OR(EXACT(A24,ALS_1!$C$2:$C$176))),VLOOKUP(A24,ALS_1!$C$2:$I$176,4,FALSE))))</f>
        <v>0</v>
      </c>
      <c r="W24" s="31">
        <f t="shared" si="16"/>
        <v>51</v>
      </c>
      <c r="X24" s="32">
        <f>VLOOKUP(W24,Punktezuordnung!$A$2:$B$52,2,FALSE())</f>
        <v>0</v>
      </c>
      <c r="Y24" s="23" cm="1">
        <f t="array" ref="Y24">IF(ISBLANK(ALS_2!$A$2),100,IF(ISBLANK(A24),100,IF((OR(EXACT(A24,ALS_2!$C$2:$C$200))),VLOOKUP(A24,ALS_2!$C$2:$I$200,4,FALSE))))</f>
        <v>100</v>
      </c>
      <c r="Z24" s="31">
        <f t="shared" si="17"/>
        <v>51</v>
      </c>
      <c r="AA24" s="32">
        <f>VLOOKUP(Z24,Punktezuordnung!$A$2:$B$52,2,FALSE())</f>
        <v>0</v>
      </c>
      <c r="AB24" s="56">
        <f t="array" ref="AB24">IF(ISBLANK(LAT_1!$A$2),100,IF(ISBLANK(A24),100,IF((OR(EXACT(A24,LAT_1!$C$2:$C$200))),VLOOKUP(A24,LAT_1!$C$2:$I$200,4,FALSE))))</f>
        <v>100</v>
      </c>
      <c r="AC24" s="31">
        <f t="shared" si="18"/>
        <v>51</v>
      </c>
      <c r="AD24" s="32">
        <f>VLOOKUP(AC24,Punktezuordnung!$A$2:$B$52,2,FALSE())</f>
        <v>0</v>
      </c>
      <c r="AE24" s="41">
        <v>0</v>
      </c>
      <c r="AF24" s="31">
        <f t="shared" si="19"/>
        <v>51</v>
      </c>
      <c r="AG24" s="32">
        <f>VLOOKUP(AF24,Punktezuordnung!$A$2:$B$52,2,FALSE())</f>
        <v>0</v>
      </c>
      <c r="AH24" s="42">
        <f t="array" ref="AH24">IF(ISBLANK(ANG_1!$A$2),100,IF(ISBLANK(A24),100,IF((OR(EXACT(A24,ANG_1!$C$2:$C$200))),VLOOKUP(A24,ANG_1!$C$2:$I$200,4,FALSE))))</f>
        <v>100</v>
      </c>
      <c r="AI24" s="31">
        <f t="shared" si="20"/>
        <v>51</v>
      </c>
      <c r="AJ24" s="32">
        <f>VLOOKUP(AI24,Punktezuordnung!$A$2:$B$52,2,FALSE())</f>
        <v>0</v>
      </c>
      <c r="AK24" s="42">
        <f t="array" ref="AK24">IF(ISBLANK(ANG_2!$A$2),100,IF(ISBLANK(A24),100,IF((OR(EXACT(A24,ANG_2!$C$2:$C$200))),VLOOKUP(A24,ANG_2!$C$2:$I$200,4,FALSE))))</f>
        <v>100</v>
      </c>
      <c r="AL24" s="31">
        <f t="shared" si="21"/>
        <v>51</v>
      </c>
      <c r="AM24" s="32">
        <f>VLOOKUP(AL24,Punktezuordnung!$A$2:$B$52,2,FALSE())</f>
        <v>0</v>
      </c>
      <c r="AN24" s="24" cm="1">
        <f t="array" ref="AN24">IF(ISBLANK(FRI_1!$A$2),0,IF(ISBLANK(A24),0,IF((OR(EXACT(A24,FRI_1!$C$2:$C$200))),VLOOKUP(A24,FRI_1!$C$2:$I$200,4,FALSE))))</f>
        <v>0</v>
      </c>
      <c r="AO24" s="31">
        <f t="shared" si="22"/>
        <v>51</v>
      </c>
      <c r="AP24" s="32">
        <f>VLOOKUP(AO24,Punktezuordnung!$A$2:$B$52,2,FALSE())</f>
        <v>0</v>
      </c>
      <c r="AQ24" s="24" cm="1">
        <f t="array" ref="AQ24">IF(ISBLANK(FRI_2!$A$2),0,IF(ISBLANK(A24),0,IF((OR(EXACT(A24,FRI_2!$C$2:$C$200))),VLOOKUP(A24,FRI_2!$C$2:$I$200,4,FALSE))))</f>
        <v>0</v>
      </c>
      <c r="AR24" s="31">
        <f t="shared" si="23"/>
        <v>51</v>
      </c>
      <c r="AS24" s="32">
        <f>VLOOKUP(AR24,Punktezuordnung!$A$2:$B$52,2,FALSE())</f>
        <v>0</v>
      </c>
      <c r="AT24" s="65">
        <f t="array" ref="AT24">IF(ISBLANK(NIA_1!$A$2),100,IF(ISBLANK(A24),100,IF((OR(EXACT(A24,NIA_1!$C$2:$C$200))),VLOOKUP(A24,NIA_1!$C$2:$I$200,4,FALSE))))</f>
        <v>100</v>
      </c>
      <c r="AU24" s="31">
        <f t="shared" si="24"/>
        <v>51</v>
      </c>
      <c r="AV24" s="32">
        <f>VLOOKUP(AU24,Punktezuordnung!$A$2:$B$52,2,FALSE())</f>
        <v>0</v>
      </c>
      <c r="AW24" s="24" cm="1">
        <f t="array" ref="AW24">IF(ISBLANK(NIA_2!$A$2),0,IF(ISBLANK(A24),0,IF((OR(EXACT(A24,NIA_2!$C$2:$C$174))),VLOOKUP(A24,NIA_2!$C$2:$I$174,4,FALSE))))</f>
        <v>0</v>
      </c>
      <c r="AX24" s="31">
        <f t="shared" si="25"/>
        <v>51</v>
      </c>
      <c r="AY24" s="32">
        <f>VLOOKUP(AX24,Punktezuordnung!$A$2:$B$52,2,FALSE())</f>
        <v>0</v>
      </c>
      <c r="AZ24" s="24" cm="1">
        <f t="array" ref="AZ24">IF(ISBLANK(STO_1!$A$2),0,IF(ISBLANK(A24),0,IF((OR(EXACT(A24,STO_1!$C$2:$C$200))),VLOOKUP(A24,STO_1!$C$2:$I$200,4,FALSE))))</f>
        <v>0</v>
      </c>
      <c r="BA24" s="31">
        <f t="shared" si="26"/>
        <v>51</v>
      </c>
      <c r="BB24" s="32">
        <f>VLOOKUP(BA24,Punktezuordnung!$A$2:$B$52,2,FALSE())</f>
        <v>0</v>
      </c>
      <c r="BC24" s="67" cm="1">
        <f t="array" ref="BC24">IF(ISBLANK(STO_2!$A$2),0,IF(ISBLANK(A24),0,IF((OR(EXACT(A24,STO_2!$C$2:$C$200))),VLOOKUP(A24,STO_2!$C$2:$I$175,4,FALSE))))</f>
        <v>0</v>
      </c>
      <c r="BD24" s="31">
        <f t="shared" si="27"/>
        <v>51</v>
      </c>
      <c r="BE24" s="32">
        <f>VLOOKUP(BD24,Punktezuordnung!$A$2:$B$52,2,FALSE())</f>
        <v>0</v>
      </c>
      <c r="BF24" s="41">
        <v>0</v>
      </c>
      <c r="BG24" s="37">
        <f t="shared" si="28"/>
        <v>51</v>
      </c>
      <c r="BH24" s="44">
        <f>VLOOKUP(BG24,Punktezuordnung!$A$2:$B$52,2,FALSE())</f>
        <v>0</v>
      </c>
      <c r="BI24" s="41">
        <v>0</v>
      </c>
      <c r="BJ24" s="37">
        <f t="shared" si="29"/>
        <v>51</v>
      </c>
      <c r="BK24" s="44">
        <f>VLOOKUP(BJ24,Punktezuordnung!$A$2:$B$52,2,FALSE())</f>
        <v>0</v>
      </c>
    </row>
    <row r="25" spans="1:63" x14ac:dyDescent="0.3">
      <c r="A25" s="22"/>
      <c r="B25" s="22"/>
      <c r="C25" s="22"/>
      <c r="D25" s="22"/>
      <c r="E25" s="37" t="str">
        <f t="shared" si="0"/>
        <v/>
      </c>
      <c r="F25" s="33">
        <f t="array" ref="F25">SUM(LARGE(H25:U25,{1;2;3;4;5;6;7;8}))</f>
        <v>0</v>
      </c>
      <c r="G25" s="38">
        <f t="shared" si="1"/>
        <v>0</v>
      </c>
      <c r="H25" s="39">
        <f t="shared" si="2"/>
        <v>0</v>
      </c>
      <c r="I25" s="33">
        <f t="shared" si="3"/>
        <v>0</v>
      </c>
      <c r="J25" s="39">
        <f t="shared" si="4"/>
        <v>0</v>
      </c>
      <c r="K25" s="33">
        <f t="shared" si="5"/>
        <v>0</v>
      </c>
      <c r="L25" s="35">
        <f t="shared" si="6"/>
        <v>0</v>
      </c>
      <c r="M25" s="36">
        <f t="shared" si="7"/>
        <v>0</v>
      </c>
      <c r="N25" s="35">
        <f t="shared" si="8"/>
        <v>0</v>
      </c>
      <c r="O25" s="36">
        <f t="shared" si="9"/>
        <v>0</v>
      </c>
      <c r="P25" s="40">
        <f t="shared" si="10"/>
        <v>0</v>
      </c>
      <c r="Q25" s="35">
        <f t="shared" si="11"/>
        <v>0</v>
      </c>
      <c r="R25" s="34">
        <f t="shared" si="12"/>
        <v>0</v>
      </c>
      <c r="S25" s="32">
        <f t="shared" si="13"/>
        <v>0</v>
      </c>
      <c r="T25" s="34">
        <f t="shared" si="14"/>
        <v>0</v>
      </c>
      <c r="U25" s="32">
        <f t="shared" si="15"/>
        <v>0</v>
      </c>
      <c r="V25" s="23" cm="1">
        <f t="array" ref="V25">IF(ISBLANK(ALS_1!$A$2),0,IF(ISBLANK(A25),0,IF((OR(EXACT(A25,ALS_1!$C$2:$C$176))),VLOOKUP(A25,ALS_1!$C$2:$I$176,4,FALSE))))</f>
        <v>0</v>
      </c>
      <c r="W25" s="31">
        <f t="shared" si="16"/>
        <v>51</v>
      </c>
      <c r="X25" s="32">
        <f>VLOOKUP(W25,Punktezuordnung!$A$2:$B$52,2,FALSE())</f>
        <v>0</v>
      </c>
      <c r="Y25" s="23" cm="1">
        <f t="array" ref="Y25">IF(ISBLANK(ALS_2!$A$2),100,IF(ISBLANK(A25),100,IF((OR(EXACT(A25,ALS_2!$C$2:$C$200))),VLOOKUP(A25,ALS_2!$C$2:$I$200,4,FALSE))))</f>
        <v>100</v>
      </c>
      <c r="Z25" s="31">
        <f t="shared" si="17"/>
        <v>51</v>
      </c>
      <c r="AA25" s="32">
        <f>VLOOKUP(Z25,Punktezuordnung!$A$2:$B$52,2,FALSE())</f>
        <v>0</v>
      </c>
      <c r="AB25" s="56">
        <f t="array" ref="AB25">IF(ISBLANK(LAT_1!$A$2),100,IF(ISBLANK(A25),100,IF((OR(EXACT(A25,LAT_1!$C$2:$C$200))),VLOOKUP(A25,LAT_1!$C$2:$I$200,4,FALSE))))</f>
        <v>100</v>
      </c>
      <c r="AC25" s="31">
        <f t="shared" si="18"/>
        <v>51</v>
      </c>
      <c r="AD25" s="32">
        <f>VLOOKUP(AC25,Punktezuordnung!$A$2:$B$52,2,FALSE())</f>
        <v>0</v>
      </c>
      <c r="AE25" s="41">
        <v>0</v>
      </c>
      <c r="AF25" s="31">
        <f t="shared" si="19"/>
        <v>51</v>
      </c>
      <c r="AG25" s="32">
        <f>VLOOKUP(AF25,Punktezuordnung!$A$2:$B$52,2,FALSE())</f>
        <v>0</v>
      </c>
      <c r="AH25" s="42">
        <f t="array" ref="AH25">IF(ISBLANK(ANG_1!$A$2),100,IF(ISBLANK(A25),100,IF((OR(EXACT(A25,ANG_1!$C$2:$C$200))),VLOOKUP(A25,ANG_1!$C$2:$I$200,4,FALSE))))</f>
        <v>100</v>
      </c>
      <c r="AI25" s="31">
        <f t="shared" si="20"/>
        <v>51</v>
      </c>
      <c r="AJ25" s="32">
        <f>VLOOKUP(AI25,Punktezuordnung!$A$2:$B$52,2,FALSE())</f>
        <v>0</v>
      </c>
      <c r="AK25" s="42">
        <f t="array" ref="AK25">IF(ISBLANK(ANG_2!$A$2),100,IF(ISBLANK(A25),100,IF((OR(EXACT(A25,ANG_2!$C$2:$C$200))),VLOOKUP(A25,ANG_2!$C$2:$I$200,4,FALSE))))</f>
        <v>100</v>
      </c>
      <c r="AL25" s="31">
        <f t="shared" si="21"/>
        <v>51</v>
      </c>
      <c r="AM25" s="32">
        <f>VLOOKUP(AL25,Punktezuordnung!$A$2:$B$52,2,FALSE())</f>
        <v>0</v>
      </c>
      <c r="AN25" s="24" cm="1">
        <f t="array" ref="AN25">IF(ISBLANK(FRI_1!$A$2),0,IF(ISBLANK(A25),0,IF((OR(EXACT(A25,FRI_1!$C$2:$C$200))),VLOOKUP(A25,FRI_1!$C$2:$I$200,4,FALSE))))</f>
        <v>0</v>
      </c>
      <c r="AO25" s="31">
        <f t="shared" si="22"/>
        <v>51</v>
      </c>
      <c r="AP25" s="32">
        <f>VLOOKUP(AO25,Punktezuordnung!$A$2:$B$52,2,FALSE())</f>
        <v>0</v>
      </c>
      <c r="AQ25" s="24" cm="1">
        <f t="array" ref="AQ25">IF(ISBLANK(FRI_2!$A$2),0,IF(ISBLANK(A25),0,IF((OR(EXACT(A25,FRI_2!$C$2:$C$200))),VLOOKUP(A25,FRI_2!$C$2:$I$200,4,FALSE))))</f>
        <v>0</v>
      </c>
      <c r="AR25" s="31">
        <f t="shared" si="23"/>
        <v>51</v>
      </c>
      <c r="AS25" s="32">
        <f>VLOOKUP(AR25,Punktezuordnung!$A$2:$B$52,2,FALSE())</f>
        <v>0</v>
      </c>
      <c r="AT25" s="65">
        <f t="array" ref="AT25">IF(ISBLANK(NIA_1!$A$2),100,IF(ISBLANK(A25),100,IF((OR(EXACT(A25,NIA_1!$C$2:$C$200))),VLOOKUP(A25,NIA_1!$C$2:$I$200,4,FALSE))))</f>
        <v>100</v>
      </c>
      <c r="AU25" s="31">
        <f t="shared" si="24"/>
        <v>51</v>
      </c>
      <c r="AV25" s="32">
        <f>VLOOKUP(AU25,Punktezuordnung!$A$2:$B$52,2,FALSE())</f>
        <v>0</v>
      </c>
      <c r="AW25" s="24" cm="1">
        <f t="array" ref="AW25">IF(ISBLANK(NIA_2!$A$2),0,IF(ISBLANK(A25),0,IF((OR(EXACT(A25,NIA_2!$C$2:$C$174))),VLOOKUP(A25,NIA_2!$C$2:$I$174,4,FALSE))))</f>
        <v>0</v>
      </c>
      <c r="AX25" s="31">
        <f t="shared" si="25"/>
        <v>51</v>
      </c>
      <c r="AY25" s="32">
        <f>VLOOKUP(AX25,Punktezuordnung!$A$2:$B$52,2,FALSE())</f>
        <v>0</v>
      </c>
      <c r="AZ25" s="24" cm="1">
        <f t="array" ref="AZ25">IF(ISBLANK(STO_1!$A$2),0,IF(ISBLANK(A25),0,IF((OR(EXACT(A25,STO_1!$C$2:$C$200))),VLOOKUP(A25,STO_1!$C$2:$I$200,4,FALSE))))</f>
        <v>0</v>
      </c>
      <c r="BA25" s="31">
        <f t="shared" si="26"/>
        <v>51</v>
      </c>
      <c r="BB25" s="32">
        <f>VLOOKUP(BA25,Punktezuordnung!$A$2:$B$52,2,FALSE())</f>
        <v>0</v>
      </c>
      <c r="BC25" s="67" cm="1">
        <f t="array" ref="BC25">IF(ISBLANK(STO_2!$A$2),0,IF(ISBLANK(A25),0,IF((OR(EXACT(A25,STO_2!$C$2:$C$200))),VLOOKUP(A25,STO_2!$C$2:$I$175,4,FALSE))))</f>
        <v>0</v>
      </c>
      <c r="BD25" s="31">
        <f t="shared" si="27"/>
        <v>51</v>
      </c>
      <c r="BE25" s="32">
        <f>VLOOKUP(BD25,Punktezuordnung!$A$2:$B$52,2,FALSE())</f>
        <v>0</v>
      </c>
      <c r="BF25" s="41">
        <v>0</v>
      </c>
      <c r="BG25" s="37">
        <f t="shared" si="28"/>
        <v>51</v>
      </c>
      <c r="BH25" s="44">
        <f>VLOOKUP(BG25,Punktezuordnung!$A$2:$B$52,2,FALSE())</f>
        <v>0</v>
      </c>
      <c r="BI25" s="41">
        <v>0</v>
      </c>
      <c r="BJ25" s="37">
        <f t="shared" si="29"/>
        <v>51</v>
      </c>
      <c r="BK25" s="44">
        <f>VLOOKUP(BJ25,Punktezuordnung!$A$2:$B$52,2,FALSE())</f>
        <v>0</v>
      </c>
    </row>
    <row r="26" spans="1:63" x14ac:dyDescent="0.3">
      <c r="A26" s="22"/>
      <c r="B26" s="22"/>
      <c r="C26" s="22"/>
      <c r="D26" s="22"/>
      <c r="E26" s="37" t="str">
        <f t="shared" si="0"/>
        <v/>
      </c>
      <c r="F26" s="33">
        <f t="array" ref="F26">SUM(LARGE(H26:U26,{1;2;3;4;5;6;7;8}))</f>
        <v>0</v>
      </c>
      <c r="G26" s="38">
        <f t="shared" si="1"/>
        <v>0</v>
      </c>
      <c r="H26" s="39">
        <f t="shared" si="2"/>
        <v>0</v>
      </c>
      <c r="I26" s="33">
        <f t="shared" si="3"/>
        <v>0</v>
      </c>
      <c r="J26" s="39">
        <f t="shared" si="4"/>
        <v>0</v>
      </c>
      <c r="K26" s="33">
        <f t="shared" si="5"/>
        <v>0</v>
      </c>
      <c r="L26" s="35">
        <f t="shared" si="6"/>
        <v>0</v>
      </c>
      <c r="M26" s="36">
        <f t="shared" si="7"/>
        <v>0</v>
      </c>
      <c r="N26" s="35">
        <f t="shared" si="8"/>
        <v>0</v>
      </c>
      <c r="O26" s="36">
        <f t="shared" si="9"/>
        <v>0</v>
      </c>
      <c r="P26" s="40">
        <f t="shared" si="10"/>
        <v>0</v>
      </c>
      <c r="Q26" s="35">
        <f t="shared" si="11"/>
        <v>0</v>
      </c>
      <c r="R26" s="34">
        <f t="shared" si="12"/>
        <v>0</v>
      </c>
      <c r="S26" s="32">
        <f t="shared" si="13"/>
        <v>0</v>
      </c>
      <c r="T26" s="34">
        <f t="shared" si="14"/>
        <v>0</v>
      </c>
      <c r="U26" s="32">
        <f t="shared" si="15"/>
        <v>0</v>
      </c>
      <c r="V26" s="23" cm="1">
        <f t="array" ref="V26">IF(ISBLANK(ALS_1!$A$2),0,IF(ISBLANK(A26),0,IF((OR(EXACT(A26,ALS_1!$C$2:$C$176))),VLOOKUP(A26,ALS_1!$C$2:$I$176,4,FALSE))))</f>
        <v>0</v>
      </c>
      <c r="W26" s="31">
        <f t="shared" si="16"/>
        <v>51</v>
      </c>
      <c r="X26" s="32">
        <f>VLOOKUP(W26,Punktezuordnung!$A$2:$B$52,2,FALSE())</f>
        <v>0</v>
      </c>
      <c r="Y26" s="23" cm="1">
        <f t="array" ref="Y26">IF(ISBLANK(ALS_2!$A$2),100,IF(ISBLANK(A26),100,IF((OR(EXACT(A26,ALS_2!$C$2:$C$200))),VLOOKUP(A26,ALS_2!$C$2:$I$200,4,FALSE))))</f>
        <v>100</v>
      </c>
      <c r="Z26" s="31">
        <f t="shared" si="17"/>
        <v>51</v>
      </c>
      <c r="AA26" s="32">
        <f>VLOOKUP(Z26,Punktezuordnung!$A$2:$B$52,2,FALSE())</f>
        <v>0</v>
      </c>
      <c r="AB26" s="56">
        <f t="array" ref="AB26">IF(ISBLANK(LAT_1!$A$2),100,IF(ISBLANK(A26),100,IF((OR(EXACT(A26,LAT_1!$C$2:$C$200))),VLOOKUP(A26,LAT_1!$C$2:$I$200,4,FALSE))))</f>
        <v>100</v>
      </c>
      <c r="AC26" s="31">
        <f t="shared" si="18"/>
        <v>51</v>
      </c>
      <c r="AD26" s="32">
        <f>VLOOKUP(AC26,Punktezuordnung!$A$2:$B$52,2,FALSE())</f>
        <v>0</v>
      </c>
      <c r="AE26" s="41">
        <v>0</v>
      </c>
      <c r="AF26" s="31">
        <f t="shared" si="19"/>
        <v>51</v>
      </c>
      <c r="AG26" s="32">
        <f>VLOOKUP(AF26,Punktezuordnung!$A$2:$B$52,2,FALSE())</f>
        <v>0</v>
      </c>
      <c r="AH26" s="42">
        <f t="array" ref="AH26">IF(ISBLANK(ANG_1!$A$2),100,IF(ISBLANK(A26),100,IF((OR(EXACT(A26,ANG_1!$C$2:$C$200))),VLOOKUP(A26,ANG_1!$C$2:$I$200,4,FALSE))))</f>
        <v>100</v>
      </c>
      <c r="AI26" s="31">
        <f t="shared" si="20"/>
        <v>51</v>
      </c>
      <c r="AJ26" s="32">
        <f>VLOOKUP(AI26,Punktezuordnung!$A$2:$B$52,2,FALSE())</f>
        <v>0</v>
      </c>
      <c r="AK26" s="42">
        <f t="array" ref="AK26">IF(ISBLANK(ANG_2!$A$2),100,IF(ISBLANK(A26),100,IF((OR(EXACT(A26,ANG_2!$C$2:$C$200))),VLOOKUP(A26,ANG_2!$C$2:$I$200,4,FALSE))))</f>
        <v>100</v>
      </c>
      <c r="AL26" s="31">
        <f t="shared" si="21"/>
        <v>51</v>
      </c>
      <c r="AM26" s="32">
        <f>VLOOKUP(AL26,Punktezuordnung!$A$2:$B$52,2,FALSE())</f>
        <v>0</v>
      </c>
      <c r="AN26" s="24" cm="1">
        <f t="array" ref="AN26">IF(ISBLANK(FRI_1!$A$2),0,IF(ISBLANK(A26),0,IF((OR(EXACT(A26,FRI_1!$C$2:$C$200))),VLOOKUP(A26,FRI_1!$C$2:$I$200,4,FALSE))))</f>
        <v>0</v>
      </c>
      <c r="AO26" s="31">
        <f t="shared" si="22"/>
        <v>51</v>
      </c>
      <c r="AP26" s="32">
        <f>VLOOKUP(AO26,Punktezuordnung!$A$2:$B$52,2,FALSE())</f>
        <v>0</v>
      </c>
      <c r="AQ26" s="24" cm="1">
        <f t="array" ref="AQ26">IF(ISBLANK(FRI_2!$A$2),0,IF(ISBLANK(A26),0,IF((OR(EXACT(A26,FRI_2!$C$2:$C$200))),VLOOKUP(A26,FRI_2!$C$2:$I$200,4,FALSE))))</f>
        <v>0</v>
      </c>
      <c r="AR26" s="31">
        <f t="shared" si="23"/>
        <v>51</v>
      </c>
      <c r="AS26" s="32">
        <f>VLOOKUP(AR26,Punktezuordnung!$A$2:$B$52,2,FALSE())</f>
        <v>0</v>
      </c>
      <c r="AT26" s="65">
        <f t="array" ref="AT26">IF(ISBLANK(NIA_1!$A$2),100,IF(ISBLANK(A26),100,IF((OR(EXACT(A26,NIA_1!$C$2:$C$200))),VLOOKUP(A26,NIA_1!$C$2:$I$200,4,FALSE))))</f>
        <v>100</v>
      </c>
      <c r="AU26" s="31">
        <f t="shared" si="24"/>
        <v>51</v>
      </c>
      <c r="AV26" s="32">
        <f>VLOOKUP(AU26,Punktezuordnung!$A$2:$B$52,2,FALSE())</f>
        <v>0</v>
      </c>
      <c r="AW26" s="24" cm="1">
        <f t="array" ref="AW26">IF(ISBLANK(NIA_2!$A$2),0,IF(ISBLANK(A26),0,IF((OR(EXACT(A26,NIA_2!$C$2:$C$174))),VLOOKUP(A26,NIA_2!$C$2:$I$174,4,FALSE))))</f>
        <v>0</v>
      </c>
      <c r="AX26" s="31">
        <f t="shared" si="25"/>
        <v>51</v>
      </c>
      <c r="AY26" s="32">
        <f>VLOOKUP(AX26,Punktezuordnung!$A$2:$B$52,2,FALSE())</f>
        <v>0</v>
      </c>
      <c r="AZ26" s="24" cm="1">
        <f t="array" ref="AZ26">IF(ISBLANK(STO_1!$A$2),0,IF(ISBLANK(A26),0,IF((OR(EXACT(A26,STO_1!$C$2:$C$200))),VLOOKUP(A26,STO_1!$C$2:$I$200,4,FALSE))))</f>
        <v>0</v>
      </c>
      <c r="BA26" s="31">
        <f t="shared" si="26"/>
        <v>51</v>
      </c>
      <c r="BB26" s="32">
        <f>VLOOKUP(BA26,Punktezuordnung!$A$2:$B$52,2,FALSE())</f>
        <v>0</v>
      </c>
      <c r="BC26" s="67" cm="1">
        <f t="array" ref="BC26">IF(ISBLANK(STO_2!$A$2),0,IF(ISBLANK(A26),0,IF((OR(EXACT(A26,STO_2!$C$2:$C$200))),VLOOKUP(A26,STO_2!$C$2:$I$175,4,FALSE))))</f>
        <v>0</v>
      </c>
      <c r="BD26" s="31">
        <f t="shared" si="27"/>
        <v>51</v>
      </c>
      <c r="BE26" s="32">
        <f>VLOOKUP(BD26,Punktezuordnung!$A$2:$B$52,2,FALSE())</f>
        <v>0</v>
      </c>
      <c r="BF26" s="41">
        <v>0</v>
      </c>
      <c r="BG26" s="37">
        <f t="shared" si="28"/>
        <v>51</v>
      </c>
      <c r="BH26" s="44">
        <f>VLOOKUP(BG26,Punktezuordnung!$A$2:$B$52,2,FALSE())</f>
        <v>0</v>
      </c>
      <c r="BI26" s="41">
        <v>0</v>
      </c>
      <c r="BJ26" s="37">
        <f t="shared" si="29"/>
        <v>51</v>
      </c>
      <c r="BK26" s="44">
        <f>VLOOKUP(BJ26,Punktezuordnung!$A$2:$B$52,2,FALSE())</f>
        <v>0</v>
      </c>
    </row>
    <row r="27" spans="1:63" x14ac:dyDescent="0.3">
      <c r="A27" s="22"/>
      <c r="B27" s="22"/>
      <c r="C27" s="22"/>
      <c r="D27" s="22"/>
      <c r="E27" s="37" t="str">
        <f t="shared" si="0"/>
        <v/>
      </c>
      <c r="F27" s="33">
        <f t="array" ref="F27">SUM(LARGE(H27:U27,{1;2;3;4;5;6;7;8}))</f>
        <v>0</v>
      </c>
      <c r="G27" s="38">
        <f t="shared" si="1"/>
        <v>0</v>
      </c>
      <c r="H27" s="39">
        <f t="shared" si="2"/>
        <v>0</v>
      </c>
      <c r="I27" s="33">
        <f t="shared" si="3"/>
        <v>0</v>
      </c>
      <c r="J27" s="39">
        <f t="shared" si="4"/>
        <v>0</v>
      </c>
      <c r="K27" s="33">
        <f t="shared" si="5"/>
        <v>0</v>
      </c>
      <c r="L27" s="35">
        <f t="shared" si="6"/>
        <v>0</v>
      </c>
      <c r="M27" s="36">
        <f t="shared" si="7"/>
        <v>0</v>
      </c>
      <c r="N27" s="35">
        <f t="shared" si="8"/>
        <v>0</v>
      </c>
      <c r="O27" s="36">
        <f t="shared" si="9"/>
        <v>0</v>
      </c>
      <c r="P27" s="40">
        <f t="shared" si="10"/>
        <v>0</v>
      </c>
      <c r="Q27" s="35">
        <f t="shared" si="11"/>
        <v>0</v>
      </c>
      <c r="R27" s="34">
        <f t="shared" si="12"/>
        <v>0</v>
      </c>
      <c r="S27" s="32">
        <f t="shared" si="13"/>
        <v>0</v>
      </c>
      <c r="T27" s="34">
        <f t="shared" si="14"/>
        <v>0</v>
      </c>
      <c r="U27" s="32">
        <f t="shared" si="15"/>
        <v>0</v>
      </c>
      <c r="V27" s="23" cm="1">
        <f t="array" ref="V27">IF(ISBLANK(ALS_1!$A$2),0,IF(ISBLANK(A27),0,IF((OR(EXACT(A27,ALS_1!$C$2:$C$176))),VLOOKUP(A27,ALS_1!$C$2:$I$176,4,FALSE))))</f>
        <v>0</v>
      </c>
      <c r="W27" s="31">
        <f t="shared" si="16"/>
        <v>51</v>
      </c>
      <c r="X27" s="32">
        <f>VLOOKUP(W27,Punktezuordnung!$A$2:$B$52,2,FALSE())</f>
        <v>0</v>
      </c>
      <c r="Y27" s="23" cm="1">
        <f t="array" ref="Y27">IF(ISBLANK(ALS_2!$A$2),100,IF(ISBLANK(A27),100,IF((OR(EXACT(A27,ALS_2!$C$2:$C$200))),VLOOKUP(A27,ALS_2!$C$2:$I$200,4,FALSE))))</f>
        <v>100</v>
      </c>
      <c r="Z27" s="31">
        <f t="shared" si="17"/>
        <v>51</v>
      </c>
      <c r="AA27" s="32">
        <f>VLOOKUP(Z27,Punktezuordnung!$A$2:$B$52,2,FALSE())</f>
        <v>0</v>
      </c>
      <c r="AB27" s="56">
        <f t="array" ref="AB27">IF(ISBLANK(LAT_1!$A$2),100,IF(ISBLANK(A27),100,IF((OR(EXACT(A27,LAT_1!$C$2:$C$200))),VLOOKUP(A27,LAT_1!$C$2:$I$200,4,FALSE))))</f>
        <v>100</v>
      </c>
      <c r="AC27" s="31">
        <f t="shared" si="18"/>
        <v>51</v>
      </c>
      <c r="AD27" s="32">
        <f>VLOOKUP(AC27,Punktezuordnung!$A$2:$B$52,2,FALSE())</f>
        <v>0</v>
      </c>
      <c r="AE27" s="41">
        <v>0</v>
      </c>
      <c r="AF27" s="31">
        <f t="shared" si="19"/>
        <v>51</v>
      </c>
      <c r="AG27" s="32">
        <f>VLOOKUP(AF27,Punktezuordnung!$A$2:$B$52,2,FALSE())</f>
        <v>0</v>
      </c>
      <c r="AH27" s="42">
        <f t="array" ref="AH27">IF(ISBLANK(ANG_1!$A$2),100,IF(ISBLANK(A27),100,IF((OR(EXACT(A27,ANG_1!$C$2:$C$200))),VLOOKUP(A27,ANG_1!$C$2:$I$200,4,FALSE))))</f>
        <v>100</v>
      </c>
      <c r="AI27" s="31">
        <f t="shared" si="20"/>
        <v>51</v>
      </c>
      <c r="AJ27" s="32">
        <f>VLOOKUP(AI27,Punktezuordnung!$A$2:$B$52,2,FALSE())</f>
        <v>0</v>
      </c>
      <c r="AK27" s="42">
        <f t="array" ref="AK27">IF(ISBLANK(ANG_2!$A$2),100,IF(ISBLANK(A27),100,IF((OR(EXACT(A27,ANG_2!$C$2:$C$200))),VLOOKUP(A27,ANG_2!$C$2:$I$200,4,FALSE))))</f>
        <v>100</v>
      </c>
      <c r="AL27" s="31">
        <f t="shared" si="21"/>
        <v>51</v>
      </c>
      <c r="AM27" s="32">
        <f>VLOOKUP(AL27,Punktezuordnung!$A$2:$B$52,2,FALSE())</f>
        <v>0</v>
      </c>
      <c r="AN27" s="24" cm="1">
        <f t="array" ref="AN27">IF(ISBLANK(FRI_1!$A$2),0,IF(ISBLANK(A27),0,IF((OR(EXACT(A27,FRI_1!$C$2:$C$200))),VLOOKUP(A27,FRI_1!$C$2:$I$200,4,FALSE))))</f>
        <v>0</v>
      </c>
      <c r="AO27" s="31">
        <f t="shared" si="22"/>
        <v>51</v>
      </c>
      <c r="AP27" s="32">
        <f>VLOOKUP(AO27,Punktezuordnung!$A$2:$B$52,2,FALSE())</f>
        <v>0</v>
      </c>
      <c r="AQ27" s="24" cm="1">
        <f t="array" ref="AQ27">IF(ISBLANK(FRI_2!$A$2),0,IF(ISBLANK(A27),0,IF((OR(EXACT(A27,FRI_2!$C$2:$C$200))),VLOOKUP(A27,FRI_2!$C$2:$I$200,4,FALSE))))</f>
        <v>0</v>
      </c>
      <c r="AR27" s="31">
        <f t="shared" si="23"/>
        <v>51</v>
      </c>
      <c r="AS27" s="32">
        <f>VLOOKUP(AR27,Punktezuordnung!$A$2:$B$52,2,FALSE())</f>
        <v>0</v>
      </c>
      <c r="AT27" s="65">
        <f t="array" ref="AT27">IF(ISBLANK(NIA_1!$A$2),100,IF(ISBLANK(A27),100,IF((OR(EXACT(A27,NIA_1!$C$2:$C$200))),VLOOKUP(A27,NIA_1!$C$2:$I$200,4,FALSE))))</f>
        <v>100</v>
      </c>
      <c r="AU27" s="31">
        <f t="shared" si="24"/>
        <v>51</v>
      </c>
      <c r="AV27" s="32">
        <f>VLOOKUP(AU27,Punktezuordnung!$A$2:$B$52,2,FALSE())</f>
        <v>0</v>
      </c>
      <c r="AW27" s="24" cm="1">
        <f t="array" ref="AW27">IF(ISBLANK(NIA_2!$A$2),0,IF(ISBLANK(A27),0,IF((OR(EXACT(A27,NIA_2!$C$2:$C$174))),VLOOKUP(A27,NIA_2!$C$2:$I$174,4,FALSE))))</f>
        <v>0</v>
      </c>
      <c r="AX27" s="31">
        <f t="shared" si="25"/>
        <v>51</v>
      </c>
      <c r="AY27" s="32">
        <f>VLOOKUP(AX27,Punktezuordnung!$A$2:$B$52,2,FALSE())</f>
        <v>0</v>
      </c>
      <c r="AZ27" s="24" cm="1">
        <f t="array" ref="AZ27">IF(ISBLANK(STO_1!$A$2),0,IF(ISBLANK(A27),0,IF((OR(EXACT(A27,STO_1!$C$2:$C$200))),VLOOKUP(A27,STO_1!$C$2:$I$200,4,FALSE))))</f>
        <v>0</v>
      </c>
      <c r="BA27" s="31">
        <f t="shared" si="26"/>
        <v>51</v>
      </c>
      <c r="BB27" s="32">
        <f>VLOOKUP(BA27,Punktezuordnung!$A$2:$B$52,2,FALSE())</f>
        <v>0</v>
      </c>
      <c r="BC27" s="67" cm="1">
        <f t="array" ref="BC27">IF(ISBLANK(STO_2!$A$2),0,IF(ISBLANK(A27),0,IF((OR(EXACT(A27,STO_2!$C$2:$C$200))),VLOOKUP(A27,STO_2!$C$2:$I$175,4,FALSE))))</f>
        <v>0</v>
      </c>
      <c r="BD27" s="31">
        <f t="shared" si="27"/>
        <v>51</v>
      </c>
      <c r="BE27" s="32">
        <f>VLOOKUP(BD27,Punktezuordnung!$A$2:$B$52,2,FALSE())</f>
        <v>0</v>
      </c>
      <c r="BF27" s="41">
        <v>0</v>
      </c>
      <c r="BG27" s="37">
        <f t="shared" si="28"/>
        <v>51</v>
      </c>
      <c r="BH27" s="44">
        <f>VLOOKUP(BG27,Punktezuordnung!$A$2:$B$52,2,FALSE())</f>
        <v>0</v>
      </c>
      <c r="BI27" s="41">
        <v>0</v>
      </c>
      <c r="BJ27" s="37">
        <f t="shared" si="29"/>
        <v>51</v>
      </c>
      <c r="BK27" s="44">
        <f>VLOOKUP(BJ27,Punktezuordnung!$A$2:$B$52,2,FALSE())</f>
        <v>0</v>
      </c>
    </row>
    <row r="28" spans="1:63" x14ac:dyDescent="0.3">
      <c r="A28" s="22"/>
      <c r="B28" s="22"/>
      <c r="C28" s="22"/>
      <c r="D28" s="22"/>
      <c r="E28" s="37" t="str">
        <f t="shared" si="0"/>
        <v/>
      </c>
      <c r="F28" s="33">
        <f t="array" ref="F28">SUM(LARGE(H28:U28,{1;2;3;4;5;6;7;8}))</f>
        <v>0</v>
      </c>
      <c r="G28" s="38">
        <f t="shared" si="1"/>
        <v>0</v>
      </c>
      <c r="H28" s="39">
        <f t="shared" si="2"/>
        <v>0</v>
      </c>
      <c r="I28" s="33">
        <f t="shared" si="3"/>
        <v>0</v>
      </c>
      <c r="J28" s="39">
        <f t="shared" si="4"/>
        <v>0</v>
      </c>
      <c r="K28" s="33">
        <f t="shared" si="5"/>
        <v>0</v>
      </c>
      <c r="L28" s="35">
        <f t="shared" si="6"/>
        <v>0</v>
      </c>
      <c r="M28" s="36">
        <f t="shared" si="7"/>
        <v>0</v>
      </c>
      <c r="N28" s="35">
        <f t="shared" si="8"/>
        <v>0</v>
      </c>
      <c r="O28" s="36">
        <f t="shared" si="9"/>
        <v>0</v>
      </c>
      <c r="P28" s="40">
        <f t="shared" si="10"/>
        <v>0</v>
      </c>
      <c r="Q28" s="35">
        <f t="shared" si="11"/>
        <v>0</v>
      </c>
      <c r="R28" s="34">
        <f t="shared" si="12"/>
        <v>0</v>
      </c>
      <c r="S28" s="32">
        <f t="shared" si="13"/>
        <v>0</v>
      </c>
      <c r="T28" s="34">
        <f t="shared" si="14"/>
        <v>0</v>
      </c>
      <c r="U28" s="32">
        <f t="shared" si="15"/>
        <v>0</v>
      </c>
      <c r="V28" s="23" cm="1">
        <f t="array" ref="V28">IF(ISBLANK(ALS_1!$A$2),0,IF(ISBLANK(A28),0,IF((OR(EXACT(A28,ALS_1!$C$2:$C$176))),VLOOKUP(A28,ALS_1!$C$2:$I$176,4,FALSE))))</f>
        <v>0</v>
      </c>
      <c r="W28" s="31">
        <f t="shared" si="16"/>
        <v>51</v>
      </c>
      <c r="X28" s="32">
        <f>VLOOKUP(W28,Punktezuordnung!$A$2:$B$52,2,FALSE())</f>
        <v>0</v>
      </c>
      <c r="Y28" s="23" cm="1">
        <f t="array" ref="Y28">IF(ISBLANK(ALS_2!$A$2),100,IF(ISBLANK(A28),100,IF((OR(EXACT(A28,ALS_2!$C$2:$C$200))),VLOOKUP(A28,ALS_2!$C$2:$I$200,4,FALSE))))</f>
        <v>100</v>
      </c>
      <c r="Z28" s="31">
        <f t="shared" si="17"/>
        <v>51</v>
      </c>
      <c r="AA28" s="32">
        <f>VLOOKUP(Z28,Punktezuordnung!$A$2:$B$52,2,FALSE())</f>
        <v>0</v>
      </c>
      <c r="AB28" s="56">
        <f t="array" ref="AB28">IF(ISBLANK(LAT_1!$A$2),100,IF(ISBLANK(A28),100,IF((OR(EXACT(A28,LAT_1!$C$2:$C$200))),VLOOKUP(A28,LAT_1!$C$2:$I$200,4,FALSE))))</f>
        <v>100</v>
      </c>
      <c r="AC28" s="31">
        <f t="shared" si="18"/>
        <v>51</v>
      </c>
      <c r="AD28" s="32">
        <f>VLOOKUP(AC28,Punktezuordnung!$A$2:$B$52,2,FALSE())</f>
        <v>0</v>
      </c>
      <c r="AE28" s="41">
        <v>0</v>
      </c>
      <c r="AF28" s="31">
        <f t="shared" si="19"/>
        <v>51</v>
      </c>
      <c r="AG28" s="32">
        <f>VLOOKUP(AF28,Punktezuordnung!$A$2:$B$52,2,FALSE())</f>
        <v>0</v>
      </c>
      <c r="AH28" s="42">
        <f t="array" ref="AH28">IF(ISBLANK(ANG_1!$A$2),100,IF(ISBLANK(A28),100,IF((OR(EXACT(A28,ANG_1!$C$2:$C$200))),VLOOKUP(A28,ANG_1!$C$2:$I$200,4,FALSE))))</f>
        <v>100</v>
      </c>
      <c r="AI28" s="31">
        <f t="shared" si="20"/>
        <v>51</v>
      </c>
      <c r="AJ28" s="32">
        <f>VLOOKUP(AI28,Punktezuordnung!$A$2:$B$52,2,FALSE())</f>
        <v>0</v>
      </c>
      <c r="AK28" s="42">
        <f t="array" ref="AK28">IF(ISBLANK(ANG_2!$A$2),100,IF(ISBLANK(A28),100,IF((OR(EXACT(A28,ANG_2!$C$2:$C$200))),VLOOKUP(A28,ANG_2!$C$2:$I$200,4,FALSE))))</f>
        <v>100</v>
      </c>
      <c r="AL28" s="31">
        <f t="shared" si="21"/>
        <v>51</v>
      </c>
      <c r="AM28" s="32">
        <f>VLOOKUP(AL28,Punktezuordnung!$A$2:$B$52,2,FALSE())</f>
        <v>0</v>
      </c>
      <c r="AN28" s="24" cm="1">
        <f t="array" ref="AN28">IF(ISBLANK(FRI_1!$A$2),0,IF(ISBLANK(A28),0,IF((OR(EXACT(A28,FRI_1!$C$2:$C$200))),VLOOKUP(A28,FRI_1!$C$2:$I$200,4,FALSE))))</f>
        <v>0</v>
      </c>
      <c r="AO28" s="31">
        <f t="shared" si="22"/>
        <v>51</v>
      </c>
      <c r="AP28" s="32">
        <f>VLOOKUP(AO28,Punktezuordnung!$A$2:$B$52,2,FALSE())</f>
        <v>0</v>
      </c>
      <c r="AQ28" s="24" cm="1">
        <f t="array" ref="AQ28">IF(ISBLANK(FRI_2!$A$2),0,IF(ISBLANK(A28),0,IF((OR(EXACT(A28,FRI_2!$C$2:$C$200))),VLOOKUP(A28,FRI_2!$C$2:$I$200,4,FALSE))))</f>
        <v>0</v>
      </c>
      <c r="AR28" s="31">
        <f t="shared" si="23"/>
        <v>51</v>
      </c>
      <c r="AS28" s="32">
        <f>VLOOKUP(AR28,Punktezuordnung!$A$2:$B$52,2,FALSE())</f>
        <v>0</v>
      </c>
      <c r="AT28" s="65">
        <f t="array" ref="AT28">IF(ISBLANK(NIA_1!$A$2),100,IF(ISBLANK(A28),100,IF((OR(EXACT(A28,NIA_1!$C$2:$C$200))),VLOOKUP(A28,NIA_1!$C$2:$I$200,4,FALSE))))</f>
        <v>100</v>
      </c>
      <c r="AU28" s="31">
        <f t="shared" si="24"/>
        <v>51</v>
      </c>
      <c r="AV28" s="32">
        <f>VLOOKUP(AU28,Punktezuordnung!$A$2:$B$52,2,FALSE())</f>
        <v>0</v>
      </c>
      <c r="AW28" s="24" cm="1">
        <f t="array" ref="AW28">IF(ISBLANK(NIA_2!$A$2),0,IF(ISBLANK(A28),0,IF((OR(EXACT(A28,NIA_2!$C$2:$C$174))),VLOOKUP(A28,NIA_2!$C$2:$I$174,4,FALSE))))</f>
        <v>0</v>
      </c>
      <c r="AX28" s="31">
        <f t="shared" si="25"/>
        <v>51</v>
      </c>
      <c r="AY28" s="32">
        <f>VLOOKUP(AX28,Punktezuordnung!$A$2:$B$52,2,FALSE())</f>
        <v>0</v>
      </c>
      <c r="AZ28" s="24" cm="1">
        <f t="array" ref="AZ28">IF(ISBLANK(STO_1!$A$2),0,IF(ISBLANK(A28),0,IF((OR(EXACT(A28,STO_1!$C$2:$C$200))),VLOOKUP(A28,STO_1!$C$2:$I$200,4,FALSE))))</f>
        <v>0</v>
      </c>
      <c r="BA28" s="31">
        <f t="shared" si="26"/>
        <v>51</v>
      </c>
      <c r="BB28" s="32">
        <f>VLOOKUP(BA28,Punktezuordnung!$A$2:$B$52,2,FALSE())</f>
        <v>0</v>
      </c>
      <c r="BC28" s="67" cm="1">
        <f t="array" ref="BC28">IF(ISBLANK(STO_2!$A$2),0,IF(ISBLANK(A28),0,IF((OR(EXACT(A28,STO_2!$C$2:$C$200))),VLOOKUP(A28,STO_2!$C$2:$I$175,4,FALSE))))</f>
        <v>0</v>
      </c>
      <c r="BD28" s="31">
        <f t="shared" si="27"/>
        <v>51</v>
      </c>
      <c r="BE28" s="32">
        <f>VLOOKUP(BD28,Punktezuordnung!$A$2:$B$52,2,FALSE())</f>
        <v>0</v>
      </c>
      <c r="BF28" s="41">
        <v>0</v>
      </c>
      <c r="BG28" s="37">
        <f t="shared" si="28"/>
        <v>51</v>
      </c>
      <c r="BH28" s="44">
        <f>VLOOKUP(BG28,Punktezuordnung!$A$2:$B$52,2,FALSE())</f>
        <v>0</v>
      </c>
      <c r="BI28" s="41">
        <v>0</v>
      </c>
      <c r="BJ28" s="37">
        <f t="shared" si="29"/>
        <v>51</v>
      </c>
      <c r="BK28" s="44">
        <f>VLOOKUP(BJ28,Punktezuordnung!$A$2:$B$52,2,FALSE())</f>
        <v>0</v>
      </c>
    </row>
    <row r="29" spans="1:63" x14ac:dyDescent="0.3">
      <c r="A29" s="22"/>
      <c r="B29" s="22"/>
      <c r="C29" s="22"/>
      <c r="D29" s="22"/>
      <c r="E29" s="37" t="str">
        <f t="shared" si="0"/>
        <v/>
      </c>
      <c r="F29" s="33">
        <f t="array" ref="F29">SUM(LARGE(H29:U29,{1;2;3;4;5;6;7;8}))</f>
        <v>0</v>
      </c>
      <c r="G29" s="38">
        <f t="shared" si="1"/>
        <v>0</v>
      </c>
      <c r="H29" s="39">
        <f t="shared" si="2"/>
        <v>0</v>
      </c>
      <c r="I29" s="33">
        <f t="shared" si="3"/>
        <v>0</v>
      </c>
      <c r="J29" s="39">
        <f t="shared" si="4"/>
        <v>0</v>
      </c>
      <c r="K29" s="33">
        <f t="shared" si="5"/>
        <v>0</v>
      </c>
      <c r="L29" s="35">
        <f t="shared" si="6"/>
        <v>0</v>
      </c>
      <c r="M29" s="36">
        <f t="shared" si="7"/>
        <v>0</v>
      </c>
      <c r="N29" s="35">
        <f t="shared" si="8"/>
        <v>0</v>
      </c>
      <c r="O29" s="36">
        <f t="shared" si="9"/>
        <v>0</v>
      </c>
      <c r="P29" s="40">
        <f t="shared" si="10"/>
        <v>0</v>
      </c>
      <c r="Q29" s="35">
        <f t="shared" si="11"/>
        <v>0</v>
      </c>
      <c r="R29" s="34">
        <f t="shared" si="12"/>
        <v>0</v>
      </c>
      <c r="S29" s="32">
        <f t="shared" si="13"/>
        <v>0</v>
      </c>
      <c r="T29" s="34">
        <f t="shared" si="14"/>
        <v>0</v>
      </c>
      <c r="U29" s="32">
        <f t="shared" si="15"/>
        <v>0</v>
      </c>
      <c r="V29" s="23" cm="1">
        <f t="array" ref="V29">IF(ISBLANK(ALS_1!$A$2),0,IF(ISBLANK(A29),0,IF((OR(EXACT(A29,ALS_1!$C$2:$C$176))),VLOOKUP(A29,ALS_1!$C$2:$I$176,4,FALSE))))</f>
        <v>0</v>
      </c>
      <c r="W29" s="31">
        <f t="shared" si="16"/>
        <v>51</v>
      </c>
      <c r="X29" s="32">
        <f>VLOOKUP(W29,Punktezuordnung!$A$2:$B$52,2,FALSE())</f>
        <v>0</v>
      </c>
      <c r="Y29" s="23" cm="1">
        <f t="array" ref="Y29">IF(ISBLANK(ALS_2!$A$2),100,IF(ISBLANK(A29),100,IF((OR(EXACT(A29,ALS_2!$C$2:$C$200))),VLOOKUP(A29,ALS_2!$C$2:$I$200,4,FALSE))))</f>
        <v>100</v>
      </c>
      <c r="Z29" s="31">
        <f t="shared" si="17"/>
        <v>51</v>
      </c>
      <c r="AA29" s="32">
        <f>VLOOKUP(Z29,Punktezuordnung!$A$2:$B$52,2,FALSE())</f>
        <v>0</v>
      </c>
      <c r="AB29" s="56">
        <f t="array" ref="AB29">IF(ISBLANK(LAT_1!$A$2),100,IF(ISBLANK(A29),100,IF((OR(EXACT(A29,LAT_1!$C$2:$C$200))),VLOOKUP(A29,LAT_1!$C$2:$I$200,4,FALSE))))</f>
        <v>100</v>
      </c>
      <c r="AC29" s="31">
        <f t="shared" si="18"/>
        <v>51</v>
      </c>
      <c r="AD29" s="32">
        <f>VLOOKUP(AC29,Punktezuordnung!$A$2:$B$52,2,FALSE())</f>
        <v>0</v>
      </c>
      <c r="AE29" s="41">
        <v>0</v>
      </c>
      <c r="AF29" s="31">
        <f t="shared" si="19"/>
        <v>51</v>
      </c>
      <c r="AG29" s="32">
        <f>VLOOKUP(AF29,Punktezuordnung!$A$2:$B$52,2,FALSE())</f>
        <v>0</v>
      </c>
      <c r="AH29" s="42">
        <f t="array" ref="AH29">IF(ISBLANK(ANG_1!$A$2),100,IF(ISBLANK(A29),100,IF((OR(EXACT(A29,ANG_1!$C$2:$C$200))),VLOOKUP(A29,ANG_1!$C$2:$I$200,4,FALSE))))</f>
        <v>100</v>
      </c>
      <c r="AI29" s="31">
        <f t="shared" si="20"/>
        <v>51</v>
      </c>
      <c r="AJ29" s="32">
        <f>VLOOKUP(AI29,Punktezuordnung!$A$2:$B$52,2,FALSE())</f>
        <v>0</v>
      </c>
      <c r="AK29" s="42">
        <f t="array" ref="AK29">IF(ISBLANK(ANG_2!$A$2),100,IF(ISBLANK(A29),100,IF((OR(EXACT(A29,ANG_2!$C$2:$C$200))),VLOOKUP(A29,ANG_2!$C$2:$I$200,4,FALSE))))</f>
        <v>100</v>
      </c>
      <c r="AL29" s="31">
        <f t="shared" si="21"/>
        <v>51</v>
      </c>
      <c r="AM29" s="32">
        <f>VLOOKUP(AL29,Punktezuordnung!$A$2:$B$52,2,FALSE())</f>
        <v>0</v>
      </c>
      <c r="AN29" s="24" cm="1">
        <f t="array" ref="AN29">IF(ISBLANK(FRI_1!$A$2),0,IF(ISBLANK(A29),0,IF((OR(EXACT(A29,FRI_1!$C$2:$C$200))),VLOOKUP(A29,FRI_1!$C$2:$I$200,4,FALSE))))</f>
        <v>0</v>
      </c>
      <c r="AO29" s="31">
        <f t="shared" si="22"/>
        <v>51</v>
      </c>
      <c r="AP29" s="32">
        <f>VLOOKUP(AO29,Punktezuordnung!$A$2:$B$52,2,FALSE())</f>
        <v>0</v>
      </c>
      <c r="AQ29" s="24" cm="1">
        <f t="array" ref="AQ29">IF(ISBLANK(FRI_2!$A$2),0,IF(ISBLANK(A29),0,IF((OR(EXACT(A29,FRI_2!$C$2:$C$200))),VLOOKUP(A29,FRI_2!$C$2:$I$200,4,FALSE))))</f>
        <v>0</v>
      </c>
      <c r="AR29" s="31">
        <f t="shared" si="23"/>
        <v>51</v>
      </c>
      <c r="AS29" s="32">
        <f>VLOOKUP(AR29,Punktezuordnung!$A$2:$B$52,2,FALSE())</f>
        <v>0</v>
      </c>
      <c r="AT29" s="65">
        <f t="array" ref="AT29">IF(ISBLANK(NIA_1!$A$2),100,IF(ISBLANK(A29),100,IF((OR(EXACT(A29,NIA_1!$C$2:$C$200))),VLOOKUP(A29,NIA_1!$C$2:$I$200,4,FALSE))))</f>
        <v>100</v>
      </c>
      <c r="AU29" s="31">
        <f t="shared" si="24"/>
        <v>51</v>
      </c>
      <c r="AV29" s="32">
        <f>VLOOKUP(AU29,Punktezuordnung!$A$2:$B$52,2,FALSE())</f>
        <v>0</v>
      </c>
      <c r="AW29" s="24" cm="1">
        <f t="array" ref="AW29">IF(ISBLANK(NIA_2!$A$2),0,IF(ISBLANK(A29),0,IF((OR(EXACT(A29,NIA_2!$C$2:$C$174))),VLOOKUP(A29,NIA_2!$C$2:$I$174,4,FALSE))))</f>
        <v>0</v>
      </c>
      <c r="AX29" s="31">
        <f t="shared" si="25"/>
        <v>51</v>
      </c>
      <c r="AY29" s="32">
        <f>VLOOKUP(AX29,Punktezuordnung!$A$2:$B$52,2,FALSE())</f>
        <v>0</v>
      </c>
      <c r="AZ29" s="24" cm="1">
        <f t="array" ref="AZ29">IF(ISBLANK(STO_1!$A$2),0,IF(ISBLANK(A29),0,IF((OR(EXACT(A29,STO_1!$C$2:$C$200))),VLOOKUP(A29,STO_1!$C$2:$I$200,4,FALSE))))</f>
        <v>0</v>
      </c>
      <c r="BA29" s="31">
        <f t="shared" si="26"/>
        <v>51</v>
      </c>
      <c r="BB29" s="32">
        <f>VLOOKUP(BA29,Punktezuordnung!$A$2:$B$52,2,FALSE())</f>
        <v>0</v>
      </c>
      <c r="BC29" s="67" cm="1">
        <f t="array" ref="BC29">IF(ISBLANK(STO_2!$A$2),0,IF(ISBLANK(A29),0,IF((OR(EXACT(A29,STO_2!$C$2:$C$200))),VLOOKUP(A29,STO_2!$C$2:$I$175,4,FALSE))))</f>
        <v>0</v>
      </c>
      <c r="BD29" s="31">
        <f t="shared" si="27"/>
        <v>51</v>
      </c>
      <c r="BE29" s="32">
        <f>VLOOKUP(BD29,Punktezuordnung!$A$2:$B$52,2,FALSE())</f>
        <v>0</v>
      </c>
      <c r="BF29" s="41">
        <v>0</v>
      </c>
      <c r="BG29" s="37">
        <f t="shared" si="28"/>
        <v>51</v>
      </c>
      <c r="BH29" s="44">
        <f>VLOOKUP(BG29,Punktezuordnung!$A$2:$B$52,2,FALSE())</f>
        <v>0</v>
      </c>
      <c r="BI29" s="41">
        <v>0</v>
      </c>
      <c r="BJ29" s="37">
        <f t="shared" si="29"/>
        <v>51</v>
      </c>
      <c r="BK29" s="44">
        <f>VLOOKUP(BJ29,Punktezuordnung!$A$2:$B$52,2,FALSE())</f>
        <v>0</v>
      </c>
    </row>
    <row r="30" spans="1:63" x14ac:dyDescent="0.3">
      <c r="A30" s="22"/>
      <c r="B30" s="22"/>
      <c r="C30" s="22"/>
      <c r="D30" s="22"/>
      <c r="E30" s="37" t="str">
        <f t="shared" si="0"/>
        <v/>
      </c>
      <c r="F30" s="33">
        <f t="array" ref="F30">SUM(LARGE(H30:U30,{1;2;3;4;5;6;7;8}))</f>
        <v>0</v>
      </c>
      <c r="G30" s="38">
        <f t="shared" si="1"/>
        <v>0</v>
      </c>
      <c r="H30" s="39">
        <f t="shared" si="2"/>
        <v>0</v>
      </c>
      <c r="I30" s="33">
        <f t="shared" si="3"/>
        <v>0</v>
      </c>
      <c r="J30" s="39">
        <f t="shared" si="4"/>
        <v>0</v>
      </c>
      <c r="K30" s="33">
        <f t="shared" si="5"/>
        <v>0</v>
      </c>
      <c r="L30" s="35">
        <f t="shared" si="6"/>
        <v>0</v>
      </c>
      <c r="M30" s="36">
        <f t="shared" si="7"/>
        <v>0</v>
      </c>
      <c r="N30" s="35">
        <f t="shared" si="8"/>
        <v>0</v>
      </c>
      <c r="O30" s="36">
        <f t="shared" si="9"/>
        <v>0</v>
      </c>
      <c r="P30" s="40">
        <f t="shared" si="10"/>
        <v>0</v>
      </c>
      <c r="Q30" s="35">
        <f t="shared" si="11"/>
        <v>0</v>
      </c>
      <c r="R30" s="34">
        <f t="shared" si="12"/>
        <v>0</v>
      </c>
      <c r="S30" s="32">
        <f t="shared" si="13"/>
        <v>0</v>
      </c>
      <c r="T30" s="34">
        <f t="shared" si="14"/>
        <v>0</v>
      </c>
      <c r="U30" s="32">
        <f t="shared" si="15"/>
        <v>0</v>
      </c>
      <c r="V30" s="23" cm="1">
        <f t="array" ref="V30">IF(ISBLANK(ALS_1!$A$2),0,IF(ISBLANK(A30),0,IF((OR(EXACT(A30,ALS_1!$C$2:$C$176))),VLOOKUP(A30,ALS_1!$C$2:$I$176,4,FALSE))))</f>
        <v>0</v>
      </c>
      <c r="W30" s="31">
        <f t="shared" si="16"/>
        <v>51</v>
      </c>
      <c r="X30" s="32">
        <f>VLOOKUP(W30,Punktezuordnung!$A$2:$B$52,2,FALSE())</f>
        <v>0</v>
      </c>
      <c r="Y30" s="23" cm="1">
        <f t="array" ref="Y30">IF(ISBLANK(ALS_2!$A$2),100,IF(ISBLANK(A30),100,IF((OR(EXACT(A30,ALS_2!$C$2:$C$200))),VLOOKUP(A30,ALS_2!$C$2:$I$200,4,FALSE))))</f>
        <v>100</v>
      </c>
      <c r="Z30" s="31">
        <f t="shared" si="17"/>
        <v>51</v>
      </c>
      <c r="AA30" s="32">
        <f>VLOOKUP(Z30,Punktezuordnung!$A$2:$B$52,2,FALSE())</f>
        <v>0</v>
      </c>
      <c r="AB30" s="56">
        <f t="array" ref="AB30">IF(ISBLANK(LAT_1!$A$2),100,IF(ISBLANK(A30),100,IF((OR(EXACT(A30,LAT_1!$C$2:$C$200))),VLOOKUP(A30,LAT_1!$C$2:$I$200,4,FALSE))))</f>
        <v>100</v>
      </c>
      <c r="AC30" s="31">
        <f t="shared" si="18"/>
        <v>51</v>
      </c>
      <c r="AD30" s="32">
        <f>VLOOKUP(AC30,Punktezuordnung!$A$2:$B$52,2,FALSE())</f>
        <v>0</v>
      </c>
      <c r="AE30" s="41">
        <v>0</v>
      </c>
      <c r="AF30" s="31">
        <f t="shared" si="19"/>
        <v>51</v>
      </c>
      <c r="AG30" s="32">
        <f>VLOOKUP(AF30,Punktezuordnung!$A$2:$B$52,2,FALSE())</f>
        <v>0</v>
      </c>
      <c r="AH30" s="42">
        <f t="array" ref="AH30">IF(ISBLANK(ANG_1!$A$2),100,IF(ISBLANK(A30),100,IF((OR(EXACT(A30,ANG_1!$C$2:$C$200))),VLOOKUP(A30,ANG_1!$C$2:$I$200,4,FALSE))))</f>
        <v>100</v>
      </c>
      <c r="AI30" s="31">
        <f t="shared" si="20"/>
        <v>51</v>
      </c>
      <c r="AJ30" s="32">
        <f>VLOOKUP(AI30,Punktezuordnung!$A$2:$B$52,2,FALSE())</f>
        <v>0</v>
      </c>
      <c r="AK30" s="42">
        <f t="array" ref="AK30">IF(ISBLANK(ANG_2!$A$2),100,IF(ISBLANK(A30),100,IF((OR(EXACT(A30,ANG_2!$C$2:$C$200))),VLOOKUP(A30,ANG_2!$C$2:$I$200,4,FALSE))))</f>
        <v>100</v>
      </c>
      <c r="AL30" s="31">
        <f t="shared" si="21"/>
        <v>51</v>
      </c>
      <c r="AM30" s="32">
        <f>VLOOKUP(AL30,Punktezuordnung!$A$2:$B$52,2,FALSE())</f>
        <v>0</v>
      </c>
      <c r="AN30" s="24" cm="1">
        <f t="array" ref="AN30">IF(ISBLANK(FRI_1!$A$2),0,IF(ISBLANK(A30),0,IF((OR(EXACT(A30,FRI_1!$C$2:$C$200))),VLOOKUP(A30,FRI_1!$C$2:$I$200,4,FALSE))))</f>
        <v>0</v>
      </c>
      <c r="AO30" s="31">
        <f t="shared" si="22"/>
        <v>51</v>
      </c>
      <c r="AP30" s="32">
        <f>VLOOKUP(AO30,Punktezuordnung!$A$2:$B$52,2,FALSE())</f>
        <v>0</v>
      </c>
      <c r="AQ30" s="24" cm="1">
        <f t="array" ref="AQ30">IF(ISBLANK(FRI_2!$A$2),0,IF(ISBLANK(A30),0,IF((OR(EXACT(A30,FRI_2!$C$2:$C$200))),VLOOKUP(A30,FRI_2!$C$2:$I$200,4,FALSE))))</f>
        <v>0</v>
      </c>
      <c r="AR30" s="31">
        <f t="shared" si="23"/>
        <v>51</v>
      </c>
      <c r="AS30" s="32">
        <f>VLOOKUP(AR30,Punktezuordnung!$A$2:$B$52,2,FALSE())</f>
        <v>0</v>
      </c>
      <c r="AT30" s="65">
        <f t="array" ref="AT30">IF(ISBLANK(NIA_1!$A$2),100,IF(ISBLANK(A30),100,IF((OR(EXACT(A30,NIA_1!$C$2:$C$200))),VLOOKUP(A30,NIA_1!$C$2:$I$200,4,FALSE))))</f>
        <v>100</v>
      </c>
      <c r="AU30" s="31">
        <f t="shared" si="24"/>
        <v>51</v>
      </c>
      <c r="AV30" s="32">
        <f>VLOOKUP(AU30,Punktezuordnung!$A$2:$B$52,2,FALSE())</f>
        <v>0</v>
      </c>
      <c r="AW30" s="24" cm="1">
        <f t="array" ref="AW30">IF(ISBLANK(NIA_2!$A$2),0,IF(ISBLANK(A30),0,IF((OR(EXACT(A30,NIA_2!$C$2:$C$174))),VLOOKUP(A30,NIA_2!$C$2:$I$174,4,FALSE))))</f>
        <v>0</v>
      </c>
      <c r="AX30" s="31">
        <f t="shared" si="25"/>
        <v>51</v>
      </c>
      <c r="AY30" s="32">
        <f>VLOOKUP(AX30,Punktezuordnung!$A$2:$B$52,2,FALSE())</f>
        <v>0</v>
      </c>
      <c r="AZ30" s="24" cm="1">
        <f t="array" ref="AZ30">IF(ISBLANK(STO_1!$A$2),0,IF(ISBLANK(A30),0,IF((OR(EXACT(A30,STO_1!$C$2:$C$200))),VLOOKUP(A30,STO_1!$C$2:$I$200,4,FALSE))))</f>
        <v>0</v>
      </c>
      <c r="BA30" s="31">
        <f t="shared" si="26"/>
        <v>51</v>
      </c>
      <c r="BB30" s="32">
        <f>VLOOKUP(BA30,Punktezuordnung!$A$2:$B$52,2,FALSE())</f>
        <v>0</v>
      </c>
      <c r="BC30" s="67" cm="1">
        <f t="array" ref="BC30">IF(ISBLANK(STO_2!$A$2),0,IF(ISBLANK(A30),0,IF((OR(EXACT(A30,STO_2!$C$2:$C$200))),VLOOKUP(A30,STO_2!$C$2:$I$175,4,FALSE))))</f>
        <v>0</v>
      </c>
      <c r="BD30" s="31">
        <f t="shared" si="27"/>
        <v>51</v>
      </c>
      <c r="BE30" s="32">
        <f>VLOOKUP(BD30,Punktezuordnung!$A$2:$B$52,2,FALSE())</f>
        <v>0</v>
      </c>
      <c r="BF30" s="41">
        <v>0</v>
      </c>
      <c r="BG30" s="37">
        <f t="shared" si="28"/>
        <v>51</v>
      </c>
      <c r="BH30" s="44">
        <f>VLOOKUP(BG30,Punktezuordnung!$A$2:$B$52,2,FALSE())</f>
        <v>0</v>
      </c>
      <c r="BI30" s="41">
        <v>0</v>
      </c>
      <c r="BJ30" s="37">
        <f t="shared" si="29"/>
        <v>51</v>
      </c>
      <c r="BK30" s="44">
        <f>VLOOKUP(BJ30,Punktezuordnung!$A$2:$B$52,2,FALSE())</f>
        <v>0</v>
      </c>
    </row>
    <row r="31" spans="1:63" x14ac:dyDescent="0.3">
      <c r="A31" s="22"/>
      <c r="B31" s="22"/>
      <c r="C31" s="22"/>
      <c r="D31" s="22"/>
      <c r="E31" s="37" t="str">
        <f t="shared" si="0"/>
        <v/>
      </c>
      <c r="F31" s="33">
        <f t="array" ref="F31">SUM(LARGE(H31:U31,{1;2;3;4;5;6;7;8}))</f>
        <v>0</v>
      </c>
      <c r="G31" s="38">
        <f t="shared" si="1"/>
        <v>0</v>
      </c>
      <c r="H31" s="39">
        <f t="shared" si="2"/>
        <v>0</v>
      </c>
      <c r="I31" s="33">
        <f t="shared" si="3"/>
        <v>0</v>
      </c>
      <c r="J31" s="39">
        <f t="shared" si="4"/>
        <v>0</v>
      </c>
      <c r="K31" s="33">
        <f t="shared" si="5"/>
        <v>0</v>
      </c>
      <c r="L31" s="35">
        <f t="shared" si="6"/>
        <v>0</v>
      </c>
      <c r="M31" s="36">
        <f t="shared" si="7"/>
        <v>0</v>
      </c>
      <c r="N31" s="35">
        <f t="shared" si="8"/>
        <v>0</v>
      </c>
      <c r="O31" s="36">
        <f t="shared" si="9"/>
        <v>0</v>
      </c>
      <c r="P31" s="40">
        <f t="shared" si="10"/>
        <v>0</v>
      </c>
      <c r="Q31" s="35">
        <f t="shared" si="11"/>
        <v>0</v>
      </c>
      <c r="R31" s="34">
        <f t="shared" si="12"/>
        <v>0</v>
      </c>
      <c r="S31" s="32">
        <f t="shared" si="13"/>
        <v>0</v>
      </c>
      <c r="T31" s="34">
        <f t="shared" si="14"/>
        <v>0</v>
      </c>
      <c r="U31" s="32">
        <f t="shared" si="15"/>
        <v>0</v>
      </c>
      <c r="V31" s="23" cm="1">
        <f t="array" ref="V31">IF(ISBLANK(ALS_1!$A$2),0,IF(ISBLANK(A31),0,IF((OR(EXACT(A31,ALS_1!$C$2:$C$176))),VLOOKUP(A31,ALS_1!$C$2:$I$176,4,FALSE))))</f>
        <v>0</v>
      </c>
      <c r="W31" s="31">
        <f t="shared" si="16"/>
        <v>51</v>
      </c>
      <c r="X31" s="32">
        <f>VLOOKUP(W31,Punktezuordnung!$A$2:$B$52,2,FALSE())</f>
        <v>0</v>
      </c>
      <c r="Y31" s="23" cm="1">
        <f t="array" ref="Y31">IF(ISBLANK(ALS_2!$A$2),100,IF(ISBLANK(A31),100,IF((OR(EXACT(A31,ALS_2!$C$2:$C$200))),VLOOKUP(A31,ALS_2!$C$2:$I$200,4,FALSE))))</f>
        <v>100</v>
      </c>
      <c r="Z31" s="31">
        <f t="shared" si="17"/>
        <v>51</v>
      </c>
      <c r="AA31" s="32">
        <f>VLOOKUP(Z31,Punktezuordnung!$A$2:$B$52,2,FALSE())</f>
        <v>0</v>
      </c>
      <c r="AB31" s="56">
        <f t="array" ref="AB31">IF(ISBLANK(LAT_1!$A$2),100,IF(ISBLANK(A31),100,IF((OR(EXACT(A31,LAT_1!$C$2:$C$200))),VLOOKUP(A31,LAT_1!$C$2:$I$200,4,FALSE))))</f>
        <v>100</v>
      </c>
      <c r="AC31" s="31">
        <f t="shared" si="18"/>
        <v>51</v>
      </c>
      <c r="AD31" s="32">
        <f>VLOOKUP(AC31,Punktezuordnung!$A$2:$B$52,2,FALSE())</f>
        <v>0</v>
      </c>
      <c r="AE31" s="41">
        <v>0</v>
      </c>
      <c r="AF31" s="31">
        <f t="shared" si="19"/>
        <v>51</v>
      </c>
      <c r="AG31" s="32">
        <f>VLOOKUP(AF31,Punktezuordnung!$A$2:$B$52,2,FALSE())</f>
        <v>0</v>
      </c>
      <c r="AH31" s="42">
        <f t="array" ref="AH31">IF(ISBLANK(ANG_1!$A$2),100,IF(ISBLANK(A31),100,IF((OR(EXACT(A31,ANG_1!$C$2:$C$200))),VLOOKUP(A31,ANG_1!$C$2:$I$200,4,FALSE))))</f>
        <v>100</v>
      </c>
      <c r="AI31" s="31">
        <f t="shared" si="20"/>
        <v>51</v>
      </c>
      <c r="AJ31" s="32">
        <f>VLOOKUP(AI31,Punktezuordnung!$A$2:$B$52,2,FALSE())</f>
        <v>0</v>
      </c>
      <c r="AK31" s="42">
        <f t="array" ref="AK31">IF(ISBLANK(ANG_2!$A$2),100,IF(ISBLANK(A31),100,IF((OR(EXACT(A31,ANG_2!$C$2:$C$200))),VLOOKUP(A31,ANG_2!$C$2:$I$200,4,FALSE))))</f>
        <v>100</v>
      </c>
      <c r="AL31" s="31">
        <f t="shared" si="21"/>
        <v>51</v>
      </c>
      <c r="AM31" s="32">
        <f>VLOOKUP(AL31,Punktezuordnung!$A$2:$B$52,2,FALSE())</f>
        <v>0</v>
      </c>
      <c r="AN31" s="24" cm="1">
        <f t="array" ref="AN31">IF(ISBLANK(FRI_1!$A$2),0,IF(ISBLANK(A31),0,IF((OR(EXACT(A31,FRI_1!$C$2:$C$200))),VLOOKUP(A31,FRI_1!$C$2:$I$200,4,FALSE))))</f>
        <v>0</v>
      </c>
      <c r="AO31" s="31">
        <f t="shared" si="22"/>
        <v>51</v>
      </c>
      <c r="AP31" s="32">
        <f>VLOOKUP(AO31,Punktezuordnung!$A$2:$B$52,2,FALSE())</f>
        <v>0</v>
      </c>
      <c r="AQ31" s="24" cm="1">
        <f t="array" ref="AQ31">IF(ISBLANK(FRI_2!$A$2),0,IF(ISBLANK(A31),0,IF((OR(EXACT(A31,FRI_2!$C$2:$C$200))),VLOOKUP(A31,FRI_2!$C$2:$I$200,4,FALSE))))</f>
        <v>0</v>
      </c>
      <c r="AR31" s="31">
        <f t="shared" si="23"/>
        <v>51</v>
      </c>
      <c r="AS31" s="32">
        <f>VLOOKUP(AR31,Punktezuordnung!$A$2:$B$52,2,FALSE())</f>
        <v>0</v>
      </c>
      <c r="AT31" s="65">
        <f t="array" ref="AT31">IF(ISBLANK(NIA_1!$A$2),100,IF(ISBLANK(A31),100,IF((OR(EXACT(A31,NIA_1!$C$2:$C$200))),VLOOKUP(A31,NIA_1!$C$2:$I$200,4,FALSE))))</f>
        <v>100</v>
      </c>
      <c r="AU31" s="31">
        <f t="shared" si="24"/>
        <v>51</v>
      </c>
      <c r="AV31" s="32">
        <f>VLOOKUP(AU31,Punktezuordnung!$A$2:$B$52,2,FALSE())</f>
        <v>0</v>
      </c>
      <c r="AW31" s="24" cm="1">
        <f t="array" ref="AW31">IF(ISBLANK(NIA_2!$A$2),0,IF(ISBLANK(A31),0,IF((OR(EXACT(A31,NIA_2!$C$2:$C$174))),VLOOKUP(A31,NIA_2!$C$2:$I$174,4,FALSE))))</f>
        <v>0</v>
      </c>
      <c r="AX31" s="31">
        <f t="shared" si="25"/>
        <v>51</v>
      </c>
      <c r="AY31" s="32">
        <f>VLOOKUP(AX31,Punktezuordnung!$A$2:$B$52,2,FALSE())</f>
        <v>0</v>
      </c>
      <c r="AZ31" s="24" cm="1">
        <f t="array" ref="AZ31">IF(ISBLANK(STO_1!$A$2),0,IF(ISBLANK(A31),0,IF((OR(EXACT(A31,STO_1!$C$2:$C$200))),VLOOKUP(A31,STO_1!$C$2:$I$200,4,FALSE))))</f>
        <v>0</v>
      </c>
      <c r="BA31" s="31">
        <f t="shared" si="26"/>
        <v>51</v>
      </c>
      <c r="BB31" s="32">
        <f>VLOOKUP(BA31,Punktezuordnung!$A$2:$B$52,2,FALSE())</f>
        <v>0</v>
      </c>
      <c r="BC31" s="67" cm="1">
        <f t="array" ref="BC31">IF(ISBLANK(STO_2!$A$2),0,IF(ISBLANK(A31),0,IF((OR(EXACT(A31,STO_2!$C$2:$C$200))),VLOOKUP(A31,STO_2!$C$2:$I$175,4,FALSE))))</f>
        <v>0</v>
      </c>
      <c r="BD31" s="31">
        <f t="shared" si="27"/>
        <v>51</v>
      </c>
      <c r="BE31" s="32">
        <f>VLOOKUP(BD31,Punktezuordnung!$A$2:$B$52,2,FALSE())</f>
        <v>0</v>
      </c>
      <c r="BF31" s="41">
        <v>0</v>
      </c>
      <c r="BG31" s="37">
        <f t="shared" si="28"/>
        <v>51</v>
      </c>
      <c r="BH31" s="44">
        <f>VLOOKUP(BG31,Punktezuordnung!$A$2:$B$52,2,FALSE())</f>
        <v>0</v>
      </c>
      <c r="BI31" s="41">
        <v>0</v>
      </c>
      <c r="BJ31" s="37">
        <f t="shared" si="29"/>
        <v>51</v>
      </c>
      <c r="BK31" s="44">
        <f>VLOOKUP(BJ31,Punktezuordnung!$A$2:$B$52,2,FALSE())</f>
        <v>0</v>
      </c>
    </row>
    <row r="32" spans="1:63" x14ac:dyDescent="0.3">
      <c r="A32" s="22"/>
      <c r="B32" s="22"/>
      <c r="C32" s="22"/>
      <c r="D32" s="22"/>
      <c r="E32" s="37" t="str">
        <f t="shared" si="0"/>
        <v/>
      </c>
      <c r="F32" s="33">
        <f t="array" ref="F32">SUM(LARGE(H32:U32,{1;2;3;4;5;6;7;8}))</f>
        <v>0</v>
      </c>
      <c r="G32" s="38">
        <f t="shared" si="1"/>
        <v>0</v>
      </c>
      <c r="H32" s="39">
        <f t="shared" si="2"/>
        <v>0</v>
      </c>
      <c r="I32" s="33">
        <f t="shared" si="3"/>
        <v>0</v>
      </c>
      <c r="J32" s="39">
        <f t="shared" si="4"/>
        <v>0</v>
      </c>
      <c r="K32" s="33">
        <f t="shared" si="5"/>
        <v>0</v>
      </c>
      <c r="L32" s="35">
        <f t="shared" si="6"/>
        <v>0</v>
      </c>
      <c r="M32" s="36">
        <f t="shared" si="7"/>
        <v>0</v>
      </c>
      <c r="N32" s="35">
        <f t="shared" si="8"/>
        <v>0</v>
      </c>
      <c r="O32" s="36">
        <f t="shared" si="9"/>
        <v>0</v>
      </c>
      <c r="P32" s="40">
        <f t="shared" si="10"/>
        <v>0</v>
      </c>
      <c r="Q32" s="35">
        <f t="shared" si="11"/>
        <v>0</v>
      </c>
      <c r="R32" s="34">
        <f t="shared" si="12"/>
        <v>0</v>
      </c>
      <c r="S32" s="32">
        <f t="shared" si="13"/>
        <v>0</v>
      </c>
      <c r="T32" s="34">
        <f t="shared" si="14"/>
        <v>0</v>
      </c>
      <c r="U32" s="32">
        <f t="shared" si="15"/>
        <v>0</v>
      </c>
      <c r="V32" s="23" cm="1">
        <f t="array" ref="V32">IF(ISBLANK(ALS_1!$A$2),0,IF(ISBLANK(A32),0,IF((OR(EXACT(A32,ALS_1!$C$2:$C$176))),VLOOKUP(A32,ALS_1!$C$2:$I$176,4,FALSE))))</f>
        <v>0</v>
      </c>
      <c r="W32" s="31">
        <f t="shared" si="16"/>
        <v>51</v>
      </c>
      <c r="X32" s="32">
        <f>VLOOKUP(W32,Punktezuordnung!$A$2:$B$52,2,FALSE())</f>
        <v>0</v>
      </c>
      <c r="Y32" s="23" cm="1">
        <f t="array" ref="Y32">IF(ISBLANK(ALS_2!$A$2),100,IF(ISBLANK(A32),100,IF((OR(EXACT(A32,ALS_2!$C$2:$C$200))),VLOOKUP(A32,ALS_2!$C$2:$I$200,4,FALSE))))</f>
        <v>100</v>
      </c>
      <c r="Z32" s="31">
        <f t="shared" si="17"/>
        <v>51</v>
      </c>
      <c r="AA32" s="32">
        <f>VLOOKUP(Z32,Punktezuordnung!$A$2:$B$52,2,FALSE())</f>
        <v>0</v>
      </c>
      <c r="AB32" s="56">
        <f t="array" ref="AB32">IF(ISBLANK(LAT_1!$A$2),100,IF(ISBLANK(A32),100,IF((OR(EXACT(A32,LAT_1!$C$2:$C$200))),VLOOKUP(A32,LAT_1!$C$2:$I$200,4,FALSE))))</f>
        <v>100</v>
      </c>
      <c r="AC32" s="31">
        <f t="shared" si="18"/>
        <v>51</v>
      </c>
      <c r="AD32" s="32">
        <f>VLOOKUP(AC32,Punktezuordnung!$A$2:$B$52,2,FALSE())</f>
        <v>0</v>
      </c>
      <c r="AE32" s="41">
        <v>0</v>
      </c>
      <c r="AF32" s="31">
        <f t="shared" si="19"/>
        <v>51</v>
      </c>
      <c r="AG32" s="32">
        <f>VLOOKUP(AF32,Punktezuordnung!$A$2:$B$52,2,FALSE())</f>
        <v>0</v>
      </c>
      <c r="AH32" s="42">
        <f t="array" ref="AH32">IF(ISBLANK(ANG_1!$A$2),100,IF(ISBLANK(A32),100,IF((OR(EXACT(A32,ANG_1!$C$2:$C$200))),VLOOKUP(A32,ANG_1!$C$2:$I$200,4,FALSE))))</f>
        <v>100</v>
      </c>
      <c r="AI32" s="31">
        <f t="shared" si="20"/>
        <v>51</v>
      </c>
      <c r="AJ32" s="32">
        <f>VLOOKUP(AI32,Punktezuordnung!$A$2:$B$52,2,FALSE())</f>
        <v>0</v>
      </c>
      <c r="AK32" s="42">
        <f t="array" ref="AK32">IF(ISBLANK(ANG_2!$A$2),100,IF(ISBLANK(A32),100,IF((OR(EXACT(A32,ANG_2!$C$2:$C$200))),VLOOKUP(A32,ANG_2!$C$2:$I$200,4,FALSE))))</f>
        <v>100</v>
      </c>
      <c r="AL32" s="31">
        <f t="shared" si="21"/>
        <v>51</v>
      </c>
      <c r="AM32" s="32">
        <f>VLOOKUP(AL32,Punktezuordnung!$A$2:$B$52,2,FALSE())</f>
        <v>0</v>
      </c>
      <c r="AN32" s="24" cm="1">
        <f t="array" ref="AN32">IF(ISBLANK(FRI_1!$A$2),0,IF(ISBLANK(A32),0,IF((OR(EXACT(A32,FRI_1!$C$2:$C$200))),VLOOKUP(A32,FRI_1!$C$2:$I$200,4,FALSE))))</f>
        <v>0</v>
      </c>
      <c r="AO32" s="31">
        <f t="shared" si="22"/>
        <v>51</v>
      </c>
      <c r="AP32" s="32">
        <f>VLOOKUP(AO32,Punktezuordnung!$A$2:$B$52,2,FALSE())</f>
        <v>0</v>
      </c>
      <c r="AQ32" s="24" cm="1">
        <f t="array" ref="AQ32">IF(ISBLANK(FRI_2!$A$2),0,IF(ISBLANK(A32),0,IF((OR(EXACT(A32,FRI_2!$C$2:$C$200))),VLOOKUP(A32,FRI_2!$C$2:$I$200,4,FALSE))))</f>
        <v>0</v>
      </c>
      <c r="AR32" s="31">
        <f t="shared" si="23"/>
        <v>51</v>
      </c>
      <c r="AS32" s="32">
        <f>VLOOKUP(AR32,Punktezuordnung!$A$2:$B$52,2,FALSE())</f>
        <v>0</v>
      </c>
      <c r="AT32" s="65">
        <f t="array" ref="AT32">IF(ISBLANK(NIA_1!$A$2),100,IF(ISBLANK(A32),100,IF((OR(EXACT(A32,NIA_1!$C$2:$C$200))),VLOOKUP(A32,NIA_1!$C$2:$I$200,4,FALSE))))</f>
        <v>100</v>
      </c>
      <c r="AU32" s="31">
        <f t="shared" si="24"/>
        <v>51</v>
      </c>
      <c r="AV32" s="32">
        <f>VLOOKUP(AU32,Punktezuordnung!$A$2:$B$52,2,FALSE())</f>
        <v>0</v>
      </c>
      <c r="AW32" s="24" cm="1">
        <f t="array" ref="AW32">IF(ISBLANK(NIA_2!$A$2),0,IF(ISBLANK(A32),0,IF((OR(EXACT(A32,NIA_2!$C$2:$C$174))),VLOOKUP(A32,NIA_2!$C$2:$I$174,4,FALSE))))</f>
        <v>0</v>
      </c>
      <c r="AX32" s="31">
        <f t="shared" si="25"/>
        <v>51</v>
      </c>
      <c r="AY32" s="32">
        <f>VLOOKUP(AX32,Punktezuordnung!$A$2:$B$52,2,FALSE())</f>
        <v>0</v>
      </c>
      <c r="AZ32" s="24" cm="1">
        <f t="array" ref="AZ32">IF(ISBLANK(STO_1!$A$2),0,IF(ISBLANK(A32),0,IF((OR(EXACT(A32,STO_1!$C$2:$C$200))),VLOOKUP(A32,STO_1!$C$2:$I$200,4,FALSE))))</f>
        <v>0</v>
      </c>
      <c r="BA32" s="31">
        <f t="shared" si="26"/>
        <v>51</v>
      </c>
      <c r="BB32" s="32">
        <f>VLOOKUP(BA32,Punktezuordnung!$A$2:$B$52,2,FALSE())</f>
        <v>0</v>
      </c>
      <c r="BC32" s="67" cm="1">
        <f t="array" ref="BC32">IF(ISBLANK(STO_2!$A$2),0,IF(ISBLANK(A32),0,IF((OR(EXACT(A32,STO_2!$C$2:$C$200))),VLOOKUP(A32,STO_2!$C$2:$I$175,4,FALSE))))</f>
        <v>0</v>
      </c>
      <c r="BD32" s="31">
        <f t="shared" si="27"/>
        <v>51</v>
      </c>
      <c r="BE32" s="32">
        <f>VLOOKUP(BD32,Punktezuordnung!$A$2:$B$52,2,FALSE())</f>
        <v>0</v>
      </c>
      <c r="BF32" s="41">
        <v>0</v>
      </c>
      <c r="BG32" s="37">
        <f t="shared" si="28"/>
        <v>51</v>
      </c>
      <c r="BH32" s="44">
        <f>VLOOKUP(BG32,Punktezuordnung!$A$2:$B$52,2,FALSE())</f>
        <v>0</v>
      </c>
      <c r="BI32" s="41">
        <v>0</v>
      </c>
      <c r="BJ32" s="37">
        <f t="shared" si="29"/>
        <v>51</v>
      </c>
      <c r="BK32" s="44">
        <f>VLOOKUP(BJ32,Punktezuordnung!$A$2:$B$52,2,FALSE())</f>
        <v>0</v>
      </c>
    </row>
    <row r="33" spans="25:56" x14ac:dyDescent="0.3">
      <c r="Y33" s="25"/>
      <c r="BD33" s="26"/>
    </row>
  </sheetData>
  <sheetProtection sheet="1" objects="1" scenarios="1"/>
  <sortState xmlns:xlrd2="http://schemas.microsoft.com/office/spreadsheetml/2017/richdata2" ref="A4:BK11">
    <sortCondition ref="E4:E11"/>
  </sortState>
  <pageMargins left="0.7" right="0.7" top="0.78749999999999998" bottom="0.78749999999999998" header="0.511811023622047" footer="0.511811023622047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C99AA-FD03-4E5F-B795-D6A8A0696C15}">
  <dimension ref="A1:BK33"/>
  <sheetViews>
    <sheetView zoomScaleNormal="100" workbookViewId="0">
      <pane xSplit="6" ySplit="3" topLeftCell="G4" activePane="bottomRight" state="frozen"/>
      <selection activeCell="A4" sqref="A4"/>
      <selection pane="topRight" activeCell="A4" sqref="A4"/>
      <selection pane="bottomLeft" activeCell="A4" sqref="A4"/>
      <selection pane="bottomRight" activeCell="A4" sqref="A4"/>
    </sheetView>
  </sheetViews>
  <sheetFormatPr baseColWidth="10" defaultColWidth="10.6640625" defaultRowHeight="14.4" x14ac:dyDescent="0.3"/>
  <cols>
    <col min="1" max="1" width="21.88671875" customWidth="1"/>
    <col min="2" max="2" width="10.6640625" customWidth="1"/>
    <col min="4" max="4" width="27.44140625" customWidth="1"/>
    <col min="55" max="55" width="11.5546875" style="1" customWidth="1"/>
  </cols>
  <sheetData>
    <row r="1" spans="1:63" x14ac:dyDescent="0.3">
      <c r="H1" s="2" t="s">
        <v>0</v>
      </c>
      <c r="J1" s="2" t="s">
        <v>1</v>
      </c>
      <c r="L1" s="2" t="s">
        <v>4</v>
      </c>
      <c r="N1" s="2" t="s">
        <v>50</v>
      </c>
      <c r="P1" s="2" t="s">
        <v>2</v>
      </c>
      <c r="Q1" s="45"/>
      <c r="R1" s="2" t="s">
        <v>3</v>
      </c>
      <c r="T1" s="2" t="s">
        <v>113</v>
      </c>
      <c r="V1" s="2" t="s">
        <v>0</v>
      </c>
      <c r="AB1" s="2" t="s">
        <v>1</v>
      </c>
      <c r="AH1" s="2" t="s">
        <v>4</v>
      </c>
      <c r="AN1" s="2" t="s">
        <v>50</v>
      </c>
      <c r="AT1" s="2" t="s">
        <v>2</v>
      </c>
      <c r="AW1" s="47"/>
      <c r="AZ1" s="48" t="s">
        <v>3</v>
      </c>
      <c r="BC1" s="50"/>
      <c r="BF1" s="48" t="s">
        <v>113</v>
      </c>
      <c r="BI1" s="48" t="s">
        <v>113</v>
      </c>
    </row>
    <row r="2" spans="1:63" x14ac:dyDescent="0.3">
      <c r="E2" s="3" t="s">
        <v>5</v>
      </c>
      <c r="F2" s="4"/>
      <c r="G2" s="4"/>
      <c r="H2" s="39" t="str">
        <f>V2</f>
        <v>Hochsprung</v>
      </c>
      <c r="I2" s="33" t="str">
        <f>Y2</f>
        <v>60m Hürden</v>
      </c>
      <c r="J2" s="39" t="str">
        <f>AB2</f>
        <v>800m</v>
      </c>
      <c r="K2" s="33"/>
      <c r="L2" s="40" t="str">
        <f>AH2</f>
        <v>75m</v>
      </c>
      <c r="M2" s="38" t="str">
        <f>AK2</f>
        <v>60m Hürden</v>
      </c>
      <c r="N2" s="40" t="str">
        <f>AN2</f>
        <v>Weitsprung</v>
      </c>
      <c r="O2" s="38" t="str">
        <f>AQ2</f>
        <v>Kugelstoß</v>
      </c>
      <c r="P2" s="40" t="str">
        <f>AT2</f>
        <v>Crosslauf</v>
      </c>
      <c r="Q2" s="46" t="str">
        <f>AW2</f>
        <v>Speer</v>
      </c>
      <c r="R2" s="39" t="str">
        <f>AZ2</f>
        <v>Weitsprung</v>
      </c>
      <c r="S2" s="81" t="str">
        <f>BC2</f>
        <v>Ballwurf</v>
      </c>
      <c r="T2" s="5" t="str">
        <f>BF2</f>
        <v>75m</v>
      </c>
      <c r="U2" s="6" t="str">
        <f>BI2</f>
        <v>Kugelstoß</v>
      </c>
      <c r="V2" s="2" t="str">
        <f>ALS_1!B1</f>
        <v>Hochsprung</v>
      </c>
      <c r="Y2" s="49" t="str">
        <f>ALS_2!B1</f>
        <v>60m Hürden</v>
      </c>
      <c r="AA2" s="7"/>
      <c r="AB2" s="2" t="str">
        <f>LAT_1!B1</f>
        <v>800m</v>
      </c>
      <c r="AE2" s="49"/>
      <c r="AH2" s="2" t="str">
        <f>ANG_1!B1</f>
        <v>75m</v>
      </c>
      <c r="AK2" s="49" t="str">
        <f>ANG_2!B1</f>
        <v>60m Hürden</v>
      </c>
      <c r="AN2" s="2" t="str">
        <f>FRI_1!B1</f>
        <v>Weitsprung</v>
      </c>
      <c r="AQ2" s="49" t="str">
        <f>FRI_2!B1</f>
        <v>Kugelstoß</v>
      </c>
      <c r="AT2" s="2" t="s">
        <v>6</v>
      </c>
      <c r="AW2" s="68" t="s">
        <v>41</v>
      </c>
      <c r="AZ2" s="49" t="str">
        <f>STO_1!B1</f>
        <v>Weitsprung</v>
      </c>
      <c r="BC2" s="69" t="str">
        <f>STO_2!B1</f>
        <v>Ballwurf</v>
      </c>
      <c r="BF2" s="49" t="str">
        <f>HER_1!B1</f>
        <v>75m</v>
      </c>
      <c r="BI2" s="49" t="str">
        <f>HER_2!B1</f>
        <v>Kugelstoß</v>
      </c>
    </row>
    <row r="3" spans="1:63" x14ac:dyDescent="0.3">
      <c r="A3" s="8" t="s">
        <v>7</v>
      </c>
      <c r="B3" s="8" t="s">
        <v>8</v>
      </c>
      <c r="C3" s="8" t="s">
        <v>9</v>
      </c>
      <c r="D3" s="8" t="s">
        <v>10</v>
      </c>
      <c r="E3" s="9" t="s">
        <v>11</v>
      </c>
      <c r="F3" s="10" t="s">
        <v>12</v>
      </c>
      <c r="G3" s="11" t="s">
        <v>13</v>
      </c>
      <c r="H3" s="12" t="s">
        <v>12</v>
      </c>
      <c r="I3" s="10" t="s">
        <v>12</v>
      </c>
      <c r="J3" s="12" t="s">
        <v>12</v>
      </c>
      <c r="K3" s="10" t="s">
        <v>12</v>
      </c>
      <c r="L3" s="13" t="s">
        <v>12</v>
      </c>
      <c r="M3" s="14" t="s">
        <v>12</v>
      </c>
      <c r="N3" s="13" t="s">
        <v>12</v>
      </c>
      <c r="O3" s="14" t="s">
        <v>12</v>
      </c>
      <c r="P3" s="13" t="s">
        <v>12</v>
      </c>
      <c r="Q3" s="14" t="s">
        <v>12</v>
      </c>
      <c r="R3" s="12" t="s">
        <v>12</v>
      </c>
      <c r="S3" s="10" t="s">
        <v>12</v>
      </c>
      <c r="T3" s="12" t="s">
        <v>12</v>
      </c>
      <c r="U3" s="10" t="s">
        <v>12</v>
      </c>
      <c r="V3" s="15" t="s">
        <v>14</v>
      </c>
      <c r="W3" s="16" t="s">
        <v>15</v>
      </c>
      <c r="X3" s="10" t="s">
        <v>12</v>
      </c>
      <c r="Y3" s="17" t="s">
        <v>14</v>
      </c>
      <c r="Z3" s="16" t="s">
        <v>15</v>
      </c>
      <c r="AA3" s="10" t="s">
        <v>12</v>
      </c>
      <c r="AB3" s="17" t="s">
        <v>14</v>
      </c>
      <c r="AC3" s="16" t="s">
        <v>15</v>
      </c>
      <c r="AD3" s="10" t="s">
        <v>12</v>
      </c>
      <c r="AE3" s="17" t="s">
        <v>14</v>
      </c>
      <c r="AF3" s="16" t="s">
        <v>15</v>
      </c>
      <c r="AG3" s="10" t="s">
        <v>12</v>
      </c>
      <c r="AH3" s="18" t="s">
        <v>14</v>
      </c>
      <c r="AI3" s="19" t="s">
        <v>15</v>
      </c>
      <c r="AJ3" s="20" t="s">
        <v>12</v>
      </c>
      <c r="AK3" s="18" t="s">
        <v>14</v>
      </c>
      <c r="AL3" s="19" t="s">
        <v>15</v>
      </c>
      <c r="AM3" s="20" t="s">
        <v>12</v>
      </c>
      <c r="AN3" s="18" t="s">
        <v>14</v>
      </c>
      <c r="AO3" s="19" t="s">
        <v>15</v>
      </c>
      <c r="AP3" s="20" t="s">
        <v>12</v>
      </c>
      <c r="AQ3" s="18" t="s">
        <v>14</v>
      </c>
      <c r="AR3" s="19" t="s">
        <v>15</v>
      </c>
      <c r="AS3" s="20" t="s">
        <v>12</v>
      </c>
      <c r="AT3" s="17" t="s">
        <v>14</v>
      </c>
      <c r="AU3" s="16" t="s">
        <v>15</v>
      </c>
      <c r="AV3" s="10" t="s">
        <v>12</v>
      </c>
      <c r="AW3" s="17" t="s">
        <v>14</v>
      </c>
      <c r="AX3" s="16" t="s">
        <v>15</v>
      </c>
      <c r="AY3" s="10" t="s">
        <v>12</v>
      </c>
      <c r="AZ3" s="17" t="s">
        <v>14</v>
      </c>
      <c r="BA3" s="16" t="s">
        <v>15</v>
      </c>
      <c r="BB3" s="10" t="s">
        <v>12</v>
      </c>
      <c r="BC3" s="21" t="s">
        <v>14</v>
      </c>
      <c r="BD3" s="16" t="s">
        <v>15</v>
      </c>
      <c r="BE3" s="10" t="s">
        <v>12</v>
      </c>
      <c r="BF3" s="17" t="s">
        <v>14</v>
      </c>
      <c r="BG3" s="16" t="s">
        <v>15</v>
      </c>
      <c r="BH3" s="9" t="s">
        <v>12</v>
      </c>
      <c r="BI3" s="17" t="s">
        <v>14</v>
      </c>
      <c r="BJ3" s="16" t="s">
        <v>15</v>
      </c>
      <c r="BK3" s="9" t="s">
        <v>12</v>
      </c>
    </row>
    <row r="4" spans="1:63" x14ac:dyDescent="0.3">
      <c r="A4" s="22" t="s">
        <v>141</v>
      </c>
      <c r="B4" s="88" t="s">
        <v>26</v>
      </c>
      <c r="C4" s="88">
        <v>2013</v>
      </c>
      <c r="D4" s="22" t="s">
        <v>146</v>
      </c>
      <c r="E4" s="31">
        <f>IF(F4=0,"",RANK(F4,$F$4:$F$49,0))</f>
        <v>1</v>
      </c>
      <c r="F4" s="33">
        <f t="array" ref="F4">SUM(LARGE(H4:U4,{1;2;3;4;5;6;7;8}))</f>
        <v>192</v>
      </c>
      <c r="G4" s="71">
        <f>COUNTIF(H4:U4,"&gt;0")</f>
        <v>4</v>
      </c>
      <c r="H4" s="73">
        <f>X4</f>
        <v>50</v>
      </c>
      <c r="I4" s="75">
        <f>AA4</f>
        <v>48</v>
      </c>
      <c r="J4" s="73">
        <f>AD4</f>
        <v>0</v>
      </c>
      <c r="K4" s="75">
        <f>AG4</f>
        <v>0</v>
      </c>
      <c r="L4" s="35">
        <f>AJ4</f>
        <v>0</v>
      </c>
      <c r="M4" s="36">
        <f>AM4</f>
        <v>0</v>
      </c>
      <c r="N4" s="35">
        <f>AP4</f>
        <v>0</v>
      </c>
      <c r="O4" s="36">
        <f>AS4</f>
        <v>0</v>
      </c>
      <c r="P4" s="77">
        <f>AV4</f>
        <v>49</v>
      </c>
      <c r="Q4" s="35">
        <f>AY4</f>
        <v>45</v>
      </c>
      <c r="R4" s="34">
        <f>BB4</f>
        <v>0</v>
      </c>
      <c r="S4" s="32">
        <f>BE4</f>
        <v>0</v>
      </c>
      <c r="T4" s="34">
        <f>BH4</f>
        <v>0</v>
      </c>
      <c r="U4" s="32">
        <f>BK4</f>
        <v>0</v>
      </c>
      <c r="V4" s="23" cm="1">
        <f t="array" ref="V4">IF(ISBLANK(ALS_1!$A$2),0,IF(ISBLANK(A4),0,IF((OR(EXACT(A4,ALS_1!$C$2:$C$176))),VLOOKUP(A4,ALS_1!$C$2:$I$176,4,FALSE))))</f>
        <v>1.4</v>
      </c>
      <c r="W4" s="31">
        <f>IF(V4=FALSE,51,IF(V4&lt;=0,51,RANK(V4,$V$4:$V$48,0)))</f>
        <v>1</v>
      </c>
      <c r="X4" s="32">
        <f>VLOOKUP(W4,Punktezuordnung!$A$2:$B$52,2,FALSE())</f>
        <v>50</v>
      </c>
      <c r="Y4" s="23" cm="1">
        <f t="array" ref="Y4">IF(ISBLANK(ALS_2!$A$2),100,IF(ISBLANK(A4),100,IF((OR(EXACT(A4,ALS_2!$C$2:$C$200))),VLOOKUP(A4,ALS_2!$C$2:$I$200,4,FALSE))))</f>
        <v>11.45</v>
      </c>
      <c r="Z4" s="31">
        <f>IF(Y4=FALSE,51,IF(Y4&gt;=100,51,RANK(Y4,$Y$4:$Y$48,1)))</f>
        <v>3</v>
      </c>
      <c r="AA4" s="32">
        <f>VLOOKUP(Z4,Punktezuordnung!$A$2:$B$52,2,FALSE())</f>
        <v>48</v>
      </c>
      <c r="AB4" s="56">
        <f t="array" ref="AB4">IF(ISBLANK(LAT_1!$A$2),100,IF(ISBLANK(A4),100,IF((OR(EXACT(A4,LAT_1!$C$2:$C$200))),VLOOKUP(A4,LAT_1!$C$2:$I$200,4,FALSE))))</f>
        <v>100</v>
      </c>
      <c r="AC4" s="31">
        <f>IF(AB4=FALSE,51,IF(AB4&gt;=100,51,RANK(AB4,$AB$4:$AB$49,1)))</f>
        <v>51</v>
      </c>
      <c r="AD4" s="32">
        <f>VLOOKUP(AC4,Punktezuordnung!$A$2:$B$52,2,FALSE())</f>
        <v>0</v>
      </c>
      <c r="AE4" s="41">
        <v>0</v>
      </c>
      <c r="AF4" s="31">
        <f>IF(AE4&lt;=0,51,RANK(AE4,$AE$4:$AE$49,0))</f>
        <v>51</v>
      </c>
      <c r="AG4" s="32">
        <f>VLOOKUP(AF4,Punktezuordnung!$A$2:$B$52,2,FALSE())</f>
        <v>0</v>
      </c>
      <c r="AH4" s="42">
        <f t="array" ref="AH4">IF(ISBLANK(ANG_1!$A$2),100,IF(ISBLANK(A4),100,IF((OR(EXACT(A4,ANG_1!$C$2:$C$200))),VLOOKUP(A4,ANG_1!$C$2:$I$200,4,FALSE))))</f>
        <v>100</v>
      </c>
      <c r="AI4" s="31">
        <f>IF(AH4=FALSE,51,IF(AH4&gt;=100,51,RANK(AH4,$AH$4:$AH$49,1)))</f>
        <v>51</v>
      </c>
      <c r="AJ4" s="32">
        <f>VLOOKUP(AI4,Punktezuordnung!$A$2:$B$52,2,FALSE())</f>
        <v>0</v>
      </c>
      <c r="AK4" s="42">
        <f t="array" ref="AK4">IF(ISBLANK(ANG_2!$A$2),100,IF(ISBLANK(A4),100,IF((OR(EXACT(A4,ANG_2!$C$2:$C$200))),VLOOKUP(A4,ANG_2!$C$2:$I$200,4,FALSE))))</f>
        <v>100</v>
      </c>
      <c r="AL4" s="31">
        <f>IF(AK4=FALSE,51,IF(AK4&gt;=100,51,RANK(AK4,$AK$4:$AK$49,1)))</f>
        <v>51</v>
      </c>
      <c r="AM4" s="32">
        <f>VLOOKUP(AL4,Punktezuordnung!$A$2:$B$52,2,FALSE())</f>
        <v>0</v>
      </c>
      <c r="AN4" s="24" cm="1">
        <f t="array" ref="AN4">IF(ISBLANK(FRI_1!$A$2),0,IF(ISBLANK(A4),0,IF((OR(EXACT(A4,FRI_1!$C$2:$C$200))),VLOOKUP(A4,FRI_1!$C$2:$I$200,4,FALSE))))</f>
        <v>0</v>
      </c>
      <c r="AO4" s="31">
        <f>IF(AN4=FALSE,51,IF(AN4&lt;=0,51,RANK(AN4,$AN$4:$AN$49,0)))</f>
        <v>51</v>
      </c>
      <c r="AP4" s="32">
        <f>VLOOKUP(AO4,Punktezuordnung!$A$2:$B$52,2,FALSE())</f>
        <v>0</v>
      </c>
      <c r="AQ4" s="24" cm="1">
        <f t="array" ref="AQ4">IF(ISBLANK(FRI_2!$A$2),0,IF(ISBLANK(A4),0,IF((OR(EXACT(A4,FRI_2!$C$2:$C$200))),VLOOKUP(A4,FRI_2!$C$2:$I$200,4,FALSE))))</f>
        <v>0</v>
      </c>
      <c r="AR4" s="31">
        <f>IF(AQ4=FALSE,51,IF(AQ4&lt;=0,51,RANK(AQ4,$AQ$4:$AQ$49,0)))</f>
        <v>51</v>
      </c>
      <c r="AS4" s="32">
        <f>VLOOKUP(AR4,Punktezuordnung!$A$2:$B$52,2,FALSE())</f>
        <v>0</v>
      </c>
      <c r="AT4" s="65">
        <f t="array" ref="AT4">IF(ISBLANK(NIA_1!$A$2),100,IF(ISBLANK(A4),100,IF((OR(EXACT(A4,NIA_1!$C$2:$C$200))),VLOOKUP(A4,NIA_1!$C$2:$I$200,4,FALSE))))</f>
        <v>0.55277777777777781</v>
      </c>
      <c r="AU4" s="31">
        <f>IF(AT4=FALSE,51,IF(AT4=100,51,RANK(AT4,$AT$4:$AT$49,1)))</f>
        <v>2</v>
      </c>
      <c r="AV4" s="32">
        <f>VLOOKUP(AU4,Punktezuordnung!$A$2:$B$52,2,FALSE())</f>
        <v>49</v>
      </c>
      <c r="AW4" s="24" cm="1">
        <f t="array" ref="AW4">IF(ISBLANK(NIA_2!$A$2),0,IF(ISBLANK(A4),0,IF((OR(EXACT(A4,NIA_2!$C$2:$C$174))),VLOOKUP(A4,NIA_2!$C$2:$I$174,4,FALSE))))</f>
        <v>10.95</v>
      </c>
      <c r="AX4" s="31">
        <f>IF(AW4=FALSE,51,IF(AW4&lt;=0,51,RANK(AW4,$AW$4:$AW$49,0)))</f>
        <v>6</v>
      </c>
      <c r="AY4" s="32">
        <f>VLOOKUP(AX4,Punktezuordnung!$A$2:$B$52,2,FALSE())</f>
        <v>45</v>
      </c>
      <c r="AZ4" s="24" cm="1">
        <f t="array" ref="AZ4">IF(ISBLANK(STO_1!$A$2),0,IF(ISBLANK(A4),0,IF((OR(EXACT(A4,STO_1!$C$2:$C$200))),VLOOKUP(A4,STO_1!$C$2:$I$200,4,FALSE))))</f>
        <v>0</v>
      </c>
      <c r="BA4" s="31">
        <f>IF(AZ4=FALSE,51,IF(AZ4&lt;=0,51,RANK(AZ4,$AZ$4:$AZ$49,0)))</f>
        <v>51</v>
      </c>
      <c r="BB4" s="32">
        <f>VLOOKUP(BA4,Punktezuordnung!$A$2:$B$52,2,FALSE())</f>
        <v>0</v>
      </c>
      <c r="BC4" s="67" cm="1">
        <f t="array" ref="BC4">IF(ISBLANK(STO_2!$A$2),0,IF(ISBLANK(A4),0,IF((OR(EXACT(A4,STO_2!$C$2:$C$200))),VLOOKUP(A4,STO_2!$C$2:$I$175,4,FALSE))))</f>
        <v>0</v>
      </c>
      <c r="BD4" s="31">
        <f>IF(BC4=FALSE,51,IF(BC4&lt;=0,51,RANK(BC4,$BC$4:$BC$49,0)))</f>
        <v>51</v>
      </c>
      <c r="BE4" s="32">
        <f>VLOOKUP(BD4,Punktezuordnung!$A$2:$B$52,2,FALSE())</f>
        <v>0</v>
      </c>
      <c r="BF4" s="41">
        <v>0</v>
      </c>
      <c r="BG4" s="31">
        <f>IF(BF4&lt;=0,51,RANK(BF4,$BF$4:$BF$49,0))</f>
        <v>51</v>
      </c>
      <c r="BH4" s="43">
        <f>VLOOKUP(BG4,Punktezuordnung!$A$2:$B$52,2,FALSE())</f>
        <v>0</v>
      </c>
      <c r="BI4" s="41">
        <v>0</v>
      </c>
      <c r="BJ4" s="31">
        <f>IF(BI4&lt;=0,51,RANK(BI4,$BF$4:$BF$49,0))</f>
        <v>51</v>
      </c>
      <c r="BK4" s="43">
        <f>VLOOKUP(BJ4,Punktezuordnung!$A$2:$B$52,2,FALSE())</f>
        <v>0</v>
      </c>
    </row>
    <row r="5" spans="1:63" x14ac:dyDescent="0.3">
      <c r="A5" s="22" t="s">
        <v>144</v>
      </c>
      <c r="B5" s="88" t="s">
        <v>26</v>
      </c>
      <c r="C5" s="88">
        <v>2013</v>
      </c>
      <c r="D5" s="22" t="s">
        <v>147</v>
      </c>
      <c r="E5" s="37">
        <f>IF(F5=0,"",RANK(F5,$F$4:$F$49,0))</f>
        <v>2</v>
      </c>
      <c r="F5" s="33">
        <f t="array" ref="F5">SUM(LARGE(H5:U5,{1;2;3;4;5;6;7;8}))</f>
        <v>191</v>
      </c>
      <c r="G5" s="38">
        <f>COUNTIF(H5:U5,"&gt;0")</f>
        <v>4</v>
      </c>
      <c r="H5" s="39">
        <f>X5</f>
        <v>46</v>
      </c>
      <c r="I5" s="33">
        <f>AA5</f>
        <v>47</v>
      </c>
      <c r="J5" s="39">
        <f>AD5</f>
        <v>0</v>
      </c>
      <c r="K5" s="33">
        <f>AG5</f>
        <v>0</v>
      </c>
      <c r="L5" s="35">
        <f>AJ5</f>
        <v>0</v>
      </c>
      <c r="M5" s="36">
        <f>AM5</f>
        <v>0</v>
      </c>
      <c r="N5" s="35">
        <f>AP5</f>
        <v>0</v>
      </c>
      <c r="O5" s="36">
        <f>AS5</f>
        <v>0</v>
      </c>
      <c r="P5" s="40">
        <f>AV5</f>
        <v>50</v>
      </c>
      <c r="Q5" s="35">
        <f>AY5</f>
        <v>48</v>
      </c>
      <c r="R5" s="34">
        <f>BB5</f>
        <v>0</v>
      </c>
      <c r="S5" s="32">
        <f>BE5</f>
        <v>0</v>
      </c>
      <c r="T5" s="34">
        <f>BH5</f>
        <v>0</v>
      </c>
      <c r="U5" s="32">
        <f>BK5</f>
        <v>0</v>
      </c>
      <c r="V5" s="23" cm="1">
        <f t="array" ref="V5">IF(ISBLANK(ALS_1!$A$2),0,IF(ISBLANK(A5),0,IF((OR(EXACT(A5,ALS_1!$C$2:$C$176))),VLOOKUP(A5,ALS_1!$C$2:$I$176,4,FALSE))))</f>
        <v>1</v>
      </c>
      <c r="W5" s="31">
        <f>IF(V5=FALSE,51,IF(V5&lt;=0,51,RANK(V5,$V$4:$V$48,0)))</f>
        <v>5</v>
      </c>
      <c r="X5" s="32">
        <f>VLOOKUP(W5,Punktezuordnung!$A$2:$B$52,2,FALSE())</f>
        <v>46</v>
      </c>
      <c r="Y5" s="23" cm="1">
        <f t="array" ref="Y5">IF(ISBLANK(ALS_2!$A$2),100,IF(ISBLANK(A5),100,IF((OR(EXACT(A5,ALS_2!$C$2:$C$200))),VLOOKUP(A5,ALS_2!$C$2:$I$200,4,FALSE))))</f>
        <v>13.27</v>
      </c>
      <c r="Z5" s="31">
        <f>IF(Y5=FALSE,51,IF(Y5&gt;=100,51,RANK(Y5,$Y$4:$Y$48,1)))</f>
        <v>4</v>
      </c>
      <c r="AA5" s="32">
        <f>VLOOKUP(Z5,Punktezuordnung!$A$2:$B$52,2,FALSE())</f>
        <v>47</v>
      </c>
      <c r="AB5" s="56">
        <f t="array" ref="AB5">IF(ISBLANK(LAT_1!$A$2),100,IF(ISBLANK(A5),100,IF((OR(EXACT(A5,LAT_1!$C$2:$C$200))),VLOOKUP(A5,LAT_1!$C$2:$I$200,4,FALSE))))</f>
        <v>100</v>
      </c>
      <c r="AC5" s="31">
        <f>IF(AB5=FALSE,51,IF(AB5&gt;=100,51,RANK(AB5,$AB$4:$AB$49,1)))</f>
        <v>51</v>
      </c>
      <c r="AD5" s="32">
        <f>VLOOKUP(AC5,Punktezuordnung!$A$2:$B$52,2,FALSE())</f>
        <v>0</v>
      </c>
      <c r="AE5" s="41">
        <v>0</v>
      </c>
      <c r="AF5" s="31">
        <f>IF(AE5&lt;=0,51,RANK(AE5,$AE$4:$AE$49,0))</f>
        <v>51</v>
      </c>
      <c r="AG5" s="32">
        <f>VLOOKUP(AF5,Punktezuordnung!$A$2:$B$52,2,FALSE())</f>
        <v>0</v>
      </c>
      <c r="AH5" s="42">
        <f t="array" ref="AH5">IF(ISBLANK(ANG_1!$A$2),100,IF(ISBLANK(A5),100,IF((OR(EXACT(A5,ANG_1!$C$2:$C$200))),VLOOKUP(A5,ANG_1!$C$2:$I$200,4,FALSE))))</f>
        <v>100</v>
      </c>
      <c r="AI5" s="31">
        <f>IF(AH5=FALSE,51,IF(AH5&gt;=100,51,RANK(AH5,$AH$4:$AH$49,1)))</f>
        <v>51</v>
      </c>
      <c r="AJ5" s="32">
        <f>VLOOKUP(AI5,Punktezuordnung!$A$2:$B$52,2,FALSE())</f>
        <v>0</v>
      </c>
      <c r="AK5" s="42">
        <f t="array" ref="AK5">IF(ISBLANK(ANG_2!$A$2),100,IF(ISBLANK(A5),100,IF((OR(EXACT(A5,ANG_2!$C$2:$C$200))),VLOOKUP(A5,ANG_2!$C$2:$I$200,4,FALSE))))</f>
        <v>100</v>
      </c>
      <c r="AL5" s="31">
        <f>IF(AK5=FALSE,51,IF(AK5&gt;=100,51,RANK(AK5,$AK$4:$AK$49,1)))</f>
        <v>51</v>
      </c>
      <c r="AM5" s="32">
        <f>VLOOKUP(AL5,Punktezuordnung!$A$2:$B$52,2,FALSE())</f>
        <v>0</v>
      </c>
      <c r="AN5" s="24" cm="1">
        <f t="array" ref="AN5">IF(ISBLANK(FRI_1!$A$2),0,IF(ISBLANK(A5),0,IF((OR(EXACT(A5,FRI_1!$C$2:$C$200))),VLOOKUP(A5,FRI_1!$C$2:$I$200,4,FALSE))))</f>
        <v>0</v>
      </c>
      <c r="AO5" s="31">
        <f>IF(AN5=FALSE,51,IF(AN5&lt;=0,51,RANK(AN5,$AN$4:$AN$49,0)))</f>
        <v>51</v>
      </c>
      <c r="AP5" s="32">
        <f>VLOOKUP(AO5,Punktezuordnung!$A$2:$B$52,2,FALSE())</f>
        <v>0</v>
      </c>
      <c r="AQ5" s="24" cm="1">
        <f t="array" ref="AQ5">IF(ISBLANK(FRI_2!$A$2),0,IF(ISBLANK(A5),0,IF((OR(EXACT(A5,FRI_2!$C$2:$C$200))),VLOOKUP(A5,FRI_2!$C$2:$I$200,4,FALSE))))</f>
        <v>0</v>
      </c>
      <c r="AR5" s="31">
        <f>IF(AQ5=FALSE,51,IF(AQ5&lt;=0,51,RANK(AQ5,$AQ$4:$AQ$49,0)))</f>
        <v>51</v>
      </c>
      <c r="AS5" s="32">
        <f>VLOOKUP(AR5,Punktezuordnung!$A$2:$B$52,2,FALSE())</f>
        <v>0</v>
      </c>
      <c r="AT5" s="65">
        <f t="array" ref="AT5">IF(ISBLANK(NIA_1!$A$2),100,IF(ISBLANK(A5),100,IF((OR(EXACT(A5,NIA_1!$C$2:$C$200))),VLOOKUP(A5,NIA_1!$C$2:$I$200,4,FALSE))))</f>
        <v>0.52916666666666667</v>
      </c>
      <c r="AU5" s="31">
        <f>IF(AT5=FALSE,51,IF(AT5=100,51,RANK(AT5,$AT$4:$AT$49,1)))</f>
        <v>1</v>
      </c>
      <c r="AV5" s="32">
        <f>VLOOKUP(AU5,Punktezuordnung!$A$2:$B$52,2,FALSE())</f>
        <v>50</v>
      </c>
      <c r="AW5" s="24" cm="1">
        <f t="array" ref="AW5">IF(ISBLANK(NIA_2!$A$2),0,IF(ISBLANK(A5),0,IF((OR(EXACT(A5,NIA_2!$C$2:$C$174))),VLOOKUP(A5,NIA_2!$C$2:$I$174,4,FALSE))))</f>
        <v>12.67</v>
      </c>
      <c r="AX5" s="31">
        <f>IF(AW5=FALSE,51,IF(AW5&lt;=0,51,RANK(AW5,$AW$4:$AW$49,0)))</f>
        <v>3</v>
      </c>
      <c r="AY5" s="32">
        <f>VLOOKUP(AX5,Punktezuordnung!$A$2:$B$52,2,FALSE())</f>
        <v>48</v>
      </c>
      <c r="AZ5" s="24" cm="1">
        <f t="array" ref="AZ5">IF(ISBLANK(STO_1!$A$2),0,IF(ISBLANK(A5),0,IF((OR(EXACT(A5,STO_1!$C$2:$C$200))),VLOOKUP(A5,STO_1!$C$2:$I$200,4,FALSE))))</f>
        <v>0</v>
      </c>
      <c r="BA5" s="31">
        <f>IF(AZ5=FALSE,51,IF(AZ5&lt;=0,51,RANK(AZ5,$AZ$4:$AZ$49,0)))</f>
        <v>51</v>
      </c>
      <c r="BB5" s="32">
        <f>VLOOKUP(BA5,Punktezuordnung!$A$2:$B$52,2,FALSE())</f>
        <v>0</v>
      </c>
      <c r="BC5" s="67" cm="1">
        <f t="array" ref="BC5">IF(ISBLANK(STO_2!$A$2),0,IF(ISBLANK(A5),0,IF((OR(EXACT(A5,STO_2!$C$2:$C$200))),VLOOKUP(A5,STO_2!$C$2:$I$175,4,FALSE))))</f>
        <v>0</v>
      </c>
      <c r="BD5" s="31">
        <f>IF(BC5=FALSE,51,IF(BC5&lt;=0,51,RANK(BC5,$BC$4:$BC$49,0)))</f>
        <v>51</v>
      </c>
      <c r="BE5" s="32">
        <f>VLOOKUP(BD5,Punktezuordnung!$A$2:$B$52,2,FALSE())</f>
        <v>0</v>
      </c>
      <c r="BF5" s="41">
        <v>0</v>
      </c>
      <c r="BG5" s="37">
        <f>IF(BF5&lt;=0,51,RANK(BF5,$BF$4:$BF$49,0))</f>
        <v>51</v>
      </c>
      <c r="BH5" s="44">
        <f>VLOOKUP(BG5,Punktezuordnung!$A$2:$B$52,2,FALSE())</f>
        <v>0</v>
      </c>
      <c r="BI5" s="41">
        <v>0</v>
      </c>
      <c r="BJ5" s="37">
        <f>IF(BI5&lt;=0,51,RANK(BI5,$BF$4:$BF$49,0))</f>
        <v>51</v>
      </c>
      <c r="BK5" s="44">
        <f>VLOOKUP(BJ5,Punktezuordnung!$A$2:$B$52,2,FALSE())</f>
        <v>0</v>
      </c>
    </row>
    <row r="6" spans="1:63" x14ac:dyDescent="0.3">
      <c r="A6" s="22" t="s">
        <v>143</v>
      </c>
      <c r="B6" s="88" t="s">
        <v>26</v>
      </c>
      <c r="C6" s="88">
        <v>2013</v>
      </c>
      <c r="D6" s="22" t="s">
        <v>146</v>
      </c>
      <c r="E6" s="37">
        <f>IF(F6=0,"",RANK(F6,$F$4:$F$49,0))</f>
        <v>3</v>
      </c>
      <c r="F6" s="33">
        <f t="array" ref="F6">SUM(LARGE(H6:U6,{1;2;3;4;5;6;7;8}))</f>
        <v>190</v>
      </c>
      <c r="G6" s="38">
        <f>COUNTIF(H6:U6,"&gt;0")</f>
        <v>4</v>
      </c>
      <c r="H6" s="39">
        <f>X6</f>
        <v>47</v>
      </c>
      <c r="I6" s="33">
        <f>AA6</f>
        <v>46</v>
      </c>
      <c r="J6" s="39">
        <f>AD6</f>
        <v>0</v>
      </c>
      <c r="K6" s="33">
        <f>AG6</f>
        <v>0</v>
      </c>
      <c r="L6" s="35">
        <f>AJ6</f>
        <v>0</v>
      </c>
      <c r="M6" s="36">
        <f>AM6</f>
        <v>0</v>
      </c>
      <c r="N6" s="35">
        <f>AP6</f>
        <v>0</v>
      </c>
      <c r="O6" s="36">
        <f>AS6</f>
        <v>0</v>
      </c>
      <c r="P6" s="40">
        <f>AV6</f>
        <v>48</v>
      </c>
      <c r="Q6" s="35">
        <f>AY6</f>
        <v>49</v>
      </c>
      <c r="R6" s="34">
        <f>BB6</f>
        <v>0</v>
      </c>
      <c r="S6" s="32">
        <f>BE6</f>
        <v>0</v>
      </c>
      <c r="T6" s="34">
        <f>BH6</f>
        <v>0</v>
      </c>
      <c r="U6" s="32">
        <f>BK6</f>
        <v>0</v>
      </c>
      <c r="V6" s="23" cm="1">
        <f t="array" ref="V6">IF(ISBLANK(ALS_1!$A$2),0,IF(ISBLANK(A6),0,IF((OR(EXACT(A6,ALS_1!$C$2:$C$176))),VLOOKUP(A6,ALS_1!$C$2:$I$176,4,FALSE))))</f>
        <v>1.1000000000000001</v>
      </c>
      <c r="W6" s="31">
        <f>IF(V6=FALSE,51,IF(V6&lt;=0,51,RANK(V6,$V$4:$V$48,0)))</f>
        <v>4</v>
      </c>
      <c r="X6" s="32">
        <f>VLOOKUP(W6,Punktezuordnung!$A$2:$B$52,2,FALSE())</f>
        <v>47</v>
      </c>
      <c r="Y6" s="23" cm="1">
        <f t="array" ref="Y6">IF(ISBLANK(ALS_2!$A$2),100,IF(ISBLANK(A6),100,IF((OR(EXACT(A6,ALS_2!$C$2:$C$200))),VLOOKUP(A6,ALS_2!$C$2:$I$200,4,FALSE))))</f>
        <v>13.58</v>
      </c>
      <c r="Z6" s="31">
        <f>IF(Y6=FALSE,51,IF(Y6&gt;=100,51,RANK(Y6,$Y$4:$Y$48,1)))</f>
        <v>5</v>
      </c>
      <c r="AA6" s="32">
        <f>VLOOKUP(Z6,Punktezuordnung!$A$2:$B$52,2,FALSE())</f>
        <v>46</v>
      </c>
      <c r="AB6" s="56">
        <f t="array" ref="AB6">IF(ISBLANK(LAT_1!$A$2),100,IF(ISBLANK(A6),100,IF((OR(EXACT(A6,LAT_1!$C$2:$C$200))),VLOOKUP(A6,LAT_1!$C$2:$I$200,4,FALSE))))</f>
        <v>100</v>
      </c>
      <c r="AC6" s="31">
        <f>IF(AB6=FALSE,51,IF(AB6&gt;=100,51,RANK(AB6,$AB$4:$AB$49,1)))</f>
        <v>51</v>
      </c>
      <c r="AD6" s="32">
        <f>VLOOKUP(AC6,Punktezuordnung!$A$2:$B$52,2,FALSE())</f>
        <v>0</v>
      </c>
      <c r="AE6" s="41">
        <v>0</v>
      </c>
      <c r="AF6" s="31">
        <f>IF(AE6&lt;=0,51,RANK(AE6,$AE$4:$AE$49,0))</f>
        <v>51</v>
      </c>
      <c r="AG6" s="32">
        <f>VLOOKUP(AF6,Punktezuordnung!$A$2:$B$52,2,FALSE())</f>
        <v>0</v>
      </c>
      <c r="AH6" s="42">
        <f t="array" ref="AH6">IF(ISBLANK(ANG_1!$A$2),100,IF(ISBLANK(A6),100,IF((OR(EXACT(A6,ANG_1!$C$2:$C$200))),VLOOKUP(A6,ANG_1!$C$2:$I$200,4,FALSE))))</f>
        <v>100</v>
      </c>
      <c r="AI6" s="31">
        <f>IF(AH6=FALSE,51,IF(AH6&gt;=100,51,RANK(AH6,$AH$4:$AH$49,1)))</f>
        <v>51</v>
      </c>
      <c r="AJ6" s="32">
        <f>VLOOKUP(AI6,Punktezuordnung!$A$2:$B$52,2,FALSE())</f>
        <v>0</v>
      </c>
      <c r="AK6" s="42">
        <f t="array" ref="AK6">IF(ISBLANK(ANG_2!$A$2),100,IF(ISBLANK(A6),100,IF((OR(EXACT(A6,ANG_2!$C$2:$C$200))),VLOOKUP(A6,ANG_2!$C$2:$I$200,4,FALSE))))</f>
        <v>100</v>
      </c>
      <c r="AL6" s="31">
        <f>IF(AK6=FALSE,51,IF(AK6&gt;=100,51,RANK(AK6,$AK$4:$AK$49,1)))</f>
        <v>51</v>
      </c>
      <c r="AM6" s="32">
        <f>VLOOKUP(AL6,Punktezuordnung!$A$2:$B$52,2,FALSE())</f>
        <v>0</v>
      </c>
      <c r="AN6" s="24" cm="1">
        <f t="array" ref="AN6">IF(ISBLANK(FRI_1!$A$2),0,IF(ISBLANK(A6),0,IF((OR(EXACT(A6,FRI_1!$C$2:$C$200))),VLOOKUP(A6,FRI_1!$C$2:$I$200,4,FALSE))))</f>
        <v>0</v>
      </c>
      <c r="AO6" s="31">
        <f>IF(AN6=FALSE,51,IF(AN6&lt;=0,51,RANK(AN6,$AN$4:$AN$49,0)))</f>
        <v>51</v>
      </c>
      <c r="AP6" s="32">
        <f>VLOOKUP(AO6,Punktezuordnung!$A$2:$B$52,2,FALSE())</f>
        <v>0</v>
      </c>
      <c r="AQ6" s="24" cm="1">
        <f t="array" ref="AQ6">IF(ISBLANK(FRI_2!$A$2),0,IF(ISBLANK(A6),0,IF((OR(EXACT(A6,FRI_2!$C$2:$C$200))),VLOOKUP(A6,FRI_2!$C$2:$I$200,4,FALSE))))</f>
        <v>0</v>
      </c>
      <c r="AR6" s="31">
        <f>IF(AQ6=FALSE,51,IF(AQ6&lt;=0,51,RANK(AQ6,$AQ$4:$AQ$49,0)))</f>
        <v>51</v>
      </c>
      <c r="AS6" s="32">
        <f>VLOOKUP(AR6,Punktezuordnung!$A$2:$B$52,2,FALSE())</f>
        <v>0</v>
      </c>
      <c r="AT6" s="65">
        <f t="array" ref="AT6">IF(ISBLANK(NIA_1!$A$2),100,IF(ISBLANK(A6),100,IF((OR(EXACT(A6,NIA_1!$C$2:$C$200))),VLOOKUP(A6,NIA_1!$C$2:$I$200,4,FALSE))))</f>
        <v>0.56180555555555556</v>
      </c>
      <c r="AU6" s="31">
        <f>IF(AT6=FALSE,51,IF(AT6=100,51,RANK(AT6,$AT$4:$AT$49,1)))</f>
        <v>3</v>
      </c>
      <c r="AV6" s="32">
        <f>VLOOKUP(AU6,Punktezuordnung!$A$2:$B$52,2,FALSE())</f>
        <v>48</v>
      </c>
      <c r="AW6" s="24" cm="1">
        <f t="array" ref="AW6">IF(ISBLANK(NIA_2!$A$2),0,IF(ISBLANK(A6),0,IF((OR(EXACT(A6,NIA_2!$C$2:$C$174))),VLOOKUP(A6,NIA_2!$C$2:$I$174,4,FALSE))))</f>
        <v>14.74</v>
      </c>
      <c r="AX6" s="31">
        <f>IF(AW6=FALSE,51,IF(AW6&lt;=0,51,RANK(AW6,$AW$4:$AW$49,0)))</f>
        <v>2</v>
      </c>
      <c r="AY6" s="32">
        <f>VLOOKUP(AX6,Punktezuordnung!$A$2:$B$52,2,FALSE())</f>
        <v>49</v>
      </c>
      <c r="AZ6" s="24" cm="1">
        <f t="array" ref="AZ6">IF(ISBLANK(STO_1!$A$2),0,IF(ISBLANK(A6),0,IF((OR(EXACT(A6,STO_1!$C$2:$C$200))),VLOOKUP(A6,STO_1!$C$2:$I$200,4,FALSE))))</f>
        <v>0</v>
      </c>
      <c r="BA6" s="31">
        <f>IF(AZ6=FALSE,51,IF(AZ6&lt;=0,51,RANK(AZ6,$AZ$4:$AZ$49,0)))</f>
        <v>51</v>
      </c>
      <c r="BB6" s="32">
        <f>VLOOKUP(BA6,Punktezuordnung!$A$2:$B$52,2,FALSE())</f>
        <v>0</v>
      </c>
      <c r="BC6" s="67" cm="1">
        <f t="array" ref="BC6">IF(ISBLANK(STO_2!$A$2),0,IF(ISBLANK(A6),0,IF((OR(EXACT(A6,STO_2!$C$2:$C$200))),VLOOKUP(A6,STO_2!$C$2:$I$175,4,FALSE))))</f>
        <v>0</v>
      </c>
      <c r="BD6" s="31">
        <f>IF(BC6=FALSE,51,IF(BC6&lt;=0,51,RANK(BC6,$BC$4:$BC$49,0)))</f>
        <v>51</v>
      </c>
      <c r="BE6" s="32">
        <f>VLOOKUP(BD6,Punktezuordnung!$A$2:$B$52,2,FALSE())</f>
        <v>0</v>
      </c>
      <c r="BF6" s="41">
        <v>0</v>
      </c>
      <c r="BG6" s="37">
        <f>IF(BF6&lt;=0,51,RANK(BF6,$BF$4:$BF$49,0))</f>
        <v>51</v>
      </c>
      <c r="BH6" s="44">
        <f>VLOOKUP(BG6,Punktezuordnung!$A$2:$B$52,2,FALSE())</f>
        <v>0</v>
      </c>
      <c r="BI6" s="41">
        <v>0</v>
      </c>
      <c r="BJ6" s="37">
        <f>IF(BI6&lt;=0,51,RANK(BI6,$BF$4:$BF$49,0))</f>
        <v>51</v>
      </c>
      <c r="BK6" s="44">
        <f>VLOOKUP(BJ6,Punktezuordnung!$A$2:$B$52,2,FALSE())</f>
        <v>0</v>
      </c>
    </row>
    <row r="7" spans="1:63" x14ac:dyDescent="0.3">
      <c r="A7" s="22" t="s">
        <v>142</v>
      </c>
      <c r="B7" s="88" t="s">
        <v>26</v>
      </c>
      <c r="C7" s="88">
        <v>2013</v>
      </c>
      <c r="D7" s="22" t="s">
        <v>146</v>
      </c>
      <c r="E7" s="37">
        <f>IF(F7=0,"",RANK(F7,$F$4:$F$49,0))</f>
        <v>4</v>
      </c>
      <c r="F7" s="33">
        <f t="array" ref="F7">SUM(LARGE(H7:U7,{1;2;3;4;5;6;7;8}))</f>
        <v>185</v>
      </c>
      <c r="G7" s="38">
        <f>COUNTIF(H7:U7,"&gt;0")</f>
        <v>4</v>
      </c>
      <c r="H7" s="39">
        <f>X7</f>
        <v>48</v>
      </c>
      <c r="I7" s="33">
        <f>AA7</f>
        <v>45</v>
      </c>
      <c r="J7" s="39">
        <f>AD7</f>
        <v>0</v>
      </c>
      <c r="K7" s="33">
        <f>AG7</f>
        <v>0</v>
      </c>
      <c r="L7" s="35">
        <f>AJ7</f>
        <v>0</v>
      </c>
      <c r="M7" s="36">
        <f>AM7</f>
        <v>0</v>
      </c>
      <c r="N7" s="35">
        <f>AP7</f>
        <v>0</v>
      </c>
      <c r="O7" s="36">
        <f>AS7</f>
        <v>0</v>
      </c>
      <c r="P7" s="40">
        <f>AV7</f>
        <v>45</v>
      </c>
      <c r="Q7" s="35">
        <f>AY7</f>
        <v>47</v>
      </c>
      <c r="R7" s="34">
        <f>BB7</f>
        <v>0</v>
      </c>
      <c r="S7" s="32">
        <f>BE7</f>
        <v>0</v>
      </c>
      <c r="T7" s="34">
        <f>BH7</f>
        <v>0</v>
      </c>
      <c r="U7" s="32">
        <f>BK7</f>
        <v>0</v>
      </c>
      <c r="V7" s="23" cm="1">
        <f t="array" ref="V7">IF(ISBLANK(ALS_1!$A$2),0,IF(ISBLANK(A7),0,IF((OR(EXACT(A7,ALS_1!$C$2:$C$176))),VLOOKUP(A7,ALS_1!$C$2:$I$176,4,FALSE))))</f>
        <v>1.1499999999999999</v>
      </c>
      <c r="W7" s="31">
        <f>IF(V7=FALSE,51,IF(V7&lt;=0,51,RANK(V7,$V$4:$V$48,0)))</f>
        <v>3</v>
      </c>
      <c r="X7" s="32">
        <f>VLOOKUP(W7,Punktezuordnung!$A$2:$B$52,2,FALSE())</f>
        <v>48</v>
      </c>
      <c r="Y7" s="23" cm="1">
        <f t="array" ref="Y7">IF(ISBLANK(ALS_2!$A$2),100,IF(ISBLANK(A7),100,IF((OR(EXACT(A7,ALS_2!$C$2:$C$200))),VLOOKUP(A7,ALS_2!$C$2:$I$200,4,FALSE))))</f>
        <v>16.02</v>
      </c>
      <c r="Z7" s="31">
        <f>IF(Y7=FALSE,51,IF(Y7&gt;=100,51,RANK(Y7,$Y$4:$Y$48,1)))</f>
        <v>6</v>
      </c>
      <c r="AA7" s="32">
        <f>VLOOKUP(Z7,Punktezuordnung!$A$2:$B$52,2,FALSE())</f>
        <v>45</v>
      </c>
      <c r="AB7" s="56">
        <f t="array" ref="AB7">IF(ISBLANK(LAT_1!$A$2),100,IF(ISBLANK(A7),100,IF((OR(EXACT(A7,LAT_1!$C$2:$C$200))),VLOOKUP(A7,LAT_1!$C$2:$I$200,4,FALSE))))</f>
        <v>100</v>
      </c>
      <c r="AC7" s="31">
        <f>IF(AB7=FALSE,51,IF(AB7&gt;=100,51,RANK(AB7,$AB$4:$AB$49,1)))</f>
        <v>51</v>
      </c>
      <c r="AD7" s="32">
        <f>VLOOKUP(AC7,Punktezuordnung!$A$2:$B$52,2,FALSE())</f>
        <v>0</v>
      </c>
      <c r="AE7" s="41">
        <v>0</v>
      </c>
      <c r="AF7" s="31">
        <f>IF(AE7&lt;=0,51,RANK(AE7,$AE$4:$AE$49,0))</f>
        <v>51</v>
      </c>
      <c r="AG7" s="32">
        <f>VLOOKUP(AF7,Punktezuordnung!$A$2:$B$52,2,FALSE())</f>
        <v>0</v>
      </c>
      <c r="AH7" s="42">
        <f t="array" ref="AH7">IF(ISBLANK(ANG_1!$A$2),100,IF(ISBLANK(A7),100,IF((OR(EXACT(A7,ANG_1!$C$2:$C$200))),VLOOKUP(A7,ANG_1!$C$2:$I$200,4,FALSE))))</f>
        <v>100</v>
      </c>
      <c r="AI7" s="31">
        <f>IF(AH7=FALSE,51,IF(AH7&gt;=100,51,RANK(AH7,$AH$4:$AH$49,1)))</f>
        <v>51</v>
      </c>
      <c r="AJ7" s="32">
        <f>VLOOKUP(AI7,Punktezuordnung!$A$2:$B$52,2,FALSE())</f>
        <v>0</v>
      </c>
      <c r="AK7" s="42">
        <f t="array" ref="AK7">IF(ISBLANK(ANG_2!$A$2),100,IF(ISBLANK(A7),100,IF((OR(EXACT(A7,ANG_2!$C$2:$C$200))),VLOOKUP(A7,ANG_2!$C$2:$I$200,4,FALSE))))</f>
        <v>100</v>
      </c>
      <c r="AL7" s="31">
        <f>IF(AK7=FALSE,51,IF(AK7&gt;=100,51,RANK(AK7,$AK$4:$AK$49,1)))</f>
        <v>51</v>
      </c>
      <c r="AM7" s="32">
        <f>VLOOKUP(AL7,Punktezuordnung!$A$2:$B$52,2,FALSE())</f>
        <v>0</v>
      </c>
      <c r="AN7" s="24" cm="1">
        <f t="array" ref="AN7">IF(ISBLANK(FRI_1!$A$2),0,IF(ISBLANK(A7),0,IF((OR(EXACT(A7,FRI_1!$C$2:$C$200))),VLOOKUP(A7,FRI_1!$C$2:$I$200,4,FALSE))))</f>
        <v>0</v>
      </c>
      <c r="AO7" s="31">
        <f>IF(AN7=FALSE,51,IF(AN7&lt;=0,51,RANK(AN7,$AN$4:$AN$49,0)))</f>
        <v>51</v>
      </c>
      <c r="AP7" s="32">
        <f>VLOOKUP(AO7,Punktezuordnung!$A$2:$B$52,2,FALSE())</f>
        <v>0</v>
      </c>
      <c r="AQ7" s="24" cm="1">
        <f t="array" ref="AQ7">IF(ISBLANK(FRI_2!$A$2),0,IF(ISBLANK(A7),0,IF((OR(EXACT(A7,FRI_2!$C$2:$C$200))),VLOOKUP(A7,FRI_2!$C$2:$I$200,4,FALSE))))</f>
        <v>0</v>
      </c>
      <c r="AR7" s="31">
        <f>IF(AQ7=FALSE,51,IF(AQ7&lt;=0,51,RANK(AQ7,$AQ$4:$AQ$49,0)))</f>
        <v>51</v>
      </c>
      <c r="AS7" s="32">
        <f>VLOOKUP(AR7,Punktezuordnung!$A$2:$B$52,2,FALSE())</f>
        <v>0</v>
      </c>
      <c r="AT7" s="65">
        <f t="array" ref="AT7">IF(ISBLANK(NIA_1!$A$2),100,IF(ISBLANK(A7),100,IF((OR(EXACT(A7,NIA_1!$C$2:$C$200))),VLOOKUP(A7,NIA_1!$C$2:$I$200,4,FALSE))))</f>
        <v>0.69236111111111109</v>
      </c>
      <c r="AU7" s="31">
        <f>IF(AT7=FALSE,51,IF(AT7=100,51,RANK(AT7,$AT$4:$AT$49,1)))</f>
        <v>6</v>
      </c>
      <c r="AV7" s="32">
        <f>VLOOKUP(AU7,Punktezuordnung!$A$2:$B$52,2,FALSE())</f>
        <v>45</v>
      </c>
      <c r="AW7" s="24" cm="1">
        <f t="array" ref="AW7">IF(ISBLANK(NIA_2!$A$2),0,IF(ISBLANK(A7),0,IF((OR(EXACT(A7,NIA_2!$C$2:$C$174))),VLOOKUP(A7,NIA_2!$C$2:$I$174,4,FALSE))))</f>
        <v>12.66</v>
      </c>
      <c r="AX7" s="31">
        <f>IF(AW7=FALSE,51,IF(AW7&lt;=0,51,RANK(AW7,$AW$4:$AW$49,0)))</f>
        <v>4</v>
      </c>
      <c r="AY7" s="32">
        <f>VLOOKUP(AX7,Punktezuordnung!$A$2:$B$52,2,FALSE())</f>
        <v>47</v>
      </c>
      <c r="AZ7" s="24" cm="1">
        <f t="array" ref="AZ7">IF(ISBLANK(STO_1!$A$2),0,IF(ISBLANK(A7),0,IF((OR(EXACT(A7,STO_1!$C$2:$C$200))),VLOOKUP(A7,STO_1!$C$2:$I$200,4,FALSE))))</f>
        <v>0</v>
      </c>
      <c r="BA7" s="31">
        <f>IF(AZ7=FALSE,51,IF(AZ7&lt;=0,51,RANK(AZ7,$AZ$4:$AZ$49,0)))</f>
        <v>51</v>
      </c>
      <c r="BB7" s="32">
        <f>VLOOKUP(BA7,Punktezuordnung!$A$2:$B$52,2,FALSE())</f>
        <v>0</v>
      </c>
      <c r="BC7" s="67" cm="1">
        <f t="array" ref="BC7">IF(ISBLANK(STO_2!$A$2),0,IF(ISBLANK(A7),0,IF((OR(EXACT(A7,STO_2!$C$2:$C$200))),VLOOKUP(A7,STO_2!$C$2:$I$175,4,FALSE))))</f>
        <v>0</v>
      </c>
      <c r="BD7" s="31">
        <f>IF(BC7=FALSE,51,IF(BC7&lt;=0,51,RANK(BC7,$BC$4:$BC$49,0)))</f>
        <v>51</v>
      </c>
      <c r="BE7" s="32">
        <f>VLOOKUP(BD7,Punktezuordnung!$A$2:$B$52,2,FALSE())</f>
        <v>0</v>
      </c>
      <c r="BF7" s="41">
        <v>0</v>
      </c>
      <c r="BG7" s="37">
        <f>IF(BF7&lt;=0,51,RANK(BF7,$BF$4:$BF$49,0))</f>
        <v>51</v>
      </c>
      <c r="BH7" s="44">
        <f>VLOOKUP(BG7,Punktezuordnung!$A$2:$B$52,2,FALSE())</f>
        <v>0</v>
      </c>
      <c r="BI7" s="41">
        <v>0</v>
      </c>
      <c r="BJ7" s="37">
        <f>IF(BI7&lt;=0,51,RANK(BI7,$BF$4:$BF$49,0))</f>
        <v>51</v>
      </c>
      <c r="BK7" s="44">
        <f>VLOOKUP(BJ7,Punktezuordnung!$A$2:$B$52,2,FALSE())</f>
        <v>0</v>
      </c>
    </row>
    <row r="8" spans="1:63" x14ac:dyDescent="0.3">
      <c r="A8" s="22" t="s">
        <v>192</v>
      </c>
      <c r="B8" s="88" t="s">
        <v>26</v>
      </c>
      <c r="C8" s="88">
        <v>2013</v>
      </c>
      <c r="D8" s="22" t="s">
        <v>147</v>
      </c>
      <c r="E8" s="37">
        <f>IF(F8=0,"",RANK(F8,$F$4:$F$49,0))</f>
        <v>5</v>
      </c>
      <c r="F8" s="33">
        <f t="array" ref="F8">SUM(LARGE(H8:U8,{1;2;3;4;5;6;7;8}))</f>
        <v>96</v>
      </c>
      <c r="G8" s="38">
        <f>COUNTIF(H8:U8,"&gt;0")</f>
        <v>2</v>
      </c>
      <c r="H8" s="39">
        <f>X8</f>
        <v>0</v>
      </c>
      <c r="I8" s="33">
        <f>AA8</f>
        <v>0</v>
      </c>
      <c r="J8" s="39">
        <f>AD8</f>
        <v>0</v>
      </c>
      <c r="K8" s="33">
        <f>AG8</f>
        <v>0</v>
      </c>
      <c r="L8" s="35">
        <f>AJ8</f>
        <v>0</v>
      </c>
      <c r="M8" s="36">
        <f>AM8</f>
        <v>0</v>
      </c>
      <c r="N8" s="35">
        <f>AP8</f>
        <v>0</v>
      </c>
      <c r="O8" s="36">
        <f>AS8</f>
        <v>0</v>
      </c>
      <c r="P8" s="40">
        <f>AV8</f>
        <v>46</v>
      </c>
      <c r="Q8" s="35">
        <f>AY8</f>
        <v>50</v>
      </c>
      <c r="R8" s="34">
        <f>BB8</f>
        <v>0</v>
      </c>
      <c r="S8" s="32">
        <f>BE8</f>
        <v>0</v>
      </c>
      <c r="T8" s="34">
        <f>BH8</f>
        <v>0</v>
      </c>
      <c r="U8" s="32">
        <f>BK8</f>
        <v>0</v>
      </c>
      <c r="V8" s="23" t="b" cm="1">
        <f t="array" ref="V8">IF(ISBLANK(ALS_1!$A$2),0,IF(ISBLANK(A8),0,IF((OR(EXACT(A8,ALS_1!$C$2:$C$176))),VLOOKUP(A8,ALS_1!$C$2:$I$176,4,FALSE))))</f>
        <v>0</v>
      </c>
      <c r="W8" s="31">
        <f>IF(V8=FALSE,51,IF(V8&lt;=0,51,RANK(V8,$V$4:$V$48,0)))</f>
        <v>51</v>
      </c>
      <c r="X8" s="32">
        <f>VLOOKUP(W8,Punktezuordnung!$A$2:$B$52,2,FALSE())</f>
        <v>0</v>
      </c>
      <c r="Y8" s="23" t="b" cm="1">
        <f t="array" ref="Y8">IF(ISBLANK(ALS_2!$A$2),100,IF(ISBLANK(A8),100,IF((OR(EXACT(A8,ALS_2!$C$2:$C$200))),VLOOKUP(A8,ALS_2!$C$2:$I$200,4,FALSE))))</f>
        <v>0</v>
      </c>
      <c r="Z8" s="31">
        <f>IF(Y8=FALSE,51,IF(Y8&gt;=100,51,RANK(Y8,$Y$4:$Y$48,1)))</f>
        <v>51</v>
      </c>
      <c r="AA8" s="32">
        <f>VLOOKUP(Z8,Punktezuordnung!$A$2:$B$52,2,FALSE())</f>
        <v>0</v>
      </c>
      <c r="AB8" s="56">
        <f t="array" ref="AB8">IF(ISBLANK(LAT_1!$A$2),100,IF(ISBLANK(A8),100,IF((OR(EXACT(A8,LAT_1!$C$2:$C$200))),VLOOKUP(A8,LAT_1!$C$2:$I$200,4,FALSE))))</f>
        <v>100</v>
      </c>
      <c r="AC8" s="31">
        <f>IF(AB8=FALSE,51,IF(AB8&gt;=100,51,RANK(AB8,$AB$4:$AB$49,1)))</f>
        <v>51</v>
      </c>
      <c r="AD8" s="32">
        <f>VLOOKUP(AC8,Punktezuordnung!$A$2:$B$52,2,FALSE())</f>
        <v>0</v>
      </c>
      <c r="AE8" s="41">
        <v>0</v>
      </c>
      <c r="AF8" s="31">
        <f>IF(AE8&lt;=0,51,RANK(AE8,$AE$4:$AE$49,0))</f>
        <v>51</v>
      </c>
      <c r="AG8" s="32">
        <f>VLOOKUP(AF8,Punktezuordnung!$A$2:$B$52,2,FALSE())</f>
        <v>0</v>
      </c>
      <c r="AH8" s="42">
        <f t="array" ref="AH8">IF(ISBLANK(ANG_1!$A$2),100,IF(ISBLANK(A8),100,IF((OR(EXACT(A8,ANG_1!$C$2:$C$200))),VLOOKUP(A8,ANG_1!$C$2:$I$200,4,FALSE))))</f>
        <v>100</v>
      </c>
      <c r="AI8" s="31">
        <f>IF(AH8=FALSE,51,IF(AH8&gt;=100,51,RANK(AH8,$AH$4:$AH$49,1)))</f>
        <v>51</v>
      </c>
      <c r="AJ8" s="32">
        <f>VLOOKUP(AI8,Punktezuordnung!$A$2:$B$52,2,FALSE())</f>
        <v>0</v>
      </c>
      <c r="AK8" s="42">
        <f t="array" ref="AK8">IF(ISBLANK(ANG_2!$A$2),100,IF(ISBLANK(A8),100,IF((OR(EXACT(A8,ANG_2!$C$2:$C$200))),VLOOKUP(A8,ANG_2!$C$2:$I$200,4,FALSE))))</f>
        <v>100</v>
      </c>
      <c r="AL8" s="31">
        <f>IF(AK8=FALSE,51,IF(AK8&gt;=100,51,RANK(AK8,$AK$4:$AK$49,1)))</f>
        <v>51</v>
      </c>
      <c r="AM8" s="32">
        <f>VLOOKUP(AL8,Punktezuordnung!$A$2:$B$52,2,FALSE())</f>
        <v>0</v>
      </c>
      <c r="AN8" s="24" cm="1">
        <f t="array" ref="AN8">IF(ISBLANK(FRI_1!$A$2),0,IF(ISBLANK(A8),0,IF((OR(EXACT(A8,FRI_1!$C$2:$C$200))),VLOOKUP(A8,FRI_1!$C$2:$I$200,4,FALSE))))</f>
        <v>0</v>
      </c>
      <c r="AO8" s="31">
        <f>IF(AN8=FALSE,51,IF(AN8&lt;=0,51,RANK(AN8,$AN$4:$AN$49,0)))</f>
        <v>51</v>
      </c>
      <c r="AP8" s="32">
        <f>VLOOKUP(AO8,Punktezuordnung!$A$2:$B$52,2,FALSE())</f>
        <v>0</v>
      </c>
      <c r="AQ8" s="24" cm="1">
        <f t="array" ref="AQ8">IF(ISBLANK(FRI_2!$A$2),0,IF(ISBLANK(A8),0,IF((OR(EXACT(A8,FRI_2!$C$2:$C$200))),VLOOKUP(A8,FRI_2!$C$2:$I$200,4,FALSE))))</f>
        <v>0</v>
      </c>
      <c r="AR8" s="31">
        <f>IF(AQ8=FALSE,51,IF(AQ8&lt;=0,51,RANK(AQ8,$AQ$4:$AQ$49,0)))</f>
        <v>51</v>
      </c>
      <c r="AS8" s="32">
        <f>VLOOKUP(AR8,Punktezuordnung!$A$2:$B$52,2,FALSE())</f>
        <v>0</v>
      </c>
      <c r="AT8" s="65">
        <f t="array" ref="AT8">IF(ISBLANK(NIA_1!$A$2),100,IF(ISBLANK(A8),100,IF((OR(EXACT(A8,NIA_1!$C$2:$C$200))),VLOOKUP(A8,NIA_1!$C$2:$I$200,4,FALSE))))</f>
        <v>0.61458333333333337</v>
      </c>
      <c r="AU8" s="31">
        <f>IF(AT8=FALSE,51,IF(AT8=100,51,RANK(AT8,$AT$4:$AT$49,1)))</f>
        <v>5</v>
      </c>
      <c r="AV8" s="32">
        <f>VLOOKUP(AU8,Punktezuordnung!$A$2:$B$52,2,FALSE())</f>
        <v>46</v>
      </c>
      <c r="AW8" s="24" cm="1">
        <f t="array" ref="AW8">IF(ISBLANK(NIA_2!$A$2),0,IF(ISBLANK(A8),0,IF((OR(EXACT(A8,NIA_2!$C$2:$C$174))),VLOOKUP(A8,NIA_2!$C$2:$I$174,4,FALSE))))</f>
        <v>17.29</v>
      </c>
      <c r="AX8" s="31">
        <f>IF(AW8=FALSE,51,IF(AW8&lt;=0,51,RANK(AW8,$AW$4:$AW$49,0)))</f>
        <v>1</v>
      </c>
      <c r="AY8" s="32">
        <f>VLOOKUP(AX8,Punktezuordnung!$A$2:$B$52,2,FALSE())</f>
        <v>50</v>
      </c>
      <c r="AZ8" s="24" cm="1">
        <f t="array" ref="AZ8">IF(ISBLANK(STO_1!$A$2),0,IF(ISBLANK(A8),0,IF((OR(EXACT(A8,STO_1!$C$2:$C$200))),VLOOKUP(A8,STO_1!$C$2:$I$200,4,FALSE))))</f>
        <v>0</v>
      </c>
      <c r="BA8" s="31">
        <f>IF(AZ8=FALSE,51,IF(AZ8&lt;=0,51,RANK(AZ8,$AZ$4:$AZ$49,0)))</f>
        <v>51</v>
      </c>
      <c r="BB8" s="32">
        <f>VLOOKUP(BA8,Punktezuordnung!$A$2:$B$52,2,FALSE())</f>
        <v>0</v>
      </c>
      <c r="BC8" s="67" cm="1">
        <f t="array" ref="BC8">IF(ISBLANK(STO_2!$A$2),0,IF(ISBLANK(A8),0,IF((OR(EXACT(A8,STO_2!$C$2:$C$200))),VLOOKUP(A8,STO_2!$C$2:$I$175,4,FALSE))))</f>
        <v>0</v>
      </c>
      <c r="BD8" s="31">
        <f>IF(BC8=FALSE,51,IF(BC8&lt;=0,51,RANK(BC8,$BC$4:$BC$49,0)))</f>
        <v>51</v>
      </c>
      <c r="BE8" s="32">
        <f>VLOOKUP(BD8,Punktezuordnung!$A$2:$B$52,2,FALSE())</f>
        <v>0</v>
      </c>
      <c r="BF8" s="41">
        <v>0</v>
      </c>
      <c r="BG8" s="37">
        <f>IF(BF8&lt;=0,51,RANK(BF8,$BF$4:$BF$49,0))</f>
        <v>51</v>
      </c>
      <c r="BH8" s="44">
        <f>VLOOKUP(BG8,Punktezuordnung!$A$2:$B$52,2,FALSE())</f>
        <v>0</v>
      </c>
      <c r="BI8" s="41">
        <v>0</v>
      </c>
      <c r="BJ8" s="37">
        <f>IF(BI8&lt;=0,51,RANK(BI8,$BF$4:$BF$49,0))</f>
        <v>51</v>
      </c>
      <c r="BK8" s="44">
        <f>VLOOKUP(BJ8,Punktezuordnung!$A$2:$B$52,2,FALSE())</f>
        <v>0</v>
      </c>
    </row>
    <row r="9" spans="1:63" x14ac:dyDescent="0.3">
      <c r="A9" s="22" t="s">
        <v>191</v>
      </c>
      <c r="B9" s="88" t="s">
        <v>26</v>
      </c>
      <c r="C9" s="88">
        <v>2013</v>
      </c>
      <c r="D9" s="22" t="s">
        <v>147</v>
      </c>
      <c r="E9" s="37">
        <f>IF(F9=0,"",RANK(F9,$F$4:$F$49,0))</f>
        <v>6</v>
      </c>
      <c r="F9" s="33">
        <f t="array" ref="F9">SUM(LARGE(H9:U9,{1;2;3;4;5;6;7;8}))</f>
        <v>90</v>
      </c>
      <c r="G9" s="38">
        <f>COUNTIF(H9:U9,"&gt;0")</f>
        <v>2</v>
      </c>
      <c r="H9" s="39">
        <f>X9</f>
        <v>0</v>
      </c>
      <c r="I9" s="33">
        <f>AA9</f>
        <v>0</v>
      </c>
      <c r="J9" s="39">
        <f>AD9</f>
        <v>0</v>
      </c>
      <c r="K9" s="33">
        <f>AG9</f>
        <v>0</v>
      </c>
      <c r="L9" s="35">
        <f>AJ9</f>
        <v>0</v>
      </c>
      <c r="M9" s="36">
        <f>AM9</f>
        <v>0</v>
      </c>
      <c r="N9" s="35">
        <f>AP9</f>
        <v>0</v>
      </c>
      <c r="O9" s="36">
        <f>AS9</f>
        <v>0</v>
      </c>
      <c r="P9" s="40">
        <f>AV9</f>
        <v>47</v>
      </c>
      <c r="Q9" s="35">
        <f>AY9</f>
        <v>43</v>
      </c>
      <c r="R9" s="34">
        <f>BB9</f>
        <v>0</v>
      </c>
      <c r="S9" s="32">
        <f>BE9</f>
        <v>0</v>
      </c>
      <c r="T9" s="34">
        <f>BH9</f>
        <v>0</v>
      </c>
      <c r="U9" s="32">
        <f>BK9</f>
        <v>0</v>
      </c>
      <c r="V9" s="23" t="b" cm="1">
        <f t="array" ref="V9">IF(ISBLANK(ALS_1!$A$2),0,IF(ISBLANK(A9),0,IF((OR(EXACT(A9,ALS_1!$C$2:$C$176))),VLOOKUP(A9,ALS_1!$C$2:$I$176,4,FALSE))))</f>
        <v>0</v>
      </c>
      <c r="W9" s="31">
        <f>IF(V9=FALSE,51,IF(V9&lt;=0,51,RANK(V9,$V$4:$V$48,0)))</f>
        <v>51</v>
      </c>
      <c r="X9" s="32">
        <f>VLOOKUP(W9,Punktezuordnung!$A$2:$B$52,2,FALSE())</f>
        <v>0</v>
      </c>
      <c r="Y9" s="23" t="b" cm="1">
        <f t="array" ref="Y9">IF(ISBLANK(ALS_2!$A$2),100,IF(ISBLANK(A9),100,IF((OR(EXACT(A9,ALS_2!$C$2:$C$200))),VLOOKUP(A9,ALS_2!$C$2:$I$200,4,FALSE))))</f>
        <v>0</v>
      </c>
      <c r="Z9" s="31">
        <f>IF(Y9=FALSE,51,IF(Y9&gt;=100,51,RANK(Y9,$Y$4:$Y$48,1)))</f>
        <v>51</v>
      </c>
      <c r="AA9" s="32">
        <f>VLOOKUP(Z9,Punktezuordnung!$A$2:$B$52,2,FALSE())</f>
        <v>0</v>
      </c>
      <c r="AB9" s="56">
        <f t="array" ref="AB9">IF(ISBLANK(LAT_1!$A$2),100,IF(ISBLANK(A9),100,IF((OR(EXACT(A9,LAT_1!$C$2:$C$200))),VLOOKUP(A9,LAT_1!$C$2:$I$200,4,FALSE))))</f>
        <v>100</v>
      </c>
      <c r="AC9" s="31">
        <f>IF(AB9=FALSE,51,IF(AB9&gt;=100,51,RANK(AB9,$AB$4:$AB$49,1)))</f>
        <v>51</v>
      </c>
      <c r="AD9" s="32">
        <f>VLOOKUP(AC9,Punktezuordnung!$A$2:$B$52,2,FALSE())</f>
        <v>0</v>
      </c>
      <c r="AE9" s="41">
        <v>0</v>
      </c>
      <c r="AF9" s="31">
        <f>IF(AE9&lt;=0,51,RANK(AE9,$AE$4:$AE$49,0))</f>
        <v>51</v>
      </c>
      <c r="AG9" s="32">
        <f>VLOOKUP(AF9,Punktezuordnung!$A$2:$B$52,2,FALSE())</f>
        <v>0</v>
      </c>
      <c r="AH9" s="42">
        <f t="array" ref="AH9">IF(ISBLANK(ANG_1!$A$2),100,IF(ISBLANK(A9),100,IF((OR(EXACT(A9,ANG_1!$C$2:$C$200))),VLOOKUP(A9,ANG_1!$C$2:$I$200,4,FALSE))))</f>
        <v>100</v>
      </c>
      <c r="AI9" s="31">
        <f>IF(AH9=FALSE,51,IF(AH9&gt;=100,51,RANK(AH9,$AH$4:$AH$49,1)))</f>
        <v>51</v>
      </c>
      <c r="AJ9" s="32">
        <f>VLOOKUP(AI9,Punktezuordnung!$A$2:$B$52,2,FALSE())</f>
        <v>0</v>
      </c>
      <c r="AK9" s="42">
        <f t="array" ref="AK9">IF(ISBLANK(ANG_2!$A$2),100,IF(ISBLANK(A9),100,IF((OR(EXACT(A9,ANG_2!$C$2:$C$200))),VLOOKUP(A9,ANG_2!$C$2:$I$200,4,FALSE))))</f>
        <v>100</v>
      </c>
      <c r="AL9" s="31">
        <f>IF(AK9=FALSE,51,IF(AK9&gt;=100,51,RANK(AK9,$AK$4:$AK$49,1)))</f>
        <v>51</v>
      </c>
      <c r="AM9" s="32">
        <f>VLOOKUP(AL9,Punktezuordnung!$A$2:$B$52,2,FALSE())</f>
        <v>0</v>
      </c>
      <c r="AN9" s="24" cm="1">
        <f t="array" ref="AN9">IF(ISBLANK(FRI_1!$A$2),0,IF(ISBLANK(A9),0,IF((OR(EXACT(A9,FRI_1!$C$2:$C$200))),VLOOKUP(A9,FRI_1!$C$2:$I$200,4,FALSE))))</f>
        <v>0</v>
      </c>
      <c r="AO9" s="31">
        <f>IF(AN9=FALSE,51,IF(AN9&lt;=0,51,RANK(AN9,$AN$4:$AN$49,0)))</f>
        <v>51</v>
      </c>
      <c r="AP9" s="32">
        <f>VLOOKUP(AO9,Punktezuordnung!$A$2:$B$52,2,FALSE())</f>
        <v>0</v>
      </c>
      <c r="AQ9" s="24" cm="1">
        <f t="array" ref="AQ9">IF(ISBLANK(FRI_2!$A$2),0,IF(ISBLANK(A9),0,IF((OR(EXACT(A9,FRI_2!$C$2:$C$200))),VLOOKUP(A9,FRI_2!$C$2:$I$200,4,FALSE))))</f>
        <v>0</v>
      </c>
      <c r="AR9" s="31">
        <f>IF(AQ9=FALSE,51,IF(AQ9&lt;=0,51,RANK(AQ9,$AQ$4:$AQ$49,0)))</f>
        <v>51</v>
      </c>
      <c r="AS9" s="32">
        <f>VLOOKUP(AR9,Punktezuordnung!$A$2:$B$52,2,FALSE())</f>
        <v>0</v>
      </c>
      <c r="AT9" s="65">
        <f t="array" ref="AT9">IF(ISBLANK(NIA_1!$A$2),100,IF(ISBLANK(A9),100,IF((OR(EXACT(A9,NIA_1!$C$2:$C$200))),VLOOKUP(A9,NIA_1!$C$2:$I$200,4,FALSE))))</f>
        <v>0.59305555555555556</v>
      </c>
      <c r="AU9" s="31">
        <f>IF(AT9=FALSE,51,IF(AT9=100,51,RANK(AT9,$AT$4:$AT$49,1)))</f>
        <v>4</v>
      </c>
      <c r="AV9" s="32">
        <f>VLOOKUP(AU9,Punktezuordnung!$A$2:$B$52,2,FALSE())</f>
        <v>47</v>
      </c>
      <c r="AW9" s="24" cm="1">
        <f t="array" ref="AW9">IF(ISBLANK(NIA_2!$A$2),0,IF(ISBLANK(A9),0,IF((OR(EXACT(A9,NIA_2!$C$2:$C$174))),VLOOKUP(A9,NIA_2!$C$2:$I$174,4,FALSE))))</f>
        <v>6.18</v>
      </c>
      <c r="AX9" s="31">
        <f>IF(AW9=FALSE,51,IF(AW9&lt;=0,51,RANK(AW9,$AW$4:$AW$49,0)))</f>
        <v>8</v>
      </c>
      <c r="AY9" s="32">
        <f>VLOOKUP(AX9,Punktezuordnung!$A$2:$B$52,2,FALSE())</f>
        <v>43</v>
      </c>
      <c r="AZ9" s="24" cm="1">
        <f t="array" ref="AZ9">IF(ISBLANK(STO_1!$A$2),0,IF(ISBLANK(A9),0,IF((OR(EXACT(A9,STO_1!$C$2:$C$200))),VLOOKUP(A9,STO_1!$C$2:$I$200,4,FALSE))))</f>
        <v>0</v>
      </c>
      <c r="BA9" s="31">
        <f>IF(AZ9=FALSE,51,IF(AZ9&lt;=0,51,RANK(AZ9,$AZ$4:$AZ$49,0)))</f>
        <v>51</v>
      </c>
      <c r="BB9" s="32">
        <f>VLOOKUP(BA9,Punktezuordnung!$A$2:$B$52,2,FALSE())</f>
        <v>0</v>
      </c>
      <c r="BC9" s="67" cm="1">
        <f t="array" ref="BC9">IF(ISBLANK(STO_2!$A$2),0,IF(ISBLANK(A9),0,IF((OR(EXACT(A9,STO_2!$C$2:$C$200))),VLOOKUP(A9,STO_2!$C$2:$I$175,4,FALSE))))</f>
        <v>0</v>
      </c>
      <c r="BD9" s="31">
        <f>IF(BC9=FALSE,51,IF(BC9&lt;=0,51,RANK(BC9,$BC$4:$BC$49,0)))</f>
        <v>51</v>
      </c>
      <c r="BE9" s="32">
        <f>VLOOKUP(BD9,Punktezuordnung!$A$2:$B$52,2,FALSE())</f>
        <v>0</v>
      </c>
      <c r="BF9" s="41">
        <v>0</v>
      </c>
      <c r="BG9" s="37">
        <f>IF(BF9&lt;=0,51,RANK(BF9,$BF$4:$BF$49,0))</f>
        <v>51</v>
      </c>
      <c r="BH9" s="44">
        <f>VLOOKUP(BG9,Punktezuordnung!$A$2:$B$52,2,FALSE())</f>
        <v>0</v>
      </c>
      <c r="BI9" s="41">
        <v>0</v>
      </c>
      <c r="BJ9" s="37">
        <f>IF(BI9&lt;=0,51,RANK(BI9,$BF$4:$BF$49,0))</f>
        <v>51</v>
      </c>
      <c r="BK9" s="44">
        <f>VLOOKUP(BJ9,Punktezuordnung!$A$2:$B$52,2,FALSE())</f>
        <v>0</v>
      </c>
    </row>
    <row r="10" spans="1:63" x14ac:dyDescent="0.3">
      <c r="A10" s="22" t="s">
        <v>193</v>
      </c>
      <c r="B10" s="88" t="s">
        <v>26</v>
      </c>
      <c r="C10" s="88">
        <v>2013</v>
      </c>
      <c r="D10" s="22" t="s">
        <v>146</v>
      </c>
      <c r="E10" s="37">
        <f>IF(F10=0,"",RANK(F10,$F$4:$F$49,0))</f>
        <v>7</v>
      </c>
      <c r="F10" s="33">
        <f t="array" ref="F10">SUM(LARGE(H10:U10,{1;2;3;4;5;6;7;8}))</f>
        <v>86</v>
      </c>
      <c r="G10" s="38">
        <f>COUNTIF(H10:U10,"&gt;0")</f>
        <v>2</v>
      </c>
      <c r="H10" s="39">
        <f>X10</f>
        <v>0</v>
      </c>
      <c r="I10" s="33">
        <f>AA10</f>
        <v>0</v>
      </c>
      <c r="J10" s="39">
        <f>AD10</f>
        <v>0</v>
      </c>
      <c r="K10" s="33">
        <f>AG10</f>
        <v>0</v>
      </c>
      <c r="L10" s="35">
        <f>AJ10</f>
        <v>0</v>
      </c>
      <c r="M10" s="36">
        <f>AM10</f>
        <v>0</v>
      </c>
      <c r="N10" s="35">
        <f>AP10</f>
        <v>0</v>
      </c>
      <c r="O10" s="36">
        <f>AS10</f>
        <v>0</v>
      </c>
      <c r="P10" s="40">
        <f>AV10</f>
        <v>44</v>
      </c>
      <c r="Q10" s="35">
        <f>AY10</f>
        <v>42</v>
      </c>
      <c r="R10" s="34">
        <f>BB10</f>
        <v>0</v>
      </c>
      <c r="S10" s="32">
        <f>BE10</f>
        <v>0</v>
      </c>
      <c r="T10" s="34">
        <f>BH10</f>
        <v>0</v>
      </c>
      <c r="U10" s="32">
        <f>BK10</f>
        <v>0</v>
      </c>
      <c r="V10" s="23" t="b" cm="1">
        <f t="array" ref="V10">IF(ISBLANK(ALS_1!$A$2),0,IF(ISBLANK(A10),0,IF((OR(EXACT(A10,ALS_1!$C$2:$C$176))),VLOOKUP(A10,ALS_1!$C$2:$I$176,4,FALSE))))</f>
        <v>0</v>
      </c>
      <c r="W10" s="31">
        <f>IF(V10=FALSE,51,IF(V10&lt;=0,51,RANK(V10,$V$4:$V$48,0)))</f>
        <v>51</v>
      </c>
      <c r="X10" s="32">
        <f>VLOOKUP(W10,Punktezuordnung!$A$2:$B$52,2,FALSE())</f>
        <v>0</v>
      </c>
      <c r="Y10" s="23" t="b" cm="1">
        <f t="array" ref="Y10">IF(ISBLANK(ALS_2!$A$2),100,IF(ISBLANK(A10),100,IF((OR(EXACT(A10,ALS_2!$C$2:$C$200))),VLOOKUP(A10,ALS_2!$C$2:$I$200,4,FALSE))))</f>
        <v>0</v>
      </c>
      <c r="Z10" s="31">
        <f>IF(Y10=FALSE,51,IF(Y10&gt;=100,51,RANK(Y10,$Y$4:$Y$48,1)))</f>
        <v>51</v>
      </c>
      <c r="AA10" s="32">
        <f>VLOOKUP(Z10,Punktezuordnung!$A$2:$B$52,2,FALSE())</f>
        <v>0</v>
      </c>
      <c r="AB10" s="56">
        <f t="array" ref="AB10">IF(ISBLANK(LAT_1!$A$2),100,IF(ISBLANK(A10),100,IF((OR(EXACT(A10,LAT_1!$C$2:$C$200))),VLOOKUP(A10,LAT_1!$C$2:$I$200,4,FALSE))))</f>
        <v>100</v>
      </c>
      <c r="AC10" s="31">
        <f>IF(AB10=FALSE,51,IF(AB10&gt;=100,51,RANK(AB10,$AB$4:$AB$49,1)))</f>
        <v>51</v>
      </c>
      <c r="AD10" s="32">
        <f>VLOOKUP(AC10,Punktezuordnung!$A$2:$B$52,2,FALSE())</f>
        <v>0</v>
      </c>
      <c r="AE10" s="41">
        <v>0</v>
      </c>
      <c r="AF10" s="31">
        <f>IF(AE10&lt;=0,51,RANK(AE10,$AE$4:$AE$49,0))</f>
        <v>51</v>
      </c>
      <c r="AG10" s="32">
        <f>VLOOKUP(AF10,Punktezuordnung!$A$2:$B$52,2,FALSE())</f>
        <v>0</v>
      </c>
      <c r="AH10" s="42">
        <f t="array" ref="AH10">IF(ISBLANK(ANG_1!$A$2),100,IF(ISBLANK(A10),100,IF((OR(EXACT(A10,ANG_1!$C$2:$C$200))),VLOOKUP(A10,ANG_1!$C$2:$I$200,4,FALSE))))</f>
        <v>100</v>
      </c>
      <c r="AI10" s="31">
        <f>IF(AH10=FALSE,51,IF(AH10&gt;=100,51,RANK(AH10,$AH$4:$AH$49,1)))</f>
        <v>51</v>
      </c>
      <c r="AJ10" s="32">
        <f>VLOOKUP(AI10,Punktezuordnung!$A$2:$B$52,2,FALSE())</f>
        <v>0</v>
      </c>
      <c r="AK10" s="42">
        <f t="array" ref="AK10">IF(ISBLANK(ANG_2!$A$2),100,IF(ISBLANK(A10),100,IF((OR(EXACT(A10,ANG_2!$C$2:$C$200))),VLOOKUP(A10,ANG_2!$C$2:$I$200,4,FALSE))))</f>
        <v>100</v>
      </c>
      <c r="AL10" s="31">
        <f>IF(AK10=FALSE,51,IF(AK10&gt;=100,51,RANK(AK10,$AK$4:$AK$49,1)))</f>
        <v>51</v>
      </c>
      <c r="AM10" s="32">
        <f>VLOOKUP(AL10,Punktezuordnung!$A$2:$B$52,2,FALSE())</f>
        <v>0</v>
      </c>
      <c r="AN10" s="24" cm="1">
        <f t="array" ref="AN10">IF(ISBLANK(FRI_1!$A$2),0,IF(ISBLANK(A10),0,IF((OR(EXACT(A10,FRI_1!$C$2:$C$200))),VLOOKUP(A10,FRI_1!$C$2:$I$200,4,FALSE))))</f>
        <v>0</v>
      </c>
      <c r="AO10" s="31">
        <f>IF(AN10=FALSE,51,IF(AN10&lt;=0,51,RANK(AN10,$AN$4:$AN$49,0)))</f>
        <v>51</v>
      </c>
      <c r="AP10" s="32">
        <f>VLOOKUP(AO10,Punktezuordnung!$A$2:$B$52,2,FALSE())</f>
        <v>0</v>
      </c>
      <c r="AQ10" s="24" cm="1">
        <f t="array" ref="AQ10">IF(ISBLANK(FRI_2!$A$2),0,IF(ISBLANK(A10),0,IF((OR(EXACT(A10,FRI_2!$C$2:$C$200))),VLOOKUP(A10,FRI_2!$C$2:$I$200,4,FALSE))))</f>
        <v>0</v>
      </c>
      <c r="AR10" s="31">
        <f>IF(AQ10=FALSE,51,IF(AQ10&lt;=0,51,RANK(AQ10,$AQ$4:$AQ$49,0)))</f>
        <v>51</v>
      </c>
      <c r="AS10" s="32">
        <f>VLOOKUP(AR10,Punktezuordnung!$A$2:$B$52,2,FALSE())</f>
        <v>0</v>
      </c>
      <c r="AT10" s="65">
        <f t="array" ref="AT10">IF(ISBLANK(NIA_1!$A$2),100,IF(ISBLANK(A10),100,IF((OR(EXACT(A10,NIA_1!$C$2:$C$200))),VLOOKUP(A10,NIA_1!$C$2:$I$200,4,FALSE))))</f>
        <v>0.69791666666666663</v>
      </c>
      <c r="AU10" s="31">
        <f>IF(AT10=FALSE,51,IF(AT10=100,51,RANK(AT10,$AT$4:$AT$49,1)))</f>
        <v>7</v>
      </c>
      <c r="AV10" s="32">
        <f>VLOOKUP(AU10,Punktezuordnung!$A$2:$B$52,2,FALSE())</f>
        <v>44</v>
      </c>
      <c r="AW10" s="24" cm="1">
        <f t="array" ref="AW10">IF(ISBLANK(NIA_2!$A$2),0,IF(ISBLANK(A10),0,IF((OR(EXACT(A10,NIA_2!$C$2:$C$174))),VLOOKUP(A10,NIA_2!$C$2:$I$174,4,FALSE))))</f>
        <v>6</v>
      </c>
      <c r="AX10" s="31">
        <f>IF(AW10=FALSE,51,IF(AW10&lt;=0,51,RANK(AW10,$AW$4:$AW$49,0)))</f>
        <v>9</v>
      </c>
      <c r="AY10" s="32">
        <f>VLOOKUP(AX10,Punktezuordnung!$A$2:$B$52,2,FALSE())</f>
        <v>42</v>
      </c>
      <c r="AZ10" s="24" cm="1">
        <f t="array" ref="AZ10">IF(ISBLANK(STO_1!$A$2),0,IF(ISBLANK(A10),0,IF((OR(EXACT(A10,STO_1!$C$2:$C$200))),VLOOKUP(A10,STO_1!$C$2:$I$200,4,FALSE))))</f>
        <v>0</v>
      </c>
      <c r="BA10" s="31">
        <f>IF(AZ10=FALSE,51,IF(AZ10&lt;=0,51,RANK(AZ10,$AZ$4:$AZ$49,0)))</f>
        <v>51</v>
      </c>
      <c r="BB10" s="32">
        <f>VLOOKUP(BA10,Punktezuordnung!$A$2:$B$52,2,FALSE())</f>
        <v>0</v>
      </c>
      <c r="BC10" s="67" cm="1">
        <f t="array" ref="BC10">IF(ISBLANK(STO_2!$A$2),0,IF(ISBLANK(A10),0,IF((OR(EXACT(A10,STO_2!$C$2:$C$200))),VLOOKUP(A10,STO_2!$C$2:$I$175,4,FALSE))))</f>
        <v>0</v>
      </c>
      <c r="BD10" s="31">
        <f>IF(BC10=FALSE,51,IF(BC10&lt;=0,51,RANK(BC10,$BC$4:$BC$49,0)))</f>
        <v>51</v>
      </c>
      <c r="BE10" s="32">
        <f>VLOOKUP(BD10,Punktezuordnung!$A$2:$B$52,2,FALSE())</f>
        <v>0</v>
      </c>
      <c r="BF10" s="41">
        <v>0</v>
      </c>
      <c r="BG10" s="37">
        <f>IF(BF10&lt;=0,51,RANK(BF10,$BF$4:$BF$49,0))</f>
        <v>51</v>
      </c>
      <c r="BH10" s="44">
        <f>VLOOKUP(BG10,Punktezuordnung!$A$2:$B$52,2,FALSE())</f>
        <v>0</v>
      </c>
      <c r="BI10" s="41">
        <v>0</v>
      </c>
      <c r="BJ10" s="37">
        <f>IF(BI10&lt;=0,51,RANK(BI10,$BF$4:$BF$49,0))</f>
        <v>51</v>
      </c>
      <c r="BK10" s="44">
        <f>VLOOKUP(BJ10,Punktezuordnung!$A$2:$B$52,2,FALSE())</f>
        <v>0</v>
      </c>
    </row>
    <row r="11" spans="1:63" x14ac:dyDescent="0.3">
      <c r="A11" s="22" t="s">
        <v>167</v>
      </c>
      <c r="B11" s="88" t="s">
        <v>26</v>
      </c>
      <c r="C11" s="88">
        <v>2013</v>
      </c>
      <c r="D11" s="22" t="s">
        <v>148</v>
      </c>
      <c r="E11" s="37">
        <f>IF(F11=0,"",RANK(F11,$F$4:$F$49,0))</f>
        <v>8</v>
      </c>
      <c r="F11" s="33">
        <f t="array" ref="F11">SUM(LARGE(H11:U11,{1;2;3;4;5;6;7;8}))</f>
        <v>50</v>
      </c>
      <c r="G11" s="38">
        <f>COUNTIF(H11:U11,"&gt;0")</f>
        <v>1</v>
      </c>
      <c r="H11" s="39">
        <f>X11</f>
        <v>0</v>
      </c>
      <c r="I11" s="33">
        <f>AA11</f>
        <v>50</v>
      </c>
      <c r="J11" s="39">
        <f>AD11</f>
        <v>0</v>
      </c>
      <c r="K11" s="33">
        <f>AG11</f>
        <v>0</v>
      </c>
      <c r="L11" s="35">
        <f>AJ11</f>
        <v>0</v>
      </c>
      <c r="M11" s="36">
        <f>AM11</f>
        <v>0</v>
      </c>
      <c r="N11" s="35">
        <f>AP11</f>
        <v>0</v>
      </c>
      <c r="O11" s="36">
        <f>AS11</f>
        <v>0</v>
      </c>
      <c r="P11" s="40">
        <f>AV11</f>
        <v>0</v>
      </c>
      <c r="Q11" s="35">
        <f>AY11</f>
        <v>0</v>
      </c>
      <c r="R11" s="34">
        <f>BB11</f>
        <v>0</v>
      </c>
      <c r="S11" s="32">
        <f>BE11</f>
        <v>0</v>
      </c>
      <c r="T11" s="34">
        <f>BH11</f>
        <v>0</v>
      </c>
      <c r="U11" s="32">
        <f>BK11</f>
        <v>0</v>
      </c>
      <c r="V11" s="23" t="b" cm="1">
        <f t="array" ref="V11">IF(ISBLANK(ALS_1!$A$2),0,IF(ISBLANK(A11),0,IF((OR(EXACT(A11,ALS_1!$C$2:$C$176))),VLOOKUP(A11,ALS_1!$C$2:$I$176,4,FALSE))))</f>
        <v>0</v>
      </c>
      <c r="W11" s="31">
        <f>IF(V11=FALSE,51,IF(V11&lt;=0,51,RANK(V11,$V$4:$V$48,0)))</f>
        <v>51</v>
      </c>
      <c r="X11" s="32">
        <f>VLOOKUP(W11,Punktezuordnung!$A$2:$B$52,2,FALSE())</f>
        <v>0</v>
      </c>
      <c r="Y11" s="23" cm="1">
        <f t="array" ref="Y11">IF(ISBLANK(ALS_2!$A$2),100,IF(ISBLANK(A11),100,IF((OR(EXACT(A11,ALS_2!$C$2:$C$200))),VLOOKUP(A11,ALS_2!$C$2:$I$200,4,FALSE))))</f>
        <v>10.23</v>
      </c>
      <c r="Z11" s="31">
        <f>IF(Y11=FALSE,51,IF(Y11&gt;=100,51,RANK(Y11,$Y$4:$Y$48,1)))</f>
        <v>1</v>
      </c>
      <c r="AA11" s="32">
        <f>VLOOKUP(Z11,Punktezuordnung!$A$2:$B$52,2,FALSE())</f>
        <v>50</v>
      </c>
      <c r="AB11" s="56">
        <f t="array" ref="AB11">IF(ISBLANK(LAT_1!$A$2),100,IF(ISBLANK(A11),100,IF((OR(EXACT(A11,LAT_1!$C$2:$C$200))),VLOOKUP(A11,LAT_1!$C$2:$I$200,4,FALSE))))</f>
        <v>100</v>
      </c>
      <c r="AC11" s="31">
        <f>IF(AB11=FALSE,51,IF(AB11&gt;=100,51,RANK(AB11,$AB$4:$AB$49,1)))</f>
        <v>51</v>
      </c>
      <c r="AD11" s="32">
        <f>VLOOKUP(AC11,Punktezuordnung!$A$2:$B$52,2,FALSE())</f>
        <v>0</v>
      </c>
      <c r="AE11" s="41">
        <v>0</v>
      </c>
      <c r="AF11" s="31">
        <f>IF(AE11&lt;=0,51,RANK(AE11,$AE$4:$AE$49,0))</f>
        <v>51</v>
      </c>
      <c r="AG11" s="32">
        <f>VLOOKUP(AF11,Punktezuordnung!$A$2:$B$52,2,FALSE())</f>
        <v>0</v>
      </c>
      <c r="AH11" s="42">
        <f t="array" ref="AH11">IF(ISBLANK(ANG_1!$A$2),100,IF(ISBLANK(A11),100,IF((OR(EXACT(A11,ANG_1!$C$2:$C$200))),VLOOKUP(A11,ANG_1!$C$2:$I$200,4,FALSE))))</f>
        <v>100</v>
      </c>
      <c r="AI11" s="31">
        <f>IF(AH11=FALSE,51,IF(AH11&gt;=100,51,RANK(AH11,$AH$4:$AH$49,1)))</f>
        <v>51</v>
      </c>
      <c r="AJ11" s="32">
        <f>VLOOKUP(AI11,Punktezuordnung!$A$2:$B$52,2,FALSE())</f>
        <v>0</v>
      </c>
      <c r="AK11" s="42">
        <f t="array" ref="AK11">IF(ISBLANK(ANG_2!$A$2),100,IF(ISBLANK(A11),100,IF((OR(EXACT(A11,ANG_2!$C$2:$C$200))),VLOOKUP(A11,ANG_2!$C$2:$I$200,4,FALSE))))</f>
        <v>100</v>
      </c>
      <c r="AL11" s="31">
        <f>IF(AK11=FALSE,51,IF(AK11&gt;=100,51,RANK(AK11,$AK$4:$AK$49,1)))</f>
        <v>51</v>
      </c>
      <c r="AM11" s="32">
        <f>VLOOKUP(AL11,Punktezuordnung!$A$2:$B$52,2,FALSE())</f>
        <v>0</v>
      </c>
      <c r="AN11" s="24" cm="1">
        <f t="array" ref="AN11">IF(ISBLANK(FRI_1!$A$2),0,IF(ISBLANK(A11),0,IF((OR(EXACT(A11,FRI_1!$C$2:$C$200))),VLOOKUP(A11,FRI_1!$C$2:$I$200,4,FALSE))))</f>
        <v>0</v>
      </c>
      <c r="AO11" s="31">
        <f>IF(AN11=FALSE,51,IF(AN11&lt;=0,51,RANK(AN11,$AN$4:$AN$49,0)))</f>
        <v>51</v>
      </c>
      <c r="AP11" s="32">
        <f>VLOOKUP(AO11,Punktezuordnung!$A$2:$B$52,2,FALSE())</f>
        <v>0</v>
      </c>
      <c r="AQ11" s="24" cm="1">
        <f t="array" ref="AQ11">IF(ISBLANK(FRI_2!$A$2),0,IF(ISBLANK(A11),0,IF((OR(EXACT(A11,FRI_2!$C$2:$C$200))),VLOOKUP(A11,FRI_2!$C$2:$I$200,4,FALSE))))</f>
        <v>0</v>
      </c>
      <c r="AR11" s="31">
        <f>IF(AQ11=FALSE,51,IF(AQ11&lt;=0,51,RANK(AQ11,$AQ$4:$AQ$49,0)))</f>
        <v>51</v>
      </c>
      <c r="AS11" s="32">
        <f>VLOOKUP(AR11,Punktezuordnung!$A$2:$B$52,2,FALSE())</f>
        <v>0</v>
      </c>
      <c r="AT11" s="65" t="b">
        <f t="array" ref="AT11">IF(ISBLANK(NIA_1!$A$2),100,IF(ISBLANK(A11),100,IF((OR(EXACT(A11,NIA_1!$C$2:$C$200))),VLOOKUP(A11,NIA_1!$C$2:$I$200,4,FALSE))))</f>
        <v>0</v>
      </c>
      <c r="AU11" s="31">
        <f>IF(AT11=FALSE,51,IF(AT11=100,51,RANK(AT11,$AT$4:$AT$49,1)))</f>
        <v>51</v>
      </c>
      <c r="AV11" s="32">
        <f>VLOOKUP(AU11,Punktezuordnung!$A$2:$B$52,2,FALSE())</f>
        <v>0</v>
      </c>
      <c r="AW11" s="24" t="b" cm="1">
        <f t="array" ref="AW11">IF(ISBLANK(NIA_2!$A$2),0,IF(ISBLANK(A11),0,IF((OR(EXACT(A11,NIA_2!$C$2:$C$174))),VLOOKUP(A11,NIA_2!$C$2:$I$174,4,FALSE))))</f>
        <v>0</v>
      </c>
      <c r="AX11" s="31">
        <f>IF(AW11=FALSE,51,IF(AW11&lt;=0,51,RANK(AW11,$AW$4:$AW$49,0)))</f>
        <v>51</v>
      </c>
      <c r="AY11" s="32">
        <f>VLOOKUP(AX11,Punktezuordnung!$A$2:$B$52,2,FALSE())</f>
        <v>0</v>
      </c>
      <c r="AZ11" s="24" cm="1">
        <f t="array" ref="AZ11">IF(ISBLANK(STO_1!$A$2),0,IF(ISBLANK(A11),0,IF((OR(EXACT(A11,STO_1!$C$2:$C$200))),VLOOKUP(A11,STO_1!$C$2:$I$200,4,FALSE))))</f>
        <v>0</v>
      </c>
      <c r="BA11" s="31">
        <f>IF(AZ11=FALSE,51,IF(AZ11&lt;=0,51,RANK(AZ11,$AZ$4:$AZ$49,0)))</f>
        <v>51</v>
      </c>
      <c r="BB11" s="32">
        <f>VLOOKUP(BA11,Punktezuordnung!$A$2:$B$52,2,FALSE())</f>
        <v>0</v>
      </c>
      <c r="BC11" s="67" cm="1">
        <f t="array" ref="BC11">IF(ISBLANK(STO_2!$A$2),0,IF(ISBLANK(A11),0,IF((OR(EXACT(A11,STO_2!$C$2:$C$200))),VLOOKUP(A11,STO_2!$C$2:$I$175,4,FALSE))))</f>
        <v>0</v>
      </c>
      <c r="BD11" s="31">
        <f>IF(BC11=FALSE,51,IF(BC11&lt;=0,51,RANK(BC11,$BC$4:$BC$49,0)))</f>
        <v>51</v>
      </c>
      <c r="BE11" s="32">
        <f>VLOOKUP(BD11,Punktezuordnung!$A$2:$B$52,2,FALSE())</f>
        <v>0</v>
      </c>
      <c r="BF11" s="41">
        <v>0</v>
      </c>
      <c r="BG11" s="37">
        <f>IF(BF11&lt;=0,51,RANK(BF11,$BF$4:$BF$49,0))</f>
        <v>51</v>
      </c>
      <c r="BH11" s="44">
        <f>VLOOKUP(BG11,Punktezuordnung!$A$2:$B$52,2,FALSE())</f>
        <v>0</v>
      </c>
      <c r="BI11" s="41">
        <v>0</v>
      </c>
      <c r="BJ11" s="37">
        <f>IF(BI11&lt;=0,51,RANK(BI11,$BF$4:$BF$49,0))</f>
        <v>51</v>
      </c>
      <c r="BK11" s="44">
        <f>VLOOKUP(BJ11,Punktezuordnung!$A$2:$B$52,2,FALSE())</f>
        <v>0</v>
      </c>
    </row>
    <row r="12" spans="1:63" x14ac:dyDescent="0.3">
      <c r="A12" s="22" t="s">
        <v>165</v>
      </c>
      <c r="B12" s="88" t="s">
        <v>26</v>
      </c>
      <c r="C12" s="88">
        <v>2013</v>
      </c>
      <c r="D12" s="22" t="s">
        <v>166</v>
      </c>
      <c r="E12" s="37">
        <f>IF(F12=0,"",RANK(F12,$F$4:$F$49,0))</f>
        <v>9</v>
      </c>
      <c r="F12" s="33">
        <f t="array" ref="F12">SUM(LARGE(H12:U12,{1;2;3;4;5;6;7;8}))</f>
        <v>49</v>
      </c>
      <c r="G12" s="72">
        <f>COUNTIF(H12:U12,"&gt;0")</f>
        <v>1</v>
      </c>
      <c r="H12" s="74">
        <f>X12</f>
        <v>0</v>
      </c>
      <c r="I12" s="76">
        <f>AA12</f>
        <v>49</v>
      </c>
      <c r="J12" s="74">
        <f>AD12</f>
        <v>0</v>
      </c>
      <c r="K12" s="76">
        <f>AG12</f>
        <v>0</v>
      </c>
      <c r="L12" s="35">
        <f>AJ12</f>
        <v>0</v>
      </c>
      <c r="M12" s="36">
        <f>AM12</f>
        <v>0</v>
      </c>
      <c r="N12" s="35">
        <f>AP12</f>
        <v>0</v>
      </c>
      <c r="O12" s="36">
        <f>AS12</f>
        <v>0</v>
      </c>
      <c r="P12" s="78">
        <f>AV12</f>
        <v>0</v>
      </c>
      <c r="Q12" s="35">
        <f>AY12</f>
        <v>0</v>
      </c>
      <c r="R12" s="34">
        <f>BB12</f>
        <v>0</v>
      </c>
      <c r="S12" s="32">
        <f>BE12</f>
        <v>0</v>
      </c>
      <c r="T12" s="34">
        <f>BH12</f>
        <v>0</v>
      </c>
      <c r="U12" s="32">
        <f>BK12</f>
        <v>0</v>
      </c>
      <c r="V12" s="23" t="b" cm="1">
        <f t="array" ref="V12">IF(ISBLANK(ALS_1!$A$2),0,IF(ISBLANK(A12),0,IF((OR(EXACT(A12,ALS_1!$C$2:$C$176))),VLOOKUP(A12,ALS_1!$C$2:$I$176,4,FALSE))))</f>
        <v>0</v>
      </c>
      <c r="W12" s="31">
        <f>IF(V12=FALSE,51,IF(V12&lt;=0,51,RANK(V12,$V$4:$V$48,0)))</f>
        <v>51</v>
      </c>
      <c r="X12" s="32">
        <f>VLOOKUP(W12,Punktezuordnung!$A$2:$B$52,2,FALSE())</f>
        <v>0</v>
      </c>
      <c r="Y12" s="23" cm="1">
        <f t="array" ref="Y12">IF(ISBLANK(ALS_2!$A$2),100,IF(ISBLANK(A12),100,IF((OR(EXACT(A12,ALS_2!$C$2:$C$200))),VLOOKUP(A12,ALS_2!$C$2:$I$200,4,FALSE))))</f>
        <v>11.06</v>
      </c>
      <c r="Z12" s="31">
        <f>IF(Y12=FALSE,51,IF(Y12&gt;=100,51,RANK(Y12,$Y$4:$Y$48,1)))</f>
        <v>2</v>
      </c>
      <c r="AA12" s="32">
        <f>VLOOKUP(Z12,Punktezuordnung!$A$2:$B$52,2,FALSE())</f>
        <v>49</v>
      </c>
      <c r="AB12" s="56">
        <f t="array" ref="AB12">IF(ISBLANK(LAT_1!$A$2),100,IF(ISBLANK(A12),100,IF((OR(EXACT(A12,LAT_1!$C$2:$C$200))),VLOOKUP(A12,LAT_1!$C$2:$I$200,4,FALSE))))</f>
        <v>100</v>
      </c>
      <c r="AC12" s="31">
        <f>IF(AB12=FALSE,51,IF(AB12&gt;=100,51,RANK(AB12,$AB$4:$AB$49,1)))</f>
        <v>51</v>
      </c>
      <c r="AD12" s="32">
        <f>VLOOKUP(AC12,Punktezuordnung!$A$2:$B$52,2,FALSE())</f>
        <v>0</v>
      </c>
      <c r="AE12" s="41">
        <v>0</v>
      </c>
      <c r="AF12" s="31">
        <f>IF(AE12&lt;=0,51,RANK(AE12,$AE$4:$AE$49,0))</f>
        <v>51</v>
      </c>
      <c r="AG12" s="32">
        <f>VLOOKUP(AF12,Punktezuordnung!$A$2:$B$52,2,FALSE())</f>
        <v>0</v>
      </c>
      <c r="AH12" s="42">
        <f t="array" ref="AH12">IF(ISBLANK(ANG_1!$A$2),100,IF(ISBLANK(A12),100,IF((OR(EXACT(A12,ANG_1!$C$2:$C$200))),VLOOKUP(A12,ANG_1!$C$2:$I$200,4,FALSE))))</f>
        <v>100</v>
      </c>
      <c r="AI12" s="31">
        <f>IF(AH12=FALSE,51,IF(AH12&gt;=100,51,RANK(AH12,$AH$4:$AH$49,1)))</f>
        <v>51</v>
      </c>
      <c r="AJ12" s="32">
        <f>VLOOKUP(AI12,Punktezuordnung!$A$2:$B$52,2,FALSE())</f>
        <v>0</v>
      </c>
      <c r="AK12" s="42">
        <f t="array" ref="AK12">IF(ISBLANK(ANG_2!$A$2),100,IF(ISBLANK(A12),100,IF((OR(EXACT(A12,ANG_2!$C$2:$C$200))),VLOOKUP(A12,ANG_2!$C$2:$I$200,4,FALSE))))</f>
        <v>100</v>
      </c>
      <c r="AL12" s="31">
        <f>IF(AK12=FALSE,51,IF(AK12&gt;=100,51,RANK(AK12,$AK$4:$AK$49,1)))</f>
        <v>51</v>
      </c>
      <c r="AM12" s="32">
        <f>VLOOKUP(AL12,Punktezuordnung!$A$2:$B$52,2,FALSE())</f>
        <v>0</v>
      </c>
      <c r="AN12" s="24" cm="1">
        <f t="array" ref="AN12">IF(ISBLANK(FRI_1!$A$2),0,IF(ISBLANK(A12),0,IF((OR(EXACT(A12,FRI_1!$C$2:$C$200))),VLOOKUP(A12,FRI_1!$C$2:$I$200,4,FALSE))))</f>
        <v>0</v>
      </c>
      <c r="AO12" s="31">
        <f>IF(AN12=FALSE,51,IF(AN12&lt;=0,51,RANK(AN12,$AN$4:$AN$49,0)))</f>
        <v>51</v>
      </c>
      <c r="AP12" s="32">
        <f>VLOOKUP(AO12,Punktezuordnung!$A$2:$B$52,2,FALSE())</f>
        <v>0</v>
      </c>
      <c r="AQ12" s="24" cm="1">
        <f t="array" ref="AQ12">IF(ISBLANK(FRI_2!$A$2),0,IF(ISBLANK(A12),0,IF((OR(EXACT(A12,FRI_2!$C$2:$C$200))),VLOOKUP(A12,FRI_2!$C$2:$I$200,4,FALSE))))</f>
        <v>0</v>
      </c>
      <c r="AR12" s="31">
        <f>IF(AQ12=FALSE,51,IF(AQ12&lt;=0,51,RANK(AQ12,$AQ$4:$AQ$49,0)))</f>
        <v>51</v>
      </c>
      <c r="AS12" s="32">
        <f>VLOOKUP(AR12,Punktezuordnung!$A$2:$B$52,2,FALSE())</f>
        <v>0</v>
      </c>
      <c r="AT12" s="65" t="b">
        <f t="array" ref="AT12">IF(ISBLANK(NIA_1!$A$2),100,IF(ISBLANK(A12),100,IF((OR(EXACT(A12,NIA_1!$C$2:$C$200))),VLOOKUP(A12,NIA_1!$C$2:$I$200,4,FALSE))))</f>
        <v>0</v>
      </c>
      <c r="AU12" s="31">
        <f>IF(AT12=FALSE,51,IF(AT12=100,51,RANK(AT12,$AT$4:$AT$49,1)))</f>
        <v>51</v>
      </c>
      <c r="AV12" s="32">
        <f>VLOOKUP(AU12,Punktezuordnung!$A$2:$B$52,2,FALSE())</f>
        <v>0</v>
      </c>
      <c r="AW12" s="24" t="b" cm="1">
        <f t="array" ref="AW12">IF(ISBLANK(NIA_2!$A$2),0,IF(ISBLANK(A12),0,IF((OR(EXACT(A12,NIA_2!$C$2:$C$174))),VLOOKUP(A12,NIA_2!$C$2:$I$174,4,FALSE))))</f>
        <v>0</v>
      </c>
      <c r="AX12" s="31">
        <f>IF(AW12=FALSE,51,IF(AW12&lt;=0,51,RANK(AW12,$AW$4:$AW$49,0)))</f>
        <v>51</v>
      </c>
      <c r="AY12" s="32">
        <f>VLOOKUP(AX12,Punktezuordnung!$A$2:$B$52,2,FALSE())</f>
        <v>0</v>
      </c>
      <c r="AZ12" s="24" cm="1">
        <f t="array" ref="AZ12">IF(ISBLANK(STO_1!$A$2),0,IF(ISBLANK(A12),0,IF((OR(EXACT(A12,STO_1!$C$2:$C$200))),VLOOKUP(A12,STO_1!$C$2:$I$200,4,FALSE))))</f>
        <v>0</v>
      </c>
      <c r="BA12" s="31">
        <f>IF(AZ12=FALSE,51,IF(AZ12&lt;=0,51,RANK(AZ12,$AZ$4:$AZ$49,0)))</f>
        <v>51</v>
      </c>
      <c r="BB12" s="32">
        <f>VLOOKUP(BA12,Punktezuordnung!$A$2:$B$52,2,FALSE())</f>
        <v>0</v>
      </c>
      <c r="BC12" s="67" cm="1">
        <f t="array" ref="BC12">IF(ISBLANK(STO_2!$A$2),0,IF(ISBLANK(A12),0,IF((OR(EXACT(A12,STO_2!$C$2:$C$200))),VLOOKUP(A12,STO_2!$C$2:$I$175,4,FALSE))))</f>
        <v>0</v>
      </c>
      <c r="BD12" s="31">
        <f>IF(BC12=FALSE,51,IF(BC12&lt;=0,51,RANK(BC12,$BC$4:$BC$49,0)))</f>
        <v>51</v>
      </c>
      <c r="BE12" s="32">
        <f>VLOOKUP(BD12,Punktezuordnung!$A$2:$B$52,2,FALSE())</f>
        <v>0</v>
      </c>
      <c r="BF12" s="41">
        <v>0</v>
      </c>
      <c r="BG12" s="37">
        <f>IF(BF12&lt;=0,51,RANK(BF12,$BF$4:$BF$49,0))</f>
        <v>51</v>
      </c>
      <c r="BH12" s="44">
        <f>VLOOKUP(BG12,Punktezuordnung!$A$2:$B$52,2,FALSE())</f>
        <v>0</v>
      </c>
      <c r="BI12" s="41">
        <v>0</v>
      </c>
      <c r="BJ12" s="37">
        <f>IF(BI12&lt;=0,51,RANK(BI12,$BF$4:$BF$49,0))</f>
        <v>51</v>
      </c>
      <c r="BK12" s="44">
        <f>VLOOKUP(BJ12,Punktezuordnung!$A$2:$B$52,2,FALSE())</f>
        <v>0</v>
      </c>
    </row>
    <row r="13" spans="1:63" x14ac:dyDescent="0.3">
      <c r="A13" s="22" t="s">
        <v>145</v>
      </c>
      <c r="B13" s="88" t="s">
        <v>26</v>
      </c>
      <c r="C13" s="88">
        <v>2013</v>
      </c>
      <c r="D13" s="22" t="s">
        <v>148</v>
      </c>
      <c r="E13" s="37">
        <f>IF(F13=0,"",RANK(F13,$F$4:$F$49,0))</f>
        <v>9</v>
      </c>
      <c r="F13" s="33">
        <f t="array" ref="F13">SUM(LARGE(H13:U13,{1;2;3;4;5;6;7;8}))</f>
        <v>49</v>
      </c>
      <c r="G13" s="38">
        <f>COUNTIF(H13:U13,"&gt;0")</f>
        <v>1</v>
      </c>
      <c r="H13" s="39">
        <f>X13</f>
        <v>49</v>
      </c>
      <c r="I13" s="33">
        <f>AA13</f>
        <v>0</v>
      </c>
      <c r="J13" s="39">
        <f>AD13</f>
        <v>0</v>
      </c>
      <c r="K13" s="33">
        <f>AG13</f>
        <v>0</v>
      </c>
      <c r="L13" s="35">
        <f>AJ13</f>
        <v>0</v>
      </c>
      <c r="M13" s="36">
        <f>AM13</f>
        <v>0</v>
      </c>
      <c r="N13" s="35">
        <f>AP13</f>
        <v>0</v>
      </c>
      <c r="O13" s="36">
        <f>AS13</f>
        <v>0</v>
      </c>
      <c r="P13" s="40">
        <f>AV13</f>
        <v>0</v>
      </c>
      <c r="Q13" s="35">
        <f>AY13</f>
        <v>0</v>
      </c>
      <c r="R13" s="34">
        <f>BB13</f>
        <v>0</v>
      </c>
      <c r="S13" s="32">
        <f>BE13</f>
        <v>0</v>
      </c>
      <c r="T13" s="34">
        <f>BH13</f>
        <v>0</v>
      </c>
      <c r="U13" s="32">
        <f>BK13</f>
        <v>0</v>
      </c>
      <c r="V13" s="23" cm="1">
        <f t="array" ref="V13">IF(ISBLANK(ALS_1!$A$2),0,IF(ISBLANK(A13),0,IF((OR(EXACT(A13,ALS_1!$C$2:$C$176))),VLOOKUP(A13,ALS_1!$C$2:$I$176,4,FALSE))))</f>
        <v>1.28</v>
      </c>
      <c r="W13" s="31">
        <f>IF(V13=FALSE,51,IF(V13&lt;=0,51,RANK(V13,$V$4:$V$48,0)))</f>
        <v>2</v>
      </c>
      <c r="X13" s="32">
        <f>VLOOKUP(W13,Punktezuordnung!$A$2:$B$52,2,FALSE())</f>
        <v>49</v>
      </c>
      <c r="Y13" s="23" t="b" cm="1">
        <f t="array" ref="Y13">IF(ISBLANK(ALS_2!$A$2),100,IF(ISBLANK(A13),100,IF((OR(EXACT(A13,ALS_2!$C$2:$C$200))),VLOOKUP(A13,ALS_2!$C$2:$I$200,4,FALSE))))</f>
        <v>0</v>
      </c>
      <c r="Z13" s="31">
        <f>IF(Y13=FALSE,51,IF(Y13&gt;=100,51,RANK(Y13,$Y$4:$Y$48,1)))</f>
        <v>51</v>
      </c>
      <c r="AA13" s="32">
        <f>VLOOKUP(Z13,Punktezuordnung!$A$2:$B$52,2,FALSE())</f>
        <v>0</v>
      </c>
      <c r="AB13" s="56">
        <f t="array" ref="AB13">IF(ISBLANK(LAT_1!$A$2),100,IF(ISBLANK(A13),100,IF((OR(EXACT(A13,LAT_1!$C$2:$C$200))),VLOOKUP(A13,LAT_1!$C$2:$I$200,4,FALSE))))</f>
        <v>100</v>
      </c>
      <c r="AC13" s="31">
        <f>IF(AB13=FALSE,51,IF(AB13&gt;=100,51,RANK(AB13,$AB$4:$AB$49,1)))</f>
        <v>51</v>
      </c>
      <c r="AD13" s="32">
        <f>VLOOKUP(AC13,Punktezuordnung!$A$2:$B$52,2,FALSE())</f>
        <v>0</v>
      </c>
      <c r="AE13" s="41">
        <v>0</v>
      </c>
      <c r="AF13" s="31">
        <f>IF(AE13&lt;=0,51,RANK(AE13,$AE$4:$AE$49,0))</f>
        <v>51</v>
      </c>
      <c r="AG13" s="32">
        <f>VLOOKUP(AF13,Punktezuordnung!$A$2:$B$52,2,FALSE())</f>
        <v>0</v>
      </c>
      <c r="AH13" s="42">
        <f t="array" ref="AH13">IF(ISBLANK(ANG_1!$A$2),100,IF(ISBLANK(A13),100,IF((OR(EXACT(A13,ANG_1!$C$2:$C$200))),VLOOKUP(A13,ANG_1!$C$2:$I$200,4,FALSE))))</f>
        <v>100</v>
      </c>
      <c r="AI13" s="31">
        <f>IF(AH13=FALSE,51,IF(AH13&gt;=100,51,RANK(AH13,$AH$4:$AH$49,1)))</f>
        <v>51</v>
      </c>
      <c r="AJ13" s="32">
        <f>VLOOKUP(AI13,Punktezuordnung!$A$2:$B$52,2,FALSE())</f>
        <v>0</v>
      </c>
      <c r="AK13" s="42">
        <f t="array" ref="AK13">IF(ISBLANK(ANG_2!$A$2),100,IF(ISBLANK(A13),100,IF((OR(EXACT(A13,ANG_2!$C$2:$C$200))),VLOOKUP(A13,ANG_2!$C$2:$I$200,4,FALSE))))</f>
        <v>100</v>
      </c>
      <c r="AL13" s="31">
        <f>IF(AK13=FALSE,51,IF(AK13&gt;=100,51,RANK(AK13,$AK$4:$AK$49,1)))</f>
        <v>51</v>
      </c>
      <c r="AM13" s="32">
        <f>VLOOKUP(AL13,Punktezuordnung!$A$2:$B$52,2,FALSE())</f>
        <v>0</v>
      </c>
      <c r="AN13" s="24" cm="1">
        <f t="array" ref="AN13">IF(ISBLANK(FRI_1!$A$2),0,IF(ISBLANK(A13),0,IF((OR(EXACT(A13,FRI_1!$C$2:$C$200))),VLOOKUP(A13,FRI_1!$C$2:$I$200,4,FALSE))))</f>
        <v>0</v>
      </c>
      <c r="AO13" s="31">
        <f>IF(AN13=FALSE,51,IF(AN13&lt;=0,51,RANK(AN13,$AN$4:$AN$49,0)))</f>
        <v>51</v>
      </c>
      <c r="AP13" s="32">
        <f>VLOOKUP(AO13,Punktezuordnung!$A$2:$B$52,2,FALSE())</f>
        <v>0</v>
      </c>
      <c r="AQ13" s="24" cm="1">
        <f t="array" ref="AQ13">IF(ISBLANK(FRI_2!$A$2),0,IF(ISBLANK(A13),0,IF((OR(EXACT(A13,FRI_2!$C$2:$C$200))),VLOOKUP(A13,FRI_2!$C$2:$I$200,4,FALSE))))</f>
        <v>0</v>
      </c>
      <c r="AR13" s="31">
        <f>IF(AQ13=FALSE,51,IF(AQ13&lt;=0,51,RANK(AQ13,$AQ$4:$AQ$49,0)))</f>
        <v>51</v>
      </c>
      <c r="AS13" s="32">
        <f>VLOOKUP(AR13,Punktezuordnung!$A$2:$B$52,2,FALSE())</f>
        <v>0</v>
      </c>
      <c r="AT13" s="65" t="b">
        <f t="array" ref="AT13">IF(ISBLANK(NIA_1!$A$2),100,IF(ISBLANK(A13),100,IF((OR(EXACT(A13,NIA_1!$C$2:$C$200))),VLOOKUP(A13,NIA_1!$C$2:$I$200,4,FALSE))))</f>
        <v>0</v>
      </c>
      <c r="AU13" s="31">
        <f>IF(AT13=FALSE,51,IF(AT13=100,51,RANK(AT13,$AT$4:$AT$49,1)))</f>
        <v>51</v>
      </c>
      <c r="AV13" s="32">
        <f>VLOOKUP(AU13,Punktezuordnung!$A$2:$B$52,2,FALSE())</f>
        <v>0</v>
      </c>
      <c r="AW13" s="24" t="b" cm="1">
        <f t="array" ref="AW13">IF(ISBLANK(NIA_2!$A$2),0,IF(ISBLANK(A13),0,IF((OR(EXACT(A13,NIA_2!$C$2:$C$174))),VLOOKUP(A13,NIA_2!$C$2:$I$174,4,FALSE))))</f>
        <v>0</v>
      </c>
      <c r="AX13" s="31">
        <f>IF(AW13=FALSE,51,IF(AW13&lt;=0,51,RANK(AW13,$AW$4:$AW$49,0)))</f>
        <v>51</v>
      </c>
      <c r="AY13" s="32">
        <f>VLOOKUP(AX13,Punktezuordnung!$A$2:$B$52,2,FALSE())</f>
        <v>0</v>
      </c>
      <c r="AZ13" s="24" cm="1">
        <f t="array" ref="AZ13">IF(ISBLANK(STO_1!$A$2),0,IF(ISBLANK(A13),0,IF((OR(EXACT(A13,STO_1!$C$2:$C$200))),VLOOKUP(A13,STO_1!$C$2:$I$200,4,FALSE))))</f>
        <v>0</v>
      </c>
      <c r="BA13" s="31">
        <f>IF(AZ13=FALSE,51,IF(AZ13&lt;=0,51,RANK(AZ13,$AZ$4:$AZ$49,0)))</f>
        <v>51</v>
      </c>
      <c r="BB13" s="32">
        <f>VLOOKUP(BA13,Punktezuordnung!$A$2:$B$52,2,FALSE())</f>
        <v>0</v>
      </c>
      <c r="BC13" s="67" cm="1">
        <f t="array" ref="BC13">IF(ISBLANK(STO_2!$A$2),0,IF(ISBLANK(A13),0,IF((OR(EXACT(A13,STO_2!$C$2:$C$200))),VLOOKUP(A13,STO_2!$C$2:$I$175,4,FALSE))))</f>
        <v>0</v>
      </c>
      <c r="BD13" s="31">
        <f>IF(BC13=FALSE,51,IF(BC13&lt;=0,51,RANK(BC13,$BC$4:$BC$49,0)))</f>
        <v>51</v>
      </c>
      <c r="BE13" s="32">
        <f>VLOOKUP(BD13,Punktezuordnung!$A$2:$B$52,2,FALSE())</f>
        <v>0</v>
      </c>
      <c r="BF13" s="41">
        <v>0</v>
      </c>
      <c r="BG13" s="37">
        <f>IF(BF13&lt;=0,51,RANK(BF13,$BF$4:$BF$49,0))</f>
        <v>51</v>
      </c>
      <c r="BH13" s="44">
        <f>VLOOKUP(BG13,Punktezuordnung!$A$2:$B$52,2,FALSE())</f>
        <v>0</v>
      </c>
      <c r="BI13" s="41">
        <v>0</v>
      </c>
      <c r="BJ13" s="37">
        <f>IF(BI13&lt;=0,51,RANK(BI13,$BF$4:$BF$49,0))</f>
        <v>51</v>
      </c>
      <c r="BK13" s="44">
        <f>VLOOKUP(BJ13,Punktezuordnung!$A$2:$B$52,2,FALSE())</f>
        <v>0</v>
      </c>
    </row>
    <row r="14" spans="1:63" x14ac:dyDescent="0.3">
      <c r="A14" s="22" t="s">
        <v>201</v>
      </c>
      <c r="B14" s="88" t="s">
        <v>26</v>
      </c>
      <c r="C14" s="88">
        <v>2013</v>
      </c>
      <c r="D14" s="22" t="s">
        <v>140</v>
      </c>
      <c r="E14" s="37">
        <f>IF(F14=0,"",RANK(F14,$F$4:$F$49,0))</f>
        <v>11</v>
      </c>
      <c r="F14" s="33">
        <f t="array" ref="F14">SUM(LARGE(H14:U14,{1;2;3;4;5;6;7;8}))</f>
        <v>46</v>
      </c>
      <c r="G14" s="38">
        <f>COUNTIF(H14:U14,"&gt;0")</f>
        <v>1</v>
      </c>
      <c r="H14" s="39">
        <f>X14</f>
        <v>0</v>
      </c>
      <c r="I14" s="33">
        <f>AA14</f>
        <v>0</v>
      </c>
      <c r="J14" s="39">
        <f>AD14</f>
        <v>0</v>
      </c>
      <c r="K14" s="33">
        <f>AG14</f>
        <v>0</v>
      </c>
      <c r="L14" s="35">
        <f>AJ14</f>
        <v>0</v>
      </c>
      <c r="M14" s="36">
        <f>AM14</f>
        <v>0</v>
      </c>
      <c r="N14" s="35">
        <f>AP14</f>
        <v>0</v>
      </c>
      <c r="O14" s="36">
        <f>AS14</f>
        <v>0</v>
      </c>
      <c r="P14" s="40">
        <f>AV14</f>
        <v>0</v>
      </c>
      <c r="Q14" s="35">
        <f>AY14</f>
        <v>46</v>
      </c>
      <c r="R14" s="34">
        <f>BB14</f>
        <v>0</v>
      </c>
      <c r="S14" s="32">
        <f>BE14</f>
        <v>0</v>
      </c>
      <c r="T14" s="34">
        <f>BH14</f>
        <v>0</v>
      </c>
      <c r="U14" s="32">
        <f>BK14</f>
        <v>0</v>
      </c>
      <c r="V14" s="23" t="b" cm="1">
        <f t="array" ref="V14">IF(ISBLANK(ALS_1!$A$2),0,IF(ISBLANK(A14),0,IF((OR(EXACT(A14,ALS_1!$C$2:$C$176))),VLOOKUP(A14,ALS_1!$C$2:$I$176,4,FALSE))))</f>
        <v>0</v>
      </c>
      <c r="W14" s="31">
        <f>IF(V14=FALSE,51,IF(V14&lt;=0,51,RANK(V14,$V$4:$V$48,0)))</f>
        <v>51</v>
      </c>
      <c r="X14" s="32">
        <f>VLOOKUP(W14,Punktezuordnung!$A$2:$B$52,2,FALSE())</f>
        <v>0</v>
      </c>
      <c r="Y14" s="23" t="b" cm="1">
        <f t="array" ref="Y14">IF(ISBLANK(ALS_2!$A$2),100,IF(ISBLANK(A14),100,IF((OR(EXACT(A14,ALS_2!$C$2:$C$200))),VLOOKUP(A14,ALS_2!$C$2:$I$200,4,FALSE))))</f>
        <v>0</v>
      </c>
      <c r="Z14" s="31">
        <f>IF(Y14=FALSE,51,IF(Y14&gt;=100,51,RANK(Y14,$Y$4:$Y$48,1)))</f>
        <v>51</v>
      </c>
      <c r="AA14" s="32">
        <f>VLOOKUP(Z14,Punktezuordnung!$A$2:$B$52,2,FALSE())</f>
        <v>0</v>
      </c>
      <c r="AB14" s="56">
        <f t="array" ref="AB14">IF(ISBLANK(LAT_1!$A$2),100,IF(ISBLANK(A14),100,IF((OR(EXACT(A14,LAT_1!$C$2:$C$200))),VLOOKUP(A14,LAT_1!$C$2:$I$200,4,FALSE))))</f>
        <v>100</v>
      </c>
      <c r="AC14" s="31">
        <f>IF(AB14=FALSE,51,IF(AB14&gt;=100,51,RANK(AB14,$AB$4:$AB$49,1)))</f>
        <v>51</v>
      </c>
      <c r="AD14" s="32">
        <f>VLOOKUP(AC14,Punktezuordnung!$A$2:$B$52,2,FALSE())</f>
        <v>0</v>
      </c>
      <c r="AE14" s="41">
        <v>0</v>
      </c>
      <c r="AF14" s="31">
        <f>IF(AE14&lt;=0,51,RANK(AE14,$AE$4:$AE$49,0))</f>
        <v>51</v>
      </c>
      <c r="AG14" s="32">
        <f>VLOOKUP(AF14,Punktezuordnung!$A$2:$B$52,2,FALSE())</f>
        <v>0</v>
      </c>
      <c r="AH14" s="42">
        <f t="array" ref="AH14">IF(ISBLANK(ANG_1!$A$2),100,IF(ISBLANK(A14),100,IF((OR(EXACT(A14,ANG_1!$C$2:$C$200))),VLOOKUP(A14,ANG_1!$C$2:$I$200,4,FALSE))))</f>
        <v>100</v>
      </c>
      <c r="AI14" s="31">
        <f>IF(AH14=FALSE,51,IF(AH14&gt;=100,51,RANK(AH14,$AH$4:$AH$49,1)))</f>
        <v>51</v>
      </c>
      <c r="AJ14" s="32">
        <f>VLOOKUP(AI14,Punktezuordnung!$A$2:$B$52,2,FALSE())</f>
        <v>0</v>
      </c>
      <c r="AK14" s="42">
        <f t="array" ref="AK14">IF(ISBLANK(ANG_2!$A$2),100,IF(ISBLANK(A14),100,IF((OR(EXACT(A14,ANG_2!$C$2:$C$200))),VLOOKUP(A14,ANG_2!$C$2:$I$200,4,FALSE))))</f>
        <v>100</v>
      </c>
      <c r="AL14" s="31">
        <f>IF(AK14=FALSE,51,IF(AK14&gt;=100,51,RANK(AK14,$AK$4:$AK$49,1)))</f>
        <v>51</v>
      </c>
      <c r="AM14" s="32">
        <f>VLOOKUP(AL14,Punktezuordnung!$A$2:$B$52,2,FALSE())</f>
        <v>0</v>
      </c>
      <c r="AN14" s="24" cm="1">
        <f t="array" ref="AN14">IF(ISBLANK(FRI_1!$A$2),0,IF(ISBLANK(A14),0,IF((OR(EXACT(A14,FRI_1!$C$2:$C$200))),VLOOKUP(A14,FRI_1!$C$2:$I$200,4,FALSE))))</f>
        <v>0</v>
      </c>
      <c r="AO14" s="31">
        <f>IF(AN14=FALSE,51,IF(AN14&lt;=0,51,RANK(AN14,$AN$4:$AN$49,0)))</f>
        <v>51</v>
      </c>
      <c r="AP14" s="32">
        <f>VLOOKUP(AO14,Punktezuordnung!$A$2:$B$52,2,FALSE())</f>
        <v>0</v>
      </c>
      <c r="AQ14" s="24" cm="1">
        <f t="array" ref="AQ14">IF(ISBLANK(FRI_2!$A$2),0,IF(ISBLANK(A14),0,IF((OR(EXACT(A14,FRI_2!$C$2:$C$200))),VLOOKUP(A14,FRI_2!$C$2:$I$200,4,FALSE))))</f>
        <v>0</v>
      </c>
      <c r="AR14" s="31">
        <f>IF(AQ14=FALSE,51,IF(AQ14&lt;=0,51,RANK(AQ14,$AQ$4:$AQ$49,0)))</f>
        <v>51</v>
      </c>
      <c r="AS14" s="32">
        <f>VLOOKUP(AR14,Punktezuordnung!$A$2:$B$52,2,FALSE())</f>
        <v>0</v>
      </c>
      <c r="AT14" s="65" t="b">
        <f t="array" ref="AT14">IF(ISBLANK(NIA_1!$A$2),100,IF(ISBLANK(A14),100,IF((OR(EXACT(A14,NIA_1!$C$2:$C$200))),VLOOKUP(A14,NIA_1!$C$2:$I$200,4,FALSE))))</f>
        <v>0</v>
      </c>
      <c r="AU14" s="31">
        <f>IF(AT14=FALSE,51,IF(AT14=100,51,RANK(AT14,$AT$4:$AT$49,1)))</f>
        <v>51</v>
      </c>
      <c r="AV14" s="32">
        <f>VLOOKUP(AU14,Punktezuordnung!$A$2:$B$52,2,FALSE())</f>
        <v>0</v>
      </c>
      <c r="AW14" s="24" cm="1">
        <f t="array" ref="AW14">IF(ISBLANK(NIA_2!$A$2),0,IF(ISBLANK(A14),0,IF((OR(EXACT(A14,NIA_2!$C$2:$C$174))),VLOOKUP(A14,NIA_2!$C$2:$I$174,4,FALSE))))</f>
        <v>11.14</v>
      </c>
      <c r="AX14" s="31">
        <f>IF(AW14=FALSE,51,IF(AW14&lt;=0,51,RANK(AW14,$AW$4:$AW$49,0)))</f>
        <v>5</v>
      </c>
      <c r="AY14" s="32">
        <f>VLOOKUP(AX14,Punktezuordnung!$A$2:$B$52,2,FALSE())</f>
        <v>46</v>
      </c>
      <c r="AZ14" s="24" cm="1">
        <f t="array" ref="AZ14">IF(ISBLANK(STO_1!$A$2),0,IF(ISBLANK(A14),0,IF((OR(EXACT(A14,STO_1!$C$2:$C$200))),VLOOKUP(A14,STO_1!$C$2:$I$200,4,FALSE))))</f>
        <v>0</v>
      </c>
      <c r="BA14" s="31">
        <f>IF(AZ14=FALSE,51,IF(AZ14&lt;=0,51,RANK(AZ14,$AZ$4:$AZ$49,0)))</f>
        <v>51</v>
      </c>
      <c r="BB14" s="32">
        <f>VLOOKUP(BA14,Punktezuordnung!$A$2:$B$52,2,FALSE())</f>
        <v>0</v>
      </c>
      <c r="BC14" s="67" cm="1">
        <f t="array" ref="BC14">IF(ISBLANK(STO_2!$A$2),0,IF(ISBLANK(A14),0,IF((OR(EXACT(A14,STO_2!$C$2:$C$200))),VLOOKUP(A14,STO_2!$C$2:$I$175,4,FALSE))))</f>
        <v>0</v>
      </c>
      <c r="BD14" s="31">
        <f>IF(BC14=FALSE,51,IF(BC14&lt;=0,51,RANK(BC14,$BC$4:$BC$49,0)))</f>
        <v>51</v>
      </c>
      <c r="BE14" s="32">
        <f>VLOOKUP(BD14,Punktezuordnung!$A$2:$B$52,2,FALSE())</f>
        <v>0</v>
      </c>
      <c r="BF14" s="41">
        <v>0</v>
      </c>
      <c r="BG14" s="37">
        <f>IF(BF14&lt;=0,51,RANK(BF14,$BF$4:$BF$49,0))</f>
        <v>51</v>
      </c>
      <c r="BH14" s="44">
        <f>VLOOKUP(BG14,Punktezuordnung!$A$2:$B$52,2,FALSE())</f>
        <v>0</v>
      </c>
      <c r="BI14" s="41">
        <v>0</v>
      </c>
      <c r="BJ14" s="37">
        <f>IF(BI14&lt;=0,51,RANK(BI14,$BF$4:$BF$49,0))</f>
        <v>51</v>
      </c>
      <c r="BK14" s="44">
        <f>VLOOKUP(BJ14,Punktezuordnung!$A$2:$B$52,2,FALSE())</f>
        <v>0</v>
      </c>
    </row>
    <row r="15" spans="1:63" x14ac:dyDescent="0.3">
      <c r="A15" s="22" t="s">
        <v>202</v>
      </c>
      <c r="B15" s="88" t="s">
        <v>26</v>
      </c>
      <c r="C15" s="88">
        <v>2013</v>
      </c>
      <c r="D15" s="22" t="s">
        <v>146</v>
      </c>
      <c r="E15" s="37">
        <f>IF(F15=0,"",RANK(F15,$F$4:$F$49,0))</f>
        <v>12</v>
      </c>
      <c r="F15" s="33">
        <f t="array" ref="F15">SUM(LARGE(H15:U15,{1;2;3;4;5;6;7;8}))</f>
        <v>44</v>
      </c>
      <c r="G15" s="38">
        <f>COUNTIF(H15:U15,"&gt;0")</f>
        <v>1</v>
      </c>
      <c r="H15" s="39">
        <f>X15</f>
        <v>0</v>
      </c>
      <c r="I15" s="33">
        <f>AA15</f>
        <v>0</v>
      </c>
      <c r="J15" s="39">
        <f>AD15</f>
        <v>0</v>
      </c>
      <c r="K15" s="33">
        <f>AG15</f>
        <v>0</v>
      </c>
      <c r="L15" s="35">
        <f>AJ15</f>
        <v>0</v>
      </c>
      <c r="M15" s="36">
        <f>AM15</f>
        <v>0</v>
      </c>
      <c r="N15" s="35">
        <f>AP15</f>
        <v>0</v>
      </c>
      <c r="O15" s="36">
        <f>AS15</f>
        <v>0</v>
      </c>
      <c r="P15" s="40">
        <f>AV15</f>
        <v>0</v>
      </c>
      <c r="Q15" s="35">
        <f>AY15</f>
        <v>44</v>
      </c>
      <c r="R15" s="34">
        <f>BB15</f>
        <v>0</v>
      </c>
      <c r="S15" s="32">
        <f>BE15</f>
        <v>0</v>
      </c>
      <c r="T15" s="34">
        <f>BH15</f>
        <v>0</v>
      </c>
      <c r="U15" s="32">
        <f>BK15</f>
        <v>0</v>
      </c>
      <c r="V15" s="23" t="b" cm="1">
        <f t="array" ref="V15">IF(ISBLANK(ALS_1!$A$2),0,IF(ISBLANK(A15),0,IF((OR(EXACT(A15,ALS_1!$C$2:$C$176))),VLOOKUP(A15,ALS_1!$C$2:$I$176,4,FALSE))))</f>
        <v>0</v>
      </c>
      <c r="W15" s="31">
        <f>IF(V15=FALSE,51,IF(V15&lt;=0,51,RANK(V15,$V$4:$V$48,0)))</f>
        <v>51</v>
      </c>
      <c r="X15" s="32">
        <f>VLOOKUP(W15,Punktezuordnung!$A$2:$B$52,2,FALSE())</f>
        <v>0</v>
      </c>
      <c r="Y15" s="23" t="b" cm="1">
        <f t="array" ref="Y15">IF(ISBLANK(ALS_2!$A$2),100,IF(ISBLANK(A15),100,IF((OR(EXACT(A15,ALS_2!$C$2:$C$200))),VLOOKUP(A15,ALS_2!$C$2:$I$200,4,FALSE))))</f>
        <v>0</v>
      </c>
      <c r="Z15" s="31">
        <f>IF(Y15=FALSE,51,IF(Y15&gt;=100,51,RANK(Y15,$Y$4:$Y$48,1)))</f>
        <v>51</v>
      </c>
      <c r="AA15" s="32">
        <f>VLOOKUP(Z15,Punktezuordnung!$A$2:$B$52,2,FALSE())</f>
        <v>0</v>
      </c>
      <c r="AB15" s="56">
        <f t="array" ref="AB15">IF(ISBLANK(LAT_1!$A$2),100,IF(ISBLANK(A15),100,IF((OR(EXACT(A15,LAT_1!$C$2:$C$200))),VLOOKUP(A15,LAT_1!$C$2:$I$200,4,FALSE))))</f>
        <v>100</v>
      </c>
      <c r="AC15" s="31">
        <f>IF(AB15=FALSE,51,IF(AB15&gt;=100,51,RANK(AB15,$AB$4:$AB$49,1)))</f>
        <v>51</v>
      </c>
      <c r="AD15" s="32">
        <f>VLOOKUP(AC15,Punktezuordnung!$A$2:$B$52,2,FALSE())</f>
        <v>0</v>
      </c>
      <c r="AE15" s="41">
        <v>0</v>
      </c>
      <c r="AF15" s="31">
        <f>IF(AE15&lt;=0,51,RANK(AE15,$AE$4:$AE$49,0))</f>
        <v>51</v>
      </c>
      <c r="AG15" s="32">
        <f>VLOOKUP(AF15,Punktezuordnung!$A$2:$B$52,2,FALSE())</f>
        <v>0</v>
      </c>
      <c r="AH15" s="42">
        <f t="array" ref="AH15">IF(ISBLANK(ANG_1!$A$2),100,IF(ISBLANK(A15),100,IF((OR(EXACT(A15,ANG_1!$C$2:$C$200))),VLOOKUP(A15,ANG_1!$C$2:$I$200,4,FALSE))))</f>
        <v>100</v>
      </c>
      <c r="AI15" s="31">
        <f>IF(AH15=FALSE,51,IF(AH15&gt;=100,51,RANK(AH15,$AH$4:$AH$49,1)))</f>
        <v>51</v>
      </c>
      <c r="AJ15" s="32">
        <f>VLOOKUP(AI15,Punktezuordnung!$A$2:$B$52,2,FALSE())</f>
        <v>0</v>
      </c>
      <c r="AK15" s="42">
        <f t="array" ref="AK15">IF(ISBLANK(ANG_2!$A$2),100,IF(ISBLANK(A15),100,IF((OR(EXACT(A15,ANG_2!$C$2:$C$200))),VLOOKUP(A15,ANG_2!$C$2:$I$200,4,FALSE))))</f>
        <v>100</v>
      </c>
      <c r="AL15" s="31">
        <f>IF(AK15=FALSE,51,IF(AK15&gt;=100,51,RANK(AK15,$AK$4:$AK$49,1)))</f>
        <v>51</v>
      </c>
      <c r="AM15" s="32">
        <f>VLOOKUP(AL15,Punktezuordnung!$A$2:$B$52,2,FALSE())</f>
        <v>0</v>
      </c>
      <c r="AN15" s="24" cm="1">
        <f t="array" ref="AN15">IF(ISBLANK(FRI_1!$A$2),0,IF(ISBLANK(A15),0,IF((OR(EXACT(A15,FRI_1!$C$2:$C$200))),VLOOKUP(A15,FRI_1!$C$2:$I$200,4,FALSE))))</f>
        <v>0</v>
      </c>
      <c r="AO15" s="31">
        <f>IF(AN15=FALSE,51,IF(AN15&lt;=0,51,RANK(AN15,$AN$4:$AN$49,0)))</f>
        <v>51</v>
      </c>
      <c r="AP15" s="32">
        <f>VLOOKUP(AO15,Punktezuordnung!$A$2:$B$52,2,FALSE())</f>
        <v>0</v>
      </c>
      <c r="AQ15" s="24" cm="1">
        <f t="array" ref="AQ15">IF(ISBLANK(FRI_2!$A$2),0,IF(ISBLANK(A15),0,IF((OR(EXACT(A15,FRI_2!$C$2:$C$200))),VLOOKUP(A15,FRI_2!$C$2:$I$200,4,FALSE))))</f>
        <v>0</v>
      </c>
      <c r="AR15" s="31">
        <f>IF(AQ15=FALSE,51,IF(AQ15&lt;=0,51,RANK(AQ15,$AQ$4:$AQ$49,0)))</f>
        <v>51</v>
      </c>
      <c r="AS15" s="32">
        <f>VLOOKUP(AR15,Punktezuordnung!$A$2:$B$52,2,FALSE())</f>
        <v>0</v>
      </c>
      <c r="AT15" s="65" t="b">
        <f t="array" ref="AT15">IF(ISBLANK(NIA_1!$A$2),100,IF(ISBLANK(A15),100,IF((OR(EXACT(A15,NIA_1!$C$2:$C$200))),VLOOKUP(A15,NIA_1!$C$2:$I$200,4,FALSE))))</f>
        <v>0</v>
      </c>
      <c r="AU15" s="31">
        <f>IF(AT15=FALSE,51,IF(AT15=100,51,RANK(AT15,$AT$4:$AT$49,1)))</f>
        <v>51</v>
      </c>
      <c r="AV15" s="32">
        <f>VLOOKUP(AU15,Punktezuordnung!$A$2:$B$52,2,FALSE())</f>
        <v>0</v>
      </c>
      <c r="AW15" s="24" cm="1">
        <f t="array" ref="AW15">IF(ISBLANK(NIA_2!$A$2),0,IF(ISBLANK(A15),0,IF((OR(EXACT(A15,NIA_2!$C$2:$C$174))),VLOOKUP(A15,NIA_2!$C$2:$I$174,4,FALSE))))</f>
        <v>8.85</v>
      </c>
      <c r="AX15" s="31">
        <f>IF(AW15=FALSE,51,IF(AW15&lt;=0,51,RANK(AW15,$AW$4:$AW$49,0)))</f>
        <v>7</v>
      </c>
      <c r="AY15" s="32">
        <f>VLOOKUP(AX15,Punktezuordnung!$A$2:$B$52,2,FALSE())</f>
        <v>44</v>
      </c>
      <c r="AZ15" s="24" cm="1">
        <f t="array" ref="AZ15">IF(ISBLANK(STO_1!$A$2),0,IF(ISBLANK(A15),0,IF((OR(EXACT(A15,STO_1!$C$2:$C$200))),VLOOKUP(A15,STO_1!$C$2:$I$200,4,FALSE))))</f>
        <v>0</v>
      </c>
      <c r="BA15" s="31">
        <f>IF(AZ15=FALSE,51,IF(AZ15&lt;=0,51,RANK(AZ15,$AZ$4:$AZ$49,0)))</f>
        <v>51</v>
      </c>
      <c r="BB15" s="32">
        <f>VLOOKUP(BA15,Punktezuordnung!$A$2:$B$52,2,FALSE())</f>
        <v>0</v>
      </c>
      <c r="BC15" s="67" cm="1">
        <f t="array" ref="BC15">IF(ISBLANK(STO_2!$A$2),0,IF(ISBLANK(A15),0,IF((OR(EXACT(A15,STO_2!$C$2:$C$200))),VLOOKUP(A15,STO_2!$C$2:$I$175,4,FALSE))))</f>
        <v>0</v>
      </c>
      <c r="BD15" s="31">
        <f>IF(BC15=FALSE,51,IF(BC15&lt;=0,51,RANK(BC15,$BC$4:$BC$49,0)))</f>
        <v>51</v>
      </c>
      <c r="BE15" s="32">
        <f>VLOOKUP(BD15,Punktezuordnung!$A$2:$B$52,2,FALSE())</f>
        <v>0</v>
      </c>
      <c r="BF15" s="41">
        <v>0</v>
      </c>
      <c r="BG15" s="37">
        <f>IF(BF15&lt;=0,51,RANK(BF15,$BF$4:$BF$49,0))</f>
        <v>51</v>
      </c>
      <c r="BH15" s="44">
        <f>VLOOKUP(BG15,Punktezuordnung!$A$2:$B$52,2,FALSE())</f>
        <v>0</v>
      </c>
      <c r="BI15" s="41">
        <v>0</v>
      </c>
      <c r="BJ15" s="37">
        <f>IF(BI15&lt;=0,51,RANK(BI15,$BF$4:$BF$49,0))</f>
        <v>51</v>
      </c>
      <c r="BK15" s="44">
        <f>VLOOKUP(BJ15,Punktezuordnung!$A$2:$B$52,2,FALSE())</f>
        <v>0</v>
      </c>
    </row>
    <row r="16" spans="1:63" x14ac:dyDescent="0.3">
      <c r="A16" s="22"/>
      <c r="B16" s="88"/>
      <c r="C16" s="88"/>
      <c r="D16" s="22"/>
      <c r="E16" s="37" t="str">
        <f t="shared" ref="E11:E32" si="0">IF(F16=0,"",RANK(F16,$F$4:$F$49,0))</f>
        <v/>
      </c>
      <c r="F16" s="33">
        <f t="array" ref="F16">SUM(LARGE(H16:U16,{1;2;3;4;5;6;7;8}))</f>
        <v>0</v>
      </c>
      <c r="G16" s="38">
        <f t="shared" ref="G11:G32" si="1">COUNTIF(H16:U16,"&gt;0")</f>
        <v>0</v>
      </c>
      <c r="H16" s="39">
        <f t="shared" ref="H11:H32" si="2">X16</f>
        <v>0</v>
      </c>
      <c r="I16" s="33">
        <f t="shared" ref="I11:I32" si="3">AA16</f>
        <v>0</v>
      </c>
      <c r="J16" s="39">
        <f t="shared" ref="J11:J32" si="4">AD16</f>
        <v>0</v>
      </c>
      <c r="K16" s="33">
        <f t="shared" ref="K11:K32" si="5">AG16</f>
        <v>0</v>
      </c>
      <c r="L16" s="35">
        <f t="shared" ref="L11:L32" si="6">AJ16</f>
        <v>0</v>
      </c>
      <c r="M16" s="36">
        <f t="shared" ref="M11:M32" si="7">AM16</f>
        <v>0</v>
      </c>
      <c r="N16" s="35">
        <f t="shared" ref="N11:N32" si="8">AP16</f>
        <v>0</v>
      </c>
      <c r="O16" s="36">
        <f t="shared" ref="O11:O32" si="9">AS16</f>
        <v>0</v>
      </c>
      <c r="P16" s="40">
        <f t="shared" ref="P11:P32" si="10">AV16</f>
        <v>0</v>
      </c>
      <c r="Q16" s="35">
        <f t="shared" ref="Q11:Q32" si="11">AY16</f>
        <v>0</v>
      </c>
      <c r="R16" s="34">
        <f t="shared" ref="R11:R32" si="12">BB16</f>
        <v>0</v>
      </c>
      <c r="S16" s="32">
        <f t="shared" ref="S11:S32" si="13">BE16</f>
        <v>0</v>
      </c>
      <c r="T16" s="34">
        <f t="shared" ref="T11:T32" si="14">BH16</f>
        <v>0</v>
      </c>
      <c r="U16" s="32">
        <f t="shared" ref="U11:U32" si="15">BK16</f>
        <v>0</v>
      </c>
      <c r="V16" s="23" cm="1">
        <f t="array" ref="V16">IF(ISBLANK(ALS_1!$A$2),0,IF(ISBLANK(A16),0,IF((OR(EXACT(A16,ALS_1!$C$2:$C$176))),VLOOKUP(A16,ALS_1!$C$2:$I$176,4,FALSE))))</f>
        <v>0</v>
      </c>
      <c r="W16" s="31">
        <f t="shared" ref="W11:W32" si="16">IF(V16=FALSE,51,IF(V16&lt;=0,51,RANK(V16,$V$4:$V$48,0)))</f>
        <v>51</v>
      </c>
      <c r="X16" s="32">
        <f>VLOOKUP(W16,Punktezuordnung!$A$2:$B$52,2,FALSE())</f>
        <v>0</v>
      </c>
      <c r="Y16" s="23" cm="1">
        <f t="array" ref="Y16">IF(ISBLANK(ALS_2!$A$2),100,IF(ISBLANK(A16),100,IF((OR(EXACT(A16,ALS_2!$C$2:$C$200))),VLOOKUP(A16,ALS_2!$C$2:$I$200,4,FALSE))))</f>
        <v>100</v>
      </c>
      <c r="Z16" s="31">
        <f t="shared" ref="Z11:Z32" si="17">IF(Y16=FALSE,51,IF(Y16&gt;=100,51,RANK(Y16,$Y$4:$Y$48,1)))</f>
        <v>51</v>
      </c>
      <c r="AA16" s="32">
        <f>VLOOKUP(Z16,Punktezuordnung!$A$2:$B$52,2,FALSE())</f>
        <v>0</v>
      </c>
      <c r="AB16" s="56">
        <f t="array" ref="AB16">IF(ISBLANK(LAT_1!$A$2),100,IF(ISBLANK(A16),100,IF((OR(EXACT(A16,LAT_1!$C$2:$C$200))),VLOOKUP(A16,LAT_1!$C$2:$I$200,4,FALSE))))</f>
        <v>100</v>
      </c>
      <c r="AC16" s="31">
        <f t="shared" ref="AC11:AC32" si="18">IF(AB16=FALSE,51,IF(AB16&gt;=100,51,RANK(AB16,$AB$4:$AB$49,1)))</f>
        <v>51</v>
      </c>
      <c r="AD16" s="32">
        <f>VLOOKUP(AC16,Punktezuordnung!$A$2:$B$52,2,FALSE())</f>
        <v>0</v>
      </c>
      <c r="AE16" s="41">
        <v>0</v>
      </c>
      <c r="AF16" s="31">
        <f t="shared" ref="AF11:AF32" si="19">IF(AE16&lt;=0,51,RANK(AE16,$AE$4:$AE$49,0))</f>
        <v>51</v>
      </c>
      <c r="AG16" s="32">
        <f>VLOOKUP(AF16,Punktezuordnung!$A$2:$B$52,2,FALSE())</f>
        <v>0</v>
      </c>
      <c r="AH16" s="42">
        <f t="array" ref="AH16">IF(ISBLANK(ANG_1!$A$2),100,IF(ISBLANK(A16),100,IF((OR(EXACT(A16,ANG_1!$C$2:$C$200))),VLOOKUP(A16,ANG_1!$C$2:$I$200,4,FALSE))))</f>
        <v>100</v>
      </c>
      <c r="AI16" s="31">
        <f t="shared" ref="AI11:AI32" si="20">IF(AH16=FALSE,51,IF(AH16&gt;=100,51,RANK(AH16,$AH$4:$AH$49,1)))</f>
        <v>51</v>
      </c>
      <c r="AJ16" s="32">
        <f>VLOOKUP(AI16,Punktezuordnung!$A$2:$B$52,2,FALSE())</f>
        <v>0</v>
      </c>
      <c r="AK16" s="42">
        <f t="array" ref="AK16">IF(ISBLANK(ANG_2!$A$2),100,IF(ISBLANK(A16),100,IF((OR(EXACT(A16,ANG_2!$C$2:$C$200))),VLOOKUP(A16,ANG_2!$C$2:$I$200,4,FALSE))))</f>
        <v>100</v>
      </c>
      <c r="AL16" s="31">
        <f t="shared" ref="AL11:AL32" si="21">IF(AK16=FALSE,51,IF(AK16&gt;=100,51,RANK(AK16,$AK$4:$AK$49,1)))</f>
        <v>51</v>
      </c>
      <c r="AM16" s="32">
        <f>VLOOKUP(AL16,Punktezuordnung!$A$2:$B$52,2,FALSE())</f>
        <v>0</v>
      </c>
      <c r="AN16" s="24" cm="1">
        <f t="array" ref="AN16">IF(ISBLANK(FRI_1!$A$2),0,IF(ISBLANK(A16),0,IF((OR(EXACT(A16,FRI_1!$C$2:$C$200))),VLOOKUP(A16,FRI_1!$C$2:$I$200,4,FALSE))))</f>
        <v>0</v>
      </c>
      <c r="AO16" s="31">
        <f t="shared" ref="AO11:AO32" si="22">IF(AN16=FALSE,51,IF(AN16&lt;=0,51,RANK(AN16,$AN$4:$AN$49,0)))</f>
        <v>51</v>
      </c>
      <c r="AP16" s="32">
        <f>VLOOKUP(AO16,Punktezuordnung!$A$2:$B$52,2,FALSE())</f>
        <v>0</v>
      </c>
      <c r="AQ16" s="24" cm="1">
        <f t="array" ref="AQ16">IF(ISBLANK(FRI_2!$A$2),0,IF(ISBLANK(A16),0,IF((OR(EXACT(A16,FRI_2!$C$2:$C$200))),VLOOKUP(A16,FRI_2!$C$2:$I$200,4,FALSE))))</f>
        <v>0</v>
      </c>
      <c r="AR16" s="31">
        <f t="shared" ref="AR11:AR32" si="23">IF(AQ16=FALSE,51,IF(AQ16&lt;=0,51,RANK(AQ16,$AQ$4:$AQ$49,0)))</f>
        <v>51</v>
      </c>
      <c r="AS16" s="32">
        <f>VLOOKUP(AR16,Punktezuordnung!$A$2:$B$52,2,FALSE())</f>
        <v>0</v>
      </c>
      <c r="AT16" s="65">
        <f t="array" ref="AT16">IF(ISBLANK(NIA_1!$A$2),100,IF(ISBLANK(A16),100,IF((OR(EXACT(A16,NIA_1!$C$2:$C$200))),VLOOKUP(A16,NIA_1!$C$2:$I$200,4,FALSE))))</f>
        <v>100</v>
      </c>
      <c r="AU16" s="31">
        <f t="shared" ref="AU11:AU32" si="24">IF(AT16=FALSE,51,IF(AT16=100,51,RANK(AT16,$AT$4:$AT$49,1)))</f>
        <v>51</v>
      </c>
      <c r="AV16" s="32">
        <f>VLOOKUP(AU16,Punktezuordnung!$A$2:$B$52,2,FALSE())</f>
        <v>0</v>
      </c>
      <c r="AW16" s="24" cm="1">
        <f t="array" ref="AW16">IF(ISBLANK(NIA_2!$A$2),0,IF(ISBLANK(A16),0,IF((OR(EXACT(A16,NIA_2!$C$2:$C$174))),VLOOKUP(A16,NIA_2!$C$2:$I$174,4,FALSE))))</f>
        <v>0</v>
      </c>
      <c r="AX16" s="31">
        <f t="shared" ref="AX11:AX32" si="25">IF(AW16=FALSE,51,IF(AW16&lt;=0,51,RANK(AW16,$AW$4:$AW$49,0)))</f>
        <v>51</v>
      </c>
      <c r="AY16" s="32">
        <f>VLOOKUP(AX16,Punktezuordnung!$A$2:$B$52,2,FALSE())</f>
        <v>0</v>
      </c>
      <c r="AZ16" s="24" cm="1">
        <f t="array" ref="AZ16">IF(ISBLANK(STO_1!$A$2),0,IF(ISBLANK(A16),0,IF((OR(EXACT(A16,STO_1!$C$2:$C$200))),VLOOKUP(A16,STO_1!$C$2:$I$200,4,FALSE))))</f>
        <v>0</v>
      </c>
      <c r="BA16" s="31">
        <f t="shared" ref="BA11:BA32" si="26">IF(AZ16=FALSE,51,IF(AZ16&lt;=0,51,RANK(AZ16,$AZ$4:$AZ$49,0)))</f>
        <v>51</v>
      </c>
      <c r="BB16" s="32">
        <f>VLOOKUP(BA16,Punktezuordnung!$A$2:$B$52,2,FALSE())</f>
        <v>0</v>
      </c>
      <c r="BC16" s="67" cm="1">
        <f t="array" ref="BC16">IF(ISBLANK(STO_2!$A$2),0,IF(ISBLANK(A16),0,IF((OR(EXACT(A16,STO_2!$C$2:$C$200))),VLOOKUP(A16,STO_2!$C$2:$I$175,4,FALSE))))</f>
        <v>0</v>
      </c>
      <c r="BD16" s="31">
        <f t="shared" ref="BD11:BD32" si="27">IF(BC16=FALSE,51,IF(BC16&lt;=0,51,RANK(BC16,$BC$4:$BC$49,0)))</f>
        <v>51</v>
      </c>
      <c r="BE16" s="32">
        <f>VLOOKUP(BD16,Punktezuordnung!$A$2:$B$52,2,FALSE())</f>
        <v>0</v>
      </c>
      <c r="BF16" s="41">
        <v>0</v>
      </c>
      <c r="BG16" s="37">
        <f t="shared" ref="BG11:BG32" si="28">IF(BF16&lt;=0,51,RANK(BF16,$BF$4:$BF$49,0))</f>
        <v>51</v>
      </c>
      <c r="BH16" s="44">
        <f>VLOOKUP(BG16,Punktezuordnung!$A$2:$B$52,2,FALSE())</f>
        <v>0</v>
      </c>
      <c r="BI16" s="41">
        <v>0</v>
      </c>
      <c r="BJ16" s="37">
        <f t="shared" ref="BJ11:BJ32" si="29">IF(BI16&lt;=0,51,RANK(BI16,$BF$4:$BF$49,0))</f>
        <v>51</v>
      </c>
      <c r="BK16" s="44">
        <f>VLOOKUP(BJ16,Punktezuordnung!$A$2:$B$52,2,FALSE())</f>
        <v>0</v>
      </c>
    </row>
    <row r="17" spans="1:63" x14ac:dyDescent="0.3">
      <c r="A17" s="22"/>
      <c r="B17" s="88"/>
      <c r="C17" s="88"/>
      <c r="D17" s="22"/>
      <c r="E17" s="37" t="str">
        <f t="shared" si="0"/>
        <v/>
      </c>
      <c r="F17" s="33">
        <f t="array" ref="F17">SUM(LARGE(H17:U17,{1;2;3;4;5;6;7;8}))</f>
        <v>0</v>
      </c>
      <c r="G17" s="38">
        <f t="shared" si="1"/>
        <v>0</v>
      </c>
      <c r="H17" s="39">
        <f t="shared" si="2"/>
        <v>0</v>
      </c>
      <c r="I17" s="33">
        <f t="shared" si="3"/>
        <v>0</v>
      </c>
      <c r="J17" s="39">
        <f t="shared" si="4"/>
        <v>0</v>
      </c>
      <c r="K17" s="33">
        <f t="shared" si="5"/>
        <v>0</v>
      </c>
      <c r="L17" s="35">
        <f t="shared" si="6"/>
        <v>0</v>
      </c>
      <c r="M17" s="36">
        <f t="shared" si="7"/>
        <v>0</v>
      </c>
      <c r="N17" s="35">
        <f t="shared" si="8"/>
        <v>0</v>
      </c>
      <c r="O17" s="36">
        <f t="shared" si="9"/>
        <v>0</v>
      </c>
      <c r="P17" s="40">
        <f t="shared" si="10"/>
        <v>0</v>
      </c>
      <c r="Q17" s="35">
        <f t="shared" si="11"/>
        <v>0</v>
      </c>
      <c r="R17" s="34">
        <f t="shared" si="12"/>
        <v>0</v>
      </c>
      <c r="S17" s="32">
        <f t="shared" si="13"/>
        <v>0</v>
      </c>
      <c r="T17" s="34">
        <f t="shared" si="14"/>
        <v>0</v>
      </c>
      <c r="U17" s="32">
        <f t="shared" si="15"/>
        <v>0</v>
      </c>
      <c r="V17" s="23" cm="1">
        <f t="array" ref="V17">IF(ISBLANK(ALS_1!$A$2),0,IF(ISBLANK(A17),0,IF((OR(EXACT(A17,ALS_1!$C$2:$C$176))),VLOOKUP(A17,ALS_1!$C$2:$I$176,4,FALSE))))</f>
        <v>0</v>
      </c>
      <c r="W17" s="31">
        <f t="shared" si="16"/>
        <v>51</v>
      </c>
      <c r="X17" s="32">
        <f>VLOOKUP(W17,Punktezuordnung!$A$2:$B$52,2,FALSE())</f>
        <v>0</v>
      </c>
      <c r="Y17" s="23" cm="1">
        <f t="array" ref="Y17">IF(ISBLANK(ALS_2!$A$2),100,IF(ISBLANK(A17),100,IF((OR(EXACT(A17,ALS_2!$C$2:$C$200))),VLOOKUP(A17,ALS_2!$C$2:$I$200,4,FALSE))))</f>
        <v>100</v>
      </c>
      <c r="Z17" s="31">
        <f t="shared" si="17"/>
        <v>51</v>
      </c>
      <c r="AA17" s="32">
        <f>VLOOKUP(Z17,Punktezuordnung!$A$2:$B$52,2,FALSE())</f>
        <v>0</v>
      </c>
      <c r="AB17" s="56">
        <f t="array" ref="AB17">IF(ISBLANK(LAT_1!$A$2),100,IF(ISBLANK(A17),100,IF((OR(EXACT(A17,LAT_1!$C$2:$C$200))),VLOOKUP(A17,LAT_1!$C$2:$I$200,4,FALSE))))</f>
        <v>100</v>
      </c>
      <c r="AC17" s="31">
        <f t="shared" si="18"/>
        <v>51</v>
      </c>
      <c r="AD17" s="32">
        <f>VLOOKUP(AC17,Punktezuordnung!$A$2:$B$52,2,FALSE())</f>
        <v>0</v>
      </c>
      <c r="AE17" s="41">
        <v>0</v>
      </c>
      <c r="AF17" s="31">
        <f t="shared" si="19"/>
        <v>51</v>
      </c>
      <c r="AG17" s="32">
        <f>VLOOKUP(AF17,Punktezuordnung!$A$2:$B$52,2,FALSE())</f>
        <v>0</v>
      </c>
      <c r="AH17" s="42">
        <f t="array" ref="AH17">IF(ISBLANK(ANG_1!$A$2),100,IF(ISBLANK(A17),100,IF((OR(EXACT(A17,ANG_1!$C$2:$C$200))),VLOOKUP(A17,ANG_1!$C$2:$I$200,4,FALSE))))</f>
        <v>100</v>
      </c>
      <c r="AI17" s="31">
        <f t="shared" si="20"/>
        <v>51</v>
      </c>
      <c r="AJ17" s="32">
        <f>VLOOKUP(AI17,Punktezuordnung!$A$2:$B$52,2,FALSE())</f>
        <v>0</v>
      </c>
      <c r="AK17" s="42">
        <f t="array" ref="AK17">IF(ISBLANK(ANG_2!$A$2),100,IF(ISBLANK(A17),100,IF((OR(EXACT(A17,ANG_2!$C$2:$C$200))),VLOOKUP(A17,ANG_2!$C$2:$I$200,4,FALSE))))</f>
        <v>100</v>
      </c>
      <c r="AL17" s="31">
        <f t="shared" si="21"/>
        <v>51</v>
      </c>
      <c r="AM17" s="32">
        <f>VLOOKUP(AL17,Punktezuordnung!$A$2:$B$52,2,FALSE())</f>
        <v>0</v>
      </c>
      <c r="AN17" s="24" cm="1">
        <f t="array" ref="AN17">IF(ISBLANK(FRI_1!$A$2),0,IF(ISBLANK(A17),0,IF((OR(EXACT(A17,FRI_1!$C$2:$C$200))),VLOOKUP(A17,FRI_1!$C$2:$I$200,4,FALSE))))</f>
        <v>0</v>
      </c>
      <c r="AO17" s="31">
        <f t="shared" si="22"/>
        <v>51</v>
      </c>
      <c r="AP17" s="32">
        <f>VLOOKUP(AO17,Punktezuordnung!$A$2:$B$52,2,FALSE())</f>
        <v>0</v>
      </c>
      <c r="AQ17" s="24" cm="1">
        <f t="array" ref="AQ17">IF(ISBLANK(FRI_2!$A$2),0,IF(ISBLANK(A17),0,IF((OR(EXACT(A17,FRI_2!$C$2:$C$200))),VLOOKUP(A17,FRI_2!$C$2:$I$200,4,FALSE))))</f>
        <v>0</v>
      </c>
      <c r="AR17" s="31">
        <f t="shared" si="23"/>
        <v>51</v>
      </c>
      <c r="AS17" s="32">
        <f>VLOOKUP(AR17,Punktezuordnung!$A$2:$B$52,2,FALSE())</f>
        <v>0</v>
      </c>
      <c r="AT17" s="65">
        <f t="array" ref="AT17">IF(ISBLANK(NIA_1!$A$2),100,IF(ISBLANK(A17),100,IF((OR(EXACT(A17,NIA_1!$C$2:$C$200))),VLOOKUP(A17,NIA_1!$C$2:$I$200,4,FALSE))))</f>
        <v>100</v>
      </c>
      <c r="AU17" s="31">
        <f t="shared" si="24"/>
        <v>51</v>
      </c>
      <c r="AV17" s="32">
        <f>VLOOKUP(AU17,Punktezuordnung!$A$2:$B$52,2,FALSE())</f>
        <v>0</v>
      </c>
      <c r="AW17" s="24" cm="1">
        <f t="array" ref="AW17">IF(ISBLANK(NIA_2!$A$2),0,IF(ISBLANK(A17),0,IF((OR(EXACT(A17,NIA_2!$C$2:$C$174))),VLOOKUP(A17,NIA_2!$C$2:$I$174,4,FALSE))))</f>
        <v>0</v>
      </c>
      <c r="AX17" s="31">
        <f t="shared" si="25"/>
        <v>51</v>
      </c>
      <c r="AY17" s="32">
        <f>VLOOKUP(AX17,Punktezuordnung!$A$2:$B$52,2,FALSE())</f>
        <v>0</v>
      </c>
      <c r="AZ17" s="24" cm="1">
        <f t="array" ref="AZ17">IF(ISBLANK(STO_1!$A$2),0,IF(ISBLANK(A17),0,IF((OR(EXACT(A17,STO_1!$C$2:$C$200))),VLOOKUP(A17,STO_1!$C$2:$I$200,4,FALSE))))</f>
        <v>0</v>
      </c>
      <c r="BA17" s="31">
        <f t="shared" si="26"/>
        <v>51</v>
      </c>
      <c r="BB17" s="32">
        <f>VLOOKUP(BA17,Punktezuordnung!$A$2:$B$52,2,FALSE())</f>
        <v>0</v>
      </c>
      <c r="BC17" s="67" cm="1">
        <f t="array" ref="BC17">IF(ISBLANK(STO_2!$A$2),0,IF(ISBLANK(A17),0,IF((OR(EXACT(A17,STO_2!$C$2:$C$200))),VLOOKUP(A17,STO_2!$C$2:$I$175,4,FALSE))))</f>
        <v>0</v>
      </c>
      <c r="BD17" s="31">
        <f t="shared" si="27"/>
        <v>51</v>
      </c>
      <c r="BE17" s="32">
        <f>VLOOKUP(BD17,Punktezuordnung!$A$2:$B$52,2,FALSE())</f>
        <v>0</v>
      </c>
      <c r="BF17" s="41">
        <v>0</v>
      </c>
      <c r="BG17" s="37">
        <f t="shared" si="28"/>
        <v>51</v>
      </c>
      <c r="BH17" s="44">
        <f>VLOOKUP(BG17,Punktezuordnung!$A$2:$B$52,2,FALSE())</f>
        <v>0</v>
      </c>
      <c r="BI17" s="41">
        <v>0</v>
      </c>
      <c r="BJ17" s="37">
        <f t="shared" si="29"/>
        <v>51</v>
      </c>
      <c r="BK17" s="44">
        <f>VLOOKUP(BJ17,Punktezuordnung!$A$2:$B$52,2,FALSE())</f>
        <v>0</v>
      </c>
    </row>
    <row r="18" spans="1:63" x14ac:dyDescent="0.3">
      <c r="A18" s="22"/>
      <c r="B18" s="22"/>
      <c r="C18" s="22"/>
      <c r="D18" s="22"/>
      <c r="E18" s="37" t="str">
        <f t="shared" si="0"/>
        <v/>
      </c>
      <c r="F18" s="33">
        <f t="array" ref="F18">SUM(LARGE(H18:U18,{1;2;3;4;5;6;7;8}))</f>
        <v>0</v>
      </c>
      <c r="G18" s="38">
        <f t="shared" si="1"/>
        <v>0</v>
      </c>
      <c r="H18" s="39">
        <f t="shared" si="2"/>
        <v>0</v>
      </c>
      <c r="I18" s="33">
        <f t="shared" si="3"/>
        <v>0</v>
      </c>
      <c r="J18" s="39">
        <f t="shared" si="4"/>
        <v>0</v>
      </c>
      <c r="K18" s="33">
        <f t="shared" si="5"/>
        <v>0</v>
      </c>
      <c r="L18" s="35">
        <f t="shared" si="6"/>
        <v>0</v>
      </c>
      <c r="M18" s="36">
        <f t="shared" si="7"/>
        <v>0</v>
      </c>
      <c r="N18" s="35">
        <f t="shared" si="8"/>
        <v>0</v>
      </c>
      <c r="O18" s="36">
        <f t="shared" si="9"/>
        <v>0</v>
      </c>
      <c r="P18" s="40">
        <f t="shared" si="10"/>
        <v>0</v>
      </c>
      <c r="Q18" s="35">
        <f t="shared" si="11"/>
        <v>0</v>
      </c>
      <c r="R18" s="34">
        <f t="shared" si="12"/>
        <v>0</v>
      </c>
      <c r="S18" s="32">
        <f t="shared" si="13"/>
        <v>0</v>
      </c>
      <c r="T18" s="34">
        <f t="shared" si="14"/>
        <v>0</v>
      </c>
      <c r="U18" s="32">
        <f t="shared" si="15"/>
        <v>0</v>
      </c>
      <c r="V18" s="23" cm="1">
        <f t="array" ref="V18">IF(ISBLANK(ALS_1!$A$2),0,IF(ISBLANK(A18),0,IF((OR(EXACT(A18,ALS_1!$C$2:$C$176))),VLOOKUP(A18,ALS_1!$C$2:$I$176,4,FALSE))))</f>
        <v>0</v>
      </c>
      <c r="W18" s="31">
        <f t="shared" si="16"/>
        <v>51</v>
      </c>
      <c r="X18" s="32">
        <f>VLOOKUP(W18,Punktezuordnung!$A$2:$B$52,2,FALSE())</f>
        <v>0</v>
      </c>
      <c r="Y18" s="23" cm="1">
        <f t="array" ref="Y18">IF(ISBLANK(ALS_2!$A$2),100,IF(ISBLANK(A18),100,IF((OR(EXACT(A18,ALS_2!$C$2:$C$200))),VLOOKUP(A18,ALS_2!$C$2:$I$200,4,FALSE))))</f>
        <v>100</v>
      </c>
      <c r="Z18" s="31">
        <f t="shared" si="17"/>
        <v>51</v>
      </c>
      <c r="AA18" s="32">
        <f>VLOOKUP(Z18,Punktezuordnung!$A$2:$B$52,2,FALSE())</f>
        <v>0</v>
      </c>
      <c r="AB18" s="56">
        <f t="array" ref="AB18">IF(ISBLANK(LAT_1!$A$2),100,IF(ISBLANK(A18),100,IF((OR(EXACT(A18,LAT_1!$C$2:$C$200))),VLOOKUP(A18,LAT_1!$C$2:$I$200,4,FALSE))))</f>
        <v>100</v>
      </c>
      <c r="AC18" s="31">
        <f t="shared" si="18"/>
        <v>51</v>
      </c>
      <c r="AD18" s="32">
        <f>VLOOKUP(AC18,Punktezuordnung!$A$2:$B$52,2,FALSE())</f>
        <v>0</v>
      </c>
      <c r="AE18" s="41">
        <v>0</v>
      </c>
      <c r="AF18" s="31">
        <f t="shared" si="19"/>
        <v>51</v>
      </c>
      <c r="AG18" s="32">
        <f>VLOOKUP(AF18,Punktezuordnung!$A$2:$B$52,2,FALSE())</f>
        <v>0</v>
      </c>
      <c r="AH18" s="42">
        <f t="array" ref="AH18">IF(ISBLANK(ANG_1!$A$2),100,IF(ISBLANK(A18),100,IF((OR(EXACT(A18,ANG_1!$C$2:$C$200))),VLOOKUP(A18,ANG_1!$C$2:$I$200,4,FALSE))))</f>
        <v>100</v>
      </c>
      <c r="AI18" s="31">
        <f t="shared" si="20"/>
        <v>51</v>
      </c>
      <c r="AJ18" s="32">
        <f>VLOOKUP(AI18,Punktezuordnung!$A$2:$B$52,2,FALSE())</f>
        <v>0</v>
      </c>
      <c r="AK18" s="42">
        <f t="array" ref="AK18">IF(ISBLANK(ANG_2!$A$2),100,IF(ISBLANK(A18),100,IF((OR(EXACT(A18,ANG_2!$C$2:$C$200))),VLOOKUP(A18,ANG_2!$C$2:$I$200,4,FALSE))))</f>
        <v>100</v>
      </c>
      <c r="AL18" s="31">
        <f t="shared" si="21"/>
        <v>51</v>
      </c>
      <c r="AM18" s="32">
        <f>VLOOKUP(AL18,Punktezuordnung!$A$2:$B$52,2,FALSE())</f>
        <v>0</v>
      </c>
      <c r="AN18" s="24" cm="1">
        <f t="array" ref="AN18">IF(ISBLANK(FRI_1!$A$2),0,IF(ISBLANK(A18),0,IF((OR(EXACT(A18,FRI_1!$C$2:$C$200))),VLOOKUP(A18,FRI_1!$C$2:$I$200,4,FALSE))))</f>
        <v>0</v>
      </c>
      <c r="AO18" s="31">
        <f t="shared" si="22"/>
        <v>51</v>
      </c>
      <c r="AP18" s="32">
        <f>VLOOKUP(AO18,Punktezuordnung!$A$2:$B$52,2,FALSE())</f>
        <v>0</v>
      </c>
      <c r="AQ18" s="24" cm="1">
        <f t="array" ref="AQ18">IF(ISBLANK(FRI_2!$A$2),0,IF(ISBLANK(A18),0,IF((OR(EXACT(A18,FRI_2!$C$2:$C$200))),VLOOKUP(A18,FRI_2!$C$2:$I$200,4,FALSE))))</f>
        <v>0</v>
      </c>
      <c r="AR18" s="31">
        <f t="shared" si="23"/>
        <v>51</v>
      </c>
      <c r="AS18" s="32">
        <f>VLOOKUP(AR18,Punktezuordnung!$A$2:$B$52,2,FALSE())</f>
        <v>0</v>
      </c>
      <c r="AT18" s="65">
        <f t="array" ref="AT18">IF(ISBLANK(NIA_1!$A$2),100,IF(ISBLANK(A18),100,IF((OR(EXACT(A18,NIA_1!$C$2:$C$200))),VLOOKUP(A18,NIA_1!$C$2:$I$200,4,FALSE))))</f>
        <v>100</v>
      </c>
      <c r="AU18" s="31">
        <f t="shared" si="24"/>
        <v>51</v>
      </c>
      <c r="AV18" s="32">
        <f>VLOOKUP(AU18,Punktezuordnung!$A$2:$B$52,2,FALSE())</f>
        <v>0</v>
      </c>
      <c r="AW18" s="24" cm="1">
        <f t="array" ref="AW18">IF(ISBLANK(NIA_2!$A$2),0,IF(ISBLANK(A18),0,IF((OR(EXACT(A18,NIA_2!$C$2:$C$174))),VLOOKUP(A18,NIA_2!$C$2:$I$174,4,FALSE))))</f>
        <v>0</v>
      </c>
      <c r="AX18" s="31">
        <f t="shared" si="25"/>
        <v>51</v>
      </c>
      <c r="AY18" s="32">
        <f>VLOOKUP(AX18,Punktezuordnung!$A$2:$B$52,2,FALSE())</f>
        <v>0</v>
      </c>
      <c r="AZ18" s="24" cm="1">
        <f t="array" ref="AZ18">IF(ISBLANK(STO_1!$A$2),0,IF(ISBLANK(A18),0,IF((OR(EXACT(A18,STO_1!$C$2:$C$200))),VLOOKUP(A18,STO_1!$C$2:$I$200,4,FALSE))))</f>
        <v>0</v>
      </c>
      <c r="BA18" s="31">
        <f t="shared" si="26"/>
        <v>51</v>
      </c>
      <c r="BB18" s="32">
        <f>VLOOKUP(BA18,Punktezuordnung!$A$2:$B$52,2,FALSE())</f>
        <v>0</v>
      </c>
      <c r="BC18" s="67" cm="1">
        <f t="array" ref="BC18">IF(ISBLANK(STO_2!$A$2),0,IF(ISBLANK(A18),0,IF((OR(EXACT(A18,STO_2!$C$2:$C$200))),VLOOKUP(A18,STO_2!$C$2:$I$175,4,FALSE))))</f>
        <v>0</v>
      </c>
      <c r="BD18" s="31">
        <f t="shared" si="27"/>
        <v>51</v>
      </c>
      <c r="BE18" s="32">
        <f>VLOOKUP(BD18,Punktezuordnung!$A$2:$B$52,2,FALSE())</f>
        <v>0</v>
      </c>
      <c r="BF18" s="41">
        <v>0</v>
      </c>
      <c r="BG18" s="37">
        <f t="shared" si="28"/>
        <v>51</v>
      </c>
      <c r="BH18" s="44">
        <f>VLOOKUP(BG18,Punktezuordnung!$A$2:$B$52,2,FALSE())</f>
        <v>0</v>
      </c>
      <c r="BI18" s="41">
        <v>0</v>
      </c>
      <c r="BJ18" s="37">
        <f t="shared" si="29"/>
        <v>51</v>
      </c>
      <c r="BK18" s="44">
        <f>VLOOKUP(BJ18,Punktezuordnung!$A$2:$B$52,2,FALSE())</f>
        <v>0</v>
      </c>
    </row>
    <row r="19" spans="1:63" x14ac:dyDescent="0.3">
      <c r="A19" s="22"/>
      <c r="B19" s="22"/>
      <c r="C19" s="22"/>
      <c r="D19" s="22"/>
      <c r="E19" s="37" t="str">
        <f t="shared" si="0"/>
        <v/>
      </c>
      <c r="F19" s="33">
        <f t="array" ref="F19">SUM(LARGE(H19:U19,{1;2;3;4;5;6;7;8}))</f>
        <v>0</v>
      </c>
      <c r="G19" s="38">
        <f t="shared" si="1"/>
        <v>0</v>
      </c>
      <c r="H19" s="39">
        <f t="shared" si="2"/>
        <v>0</v>
      </c>
      <c r="I19" s="33">
        <f t="shared" si="3"/>
        <v>0</v>
      </c>
      <c r="J19" s="39">
        <f t="shared" si="4"/>
        <v>0</v>
      </c>
      <c r="K19" s="33">
        <f t="shared" si="5"/>
        <v>0</v>
      </c>
      <c r="L19" s="35">
        <f t="shared" si="6"/>
        <v>0</v>
      </c>
      <c r="M19" s="36">
        <f t="shared" si="7"/>
        <v>0</v>
      </c>
      <c r="N19" s="35">
        <f t="shared" si="8"/>
        <v>0</v>
      </c>
      <c r="O19" s="36">
        <f t="shared" si="9"/>
        <v>0</v>
      </c>
      <c r="P19" s="40">
        <f t="shared" si="10"/>
        <v>0</v>
      </c>
      <c r="Q19" s="35">
        <f t="shared" si="11"/>
        <v>0</v>
      </c>
      <c r="R19" s="34">
        <f t="shared" si="12"/>
        <v>0</v>
      </c>
      <c r="S19" s="32">
        <f t="shared" si="13"/>
        <v>0</v>
      </c>
      <c r="T19" s="34">
        <f t="shared" si="14"/>
        <v>0</v>
      </c>
      <c r="U19" s="32">
        <f t="shared" si="15"/>
        <v>0</v>
      </c>
      <c r="V19" s="23" cm="1">
        <f t="array" ref="V19">IF(ISBLANK(ALS_1!$A$2),0,IF(ISBLANK(A19),0,IF((OR(EXACT(A19,ALS_1!$C$2:$C$176))),VLOOKUP(A19,ALS_1!$C$2:$I$176,4,FALSE))))</f>
        <v>0</v>
      </c>
      <c r="W19" s="31">
        <f t="shared" si="16"/>
        <v>51</v>
      </c>
      <c r="X19" s="32">
        <f>VLOOKUP(W19,Punktezuordnung!$A$2:$B$52,2,FALSE())</f>
        <v>0</v>
      </c>
      <c r="Y19" s="23" cm="1">
        <f t="array" ref="Y19">IF(ISBLANK(ALS_2!$A$2),100,IF(ISBLANK(A19),100,IF((OR(EXACT(A19,ALS_2!$C$2:$C$200))),VLOOKUP(A19,ALS_2!$C$2:$I$200,4,FALSE))))</f>
        <v>100</v>
      </c>
      <c r="Z19" s="31">
        <f t="shared" si="17"/>
        <v>51</v>
      </c>
      <c r="AA19" s="32">
        <f>VLOOKUP(Z19,Punktezuordnung!$A$2:$B$52,2,FALSE())</f>
        <v>0</v>
      </c>
      <c r="AB19" s="56">
        <f t="array" ref="AB19">IF(ISBLANK(LAT_1!$A$2),100,IF(ISBLANK(A19),100,IF((OR(EXACT(A19,LAT_1!$C$2:$C$200))),VLOOKUP(A19,LAT_1!$C$2:$I$200,4,FALSE))))</f>
        <v>100</v>
      </c>
      <c r="AC19" s="31">
        <f t="shared" si="18"/>
        <v>51</v>
      </c>
      <c r="AD19" s="32">
        <f>VLOOKUP(AC19,Punktezuordnung!$A$2:$B$52,2,FALSE())</f>
        <v>0</v>
      </c>
      <c r="AE19" s="41">
        <v>0</v>
      </c>
      <c r="AF19" s="31">
        <f t="shared" si="19"/>
        <v>51</v>
      </c>
      <c r="AG19" s="32">
        <f>VLOOKUP(AF19,Punktezuordnung!$A$2:$B$52,2,FALSE())</f>
        <v>0</v>
      </c>
      <c r="AH19" s="42">
        <f t="array" ref="AH19">IF(ISBLANK(ANG_1!$A$2),100,IF(ISBLANK(A19),100,IF((OR(EXACT(A19,ANG_1!$C$2:$C$200))),VLOOKUP(A19,ANG_1!$C$2:$I$200,4,FALSE))))</f>
        <v>100</v>
      </c>
      <c r="AI19" s="31">
        <f t="shared" si="20"/>
        <v>51</v>
      </c>
      <c r="AJ19" s="32">
        <f>VLOOKUP(AI19,Punktezuordnung!$A$2:$B$52,2,FALSE())</f>
        <v>0</v>
      </c>
      <c r="AK19" s="42">
        <f t="array" ref="AK19">IF(ISBLANK(ANG_2!$A$2),100,IF(ISBLANK(A19),100,IF((OR(EXACT(A19,ANG_2!$C$2:$C$200))),VLOOKUP(A19,ANG_2!$C$2:$I$200,4,FALSE))))</f>
        <v>100</v>
      </c>
      <c r="AL19" s="31">
        <f t="shared" si="21"/>
        <v>51</v>
      </c>
      <c r="AM19" s="32">
        <f>VLOOKUP(AL19,Punktezuordnung!$A$2:$B$52,2,FALSE())</f>
        <v>0</v>
      </c>
      <c r="AN19" s="24" cm="1">
        <f t="array" ref="AN19">IF(ISBLANK(FRI_1!$A$2),0,IF(ISBLANK(A19),0,IF((OR(EXACT(A19,FRI_1!$C$2:$C$200))),VLOOKUP(A19,FRI_1!$C$2:$I$200,4,FALSE))))</f>
        <v>0</v>
      </c>
      <c r="AO19" s="31">
        <f t="shared" si="22"/>
        <v>51</v>
      </c>
      <c r="AP19" s="32">
        <f>VLOOKUP(AO19,Punktezuordnung!$A$2:$B$52,2,FALSE())</f>
        <v>0</v>
      </c>
      <c r="AQ19" s="24" cm="1">
        <f t="array" ref="AQ19">IF(ISBLANK(FRI_2!$A$2),0,IF(ISBLANK(A19),0,IF((OR(EXACT(A19,FRI_2!$C$2:$C$200))),VLOOKUP(A19,FRI_2!$C$2:$I$200,4,FALSE))))</f>
        <v>0</v>
      </c>
      <c r="AR19" s="31">
        <f t="shared" si="23"/>
        <v>51</v>
      </c>
      <c r="AS19" s="32">
        <f>VLOOKUP(AR19,Punktezuordnung!$A$2:$B$52,2,FALSE())</f>
        <v>0</v>
      </c>
      <c r="AT19" s="65">
        <f t="array" ref="AT19">IF(ISBLANK(NIA_1!$A$2),100,IF(ISBLANK(A19),100,IF((OR(EXACT(A19,NIA_1!$C$2:$C$200))),VLOOKUP(A19,NIA_1!$C$2:$I$200,4,FALSE))))</f>
        <v>100</v>
      </c>
      <c r="AU19" s="31">
        <f t="shared" si="24"/>
        <v>51</v>
      </c>
      <c r="AV19" s="32">
        <f>VLOOKUP(AU19,Punktezuordnung!$A$2:$B$52,2,FALSE())</f>
        <v>0</v>
      </c>
      <c r="AW19" s="24" cm="1">
        <f t="array" ref="AW19">IF(ISBLANK(NIA_2!$A$2),0,IF(ISBLANK(A19),0,IF((OR(EXACT(A19,NIA_2!$C$2:$C$174))),VLOOKUP(A19,NIA_2!$C$2:$I$174,4,FALSE))))</f>
        <v>0</v>
      </c>
      <c r="AX19" s="31">
        <f t="shared" si="25"/>
        <v>51</v>
      </c>
      <c r="AY19" s="32">
        <f>VLOOKUP(AX19,Punktezuordnung!$A$2:$B$52,2,FALSE())</f>
        <v>0</v>
      </c>
      <c r="AZ19" s="24" cm="1">
        <f t="array" ref="AZ19">IF(ISBLANK(STO_1!$A$2),0,IF(ISBLANK(A19),0,IF((OR(EXACT(A19,STO_1!$C$2:$C$200))),VLOOKUP(A19,STO_1!$C$2:$I$200,4,FALSE))))</f>
        <v>0</v>
      </c>
      <c r="BA19" s="31">
        <f t="shared" si="26"/>
        <v>51</v>
      </c>
      <c r="BB19" s="32">
        <f>VLOOKUP(BA19,Punktezuordnung!$A$2:$B$52,2,FALSE())</f>
        <v>0</v>
      </c>
      <c r="BC19" s="67" cm="1">
        <f t="array" ref="BC19">IF(ISBLANK(STO_2!$A$2),0,IF(ISBLANK(A19),0,IF((OR(EXACT(A19,STO_2!$C$2:$C$200))),VLOOKUP(A19,STO_2!$C$2:$I$175,4,FALSE))))</f>
        <v>0</v>
      </c>
      <c r="BD19" s="31">
        <f t="shared" si="27"/>
        <v>51</v>
      </c>
      <c r="BE19" s="32">
        <f>VLOOKUP(BD19,Punktezuordnung!$A$2:$B$52,2,FALSE())</f>
        <v>0</v>
      </c>
      <c r="BF19" s="41">
        <v>0</v>
      </c>
      <c r="BG19" s="37">
        <f t="shared" si="28"/>
        <v>51</v>
      </c>
      <c r="BH19" s="44">
        <f>VLOOKUP(BG19,Punktezuordnung!$A$2:$B$52,2,FALSE())</f>
        <v>0</v>
      </c>
      <c r="BI19" s="41">
        <v>0</v>
      </c>
      <c r="BJ19" s="37">
        <f t="shared" si="29"/>
        <v>51</v>
      </c>
      <c r="BK19" s="44">
        <f>VLOOKUP(BJ19,Punktezuordnung!$A$2:$B$52,2,FALSE())</f>
        <v>0</v>
      </c>
    </row>
    <row r="20" spans="1:63" x14ac:dyDescent="0.3">
      <c r="A20" s="22"/>
      <c r="B20" s="22"/>
      <c r="C20" s="22"/>
      <c r="D20" s="22"/>
      <c r="E20" s="37" t="str">
        <f t="shared" si="0"/>
        <v/>
      </c>
      <c r="F20" s="33">
        <f t="array" ref="F20">SUM(LARGE(H20:U20,{1;2;3;4;5;6;7;8}))</f>
        <v>0</v>
      </c>
      <c r="G20" s="38">
        <f t="shared" si="1"/>
        <v>0</v>
      </c>
      <c r="H20" s="39">
        <f t="shared" si="2"/>
        <v>0</v>
      </c>
      <c r="I20" s="33">
        <f t="shared" si="3"/>
        <v>0</v>
      </c>
      <c r="J20" s="39">
        <f t="shared" si="4"/>
        <v>0</v>
      </c>
      <c r="K20" s="33">
        <f t="shared" si="5"/>
        <v>0</v>
      </c>
      <c r="L20" s="35">
        <f t="shared" si="6"/>
        <v>0</v>
      </c>
      <c r="M20" s="36">
        <f t="shared" si="7"/>
        <v>0</v>
      </c>
      <c r="N20" s="35">
        <f t="shared" si="8"/>
        <v>0</v>
      </c>
      <c r="O20" s="36">
        <f t="shared" si="9"/>
        <v>0</v>
      </c>
      <c r="P20" s="40">
        <f t="shared" si="10"/>
        <v>0</v>
      </c>
      <c r="Q20" s="35">
        <f t="shared" si="11"/>
        <v>0</v>
      </c>
      <c r="R20" s="34">
        <f t="shared" si="12"/>
        <v>0</v>
      </c>
      <c r="S20" s="32">
        <f t="shared" si="13"/>
        <v>0</v>
      </c>
      <c r="T20" s="34">
        <f t="shared" si="14"/>
        <v>0</v>
      </c>
      <c r="U20" s="32">
        <f t="shared" si="15"/>
        <v>0</v>
      </c>
      <c r="V20" s="23" cm="1">
        <f t="array" ref="V20">IF(ISBLANK(ALS_1!$A$2),0,IF(ISBLANK(A20),0,IF((OR(EXACT(A20,ALS_1!$C$2:$C$176))),VLOOKUP(A20,ALS_1!$C$2:$I$176,4,FALSE))))</f>
        <v>0</v>
      </c>
      <c r="W20" s="31">
        <f t="shared" si="16"/>
        <v>51</v>
      </c>
      <c r="X20" s="32">
        <f>VLOOKUP(W20,Punktezuordnung!$A$2:$B$52,2,FALSE())</f>
        <v>0</v>
      </c>
      <c r="Y20" s="23" cm="1">
        <f t="array" ref="Y20">IF(ISBLANK(ALS_2!$A$2),100,IF(ISBLANK(A20),100,IF((OR(EXACT(A20,ALS_2!$C$2:$C$200))),VLOOKUP(A20,ALS_2!$C$2:$I$200,4,FALSE))))</f>
        <v>100</v>
      </c>
      <c r="Z20" s="31">
        <f t="shared" si="17"/>
        <v>51</v>
      </c>
      <c r="AA20" s="32">
        <f>VLOOKUP(Z20,Punktezuordnung!$A$2:$B$52,2,FALSE())</f>
        <v>0</v>
      </c>
      <c r="AB20" s="56">
        <f t="array" ref="AB20">IF(ISBLANK(LAT_1!$A$2),100,IF(ISBLANK(A20),100,IF((OR(EXACT(A20,LAT_1!$C$2:$C$200))),VLOOKUP(A20,LAT_1!$C$2:$I$200,4,FALSE))))</f>
        <v>100</v>
      </c>
      <c r="AC20" s="31">
        <f t="shared" si="18"/>
        <v>51</v>
      </c>
      <c r="AD20" s="32">
        <f>VLOOKUP(AC20,Punktezuordnung!$A$2:$B$52,2,FALSE())</f>
        <v>0</v>
      </c>
      <c r="AE20" s="41">
        <v>0</v>
      </c>
      <c r="AF20" s="31">
        <f t="shared" si="19"/>
        <v>51</v>
      </c>
      <c r="AG20" s="32">
        <f>VLOOKUP(AF20,Punktezuordnung!$A$2:$B$52,2,FALSE())</f>
        <v>0</v>
      </c>
      <c r="AH20" s="42">
        <f t="array" ref="AH20">IF(ISBLANK(ANG_1!$A$2),100,IF(ISBLANK(A20),100,IF((OR(EXACT(A20,ANG_1!$C$2:$C$200))),VLOOKUP(A20,ANG_1!$C$2:$I$200,4,FALSE))))</f>
        <v>100</v>
      </c>
      <c r="AI20" s="31">
        <f t="shared" si="20"/>
        <v>51</v>
      </c>
      <c r="AJ20" s="32">
        <f>VLOOKUP(AI20,Punktezuordnung!$A$2:$B$52,2,FALSE())</f>
        <v>0</v>
      </c>
      <c r="AK20" s="42">
        <f t="array" ref="AK20">IF(ISBLANK(ANG_2!$A$2),100,IF(ISBLANK(A20),100,IF((OR(EXACT(A20,ANG_2!$C$2:$C$200))),VLOOKUP(A20,ANG_2!$C$2:$I$200,4,FALSE))))</f>
        <v>100</v>
      </c>
      <c r="AL20" s="31">
        <f t="shared" si="21"/>
        <v>51</v>
      </c>
      <c r="AM20" s="32">
        <f>VLOOKUP(AL20,Punktezuordnung!$A$2:$B$52,2,FALSE())</f>
        <v>0</v>
      </c>
      <c r="AN20" s="24" cm="1">
        <f t="array" ref="AN20">IF(ISBLANK(FRI_1!$A$2),0,IF(ISBLANK(A20),0,IF((OR(EXACT(A20,FRI_1!$C$2:$C$200))),VLOOKUP(A20,FRI_1!$C$2:$I$200,4,FALSE))))</f>
        <v>0</v>
      </c>
      <c r="AO20" s="31">
        <f t="shared" si="22"/>
        <v>51</v>
      </c>
      <c r="AP20" s="32">
        <f>VLOOKUP(AO20,Punktezuordnung!$A$2:$B$52,2,FALSE())</f>
        <v>0</v>
      </c>
      <c r="AQ20" s="24" cm="1">
        <f t="array" ref="AQ20">IF(ISBLANK(FRI_2!$A$2),0,IF(ISBLANK(A20),0,IF((OR(EXACT(A20,FRI_2!$C$2:$C$200))),VLOOKUP(A20,FRI_2!$C$2:$I$200,4,FALSE))))</f>
        <v>0</v>
      </c>
      <c r="AR20" s="31">
        <f t="shared" si="23"/>
        <v>51</v>
      </c>
      <c r="AS20" s="32">
        <f>VLOOKUP(AR20,Punktezuordnung!$A$2:$B$52,2,FALSE())</f>
        <v>0</v>
      </c>
      <c r="AT20" s="65">
        <f t="array" ref="AT20">IF(ISBLANK(NIA_1!$A$2),100,IF(ISBLANK(A20),100,IF((OR(EXACT(A20,NIA_1!$C$2:$C$200))),VLOOKUP(A20,NIA_1!$C$2:$I$200,4,FALSE))))</f>
        <v>100</v>
      </c>
      <c r="AU20" s="31">
        <f t="shared" si="24"/>
        <v>51</v>
      </c>
      <c r="AV20" s="32">
        <f>VLOOKUP(AU20,Punktezuordnung!$A$2:$B$52,2,FALSE())</f>
        <v>0</v>
      </c>
      <c r="AW20" s="24" cm="1">
        <f t="array" ref="AW20">IF(ISBLANK(NIA_2!$A$2),0,IF(ISBLANK(A20),0,IF((OR(EXACT(A20,NIA_2!$C$2:$C$174))),VLOOKUP(A20,NIA_2!$C$2:$I$174,4,FALSE))))</f>
        <v>0</v>
      </c>
      <c r="AX20" s="31">
        <f t="shared" si="25"/>
        <v>51</v>
      </c>
      <c r="AY20" s="32">
        <f>VLOOKUP(AX20,Punktezuordnung!$A$2:$B$52,2,FALSE())</f>
        <v>0</v>
      </c>
      <c r="AZ20" s="24" cm="1">
        <f t="array" ref="AZ20">IF(ISBLANK(STO_1!$A$2),0,IF(ISBLANK(A20),0,IF((OR(EXACT(A20,STO_1!$C$2:$C$200))),VLOOKUP(A20,STO_1!$C$2:$I$200,4,FALSE))))</f>
        <v>0</v>
      </c>
      <c r="BA20" s="31">
        <f t="shared" si="26"/>
        <v>51</v>
      </c>
      <c r="BB20" s="32">
        <f>VLOOKUP(BA20,Punktezuordnung!$A$2:$B$52,2,FALSE())</f>
        <v>0</v>
      </c>
      <c r="BC20" s="67" cm="1">
        <f t="array" ref="BC20">IF(ISBLANK(STO_2!$A$2),0,IF(ISBLANK(A20),0,IF((OR(EXACT(A20,STO_2!$C$2:$C$200))),VLOOKUP(A20,STO_2!$C$2:$I$175,4,FALSE))))</f>
        <v>0</v>
      </c>
      <c r="BD20" s="31">
        <f t="shared" si="27"/>
        <v>51</v>
      </c>
      <c r="BE20" s="32">
        <f>VLOOKUP(BD20,Punktezuordnung!$A$2:$B$52,2,FALSE())</f>
        <v>0</v>
      </c>
      <c r="BF20" s="41">
        <v>0</v>
      </c>
      <c r="BG20" s="37">
        <f t="shared" si="28"/>
        <v>51</v>
      </c>
      <c r="BH20" s="44">
        <f>VLOOKUP(BG20,Punktezuordnung!$A$2:$B$52,2,FALSE())</f>
        <v>0</v>
      </c>
      <c r="BI20" s="41">
        <v>0</v>
      </c>
      <c r="BJ20" s="37">
        <f t="shared" si="29"/>
        <v>51</v>
      </c>
      <c r="BK20" s="44">
        <f>VLOOKUP(BJ20,Punktezuordnung!$A$2:$B$52,2,FALSE())</f>
        <v>0</v>
      </c>
    </row>
    <row r="21" spans="1:63" x14ac:dyDescent="0.3">
      <c r="A21" s="22"/>
      <c r="B21" s="22"/>
      <c r="C21" s="22"/>
      <c r="D21" s="22"/>
      <c r="E21" s="37" t="str">
        <f t="shared" si="0"/>
        <v/>
      </c>
      <c r="F21" s="33">
        <f t="array" ref="F21">SUM(LARGE(H21:U21,{1;2;3;4;5;6;7;8}))</f>
        <v>0</v>
      </c>
      <c r="G21" s="38">
        <f t="shared" si="1"/>
        <v>0</v>
      </c>
      <c r="H21" s="39">
        <f t="shared" si="2"/>
        <v>0</v>
      </c>
      <c r="I21" s="33">
        <f t="shared" si="3"/>
        <v>0</v>
      </c>
      <c r="J21" s="39">
        <f t="shared" si="4"/>
        <v>0</v>
      </c>
      <c r="K21" s="33">
        <f t="shared" si="5"/>
        <v>0</v>
      </c>
      <c r="L21" s="35">
        <f t="shared" si="6"/>
        <v>0</v>
      </c>
      <c r="M21" s="36">
        <f t="shared" si="7"/>
        <v>0</v>
      </c>
      <c r="N21" s="35">
        <f t="shared" si="8"/>
        <v>0</v>
      </c>
      <c r="O21" s="36">
        <f t="shared" si="9"/>
        <v>0</v>
      </c>
      <c r="P21" s="40">
        <f t="shared" si="10"/>
        <v>0</v>
      </c>
      <c r="Q21" s="35">
        <f t="shared" si="11"/>
        <v>0</v>
      </c>
      <c r="R21" s="34">
        <f t="shared" si="12"/>
        <v>0</v>
      </c>
      <c r="S21" s="32">
        <f t="shared" si="13"/>
        <v>0</v>
      </c>
      <c r="T21" s="34">
        <f t="shared" si="14"/>
        <v>0</v>
      </c>
      <c r="U21" s="32">
        <f t="shared" si="15"/>
        <v>0</v>
      </c>
      <c r="V21" s="23" cm="1">
        <f t="array" ref="V21">IF(ISBLANK(ALS_1!$A$2),0,IF(ISBLANK(A21),0,IF((OR(EXACT(A21,ALS_1!$C$2:$C$176))),VLOOKUP(A21,ALS_1!$C$2:$I$176,4,FALSE))))</f>
        <v>0</v>
      </c>
      <c r="W21" s="31">
        <f t="shared" si="16"/>
        <v>51</v>
      </c>
      <c r="X21" s="32">
        <f>VLOOKUP(W21,Punktezuordnung!$A$2:$B$52,2,FALSE())</f>
        <v>0</v>
      </c>
      <c r="Y21" s="23" cm="1">
        <f t="array" ref="Y21">IF(ISBLANK(ALS_2!$A$2),100,IF(ISBLANK(A21),100,IF((OR(EXACT(A21,ALS_2!$C$2:$C$200))),VLOOKUP(A21,ALS_2!$C$2:$I$200,4,FALSE))))</f>
        <v>100</v>
      </c>
      <c r="Z21" s="31">
        <f t="shared" si="17"/>
        <v>51</v>
      </c>
      <c r="AA21" s="32">
        <f>VLOOKUP(Z21,Punktezuordnung!$A$2:$B$52,2,FALSE())</f>
        <v>0</v>
      </c>
      <c r="AB21" s="56">
        <f t="array" ref="AB21">IF(ISBLANK(LAT_1!$A$2),100,IF(ISBLANK(A21),100,IF((OR(EXACT(A21,LAT_1!$C$2:$C$200))),VLOOKUP(A21,LAT_1!$C$2:$I$200,4,FALSE))))</f>
        <v>100</v>
      </c>
      <c r="AC21" s="31">
        <f t="shared" si="18"/>
        <v>51</v>
      </c>
      <c r="AD21" s="32">
        <f>VLOOKUP(AC21,Punktezuordnung!$A$2:$B$52,2,FALSE())</f>
        <v>0</v>
      </c>
      <c r="AE21" s="41">
        <v>0</v>
      </c>
      <c r="AF21" s="31">
        <f t="shared" si="19"/>
        <v>51</v>
      </c>
      <c r="AG21" s="32">
        <f>VLOOKUP(AF21,Punktezuordnung!$A$2:$B$52,2,FALSE())</f>
        <v>0</v>
      </c>
      <c r="AH21" s="42">
        <f t="array" ref="AH21">IF(ISBLANK(ANG_1!$A$2),100,IF(ISBLANK(A21),100,IF((OR(EXACT(A21,ANG_1!$C$2:$C$200))),VLOOKUP(A21,ANG_1!$C$2:$I$200,4,FALSE))))</f>
        <v>100</v>
      </c>
      <c r="AI21" s="31">
        <f t="shared" si="20"/>
        <v>51</v>
      </c>
      <c r="AJ21" s="32">
        <f>VLOOKUP(AI21,Punktezuordnung!$A$2:$B$52,2,FALSE())</f>
        <v>0</v>
      </c>
      <c r="AK21" s="42">
        <f t="array" ref="AK21">IF(ISBLANK(ANG_2!$A$2),100,IF(ISBLANK(A21),100,IF((OR(EXACT(A21,ANG_2!$C$2:$C$200))),VLOOKUP(A21,ANG_2!$C$2:$I$200,4,FALSE))))</f>
        <v>100</v>
      </c>
      <c r="AL21" s="31">
        <f t="shared" si="21"/>
        <v>51</v>
      </c>
      <c r="AM21" s="32">
        <f>VLOOKUP(AL21,Punktezuordnung!$A$2:$B$52,2,FALSE())</f>
        <v>0</v>
      </c>
      <c r="AN21" s="24" cm="1">
        <f t="array" ref="AN21">IF(ISBLANK(FRI_1!$A$2),0,IF(ISBLANK(A21),0,IF((OR(EXACT(A21,FRI_1!$C$2:$C$200))),VLOOKUP(A21,FRI_1!$C$2:$I$200,4,FALSE))))</f>
        <v>0</v>
      </c>
      <c r="AO21" s="31">
        <f t="shared" si="22"/>
        <v>51</v>
      </c>
      <c r="AP21" s="32">
        <f>VLOOKUP(AO21,Punktezuordnung!$A$2:$B$52,2,FALSE())</f>
        <v>0</v>
      </c>
      <c r="AQ21" s="24" cm="1">
        <f t="array" ref="AQ21">IF(ISBLANK(FRI_2!$A$2),0,IF(ISBLANK(A21),0,IF((OR(EXACT(A21,FRI_2!$C$2:$C$200))),VLOOKUP(A21,FRI_2!$C$2:$I$200,4,FALSE))))</f>
        <v>0</v>
      </c>
      <c r="AR21" s="31">
        <f t="shared" si="23"/>
        <v>51</v>
      </c>
      <c r="AS21" s="32">
        <f>VLOOKUP(AR21,Punktezuordnung!$A$2:$B$52,2,FALSE())</f>
        <v>0</v>
      </c>
      <c r="AT21" s="65">
        <f t="array" ref="AT21">IF(ISBLANK(NIA_1!$A$2),100,IF(ISBLANK(A21),100,IF((OR(EXACT(A21,NIA_1!$C$2:$C$200))),VLOOKUP(A21,NIA_1!$C$2:$I$200,4,FALSE))))</f>
        <v>100</v>
      </c>
      <c r="AU21" s="31">
        <f t="shared" si="24"/>
        <v>51</v>
      </c>
      <c r="AV21" s="32">
        <f>VLOOKUP(AU21,Punktezuordnung!$A$2:$B$52,2,FALSE())</f>
        <v>0</v>
      </c>
      <c r="AW21" s="24" cm="1">
        <f t="array" ref="AW21">IF(ISBLANK(NIA_2!$A$2),0,IF(ISBLANK(A21),0,IF((OR(EXACT(A21,NIA_2!$C$2:$C$174))),VLOOKUP(A21,NIA_2!$C$2:$I$174,4,FALSE))))</f>
        <v>0</v>
      </c>
      <c r="AX21" s="31">
        <f t="shared" si="25"/>
        <v>51</v>
      </c>
      <c r="AY21" s="32">
        <f>VLOOKUP(AX21,Punktezuordnung!$A$2:$B$52,2,FALSE())</f>
        <v>0</v>
      </c>
      <c r="AZ21" s="24" cm="1">
        <f t="array" ref="AZ21">IF(ISBLANK(STO_1!$A$2),0,IF(ISBLANK(A21),0,IF((OR(EXACT(A21,STO_1!$C$2:$C$200))),VLOOKUP(A21,STO_1!$C$2:$I$200,4,FALSE))))</f>
        <v>0</v>
      </c>
      <c r="BA21" s="31">
        <f t="shared" si="26"/>
        <v>51</v>
      </c>
      <c r="BB21" s="32">
        <f>VLOOKUP(BA21,Punktezuordnung!$A$2:$B$52,2,FALSE())</f>
        <v>0</v>
      </c>
      <c r="BC21" s="67" cm="1">
        <f t="array" ref="BC21">IF(ISBLANK(STO_2!$A$2),0,IF(ISBLANK(A21),0,IF((OR(EXACT(A21,STO_2!$C$2:$C$200))),VLOOKUP(A21,STO_2!$C$2:$I$175,4,FALSE))))</f>
        <v>0</v>
      </c>
      <c r="BD21" s="31">
        <f t="shared" si="27"/>
        <v>51</v>
      </c>
      <c r="BE21" s="32">
        <f>VLOOKUP(BD21,Punktezuordnung!$A$2:$B$52,2,FALSE())</f>
        <v>0</v>
      </c>
      <c r="BF21" s="41">
        <v>0</v>
      </c>
      <c r="BG21" s="37">
        <f t="shared" si="28"/>
        <v>51</v>
      </c>
      <c r="BH21" s="44">
        <f>VLOOKUP(BG21,Punktezuordnung!$A$2:$B$52,2,FALSE())</f>
        <v>0</v>
      </c>
      <c r="BI21" s="41">
        <v>0</v>
      </c>
      <c r="BJ21" s="37">
        <f t="shared" si="29"/>
        <v>51</v>
      </c>
      <c r="BK21" s="44">
        <f>VLOOKUP(BJ21,Punktezuordnung!$A$2:$B$52,2,FALSE())</f>
        <v>0</v>
      </c>
    </row>
    <row r="22" spans="1:63" x14ac:dyDescent="0.3">
      <c r="A22" s="22"/>
      <c r="B22" s="22"/>
      <c r="C22" s="22"/>
      <c r="D22" s="22"/>
      <c r="E22" s="37" t="str">
        <f t="shared" si="0"/>
        <v/>
      </c>
      <c r="F22" s="33">
        <f t="array" ref="F22">SUM(LARGE(H22:U22,{1;2;3;4;5;6;7;8}))</f>
        <v>0</v>
      </c>
      <c r="G22" s="38">
        <f t="shared" si="1"/>
        <v>0</v>
      </c>
      <c r="H22" s="39">
        <f t="shared" si="2"/>
        <v>0</v>
      </c>
      <c r="I22" s="33">
        <f t="shared" si="3"/>
        <v>0</v>
      </c>
      <c r="J22" s="39">
        <f t="shared" si="4"/>
        <v>0</v>
      </c>
      <c r="K22" s="33">
        <f t="shared" si="5"/>
        <v>0</v>
      </c>
      <c r="L22" s="35">
        <f t="shared" si="6"/>
        <v>0</v>
      </c>
      <c r="M22" s="36">
        <f t="shared" si="7"/>
        <v>0</v>
      </c>
      <c r="N22" s="35">
        <f t="shared" si="8"/>
        <v>0</v>
      </c>
      <c r="O22" s="36">
        <f t="shared" si="9"/>
        <v>0</v>
      </c>
      <c r="P22" s="40">
        <f t="shared" si="10"/>
        <v>0</v>
      </c>
      <c r="Q22" s="35">
        <f t="shared" si="11"/>
        <v>0</v>
      </c>
      <c r="R22" s="34">
        <f t="shared" si="12"/>
        <v>0</v>
      </c>
      <c r="S22" s="32">
        <f t="shared" si="13"/>
        <v>0</v>
      </c>
      <c r="T22" s="34">
        <f t="shared" si="14"/>
        <v>0</v>
      </c>
      <c r="U22" s="32">
        <f t="shared" si="15"/>
        <v>0</v>
      </c>
      <c r="V22" s="23" cm="1">
        <f t="array" ref="V22">IF(ISBLANK(ALS_1!$A$2),0,IF(ISBLANK(A22),0,IF((OR(EXACT(A22,ALS_1!$C$2:$C$176))),VLOOKUP(A22,ALS_1!$C$2:$I$176,4,FALSE))))</f>
        <v>0</v>
      </c>
      <c r="W22" s="31">
        <f t="shared" si="16"/>
        <v>51</v>
      </c>
      <c r="X22" s="32">
        <f>VLOOKUP(W22,Punktezuordnung!$A$2:$B$52,2,FALSE())</f>
        <v>0</v>
      </c>
      <c r="Y22" s="23" cm="1">
        <f t="array" ref="Y22">IF(ISBLANK(ALS_2!$A$2),100,IF(ISBLANK(A22),100,IF((OR(EXACT(A22,ALS_2!$C$2:$C$200))),VLOOKUP(A22,ALS_2!$C$2:$I$200,4,FALSE))))</f>
        <v>100</v>
      </c>
      <c r="Z22" s="31">
        <f t="shared" si="17"/>
        <v>51</v>
      </c>
      <c r="AA22" s="32">
        <f>VLOOKUP(Z22,Punktezuordnung!$A$2:$B$52,2,FALSE())</f>
        <v>0</v>
      </c>
      <c r="AB22" s="56">
        <f t="array" ref="AB22">IF(ISBLANK(LAT_1!$A$2),100,IF(ISBLANK(A22),100,IF((OR(EXACT(A22,LAT_1!$C$2:$C$200))),VLOOKUP(A22,LAT_1!$C$2:$I$200,4,FALSE))))</f>
        <v>100</v>
      </c>
      <c r="AC22" s="31">
        <f t="shared" si="18"/>
        <v>51</v>
      </c>
      <c r="AD22" s="32">
        <f>VLOOKUP(AC22,Punktezuordnung!$A$2:$B$52,2,FALSE())</f>
        <v>0</v>
      </c>
      <c r="AE22" s="41">
        <v>0</v>
      </c>
      <c r="AF22" s="31">
        <f t="shared" si="19"/>
        <v>51</v>
      </c>
      <c r="AG22" s="32">
        <f>VLOOKUP(AF22,Punktezuordnung!$A$2:$B$52,2,FALSE())</f>
        <v>0</v>
      </c>
      <c r="AH22" s="42">
        <f t="array" ref="AH22">IF(ISBLANK(ANG_1!$A$2),100,IF(ISBLANK(A22),100,IF((OR(EXACT(A22,ANG_1!$C$2:$C$200))),VLOOKUP(A22,ANG_1!$C$2:$I$200,4,FALSE))))</f>
        <v>100</v>
      </c>
      <c r="AI22" s="31">
        <f t="shared" si="20"/>
        <v>51</v>
      </c>
      <c r="AJ22" s="32">
        <f>VLOOKUP(AI22,Punktezuordnung!$A$2:$B$52,2,FALSE())</f>
        <v>0</v>
      </c>
      <c r="AK22" s="42">
        <f t="array" ref="AK22">IF(ISBLANK(ANG_2!$A$2),100,IF(ISBLANK(A22),100,IF((OR(EXACT(A22,ANG_2!$C$2:$C$200))),VLOOKUP(A22,ANG_2!$C$2:$I$200,4,FALSE))))</f>
        <v>100</v>
      </c>
      <c r="AL22" s="31">
        <f t="shared" si="21"/>
        <v>51</v>
      </c>
      <c r="AM22" s="32">
        <f>VLOOKUP(AL22,Punktezuordnung!$A$2:$B$52,2,FALSE())</f>
        <v>0</v>
      </c>
      <c r="AN22" s="24" cm="1">
        <f t="array" ref="AN22">IF(ISBLANK(FRI_1!$A$2),0,IF(ISBLANK(A22),0,IF((OR(EXACT(A22,FRI_1!$C$2:$C$200))),VLOOKUP(A22,FRI_1!$C$2:$I$200,4,FALSE))))</f>
        <v>0</v>
      </c>
      <c r="AO22" s="31">
        <f t="shared" si="22"/>
        <v>51</v>
      </c>
      <c r="AP22" s="32">
        <f>VLOOKUP(AO22,Punktezuordnung!$A$2:$B$52,2,FALSE())</f>
        <v>0</v>
      </c>
      <c r="AQ22" s="24" cm="1">
        <f t="array" ref="AQ22">IF(ISBLANK(FRI_2!$A$2),0,IF(ISBLANK(A22),0,IF((OR(EXACT(A22,FRI_2!$C$2:$C$200))),VLOOKUP(A22,FRI_2!$C$2:$I$200,4,FALSE))))</f>
        <v>0</v>
      </c>
      <c r="AR22" s="31">
        <f t="shared" si="23"/>
        <v>51</v>
      </c>
      <c r="AS22" s="32">
        <f>VLOOKUP(AR22,Punktezuordnung!$A$2:$B$52,2,FALSE())</f>
        <v>0</v>
      </c>
      <c r="AT22" s="65">
        <f t="array" ref="AT22">IF(ISBLANK(NIA_1!$A$2),100,IF(ISBLANK(A22),100,IF((OR(EXACT(A22,NIA_1!$C$2:$C$200))),VLOOKUP(A22,NIA_1!$C$2:$I$200,4,FALSE))))</f>
        <v>100</v>
      </c>
      <c r="AU22" s="31">
        <f t="shared" si="24"/>
        <v>51</v>
      </c>
      <c r="AV22" s="32">
        <f>VLOOKUP(AU22,Punktezuordnung!$A$2:$B$52,2,FALSE())</f>
        <v>0</v>
      </c>
      <c r="AW22" s="24" cm="1">
        <f t="array" ref="AW22">IF(ISBLANK(NIA_2!$A$2),0,IF(ISBLANK(A22),0,IF((OR(EXACT(A22,NIA_2!$C$2:$C$174))),VLOOKUP(A22,NIA_2!$C$2:$I$174,4,FALSE))))</f>
        <v>0</v>
      </c>
      <c r="AX22" s="31">
        <f t="shared" si="25"/>
        <v>51</v>
      </c>
      <c r="AY22" s="32">
        <f>VLOOKUP(AX22,Punktezuordnung!$A$2:$B$52,2,FALSE())</f>
        <v>0</v>
      </c>
      <c r="AZ22" s="24" cm="1">
        <f t="array" ref="AZ22">IF(ISBLANK(STO_1!$A$2),0,IF(ISBLANK(A22),0,IF((OR(EXACT(A22,STO_1!$C$2:$C$200))),VLOOKUP(A22,STO_1!$C$2:$I$200,4,FALSE))))</f>
        <v>0</v>
      </c>
      <c r="BA22" s="31">
        <f t="shared" si="26"/>
        <v>51</v>
      </c>
      <c r="BB22" s="32">
        <f>VLOOKUP(BA22,Punktezuordnung!$A$2:$B$52,2,FALSE())</f>
        <v>0</v>
      </c>
      <c r="BC22" s="67" cm="1">
        <f t="array" ref="BC22">IF(ISBLANK(STO_2!$A$2),0,IF(ISBLANK(A22),0,IF((OR(EXACT(A22,STO_2!$C$2:$C$200))),VLOOKUP(A22,STO_2!$C$2:$I$175,4,FALSE))))</f>
        <v>0</v>
      </c>
      <c r="BD22" s="31">
        <f t="shared" si="27"/>
        <v>51</v>
      </c>
      <c r="BE22" s="32">
        <f>VLOOKUP(BD22,Punktezuordnung!$A$2:$B$52,2,FALSE())</f>
        <v>0</v>
      </c>
      <c r="BF22" s="41">
        <v>0</v>
      </c>
      <c r="BG22" s="37">
        <f t="shared" si="28"/>
        <v>51</v>
      </c>
      <c r="BH22" s="44">
        <f>VLOOKUP(BG22,Punktezuordnung!$A$2:$B$52,2,FALSE())</f>
        <v>0</v>
      </c>
      <c r="BI22" s="41">
        <v>0</v>
      </c>
      <c r="BJ22" s="37">
        <f t="shared" si="29"/>
        <v>51</v>
      </c>
      <c r="BK22" s="44">
        <f>VLOOKUP(BJ22,Punktezuordnung!$A$2:$B$52,2,FALSE())</f>
        <v>0</v>
      </c>
    </row>
    <row r="23" spans="1:63" x14ac:dyDescent="0.3">
      <c r="A23" s="22"/>
      <c r="B23" s="22"/>
      <c r="C23" s="22"/>
      <c r="D23" s="22"/>
      <c r="E23" s="37" t="str">
        <f t="shared" si="0"/>
        <v/>
      </c>
      <c r="F23" s="33">
        <f t="array" ref="F23">SUM(LARGE(H23:U23,{1;2;3;4;5;6;7;8}))</f>
        <v>0</v>
      </c>
      <c r="G23" s="38">
        <f t="shared" si="1"/>
        <v>0</v>
      </c>
      <c r="H23" s="39">
        <f t="shared" si="2"/>
        <v>0</v>
      </c>
      <c r="I23" s="33">
        <f t="shared" si="3"/>
        <v>0</v>
      </c>
      <c r="J23" s="39">
        <f t="shared" si="4"/>
        <v>0</v>
      </c>
      <c r="K23" s="33">
        <f t="shared" si="5"/>
        <v>0</v>
      </c>
      <c r="L23" s="35">
        <f t="shared" si="6"/>
        <v>0</v>
      </c>
      <c r="M23" s="36">
        <f t="shared" si="7"/>
        <v>0</v>
      </c>
      <c r="N23" s="35">
        <f t="shared" si="8"/>
        <v>0</v>
      </c>
      <c r="O23" s="36">
        <f t="shared" si="9"/>
        <v>0</v>
      </c>
      <c r="P23" s="40">
        <f t="shared" si="10"/>
        <v>0</v>
      </c>
      <c r="Q23" s="35">
        <f t="shared" si="11"/>
        <v>0</v>
      </c>
      <c r="R23" s="34">
        <f t="shared" si="12"/>
        <v>0</v>
      </c>
      <c r="S23" s="32">
        <f t="shared" si="13"/>
        <v>0</v>
      </c>
      <c r="T23" s="34">
        <f t="shared" si="14"/>
        <v>0</v>
      </c>
      <c r="U23" s="32">
        <f t="shared" si="15"/>
        <v>0</v>
      </c>
      <c r="V23" s="23" cm="1">
        <f t="array" ref="V23">IF(ISBLANK(ALS_1!$A$2),0,IF(ISBLANK(A23),0,IF((OR(EXACT(A23,ALS_1!$C$2:$C$176))),VLOOKUP(A23,ALS_1!$C$2:$I$176,4,FALSE))))</f>
        <v>0</v>
      </c>
      <c r="W23" s="31">
        <f t="shared" si="16"/>
        <v>51</v>
      </c>
      <c r="X23" s="32">
        <f>VLOOKUP(W23,Punktezuordnung!$A$2:$B$52,2,FALSE())</f>
        <v>0</v>
      </c>
      <c r="Y23" s="23" cm="1">
        <f t="array" ref="Y23">IF(ISBLANK(ALS_2!$A$2),100,IF(ISBLANK(A23),100,IF((OR(EXACT(A23,ALS_2!$C$2:$C$200))),VLOOKUP(A23,ALS_2!$C$2:$I$200,4,FALSE))))</f>
        <v>100</v>
      </c>
      <c r="Z23" s="31">
        <f t="shared" si="17"/>
        <v>51</v>
      </c>
      <c r="AA23" s="32">
        <f>VLOOKUP(Z23,Punktezuordnung!$A$2:$B$52,2,FALSE())</f>
        <v>0</v>
      </c>
      <c r="AB23" s="56">
        <f t="array" ref="AB23">IF(ISBLANK(LAT_1!$A$2),100,IF(ISBLANK(A23),100,IF((OR(EXACT(A23,LAT_1!$C$2:$C$200))),VLOOKUP(A23,LAT_1!$C$2:$I$200,4,FALSE))))</f>
        <v>100</v>
      </c>
      <c r="AC23" s="31">
        <f t="shared" si="18"/>
        <v>51</v>
      </c>
      <c r="AD23" s="32">
        <f>VLOOKUP(AC23,Punktezuordnung!$A$2:$B$52,2,FALSE())</f>
        <v>0</v>
      </c>
      <c r="AE23" s="41">
        <v>0</v>
      </c>
      <c r="AF23" s="31">
        <f t="shared" si="19"/>
        <v>51</v>
      </c>
      <c r="AG23" s="32">
        <f>VLOOKUP(AF23,Punktezuordnung!$A$2:$B$52,2,FALSE())</f>
        <v>0</v>
      </c>
      <c r="AH23" s="42">
        <f t="array" ref="AH23">IF(ISBLANK(ANG_1!$A$2),100,IF(ISBLANK(A23),100,IF((OR(EXACT(A23,ANG_1!$C$2:$C$200))),VLOOKUP(A23,ANG_1!$C$2:$I$200,4,FALSE))))</f>
        <v>100</v>
      </c>
      <c r="AI23" s="31">
        <f t="shared" si="20"/>
        <v>51</v>
      </c>
      <c r="AJ23" s="32">
        <f>VLOOKUP(AI23,Punktezuordnung!$A$2:$B$52,2,FALSE())</f>
        <v>0</v>
      </c>
      <c r="AK23" s="42">
        <f t="array" ref="AK23">IF(ISBLANK(ANG_2!$A$2),100,IF(ISBLANK(A23),100,IF((OR(EXACT(A23,ANG_2!$C$2:$C$200))),VLOOKUP(A23,ANG_2!$C$2:$I$200,4,FALSE))))</f>
        <v>100</v>
      </c>
      <c r="AL23" s="31">
        <f t="shared" si="21"/>
        <v>51</v>
      </c>
      <c r="AM23" s="32">
        <f>VLOOKUP(AL23,Punktezuordnung!$A$2:$B$52,2,FALSE())</f>
        <v>0</v>
      </c>
      <c r="AN23" s="24" cm="1">
        <f t="array" ref="AN23">IF(ISBLANK(FRI_1!$A$2),0,IF(ISBLANK(A23),0,IF((OR(EXACT(A23,FRI_1!$C$2:$C$200))),VLOOKUP(A23,FRI_1!$C$2:$I$200,4,FALSE))))</f>
        <v>0</v>
      </c>
      <c r="AO23" s="31">
        <f t="shared" si="22"/>
        <v>51</v>
      </c>
      <c r="AP23" s="32">
        <f>VLOOKUP(AO23,Punktezuordnung!$A$2:$B$52,2,FALSE())</f>
        <v>0</v>
      </c>
      <c r="AQ23" s="24" cm="1">
        <f t="array" ref="AQ23">IF(ISBLANK(FRI_2!$A$2),0,IF(ISBLANK(A23),0,IF((OR(EXACT(A23,FRI_2!$C$2:$C$200))),VLOOKUP(A23,FRI_2!$C$2:$I$200,4,FALSE))))</f>
        <v>0</v>
      </c>
      <c r="AR23" s="31">
        <f t="shared" si="23"/>
        <v>51</v>
      </c>
      <c r="AS23" s="32">
        <f>VLOOKUP(AR23,Punktezuordnung!$A$2:$B$52,2,FALSE())</f>
        <v>0</v>
      </c>
      <c r="AT23" s="65">
        <f t="array" ref="AT23">IF(ISBLANK(NIA_1!$A$2),100,IF(ISBLANK(A23),100,IF((OR(EXACT(A23,NIA_1!$C$2:$C$200))),VLOOKUP(A23,NIA_1!$C$2:$I$200,4,FALSE))))</f>
        <v>100</v>
      </c>
      <c r="AU23" s="31">
        <f t="shared" si="24"/>
        <v>51</v>
      </c>
      <c r="AV23" s="32">
        <f>VLOOKUP(AU23,Punktezuordnung!$A$2:$B$52,2,FALSE())</f>
        <v>0</v>
      </c>
      <c r="AW23" s="24" cm="1">
        <f t="array" ref="AW23">IF(ISBLANK(NIA_2!$A$2),0,IF(ISBLANK(A23),0,IF((OR(EXACT(A23,NIA_2!$C$2:$C$174))),VLOOKUP(A23,NIA_2!$C$2:$I$174,4,FALSE))))</f>
        <v>0</v>
      </c>
      <c r="AX23" s="31">
        <f t="shared" si="25"/>
        <v>51</v>
      </c>
      <c r="AY23" s="32">
        <f>VLOOKUP(AX23,Punktezuordnung!$A$2:$B$52,2,FALSE())</f>
        <v>0</v>
      </c>
      <c r="AZ23" s="24" cm="1">
        <f t="array" ref="AZ23">IF(ISBLANK(STO_1!$A$2),0,IF(ISBLANK(A23),0,IF((OR(EXACT(A23,STO_1!$C$2:$C$200))),VLOOKUP(A23,STO_1!$C$2:$I$200,4,FALSE))))</f>
        <v>0</v>
      </c>
      <c r="BA23" s="31">
        <f t="shared" si="26"/>
        <v>51</v>
      </c>
      <c r="BB23" s="32">
        <f>VLOOKUP(BA23,Punktezuordnung!$A$2:$B$52,2,FALSE())</f>
        <v>0</v>
      </c>
      <c r="BC23" s="67" cm="1">
        <f t="array" ref="BC23">IF(ISBLANK(STO_2!$A$2),0,IF(ISBLANK(A23),0,IF((OR(EXACT(A23,STO_2!$C$2:$C$200))),VLOOKUP(A23,STO_2!$C$2:$I$175,4,FALSE))))</f>
        <v>0</v>
      </c>
      <c r="BD23" s="31">
        <f t="shared" si="27"/>
        <v>51</v>
      </c>
      <c r="BE23" s="32">
        <f>VLOOKUP(BD23,Punktezuordnung!$A$2:$B$52,2,FALSE())</f>
        <v>0</v>
      </c>
      <c r="BF23" s="41">
        <v>0</v>
      </c>
      <c r="BG23" s="37">
        <f t="shared" si="28"/>
        <v>51</v>
      </c>
      <c r="BH23" s="44">
        <f>VLOOKUP(BG23,Punktezuordnung!$A$2:$B$52,2,FALSE())</f>
        <v>0</v>
      </c>
      <c r="BI23" s="41">
        <v>0</v>
      </c>
      <c r="BJ23" s="37">
        <f t="shared" si="29"/>
        <v>51</v>
      </c>
      <c r="BK23" s="44">
        <f>VLOOKUP(BJ23,Punktezuordnung!$A$2:$B$52,2,FALSE())</f>
        <v>0</v>
      </c>
    </row>
    <row r="24" spans="1:63" x14ac:dyDescent="0.3">
      <c r="A24" s="22"/>
      <c r="B24" s="22"/>
      <c r="C24" s="22"/>
      <c r="D24" s="22"/>
      <c r="E24" s="37" t="str">
        <f t="shared" si="0"/>
        <v/>
      </c>
      <c r="F24" s="33">
        <f t="array" ref="F24">SUM(LARGE(H24:U24,{1;2;3;4;5;6;7;8}))</f>
        <v>0</v>
      </c>
      <c r="G24" s="38">
        <f t="shared" si="1"/>
        <v>0</v>
      </c>
      <c r="H24" s="39">
        <f t="shared" si="2"/>
        <v>0</v>
      </c>
      <c r="I24" s="33">
        <f t="shared" si="3"/>
        <v>0</v>
      </c>
      <c r="J24" s="39">
        <f t="shared" si="4"/>
        <v>0</v>
      </c>
      <c r="K24" s="33">
        <f t="shared" si="5"/>
        <v>0</v>
      </c>
      <c r="L24" s="35">
        <f t="shared" si="6"/>
        <v>0</v>
      </c>
      <c r="M24" s="36">
        <f t="shared" si="7"/>
        <v>0</v>
      </c>
      <c r="N24" s="35">
        <f t="shared" si="8"/>
        <v>0</v>
      </c>
      <c r="O24" s="36">
        <f t="shared" si="9"/>
        <v>0</v>
      </c>
      <c r="P24" s="40">
        <f t="shared" si="10"/>
        <v>0</v>
      </c>
      <c r="Q24" s="35">
        <f t="shared" si="11"/>
        <v>0</v>
      </c>
      <c r="R24" s="34">
        <f t="shared" si="12"/>
        <v>0</v>
      </c>
      <c r="S24" s="32">
        <f t="shared" si="13"/>
        <v>0</v>
      </c>
      <c r="T24" s="34">
        <f t="shared" si="14"/>
        <v>0</v>
      </c>
      <c r="U24" s="32">
        <f t="shared" si="15"/>
        <v>0</v>
      </c>
      <c r="V24" s="23" cm="1">
        <f t="array" ref="V24">IF(ISBLANK(ALS_1!$A$2),0,IF(ISBLANK(A24),0,IF((OR(EXACT(A24,ALS_1!$C$2:$C$176))),VLOOKUP(A24,ALS_1!$C$2:$I$176,4,FALSE))))</f>
        <v>0</v>
      </c>
      <c r="W24" s="31">
        <f t="shared" si="16"/>
        <v>51</v>
      </c>
      <c r="X24" s="32">
        <f>VLOOKUP(W24,Punktezuordnung!$A$2:$B$52,2,FALSE())</f>
        <v>0</v>
      </c>
      <c r="Y24" s="23" cm="1">
        <f t="array" ref="Y24">IF(ISBLANK(ALS_2!$A$2),100,IF(ISBLANK(A24),100,IF((OR(EXACT(A24,ALS_2!$C$2:$C$200))),VLOOKUP(A24,ALS_2!$C$2:$I$200,4,FALSE))))</f>
        <v>100</v>
      </c>
      <c r="Z24" s="31">
        <f t="shared" si="17"/>
        <v>51</v>
      </c>
      <c r="AA24" s="32">
        <f>VLOOKUP(Z24,Punktezuordnung!$A$2:$B$52,2,FALSE())</f>
        <v>0</v>
      </c>
      <c r="AB24" s="56">
        <f t="array" ref="AB24">IF(ISBLANK(LAT_1!$A$2),100,IF(ISBLANK(A24),100,IF((OR(EXACT(A24,LAT_1!$C$2:$C$200))),VLOOKUP(A24,LAT_1!$C$2:$I$200,4,FALSE))))</f>
        <v>100</v>
      </c>
      <c r="AC24" s="31">
        <f t="shared" si="18"/>
        <v>51</v>
      </c>
      <c r="AD24" s="32">
        <f>VLOOKUP(AC24,Punktezuordnung!$A$2:$B$52,2,FALSE())</f>
        <v>0</v>
      </c>
      <c r="AE24" s="41">
        <v>0</v>
      </c>
      <c r="AF24" s="31">
        <f t="shared" si="19"/>
        <v>51</v>
      </c>
      <c r="AG24" s="32">
        <f>VLOOKUP(AF24,Punktezuordnung!$A$2:$B$52,2,FALSE())</f>
        <v>0</v>
      </c>
      <c r="AH24" s="42">
        <f t="array" ref="AH24">IF(ISBLANK(ANG_1!$A$2),100,IF(ISBLANK(A24),100,IF((OR(EXACT(A24,ANG_1!$C$2:$C$200))),VLOOKUP(A24,ANG_1!$C$2:$I$200,4,FALSE))))</f>
        <v>100</v>
      </c>
      <c r="AI24" s="31">
        <f t="shared" si="20"/>
        <v>51</v>
      </c>
      <c r="AJ24" s="32">
        <f>VLOOKUP(AI24,Punktezuordnung!$A$2:$B$52,2,FALSE())</f>
        <v>0</v>
      </c>
      <c r="AK24" s="42">
        <f t="array" ref="AK24">IF(ISBLANK(ANG_2!$A$2),100,IF(ISBLANK(A24),100,IF((OR(EXACT(A24,ANG_2!$C$2:$C$200))),VLOOKUP(A24,ANG_2!$C$2:$I$200,4,FALSE))))</f>
        <v>100</v>
      </c>
      <c r="AL24" s="31">
        <f t="shared" si="21"/>
        <v>51</v>
      </c>
      <c r="AM24" s="32">
        <f>VLOOKUP(AL24,Punktezuordnung!$A$2:$B$52,2,FALSE())</f>
        <v>0</v>
      </c>
      <c r="AN24" s="24" cm="1">
        <f t="array" ref="AN24">IF(ISBLANK(FRI_1!$A$2),0,IF(ISBLANK(A24),0,IF((OR(EXACT(A24,FRI_1!$C$2:$C$200))),VLOOKUP(A24,FRI_1!$C$2:$I$200,4,FALSE))))</f>
        <v>0</v>
      </c>
      <c r="AO24" s="31">
        <f t="shared" si="22"/>
        <v>51</v>
      </c>
      <c r="AP24" s="32">
        <f>VLOOKUP(AO24,Punktezuordnung!$A$2:$B$52,2,FALSE())</f>
        <v>0</v>
      </c>
      <c r="AQ24" s="24" cm="1">
        <f t="array" ref="AQ24">IF(ISBLANK(FRI_2!$A$2),0,IF(ISBLANK(A24),0,IF((OR(EXACT(A24,FRI_2!$C$2:$C$200))),VLOOKUP(A24,FRI_2!$C$2:$I$200,4,FALSE))))</f>
        <v>0</v>
      </c>
      <c r="AR24" s="31">
        <f t="shared" si="23"/>
        <v>51</v>
      </c>
      <c r="AS24" s="32">
        <f>VLOOKUP(AR24,Punktezuordnung!$A$2:$B$52,2,FALSE())</f>
        <v>0</v>
      </c>
      <c r="AT24" s="65">
        <f t="array" ref="AT24">IF(ISBLANK(NIA_1!$A$2),100,IF(ISBLANK(A24),100,IF((OR(EXACT(A24,NIA_1!$C$2:$C$200))),VLOOKUP(A24,NIA_1!$C$2:$I$200,4,FALSE))))</f>
        <v>100</v>
      </c>
      <c r="AU24" s="31">
        <f t="shared" si="24"/>
        <v>51</v>
      </c>
      <c r="AV24" s="32">
        <f>VLOOKUP(AU24,Punktezuordnung!$A$2:$B$52,2,FALSE())</f>
        <v>0</v>
      </c>
      <c r="AW24" s="24" cm="1">
        <f t="array" ref="AW24">IF(ISBLANK(NIA_2!$A$2),0,IF(ISBLANK(A24),0,IF((OR(EXACT(A24,NIA_2!$C$2:$C$174))),VLOOKUP(A24,NIA_2!$C$2:$I$174,4,FALSE))))</f>
        <v>0</v>
      </c>
      <c r="AX24" s="31">
        <f t="shared" si="25"/>
        <v>51</v>
      </c>
      <c r="AY24" s="32">
        <f>VLOOKUP(AX24,Punktezuordnung!$A$2:$B$52,2,FALSE())</f>
        <v>0</v>
      </c>
      <c r="AZ24" s="24" cm="1">
        <f t="array" ref="AZ24">IF(ISBLANK(STO_1!$A$2),0,IF(ISBLANK(A24),0,IF((OR(EXACT(A24,STO_1!$C$2:$C$200))),VLOOKUP(A24,STO_1!$C$2:$I$200,4,FALSE))))</f>
        <v>0</v>
      </c>
      <c r="BA24" s="31">
        <f t="shared" si="26"/>
        <v>51</v>
      </c>
      <c r="BB24" s="32">
        <f>VLOOKUP(BA24,Punktezuordnung!$A$2:$B$52,2,FALSE())</f>
        <v>0</v>
      </c>
      <c r="BC24" s="67" cm="1">
        <f t="array" ref="BC24">IF(ISBLANK(STO_2!$A$2),0,IF(ISBLANK(A24),0,IF((OR(EXACT(A24,STO_2!$C$2:$C$200))),VLOOKUP(A24,STO_2!$C$2:$I$175,4,FALSE))))</f>
        <v>0</v>
      </c>
      <c r="BD24" s="31">
        <f t="shared" si="27"/>
        <v>51</v>
      </c>
      <c r="BE24" s="32">
        <f>VLOOKUP(BD24,Punktezuordnung!$A$2:$B$52,2,FALSE())</f>
        <v>0</v>
      </c>
      <c r="BF24" s="41">
        <v>0</v>
      </c>
      <c r="BG24" s="37">
        <f t="shared" si="28"/>
        <v>51</v>
      </c>
      <c r="BH24" s="44">
        <f>VLOOKUP(BG24,Punktezuordnung!$A$2:$B$52,2,FALSE())</f>
        <v>0</v>
      </c>
      <c r="BI24" s="41">
        <v>0</v>
      </c>
      <c r="BJ24" s="37">
        <f t="shared" si="29"/>
        <v>51</v>
      </c>
      <c r="BK24" s="44">
        <f>VLOOKUP(BJ24,Punktezuordnung!$A$2:$B$52,2,FALSE())</f>
        <v>0</v>
      </c>
    </row>
    <row r="25" spans="1:63" x14ac:dyDescent="0.3">
      <c r="A25" s="22"/>
      <c r="B25" s="22"/>
      <c r="C25" s="22"/>
      <c r="D25" s="22"/>
      <c r="E25" s="37" t="str">
        <f t="shared" si="0"/>
        <v/>
      </c>
      <c r="F25" s="33">
        <f t="array" ref="F25">SUM(LARGE(H25:U25,{1;2;3;4;5;6;7;8}))</f>
        <v>0</v>
      </c>
      <c r="G25" s="38">
        <f t="shared" si="1"/>
        <v>0</v>
      </c>
      <c r="H25" s="39">
        <f t="shared" si="2"/>
        <v>0</v>
      </c>
      <c r="I25" s="33">
        <f t="shared" si="3"/>
        <v>0</v>
      </c>
      <c r="J25" s="39">
        <f t="shared" si="4"/>
        <v>0</v>
      </c>
      <c r="K25" s="33">
        <f t="shared" si="5"/>
        <v>0</v>
      </c>
      <c r="L25" s="35">
        <f t="shared" si="6"/>
        <v>0</v>
      </c>
      <c r="M25" s="36">
        <f t="shared" si="7"/>
        <v>0</v>
      </c>
      <c r="N25" s="35">
        <f t="shared" si="8"/>
        <v>0</v>
      </c>
      <c r="O25" s="36">
        <f t="shared" si="9"/>
        <v>0</v>
      </c>
      <c r="P25" s="40">
        <f t="shared" si="10"/>
        <v>0</v>
      </c>
      <c r="Q25" s="35">
        <f t="shared" si="11"/>
        <v>0</v>
      </c>
      <c r="R25" s="34">
        <f t="shared" si="12"/>
        <v>0</v>
      </c>
      <c r="S25" s="32">
        <f t="shared" si="13"/>
        <v>0</v>
      </c>
      <c r="T25" s="34">
        <f t="shared" si="14"/>
        <v>0</v>
      </c>
      <c r="U25" s="32">
        <f t="shared" si="15"/>
        <v>0</v>
      </c>
      <c r="V25" s="23" cm="1">
        <f t="array" ref="V25">IF(ISBLANK(ALS_1!$A$2),0,IF(ISBLANK(A25),0,IF((OR(EXACT(A25,ALS_1!$C$2:$C$176))),VLOOKUP(A25,ALS_1!$C$2:$I$176,4,FALSE))))</f>
        <v>0</v>
      </c>
      <c r="W25" s="31">
        <f t="shared" si="16"/>
        <v>51</v>
      </c>
      <c r="X25" s="32">
        <f>VLOOKUP(W25,Punktezuordnung!$A$2:$B$52,2,FALSE())</f>
        <v>0</v>
      </c>
      <c r="Y25" s="23" cm="1">
        <f t="array" ref="Y25">IF(ISBLANK(ALS_2!$A$2),100,IF(ISBLANK(A25),100,IF((OR(EXACT(A25,ALS_2!$C$2:$C$200))),VLOOKUP(A25,ALS_2!$C$2:$I$200,4,FALSE))))</f>
        <v>100</v>
      </c>
      <c r="Z25" s="31">
        <f t="shared" si="17"/>
        <v>51</v>
      </c>
      <c r="AA25" s="32">
        <f>VLOOKUP(Z25,Punktezuordnung!$A$2:$B$52,2,FALSE())</f>
        <v>0</v>
      </c>
      <c r="AB25" s="56">
        <f t="array" ref="AB25">IF(ISBLANK(LAT_1!$A$2),100,IF(ISBLANK(A25),100,IF((OR(EXACT(A25,LAT_1!$C$2:$C$200))),VLOOKUP(A25,LAT_1!$C$2:$I$200,4,FALSE))))</f>
        <v>100</v>
      </c>
      <c r="AC25" s="31">
        <f t="shared" si="18"/>
        <v>51</v>
      </c>
      <c r="AD25" s="32">
        <f>VLOOKUP(AC25,Punktezuordnung!$A$2:$B$52,2,FALSE())</f>
        <v>0</v>
      </c>
      <c r="AE25" s="41">
        <v>0</v>
      </c>
      <c r="AF25" s="31">
        <f t="shared" si="19"/>
        <v>51</v>
      </c>
      <c r="AG25" s="32">
        <f>VLOOKUP(AF25,Punktezuordnung!$A$2:$B$52,2,FALSE())</f>
        <v>0</v>
      </c>
      <c r="AH25" s="42">
        <f t="array" ref="AH25">IF(ISBLANK(ANG_1!$A$2),100,IF(ISBLANK(A25),100,IF((OR(EXACT(A25,ANG_1!$C$2:$C$200))),VLOOKUP(A25,ANG_1!$C$2:$I$200,4,FALSE))))</f>
        <v>100</v>
      </c>
      <c r="AI25" s="31">
        <f t="shared" si="20"/>
        <v>51</v>
      </c>
      <c r="AJ25" s="32">
        <f>VLOOKUP(AI25,Punktezuordnung!$A$2:$B$52,2,FALSE())</f>
        <v>0</v>
      </c>
      <c r="AK25" s="42">
        <f t="array" ref="AK25">IF(ISBLANK(ANG_2!$A$2),100,IF(ISBLANK(A25),100,IF((OR(EXACT(A25,ANG_2!$C$2:$C$200))),VLOOKUP(A25,ANG_2!$C$2:$I$200,4,FALSE))))</f>
        <v>100</v>
      </c>
      <c r="AL25" s="31">
        <f t="shared" si="21"/>
        <v>51</v>
      </c>
      <c r="AM25" s="32">
        <f>VLOOKUP(AL25,Punktezuordnung!$A$2:$B$52,2,FALSE())</f>
        <v>0</v>
      </c>
      <c r="AN25" s="24" cm="1">
        <f t="array" ref="AN25">IF(ISBLANK(FRI_1!$A$2),0,IF(ISBLANK(A25),0,IF((OR(EXACT(A25,FRI_1!$C$2:$C$200))),VLOOKUP(A25,FRI_1!$C$2:$I$200,4,FALSE))))</f>
        <v>0</v>
      </c>
      <c r="AO25" s="31">
        <f t="shared" si="22"/>
        <v>51</v>
      </c>
      <c r="AP25" s="32">
        <f>VLOOKUP(AO25,Punktezuordnung!$A$2:$B$52,2,FALSE())</f>
        <v>0</v>
      </c>
      <c r="AQ25" s="24" cm="1">
        <f t="array" ref="AQ25">IF(ISBLANK(FRI_2!$A$2),0,IF(ISBLANK(A25),0,IF((OR(EXACT(A25,FRI_2!$C$2:$C$200))),VLOOKUP(A25,FRI_2!$C$2:$I$200,4,FALSE))))</f>
        <v>0</v>
      </c>
      <c r="AR25" s="31">
        <f t="shared" si="23"/>
        <v>51</v>
      </c>
      <c r="AS25" s="32">
        <f>VLOOKUP(AR25,Punktezuordnung!$A$2:$B$52,2,FALSE())</f>
        <v>0</v>
      </c>
      <c r="AT25" s="65">
        <f t="array" ref="AT25">IF(ISBLANK(NIA_1!$A$2),100,IF(ISBLANK(A25),100,IF((OR(EXACT(A25,NIA_1!$C$2:$C$200))),VLOOKUP(A25,NIA_1!$C$2:$I$200,4,FALSE))))</f>
        <v>100</v>
      </c>
      <c r="AU25" s="31">
        <f t="shared" si="24"/>
        <v>51</v>
      </c>
      <c r="AV25" s="32">
        <f>VLOOKUP(AU25,Punktezuordnung!$A$2:$B$52,2,FALSE())</f>
        <v>0</v>
      </c>
      <c r="AW25" s="24" cm="1">
        <f t="array" ref="AW25">IF(ISBLANK(NIA_2!$A$2),0,IF(ISBLANK(A25),0,IF((OR(EXACT(A25,NIA_2!$C$2:$C$174))),VLOOKUP(A25,NIA_2!$C$2:$I$174,4,FALSE))))</f>
        <v>0</v>
      </c>
      <c r="AX25" s="31">
        <f t="shared" si="25"/>
        <v>51</v>
      </c>
      <c r="AY25" s="32">
        <f>VLOOKUP(AX25,Punktezuordnung!$A$2:$B$52,2,FALSE())</f>
        <v>0</v>
      </c>
      <c r="AZ25" s="24" cm="1">
        <f t="array" ref="AZ25">IF(ISBLANK(STO_1!$A$2),0,IF(ISBLANK(A25),0,IF((OR(EXACT(A25,STO_1!$C$2:$C$200))),VLOOKUP(A25,STO_1!$C$2:$I$200,4,FALSE))))</f>
        <v>0</v>
      </c>
      <c r="BA25" s="31">
        <f t="shared" si="26"/>
        <v>51</v>
      </c>
      <c r="BB25" s="32">
        <f>VLOOKUP(BA25,Punktezuordnung!$A$2:$B$52,2,FALSE())</f>
        <v>0</v>
      </c>
      <c r="BC25" s="67" cm="1">
        <f t="array" ref="BC25">IF(ISBLANK(STO_2!$A$2),0,IF(ISBLANK(A25),0,IF((OR(EXACT(A25,STO_2!$C$2:$C$200))),VLOOKUP(A25,STO_2!$C$2:$I$175,4,FALSE))))</f>
        <v>0</v>
      </c>
      <c r="BD25" s="31">
        <f t="shared" si="27"/>
        <v>51</v>
      </c>
      <c r="BE25" s="32">
        <f>VLOOKUP(BD25,Punktezuordnung!$A$2:$B$52,2,FALSE())</f>
        <v>0</v>
      </c>
      <c r="BF25" s="41">
        <v>0</v>
      </c>
      <c r="BG25" s="37">
        <f t="shared" si="28"/>
        <v>51</v>
      </c>
      <c r="BH25" s="44">
        <f>VLOOKUP(BG25,Punktezuordnung!$A$2:$B$52,2,FALSE())</f>
        <v>0</v>
      </c>
      <c r="BI25" s="41">
        <v>0</v>
      </c>
      <c r="BJ25" s="37">
        <f t="shared" si="29"/>
        <v>51</v>
      </c>
      <c r="BK25" s="44">
        <f>VLOOKUP(BJ25,Punktezuordnung!$A$2:$B$52,2,FALSE())</f>
        <v>0</v>
      </c>
    </row>
    <row r="26" spans="1:63" x14ac:dyDescent="0.3">
      <c r="A26" s="22"/>
      <c r="B26" s="22"/>
      <c r="C26" s="22"/>
      <c r="D26" s="22"/>
      <c r="E26" s="37" t="str">
        <f t="shared" si="0"/>
        <v/>
      </c>
      <c r="F26" s="33">
        <f t="array" ref="F26">SUM(LARGE(H26:U26,{1;2;3;4;5;6;7;8}))</f>
        <v>0</v>
      </c>
      <c r="G26" s="38">
        <f t="shared" si="1"/>
        <v>0</v>
      </c>
      <c r="H26" s="39">
        <f t="shared" si="2"/>
        <v>0</v>
      </c>
      <c r="I26" s="33">
        <f t="shared" si="3"/>
        <v>0</v>
      </c>
      <c r="J26" s="39">
        <f t="shared" si="4"/>
        <v>0</v>
      </c>
      <c r="K26" s="33">
        <f t="shared" si="5"/>
        <v>0</v>
      </c>
      <c r="L26" s="35">
        <f t="shared" si="6"/>
        <v>0</v>
      </c>
      <c r="M26" s="36">
        <f t="shared" si="7"/>
        <v>0</v>
      </c>
      <c r="N26" s="35">
        <f t="shared" si="8"/>
        <v>0</v>
      </c>
      <c r="O26" s="36">
        <f t="shared" si="9"/>
        <v>0</v>
      </c>
      <c r="P26" s="40">
        <f t="shared" si="10"/>
        <v>0</v>
      </c>
      <c r="Q26" s="35">
        <f t="shared" si="11"/>
        <v>0</v>
      </c>
      <c r="R26" s="34">
        <f t="shared" si="12"/>
        <v>0</v>
      </c>
      <c r="S26" s="32">
        <f t="shared" si="13"/>
        <v>0</v>
      </c>
      <c r="T26" s="34">
        <f t="shared" si="14"/>
        <v>0</v>
      </c>
      <c r="U26" s="32">
        <f t="shared" si="15"/>
        <v>0</v>
      </c>
      <c r="V26" s="23" cm="1">
        <f t="array" ref="V26">IF(ISBLANK(ALS_1!$A$2),0,IF(ISBLANK(A26),0,IF((OR(EXACT(A26,ALS_1!$C$2:$C$176))),VLOOKUP(A26,ALS_1!$C$2:$I$176,4,FALSE))))</f>
        <v>0</v>
      </c>
      <c r="W26" s="31">
        <f t="shared" si="16"/>
        <v>51</v>
      </c>
      <c r="X26" s="32">
        <f>VLOOKUP(W26,Punktezuordnung!$A$2:$B$52,2,FALSE())</f>
        <v>0</v>
      </c>
      <c r="Y26" s="23" cm="1">
        <f t="array" ref="Y26">IF(ISBLANK(ALS_2!$A$2),100,IF(ISBLANK(A26),100,IF((OR(EXACT(A26,ALS_2!$C$2:$C$200))),VLOOKUP(A26,ALS_2!$C$2:$I$200,4,FALSE))))</f>
        <v>100</v>
      </c>
      <c r="Z26" s="31">
        <f t="shared" si="17"/>
        <v>51</v>
      </c>
      <c r="AA26" s="32">
        <f>VLOOKUP(Z26,Punktezuordnung!$A$2:$B$52,2,FALSE())</f>
        <v>0</v>
      </c>
      <c r="AB26" s="56">
        <f t="array" ref="AB26">IF(ISBLANK(LAT_1!$A$2),100,IF(ISBLANK(A26),100,IF((OR(EXACT(A26,LAT_1!$C$2:$C$200))),VLOOKUP(A26,LAT_1!$C$2:$I$200,4,FALSE))))</f>
        <v>100</v>
      </c>
      <c r="AC26" s="31">
        <f t="shared" si="18"/>
        <v>51</v>
      </c>
      <c r="AD26" s="32">
        <f>VLOOKUP(AC26,Punktezuordnung!$A$2:$B$52,2,FALSE())</f>
        <v>0</v>
      </c>
      <c r="AE26" s="41">
        <v>0</v>
      </c>
      <c r="AF26" s="31">
        <f t="shared" si="19"/>
        <v>51</v>
      </c>
      <c r="AG26" s="32">
        <f>VLOOKUP(AF26,Punktezuordnung!$A$2:$B$52,2,FALSE())</f>
        <v>0</v>
      </c>
      <c r="AH26" s="42">
        <f t="array" ref="AH26">IF(ISBLANK(ANG_1!$A$2),100,IF(ISBLANK(A26),100,IF((OR(EXACT(A26,ANG_1!$C$2:$C$200))),VLOOKUP(A26,ANG_1!$C$2:$I$200,4,FALSE))))</f>
        <v>100</v>
      </c>
      <c r="AI26" s="31">
        <f t="shared" si="20"/>
        <v>51</v>
      </c>
      <c r="AJ26" s="32">
        <f>VLOOKUP(AI26,Punktezuordnung!$A$2:$B$52,2,FALSE())</f>
        <v>0</v>
      </c>
      <c r="AK26" s="42">
        <f t="array" ref="AK26">IF(ISBLANK(ANG_2!$A$2),100,IF(ISBLANK(A26),100,IF((OR(EXACT(A26,ANG_2!$C$2:$C$200))),VLOOKUP(A26,ANG_2!$C$2:$I$200,4,FALSE))))</f>
        <v>100</v>
      </c>
      <c r="AL26" s="31">
        <f t="shared" si="21"/>
        <v>51</v>
      </c>
      <c r="AM26" s="32">
        <f>VLOOKUP(AL26,Punktezuordnung!$A$2:$B$52,2,FALSE())</f>
        <v>0</v>
      </c>
      <c r="AN26" s="24" cm="1">
        <f t="array" ref="AN26">IF(ISBLANK(FRI_1!$A$2),0,IF(ISBLANK(A26),0,IF((OR(EXACT(A26,FRI_1!$C$2:$C$200))),VLOOKUP(A26,FRI_1!$C$2:$I$200,4,FALSE))))</f>
        <v>0</v>
      </c>
      <c r="AO26" s="31">
        <f t="shared" si="22"/>
        <v>51</v>
      </c>
      <c r="AP26" s="32">
        <f>VLOOKUP(AO26,Punktezuordnung!$A$2:$B$52,2,FALSE())</f>
        <v>0</v>
      </c>
      <c r="AQ26" s="24" cm="1">
        <f t="array" ref="AQ26">IF(ISBLANK(FRI_2!$A$2),0,IF(ISBLANK(A26),0,IF((OR(EXACT(A26,FRI_2!$C$2:$C$200))),VLOOKUP(A26,FRI_2!$C$2:$I$200,4,FALSE))))</f>
        <v>0</v>
      </c>
      <c r="AR26" s="31">
        <f t="shared" si="23"/>
        <v>51</v>
      </c>
      <c r="AS26" s="32">
        <f>VLOOKUP(AR26,Punktezuordnung!$A$2:$B$52,2,FALSE())</f>
        <v>0</v>
      </c>
      <c r="AT26" s="65">
        <f t="array" ref="AT26">IF(ISBLANK(NIA_1!$A$2),100,IF(ISBLANK(A26),100,IF((OR(EXACT(A26,NIA_1!$C$2:$C$200))),VLOOKUP(A26,NIA_1!$C$2:$I$200,4,FALSE))))</f>
        <v>100</v>
      </c>
      <c r="AU26" s="31">
        <f t="shared" si="24"/>
        <v>51</v>
      </c>
      <c r="AV26" s="32">
        <f>VLOOKUP(AU26,Punktezuordnung!$A$2:$B$52,2,FALSE())</f>
        <v>0</v>
      </c>
      <c r="AW26" s="24" cm="1">
        <f t="array" ref="AW26">IF(ISBLANK(NIA_2!$A$2),0,IF(ISBLANK(A26),0,IF((OR(EXACT(A26,NIA_2!$C$2:$C$174))),VLOOKUP(A26,NIA_2!$C$2:$I$174,4,FALSE))))</f>
        <v>0</v>
      </c>
      <c r="AX26" s="31">
        <f t="shared" si="25"/>
        <v>51</v>
      </c>
      <c r="AY26" s="32">
        <f>VLOOKUP(AX26,Punktezuordnung!$A$2:$B$52,2,FALSE())</f>
        <v>0</v>
      </c>
      <c r="AZ26" s="24" cm="1">
        <f t="array" ref="AZ26">IF(ISBLANK(STO_1!$A$2),0,IF(ISBLANK(A26),0,IF((OR(EXACT(A26,STO_1!$C$2:$C$200))),VLOOKUP(A26,STO_1!$C$2:$I$200,4,FALSE))))</f>
        <v>0</v>
      </c>
      <c r="BA26" s="31">
        <f t="shared" si="26"/>
        <v>51</v>
      </c>
      <c r="BB26" s="32">
        <f>VLOOKUP(BA26,Punktezuordnung!$A$2:$B$52,2,FALSE())</f>
        <v>0</v>
      </c>
      <c r="BC26" s="67" cm="1">
        <f t="array" ref="BC26">IF(ISBLANK(STO_2!$A$2),0,IF(ISBLANK(A26),0,IF((OR(EXACT(A26,STO_2!$C$2:$C$200))),VLOOKUP(A26,STO_2!$C$2:$I$175,4,FALSE))))</f>
        <v>0</v>
      </c>
      <c r="BD26" s="31">
        <f t="shared" si="27"/>
        <v>51</v>
      </c>
      <c r="BE26" s="32">
        <f>VLOOKUP(BD26,Punktezuordnung!$A$2:$B$52,2,FALSE())</f>
        <v>0</v>
      </c>
      <c r="BF26" s="41">
        <v>0</v>
      </c>
      <c r="BG26" s="37">
        <f t="shared" si="28"/>
        <v>51</v>
      </c>
      <c r="BH26" s="44">
        <f>VLOOKUP(BG26,Punktezuordnung!$A$2:$B$52,2,FALSE())</f>
        <v>0</v>
      </c>
      <c r="BI26" s="41">
        <v>0</v>
      </c>
      <c r="BJ26" s="37">
        <f t="shared" si="29"/>
        <v>51</v>
      </c>
      <c r="BK26" s="44">
        <f>VLOOKUP(BJ26,Punktezuordnung!$A$2:$B$52,2,FALSE())</f>
        <v>0</v>
      </c>
    </row>
    <row r="27" spans="1:63" x14ac:dyDescent="0.3">
      <c r="A27" s="22"/>
      <c r="B27" s="22"/>
      <c r="C27" s="22"/>
      <c r="D27" s="22"/>
      <c r="E27" s="37" t="str">
        <f t="shared" si="0"/>
        <v/>
      </c>
      <c r="F27" s="33">
        <f t="array" ref="F27">SUM(LARGE(H27:U27,{1;2;3;4;5;6;7;8}))</f>
        <v>0</v>
      </c>
      <c r="G27" s="38">
        <f t="shared" si="1"/>
        <v>0</v>
      </c>
      <c r="H27" s="39">
        <f t="shared" si="2"/>
        <v>0</v>
      </c>
      <c r="I27" s="33">
        <f t="shared" si="3"/>
        <v>0</v>
      </c>
      <c r="J27" s="39">
        <f t="shared" si="4"/>
        <v>0</v>
      </c>
      <c r="K27" s="33">
        <f t="shared" si="5"/>
        <v>0</v>
      </c>
      <c r="L27" s="35">
        <f t="shared" si="6"/>
        <v>0</v>
      </c>
      <c r="M27" s="36">
        <f t="shared" si="7"/>
        <v>0</v>
      </c>
      <c r="N27" s="35">
        <f t="shared" si="8"/>
        <v>0</v>
      </c>
      <c r="O27" s="36">
        <f t="shared" si="9"/>
        <v>0</v>
      </c>
      <c r="P27" s="40">
        <f t="shared" si="10"/>
        <v>0</v>
      </c>
      <c r="Q27" s="35">
        <f t="shared" si="11"/>
        <v>0</v>
      </c>
      <c r="R27" s="34">
        <f t="shared" si="12"/>
        <v>0</v>
      </c>
      <c r="S27" s="32">
        <f t="shared" si="13"/>
        <v>0</v>
      </c>
      <c r="T27" s="34">
        <f t="shared" si="14"/>
        <v>0</v>
      </c>
      <c r="U27" s="32">
        <f t="shared" si="15"/>
        <v>0</v>
      </c>
      <c r="V27" s="23" cm="1">
        <f t="array" ref="V27">IF(ISBLANK(ALS_1!$A$2),0,IF(ISBLANK(A27),0,IF((OR(EXACT(A27,ALS_1!$C$2:$C$176))),VLOOKUP(A27,ALS_1!$C$2:$I$176,4,FALSE))))</f>
        <v>0</v>
      </c>
      <c r="W27" s="31">
        <f t="shared" si="16"/>
        <v>51</v>
      </c>
      <c r="X27" s="32">
        <f>VLOOKUP(W27,Punktezuordnung!$A$2:$B$52,2,FALSE())</f>
        <v>0</v>
      </c>
      <c r="Y27" s="23" cm="1">
        <f t="array" ref="Y27">IF(ISBLANK(ALS_2!$A$2),100,IF(ISBLANK(A27),100,IF((OR(EXACT(A27,ALS_2!$C$2:$C$200))),VLOOKUP(A27,ALS_2!$C$2:$I$200,4,FALSE))))</f>
        <v>100</v>
      </c>
      <c r="Z27" s="31">
        <f t="shared" si="17"/>
        <v>51</v>
      </c>
      <c r="AA27" s="32">
        <f>VLOOKUP(Z27,Punktezuordnung!$A$2:$B$52,2,FALSE())</f>
        <v>0</v>
      </c>
      <c r="AB27" s="56">
        <f t="array" ref="AB27">IF(ISBLANK(LAT_1!$A$2),100,IF(ISBLANK(A27),100,IF((OR(EXACT(A27,LAT_1!$C$2:$C$200))),VLOOKUP(A27,LAT_1!$C$2:$I$200,4,FALSE))))</f>
        <v>100</v>
      </c>
      <c r="AC27" s="31">
        <f t="shared" si="18"/>
        <v>51</v>
      </c>
      <c r="AD27" s="32">
        <f>VLOOKUP(AC27,Punktezuordnung!$A$2:$B$52,2,FALSE())</f>
        <v>0</v>
      </c>
      <c r="AE27" s="41">
        <v>0</v>
      </c>
      <c r="AF27" s="31">
        <f t="shared" si="19"/>
        <v>51</v>
      </c>
      <c r="AG27" s="32">
        <f>VLOOKUP(AF27,Punktezuordnung!$A$2:$B$52,2,FALSE())</f>
        <v>0</v>
      </c>
      <c r="AH27" s="42">
        <f t="array" ref="AH27">IF(ISBLANK(ANG_1!$A$2),100,IF(ISBLANK(A27),100,IF((OR(EXACT(A27,ANG_1!$C$2:$C$200))),VLOOKUP(A27,ANG_1!$C$2:$I$200,4,FALSE))))</f>
        <v>100</v>
      </c>
      <c r="AI27" s="31">
        <f t="shared" si="20"/>
        <v>51</v>
      </c>
      <c r="AJ27" s="32">
        <f>VLOOKUP(AI27,Punktezuordnung!$A$2:$B$52,2,FALSE())</f>
        <v>0</v>
      </c>
      <c r="AK27" s="42">
        <f t="array" ref="AK27">IF(ISBLANK(ANG_2!$A$2),100,IF(ISBLANK(A27),100,IF((OR(EXACT(A27,ANG_2!$C$2:$C$200))),VLOOKUP(A27,ANG_2!$C$2:$I$200,4,FALSE))))</f>
        <v>100</v>
      </c>
      <c r="AL27" s="31">
        <f t="shared" si="21"/>
        <v>51</v>
      </c>
      <c r="AM27" s="32">
        <f>VLOOKUP(AL27,Punktezuordnung!$A$2:$B$52,2,FALSE())</f>
        <v>0</v>
      </c>
      <c r="AN27" s="24" cm="1">
        <f t="array" ref="AN27">IF(ISBLANK(FRI_1!$A$2),0,IF(ISBLANK(A27),0,IF((OR(EXACT(A27,FRI_1!$C$2:$C$200))),VLOOKUP(A27,FRI_1!$C$2:$I$200,4,FALSE))))</f>
        <v>0</v>
      </c>
      <c r="AO27" s="31">
        <f t="shared" si="22"/>
        <v>51</v>
      </c>
      <c r="AP27" s="32">
        <f>VLOOKUP(AO27,Punktezuordnung!$A$2:$B$52,2,FALSE())</f>
        <v>0</v>
      </c>
      <c r="AQ27" s="24" cm="1">
        <f t="array" ref="AQ27">IF(ISBLANK(FRI_2!$A$2),0,IF(ISBLANK(A27),0,IF((OR(EXACT(A27,FRI_2!$C$2:$C$200))),VLOOKUP(A27,FRI_2!$C$2:$I$200,4,FALSE))))</f>
        <v>0</v>
      </c>
      <c r="AR27" s="31">
        <f t="shared" si="23"/>
        <v>51</v>
      </c>
      <c r="AS27" s="32">
        <f>VLOOKUP(AR27,Punktezuordnung!$A$2:$B$52,2,FALSE())</f>
        <v>0</v>
      </c>
      <c r="AT27" s="65">
        <f t="array" ref="AT27">IF(ISBLANK(NIA_1!$A$2),100,IF(ISBLANK(A27),100,IF((OR(EXACT(A27,NIA_1!$C$2:$C$200))),VLOOKUP(A27,NIA_1!$C$2:$I$200,4,FALSE))))</f>
        <v>100</v>
      </c>
      <c r="AU27" s="31">
        <f t="shared" si="24"/>
        <v>51</v>
      </c>
      <c r="AV27" s="32">
        <f>VLOOKUP(AU27,Punktezuordnung!$A$2:$B$52,2,FALSE())</f>
        <v>0</v>
      </c>
      <c r="AW27" s="24" cm="1">
        <f t="array" ref="AW27">IF(ISBLANK(NIA_2!$A$2),0,IF(ISBLANK(A27),0,IF((OR(EXACT(A27,NIA_2!$C$2:$C$174))),VLOOKUP(A27,NIA_2!$C$2:$I$174,4,FALSE))))</f>
        <v>0</v>
      </c>
      <c r="AX27" s="31">
        <f t="shared" si="25"/>
        <v>51</v>
      </c>
      <c r="AY27" s="32">
        <f>VLOOKUP(AX27,Punktezuordnung!$A$2:$B$52,2,FALSE())</f>
        <v>0</v>
      </c>
      <c r="AZ27" s="24" cm="1">
        <f t="array" ref="AZ27">IF(ISBLANK(STO_1!$A$2),0,IF(ISBLANK(A27),0,IF((OR(EXACT(A27,STO_1!$C$2:$C$200))),VLOOKUP(A27,STO_1!$C$2:$I$200,4,FALSE))))</f>
        <v>0</v>
      </c>
      <c r="BA27" s="31">
        <f t="shared" si="26"/>
        <v>51</v>
      </c>
      <c r="BB27" s="32">
        <f>VLOOKUP(BA27,Punktezuordnung!$A$2:$B$52,2,FALSE())</f>
        <v>0</v>
      </c>
      <c r="BC27" s="67" cm="1">
        <f t="array" ref="BC27">IF(ISBLANK(STO_2!$A$2),0,IF(ISBLANK(A27),0,IF((OR(EXACT(A27,STO_2!$C$2:$C$200))),VLOOKUP(A27,STO_2!$C$2:$I$175,4,FALSE))))</f>
        <v>0</v>
      </c>
      <c r="BD27" s="31">
        <f t="shared" si="27"/>
        <v>51</v>
      </c>
      <c r="BE27" s="32">
        <f>VLOOKUP(BD27,Punktezuordnung!$A$2:$B$52,2,FALSE())</f>
        <v>0</v>
      </c>
      <c r="BF27" s="41">
        <v>0</v>
      </c>
      <c r="BG27" s="37">
        <f t="shared" si="28"/>
        <v>51</v>
      </c>
      <c r="BH27" s="44">
        <f>VLOOKUP(BG27,Punktezuordnung!$A$2:$B$52,2,FALSE())</f>
        <v>0</v>
      </c>
      <c r="BI27" s="41">
        <v>0</v>
      </c>
      <c r="BJ27" s="37">
        <f t="shared" si="29"/>
        <v>51</v>
      </c>
      <c r="BK27" s="44">
        <f>VLOOKUP(BJ27,Punktezuordnung!$A$2:$B$52,2,FALSE())</f>
        <v>0</v>
      </c>
    </row>
    <row r="28" spans="1:63" x14ac:dyDescent="0.3">
      <c r="A28" s="22"/>
      <c r="B28" s="22"/>
      <c r="C28" s="22"/>
      <c r="D28" s="22"/>
      <c r="E28" s="37" t="str">
        <f t="shared" si="0"/>
        <v/>
      </c>
      <c r="F28" s="33">
        <f t="array" ref="F28">SUM(LARGE(H28:U28,{1;2;3;4;5;6;7;8}))</f>
        <v>0</v>
      </c>
      <c r="G28" s="38">
        <f t="shared" si="1"/>
        <v>0</v>
      </c>
      <c r="H28" s="39">
        <f t="shared" si="2"/>
        <v>0</v>
      </c>
      <c r="I28" s="33">
        <f t="shared" si="3"/>
        <v>0</v>
      </c>
      <c r="J28" s="39">
        <f t="shared" si="4"/>
        <v>0</v>
      </c>
      <c r="K28" s="33">
        <f t="shared" si="5"/>
        <v>0</v>
      </c>
      <c r="L28" s="35">
        <f t="shared" si="6"/>
        <v>0</v>
      </c>
      <c r="M28" s="36">
        <f t="shared" si="7"/>
        <v>0</v>
      </c>
      <c r="N28" s="35">
        <f t="shared" si="8"/>
        <v>0</v>
      </c>
      <c r="O28" s="36">
        <f t="shared" si="9"/>
        <v>0</v>
      </c>
      <c r="P28" s="40">
        <f t="shared" si="10"/>
        <v>0</v>
      </c>
      <c r="Q28" s="35">
        <f t="shared" si="11"/>
        <v>0</v>
      </c>
      <c r="R28" s="34">
        <f t="shared" si="12"/>
        <v>0</v>
      </c>
      <c r="S28" s="32">
        <f t="shared" si="13"/>
        <v>0</v>
      </c>
      <c r="T28" s="34">
        <f t="shared" si="14"/>
        <v>0</v>
      </c>
      <c r="U28" s="32">
        <f t="shared" si="15"/>
        <v>0</v>
      </c>
      <c r="V28" s="23" cm="1">
        <f t="array" ref="V28">IF(ISBLANK(ALS_1!$A$2),0,IF(ISBLANK(A28),0,IF((OR(EXACT(A28,ALS_1!$C$2:$C$176))),VLOOKUP(A28,ALS_1!$C$2:$I$176,4,FALSE))))</f>
        <v>0</v>
      </c>
      <c r="W28" s="31">
        <f t="shared" si="16"/>
        <v>51</v>
      </c>
      <c r="X28" s="32">
        <f>VLOOKUP(W28,Punktezuordnung!$A$2:$B$52,2,FALSE())</f>
        <v>0</v>
      </c>
      <c r="Y28" s="23" cm="1">
        <f t="array" ref="Y28">IF(ISBLANK(ALS_2!$A$2),100,IF(ISBLANK(A28),100,IF((OR(EXACT(A28,ALS_2!$C$2:$C$200))),VLOOKUP(A28,ALS_2!$C$2:$I$200,4,FALSE))))</f>
        <v>100</v>
      </c>
      <c r="Z28" s="31">
        <f t="shared" si="17"/>
        <v>51</v>
      </c>
      <c r="AA28" s="32">
        <f>VLOOKUP(Z28,Punktezuordnung!$A$2:$B$52,2,FALSE())</f>
        <v>0</v>
      </c>
      <c r="AB28" s="56">
        <f t="array" ref="AB28">IF(ISBLANK(LAT_1!$A$2),100,IF(ISBLANK(A28),100,IF((OR(EXACT(A28,LAT_1!$C$2:$C$200))),VLOOKUP(A28,LAT_1!$C$2:$I$200,4,FALSE))))</f>
        <v>100</v>
      </c>
      <c r="AC28" s="31">
        <f t="shared" si="18"/>
        <v>51</v>
      </c>
      <c r="AD28" s="32">
        <f>VLOOKUP(AC28,Punktezuordnung!$A$2:$B$52,2,FALSE())</f>
        <v>0</v>
      </c>
      <c r="AE28" s="41">
        <v>0</v>
      </c>
      <c r="AF28" s="31">
        <f t="shared" si="19"/>
        <v>51</v>
      </c>
      <c r="AG28" s="32">
        <f>VLOOKUP(AF28,Punktezuordnung!$A$2:$B$52,2,FALSE())</f>
        <v>0</v>
      </c>
      <c r="AH28" s="42">
        <f t="array" ref="AH28">IF(ISBLANK(ANG_1!$A$2),100,IF(ISBLANK(A28),100,IF((OR(EXACT(A28,ANG_1!$C$2:$C$200))),VLOOKUP(A28,ANG_1!$C$2:$I$200,4,FALSE))))</f>
        <v>100</v>
      </c>
      <c r="AI28" s="31">
        <f t="shared" si="20"/>
        <v>51</v>
      </c>
      <c r="AJ28" s="32">
        <f>VLOOKUP(AI28,Punktezuordnung!$A$2:$B$52,2,FALSE())</f>
        <v>0</v>
      </c>
      <c r="AK28" s="42">
        <f t="array" ref="AK28">IF(ISBLANK(ANG_2!$A$2),100,IF(ISBLANK(A28),100,IF((OR(EXACT(A28,ANG_2!$C$2:$C$200))),VLOOKUP(A28,ANG_2!$C$2:$I$200,4,FALSE))))</f>
        <v>100</v>
      </c>
      <c r="AL28" s="31">
        <f t="shared" si="21"/>
        <v>51</v>
      </c>
      <c r="AM28" s="32">
        <f>VLOOKUP(AL28,Punktezuordnung!$A$2:$B$52,2,FALSE())</f>
        <v>0</v>
      </c>
      <c r="AN28" s="24" cm="1">
        <f t="array" ref="AN28">IF(ISBLANK(FRI_1!$A$2),0,IF(ISBLANK(A28),0,IF((OR(EXACT(A28,FRI_1!$C$2:$C$200))),VLOOKUP(A28,FRI_1!$C$2:$I$200,4,FALSE))))</f>
        <v>0</v>
      </c>
      <c r="AO28" s="31">
        <f t="shared" si="22"/>
        <v>51</v>
      </c>
      <c r="AP28" s="32">
        <f>VLOOKUP(AO28,Punktezuordnung!$A$2:$B$52,2,FALSE())</f>
        <v>0</v>
      </c>
      <c r="AQ28" s="24" cm="1">
        <f t="array" ref="AQ28">IF(ISBLANK(FRI_2!$A$2),0,IF(ISBLANK(A28),0,IF((OR(EXACT(A28,FRI_2!$C$2:$C$200))),VLOOKUP(A28,FRI_2!$C$2:$I$200,4,FALSE))))</f>
        <v>0</v>
      </c>
      <c r="AR28" s="31">
        <f t="shared" si="23"/>
        <v>51</v>
      </c>
      <c r="AS28" s="32">
        <f>VLOOKUP(AR28,Punktezuordnung!$A$2:$B$52,2,FALSE())</f>
        <v>0</v>
      </c>
      <c r="AT28" s="65">
        <f t="array" ref="AT28">IF(ISBLANK(NIA_1!$A$2),100,IF(ISBLANK(A28),100,IF((OR(EXACT(A28,NIA_1!$C$2:$C$200))),VLOOKUP(A28,NIA_1!$C$2:$I$200,4,FALSE))))</f>
        <v>100</v>
      </c>
      <c r="AU28" s="31">
        <f t="shared" si="24"/>
        <v>51</v>
      </c>
      <c r="AV28" s="32">
        <f>VLOOKUP(AU28,Punktezuordnung!$A$2:$B$52,2,FALSE())</f>
        <v>0</v>
      </c>
      <c r="AW28" s="24" cm="1">
        <f t="array" ref="AW28">IF(ISBLANK(NIA_2!$A$2),0,IF(ISBLANK(A28),0,IF((OR(EXACT(A28,NIA_2!$C$2:$C$174))),VLOOKUP(A28,NIA_2!$C$2:$I$174,4,FALSE))))</f>
        <v>0</v>
      </c>
      <c r="AX28" s="31">
        <f t="shared" si="25"/>
        <v>51</v>
      </c>
      <c r="AY28" s="32">
        <f>VLOOKUP(AX28,Punktezuordnung!$A$2:$B$52,2,FALSE())</f>
        <v>0</v>
      </c>
      <c r="AZ28" s="24" cm="1">
        <f t="array" ref="AZ28">IF(ISBLANK(STO_1!$A$2),0,IF(ISBLANK(A28),0,IF((OR(EXACT(A28,STO_1!$C$2:$C$200))),VLOOKUP(A28,STO_1!$C$2:$I$200,4,FALSE))))</f>
        <v>0</v>
      </c>
      <c r="BA28" s="31">
        <f t="shared" si="26"/>
        <v>51</v>
      </c>
      <c r="BB28" s="32">
        <f>VLOOKUP(BA28,Punktezuordnung!$A$2:$B$52,2,FALSE())</f>
        <v>0</v>
      </c>
      <c r="BC28" s="67" cm="1">
        <f t="array" ref="BC28">IF(ISBLANK(STO_2!$A$2),0,IF(ISBLANK(A28),0,IF((OR(EXACT(A28,STO_2!$C$2:$C$200))),VLOOKUP(A28,STO_2!$C$2:$I$175,4,FALSE))))</f>
        <v>0</v>
      </c>
      <c r="BD28" s="31">
        <f t="shared" si="27"/>
        <v>51</v>
      </c>
      <c r="BE28" s="32">
        <f>VLOOKUP(BD28,Punktezuordnung!$A$2:$B$52,2,FALSE())</f>
        <v>0</v>
      </c>
      <c r="BF28" s="41">
        <v>0</v>
      </c>
      <c r="BG28" s="37">
        <f t="shared" si="28"/>
        <v>51</v>
      </c>
      <c r="BH28" s="44">
        <f>VLOOKUP(BG28,Punktezuordnung!$A$2:$B$52,2,FALSE())</f>
        <v>0</v>
      </c>
      <c r="BI28" s="41">
        <v>0</v>
      </c>
      <c r="BJ28" s="37">
        <f t="shared" si="29"/>
        <v>51</v>
      </c>
      <c r="BK28" s="44">
        <f>VLOOKUP(BJ28,Punktezuordnung!$A$2:$B$52,2,FALSE())</f>
        <v>0</v>
      </c>
    </row>
    <row r="29" spans="1:63" x14ac:dyDescent="0.3">
      <c r="A29" s="22"/>
      <c r="B29" s="22"/>
      <c r="C29" s="22"/>
      <c r="D29" s="22"/>
      <c r="E29" s="37" t="str">
        <f t="shared" si="0"/>
        <v/>
      </c>
      <c r="F29" s="33">
        <f t="array" ref="F29">SUM(LARGE(H29:U29,{1;2;3;4;5;6;7;8}))</f>
        <v>0</v>
      </c>
      <c r="G29" s="38">
        <f t="shared" si="1"/>
        <v>0</v>
      </c>
      <c r="H29" s="39">
        <f t="shared" si="2"/>
        <v>0</v>
      </c>
      <c r="I29" s="33">
        <f t="shared" si="3"/>
        <v>0</v>
      </c>
      <c r="J29" s="39">
        <f t="shared" si="4"/>
        <v>0</v>
      </c>
      <c r="K29" s="33">
        <f t="shared" si="5"/>
        <v>0</v>
      </c>
      <c r="L29" s="35">
        <f t="shared" si="6"/>
        <v>0</v>
      </c>
      <c r="M29" s="36">
        <f t="shared" si="7"/>
        <v>0</v>
      </c>
      <c r="N29" s="35">
        <f t="shared" si="8"/>
        <v>0</v>
      </c>
      <c r="O29" s="36">
        <f t="shared" si="9"/>
        <v>0</v>
      </c>
      <c r="P29" s="40">
        <f t="shared" si="10"/>
        <v>0</v>
      </c>
      <c r="Q29" s="35">
        <f t="shared" si="11"/>
        <v>0</v>
      </c>
      <c r="R29" s="34">
        <f t="shared" si="12"/>
        <v>0</v>
      </c>
      <c r="S29" s="32">
        <f t="shared" si="13"/>
        <v>0</v>
      </c>
      <c r="T29" s="34">
        <f t="shared" si="14"/>
        <v>0</v>
      </c>
      <c r="U29" s="32">
        <f t="shared" si="15"/>
        <v>0</v>
      </c>
      <c r="V29" s="23" cm="1">
        <f t="array" ref="V29">IF(ISBLANK(ALS_1!$A$2),0,IF(ISBLANK(A29),0,IF((OR(EXACT(A29,ALS_1!$C$2:$C$176))),VLOOKUP(A29,ALS_1!$C$2:$I$176,4,FALSE))))</f>
        <v>0</v>
      </c>
      <c r="W29" s="31">
        <f t="shared" si="16"/>
        <v>51</v>
      </c>
      <c r="X29" s="32">
        <f>VLOOKUP(W29,Punktezuordnung!$A$2:$B$52,2,FALSE())</f>
        <v>0</v>
      </c>
      <c r="Y29" s="23" cm="1">
        <f t="array" ref="Y29">IF(ISBLANK(ALS_2!$A$2),100,IF(ISBLANK(A29),100,IF((OR(EXACT(A29,ALS_2!$C$2:$C$200))),VLOOKUP(A29,ALS_2!$C$2:$I$200,4,FALSE))))</f>
        <v>100</v>
      </c>
      <c r="Z29" s="31">
        <f t="shared" si="17"/>
        <v>51</v>
      </c>
      <c r="AA29" s="32">
        <f>VLOOKUP(Z29,Punktezuordnung!$A$2:$B$52,2,FALSE())</f>
        <v>0</v>
      </c>
      <c r="AB29" s="56">
        <f t="array" ref="AB29">IF(ISBLANK(LAT_1!$A$2),100,IF(ISBLANK(A29),100,IF((OR(EXACT(A29,LAT_1!$C$2:$C$200))),VLOOKUP(A29,LAT_1!$C$2:$I$200,4,FALSE))))</f>
        <v>100</v>
      </c>
      <c r="AC29" s="31">
        <f t="shared" si="18"/>
        <v>51</v>
      </c>
      <c r="AD29" s="32">
        <f>VLOOKUP(AC29,Punktezuordnung!$A$2:$B$52,2,FALSE())</f>
        <v>0</v>
      </c>
      <c r="AE29" s="41">
        <v>0</v>
      </c>
      <c r="AF29" s="31">
        <f t="shared" si="19"/>
        <v>51</v>
      </c>
      <c r="AG29" s="32">
        <f>VLOOKUP(AF29,Punktezuordnung!$A$2:$B$52,2,FALSE())</f>
        <v>0</v>
      </c>
      <c r="AH29" s="42">
        <f t="array" ref="AH29">IF(ISBLANK(ANG_1!$A$2),100,IF(ISBLANK(A29),100,IF((OR(EXACT(A29,ANG_1!$C$2:$C$200))),VLOOKUP(A29,ANG_1!$C$2:$I$200,4,FALSE))))</f>
        <v>100</v>
      </c>
      <c r="AI29" s="31">
        <f t="shared" si="20"/>
        <v>51</v>
      </c>
      <c r="AJ29" s="32">
        <f>VLOOKUP(AI29,Punktezuordnung!$A$2:$B$52,2,FALSE())</f>
        <v>0</v>
      </c>
      <c r="AK29" s="42">
        <f t="array" ref="AK29">IF(ISBLANK(ANG_2!$A$2),100,IF(ISBLANK(A29),100,IF((OR(EXACT(A29,ANG_2!$C$2:$C$200))),VLOOKUP(A29,ANG_2!$C$2:$I$200,4,FALSE))))</f>
        <v>100</v>
      </c>
      <c r="AL29" s="31">
        <f t="shared" si="21"/>
        <v>51</v>
      </c>
      <c r="AM29" s="32">
        <f>VLOOKUP(AL29,Punktezuordnung!$A$2:$B$52,2,FALSE())</f>
        <v>0</v>
      </c>
      <c r="AN29" s="24" cm="1">
        <f t="array" ref="AN29">IF(ISBLANK(FRI_1!$A$2),0,IF(ISBLANK(A29),0,IF((OR(EXACT(A29,FRI_1!$C$2:$C$200))),VLOOKUP(A29,FRI_1!$C$2:$I$200,4,FALSE))))</f>
        <v>0</v>
      </c>
      <c r="AO29" s="31">
        <f t="shared" si="22"/>
        <v>51</v>
      </c>
      <c r="AP29" s="32">
        <f>VLOOKUP(AO29,Punktezuordnung!$A$2:$B$52,2,FALSE())</f>
        <v>0</v>
      </c>
      <c r="AQ29" s="24" cm="1">
        <f t="array" ref="AQ29">IF(ISBLANK(FRI_2!$A$2),0,IF(ISBLANK(A29),0,IF((OR(EXACT(A29,FRI_2!$C$2:$C$200))),VLOOKUP(A29,FRI_2!$C$2:$I$200,4,FALSE))))</f>
        <v>0</v>
      </c>
      <c r="AR29" s="31">
        <f t="shared" si="23"/>
        <v>51</v>
      </c>
      <c r="AS29" s="32">
        <f>VLOOKUP(AR29,Punktezuordnung!$A$2:$B$52,2,FALSE())</f>
        <v>0</v>
      </c>
      <c r="AT29" s="65">
        <f t="array" ref="AT29">IF(ISBLANK(NIA_1!$A$2),100,IF(ISBLANK(A29),100,IF((OR(EXACT(A29,NIA_1!$C$2:$C$200))),VLOOKUP(A29,NIA_1!$C$2:$I$200,4,FALSE))))</f>
        <v>100</v>
      </c>
      <c r="AU29" s="31">
        <f t="shared" si="24"/>
        <v>51</v>
      </c>
      <c r="AV29" s="32">
        <f>VLOOKUP(AU29,Punktezuordnung!$A$2:$B$52,2,FALSE())</f>
        <v>0</v>
      </c>
      <c r="AW29" s="24" cm="1">
        <f t="array" ref="AW29">IF(ISBLANK(NIA_2!$A$2),0,IF(ISBLANK(A29),0,IF((OR(EXACT(A29,NIA_2!$C$2:$C$174))),VLOOKUP(A29,NIA_2!$C$2:$I$174,4,FALSE))))</f>
        <v>0</v>
      </c>
      <c r="AX29" s="31">
        <f t="shared" si="25"/>
        <v>51</v>
      </c>
      <c r="AY29" s="32">
        <f>VLOOKUP(AX29,Punktezuordnung!$A$2:$B$52,2,FALSE())</f>
        <v>0</v>
      </c>
      <c r="AZ29" s="24" cm="1">
        <f t="array" ref="AZ29">IF(ISBLANK(STO_1!$A$2),0,IF(ISBLANK(A29),0,IF((OR(EXACT(A29,STO_1!$C$2:$C$200))),VLOOKUP(A29,STO_1!$C$2:$I$200,4,FALSE))))</f>
        <v>0</v>
      </c>
      <c r="BA29" s="31">
        <f t="shared" si="26"/>
        <v>51</v>
      </c>
      <c r="BB29" s="32">
        <f>VLOOKUP(BA29,Punktezuordnung!$A$2:$B$52,2,FALSE())</f>
        <v>0</v>
      </c>
      <c r="BC29" s="67" cm="1">
        <f t="array" ref="BC29">IF(ISBLANK(STO_2!$A$2),0,IF(ISBLANK(A29),0,IF((OR(EXACT(A29,STO_2!$C$2:$C$200))),VLOOKUP(A29,STO_2!$C$2:$I$175,4,FALSE))))</f>
        <v>0</v>
      </c>
      <c r="BD29" s="31">
        <f t="shared" si="27"/>
        <v>51</v>
      </c>
      <c r="BE29" s="32">
        <f>VLOOKUP(BD29,Punktezuordnung!$A$2:$B$52,2,FALSE())</f>
        <v>0</v>
      </c>
      <c r="BF29" s="41">
        <v>0</v>
      </c>
      <c r="BG29" s="37">
        <f t="shared" si="28"/>
        <v>51</v>
      </c>
      <c r="BH29" s="44">
        <f>VLOOKUP(BG29,Punktezuordnung!$A$2:$B$52,2,FALSE())</f>
        <v>0</v>
      </c>
      <c r="BI29" s="41">
        <v>0</v>
      </c>
      <c r="BJ29" s="37">
        <f t="shared" si="29"/>
        <v>51</v>
      </c>
      <c r="BK29" s="44">
        <f>VLOOKUP(BJ29,Punktezuordnung!$A$2:$B$52,2,FALSE())</f>
        <v>0</v>
      </c>
    </row>
    <row r="30" spans="1:63" x14ac:dyDescent="0.3">
      <c r="A30" s="22"/>
      <c r="B30" s="22"/>
      <c r="C30" s="22"/>
      <c r="D30" s="22"/>
      <c r="E30" s="37" t="str">
        <f t="shared" si="0"/>
        <v/>
      </c>
      <c r="F30" s="33">
        <f t="array" ref="F30">SUM(LARGE(H30:U30,{1;2;3;4;5;6;7;8}))</f>
        <v>0</v>
      </c>
      <c r="G30" s="38">
        <f t="shared" si="1"/>
        <v>0</v>
      </c>
      <c r="H30" s="39">
        <f t="shared" si="2"/>
        <v>0</v>
      </c>
      <c r="I30" s="33">
        <f t="shared" si="3"/>
        <v>0</v>
      </c>
      <c r="J30" s="39">
        <f t="shared" si="4"/>
        <v>0</v>
      </c>
      <c r="K30" s="33">
        <f t="shared" si="5"/>
        <v>0</v>
      </c>
      <c r="L30" s="35">
        <f t="shared" si="6"/>
        <v>0</v>
      </c>
      <c r="M30" s="36">
        <f t="shared" si="7"/>
        <v>0</v>
      </c>
      <c r="N30" s="35">
        <f t="shared" si="8"/>
        <v>0</v>
      </c>
      <c r="O30" s="36">
        <f t="shared" si="9"/>
        <v>0</v>
      </c>
      <c r="P30" s="40">
        <f t="shared" si="10"/>
        <v>0</v>
      </c>
      <c r="Q30" s="35">
        <f t="shared" si="11"/>
        <v>0</v>
      </c>
      <c r="R30" s="34">
        <f t="shared" si="12"/>
        <v>0</v>
      </c>
      <c r="S30" s="32">
        <f t="shared" si="13"/>
        <v>0</v>
      </c>
      <c r="T30" s="34">
        <f t="shared" si="14"/>
        <v>0</v>
      </c>
      <c r="U30" s="32">
        <f t="shared" si="15"/>
        <v>0</v>
      </c>
      <c r="V30" s="23" cm="1">
        <f t="array" ref="V30">IF(ISBLANK(ALS_1!$A$2),0,IF(ISBLANK(A30),0,IF((OR(EXACT(A30,ALS_1!$C$2:$C$176))),VLOOKUP(A30,ALS_1!$C$2:$I$176,4,FALSE))))</f>
        <v>0</v>
      </c>
      <c r="W30" s="31">
        <f t="shared" si="16"/>
        <v>51</v>
      </c>
      <c r="X30" s="32">
        <f>VLOOKUP(W30,Punktezuordnung!$A$2:$B$52,2,FALSE())</f>
        <v>0</v>
      </c>
      <c r="Y30" s="23" cm="1">
        <f t="array" ref="Y30">IF(ISBLANK(ALS_2!$A$2),100,IF(ISBLANK(A30),100,IF((OR(EXACT(A30,ALS_2!$C$2:$C$200))),VLOOKUP(A30,ALS_2!$C$2:$I$200,4,FALSE))))</f>
        <v>100</v>
      </c>
      <c r="Z30" s="31">
        <f t="shared" si="17"/>
        <v>51</v>
      </c>
      <c r="AA30" s="32">
        <f>VLOOKUP(Z30,Punktezuordnung!$A$2:$B$52,2,FALSE())</f>
        <v>0</v>
      </c>
      <c r="AB30" s="56">
        <f t="array" ref="AB30">IF(ISBLANK(LAT_1!$A$2),100,IF(ISBLANK(A30),100,IF((OR(EXACT(A30,LAT_1!$C$2:$C$200))),VLOOKUP(A30,LAT_1!$C$2:$I$200,4,FALSE))))</f>
        <v>100</v>
      </c>
      <c r="AC30" s="31">
        <f t="shared" si="18"/>
        <v>51</v>
      </c>
      <c r="AD30" s="32">
        <f>VLOOKUP(AC30,Punktezuordnung!$A$2:$B$52,2,FALSE())</f>
        <v>0</v>
      </c>
      <c r="AE30" s="41">
        <v>0</v>
      </c>
      <c r="AF30" s="31">
        <f t="shared" si="19"/>
        <v>51</v>
      </c>
      <c r="AG30" s="32">
        <f>VLOOKUP(AF30,Punktezuordnung!$A$2:$B$52,2,FALSE())</f>
        <v>0</v>
      </c>
      <c r="AH30" s="42">
        <f t="array" ref="AH30">IF(ISBLANK(ANG_1!$A$2),100,IF(ISBLANK(A30),100,IF((OR(EXACT(A30,ANG_1!$C$2:$C$200))),VLOOKUP(A30,ANG_1!$C$2:$I$200,4,FALSE))))</f>
        <v>100</v>
      </c>
      <c r="AI30" s="31">
        <f t="shared" si="20"/>
        <v>51</v>
      </c>
      <c r="AJ30" s="32">
        <f>VLOOKUP(AI30,Punktezuordnung!$A$2:$B$52,2,FALSE())</f>
        <v>0</v>
      </c>
      <c r="AK30" s="42">
        <f t="array" ref="AK30">IF(ISBLANK(ANG_2!$A$2),100,IF(ISBLANK(A30),100,IF((OR(EXACT(A30,ANG_2!$C$2:$C$200))),VLOOKUP(A30,ANG_2!$C$2:$I$200,4,FALSE))))</f>
        <v>100</v>
      </c>
      <c r="AL30" s="31">
        <f t="shared" si="21"/>
        <v>51</v>
      </c>
      <c r="AM30" s="32">
        <f>VLOOKUP(AL30,Punktezuordnung!$A$2:$B$52,2,FALSE())</f>
        <v>0</v>
      </c>
      <c r="AN30" s="24" cm="1">
        <f t="array" ref="AN30">IF(ISBLANK(FRI_1!$A$2),0,IF(ISBLANK(A30),0,IF((OR(EXACT(A30,FRI_1!$C$2:$C$200))),VLOOKUP(A30,FRI_1!$C$2:$I$200,4,FALSE))))</f>
        <v>0</v>
      </c>
      <c r="AO30" s="31">
        <f t="shared" si="22"/>
        <v>51</v>
      </c>
      <c r="AP30" s="32">
        <f>VLOOKUP(AO30,Punktezuordnung!$A$2:$B$52,2,FALSE())</f>
        <v>0</v>
      </c>
      <c r="AQ30" s="24" cm="1">
        <f t="array" ref="AQ30">IF(ISBLANK(FRI_2!$A$2),0,IF(ISBLANK(A30),0,IF((OR(EXACT(A30,FRI_2!$C$2:$C$200))),VLOOKUP(A30,FRI_2!$C$2:$I$200,4,FALSE))))</f>
        <v>0</v>
      </c>
      <c r="AR30" s="31">
        <f t="shared" si="23"/>
        <v>51</v>
      </c>
      <c r="AS30" s="32">
        <f>VLOOKUP(AR30,Punktezuordnung!$A$2:$B$52,2,FALSE())</f>
        <v>0</v>
      </c>
      <c r="AT30" s="65">
        <f t="array" ref="AT30">IF(ISBLANK(NIA_1!$A$2),100,IF(ISBLANK(A30),100,IF((OR(EXACT(A30,NIA_1!$C$2:$C$200))),VLOOKUP(A30,NIA_1!$C$2:$I$200,4,FALSE))))</f>
        <v>100</v>
      </c>
      <c r="AU30" s="31">
        <f t="shared" si="24"/>
        <v>51</v>
      </c>
      <c r="AV30" s="32">
        <f>VLOOKUP(AU30,Punktezuordnung!$A$2:$B$52,2,FALSE())</f>
        <v>0</v>
      </c>
      <c r="AW30" s="24" cm="1">
        <f t="array" ref="AW30">IF(ISBLANK(NIA_2!$A$2),0,IF(ISBLANK(A30),0,IF((OR(EXACT(A30,NIA_2!$C$2:$C$174))),VLOOKUP(A30,NIA_2!$C$2:$I$174,4,FALSE))))</f>
        <v>0</v>
      </c>
      <c r="AX30" s="31">
        <f t="shared" si="25"/>
        <v>51</v>
      </c>
      <c r="AY30" s="32">
        <f>VLOOKUP(AX30,Punktezuordnung!$A$2:$B$52,2,FALSE())</f>
        <v>0</v>
      </c>
      <c r="AZ30" s="24" cm="1">
        <f t="array" ref="AZ30">IF(ISBLANK(STO_1!$A$2),0,IF(ISBLANK(A30),0,IF((OR(EXACT(A30,STO_1!$C$2:$C$200))),VLOOKUP(A30,STO_1!$C$2:$I$200,4,FALSE))))</f>
        <v>0</v>
      </c>
      <c r="BA30" s="31">
        <f t="shared" si="26"/>
        <v>51</v>
      </c>
      <c r="BB30" s="32">
        <f>VLOOKUP(BA30,Punktezuordnung!$A$2:$B$52,2,FALSE())</f>
        <v>0</v>
      </c>
      <c r="BC30" s="67" cm="1">
        <f t="array" ref="BC30">IF(ISBLANK(STO_2!$A$2),0,IF(ISBLANK(A30),0,IF((OR(EXACT(A30,STO_2!$C$2:$C$200))),VLOOKUP(A30,STO_2!$C$2:$I$175,4,FALSE))))</f>
        <v>0</v>
      </c>
      <c r="BD30" s="31">
        <f t="shared" si="27"/>
        <v>51</v>
      </c>
      <c r="BE30" s="32">
        <f>VLOOKUP(BD30,Punktezuordnung!$A$2:$B$52,2,FALSE())</f>
        <v>0</v>
      </c>
      <c r="BF30" s="41">
        <v>0</v>
      </c>
      <c r="BG30" s="37">
        <f t="shared" si="28"/>
        <v>51</v>
      </c>
      <c r="BH30" s="44">
        <f>VLOOKUP(BG30,Punktezuordnung!$A$2:$B$52,2,FALSE())</f>
        <v>0</v>
      </c>
      <c r="BI30" s="41">
        <v>0</v>
      </c>
      <c r="BJ30" s="37">
        <f t="shared" si="29"/>
        <v>51</v>
      </c>
      <c r="BK30" s="44">
        <f>VLOOKUP(BJ30,Punktezuordnung!$A$2:$B$52,2,FALSE())</f>
        <v>0</v>
      </c>
    </row>
    <row r="31" spans="1:63" x14ac:dyDescent="0.3">
      <c r="A31" s="22"/>
      <c r="B31" s="22"/>
      <c r="C31" s="22"/>
      <c r="D31" s="22"/>
      <c r="E31" s="37" t="str">
        <f t="shared" si="0"/>
        <v/>
      </c>
      <c r="F31" s="33">
        <f t="array" ref="F31">SUM(LARGE(H31:U31,{1;2;3;4;5;6;7;8}))</f>
        <v>0</v>
      </c>
      <c r="G31" s="38">
        <f t="shared" si="1"/>
        <v>0</v>
      </c>
      <c r="H31" s="39">
        <f t="shared" si="2"/>
        <v>0</v>
      </c>
      <c r="I31" s="33">
        <f t="shared" si="3"/>
        <v>0</v>
      </c>
      <c r="J31" s="39">
        <f t="shared" si="4"/>
        <v>0</v>
      </c>
      <c r="K31" s="33">
        <f t="shared" si="5"/>
        <v>0</v>
      </c>
      <c r="L31" s="35">
        <f t="shared" si="6"/>
        <v>0</v>
      </c>
      <c r="M31" s="36">
        <f t="shared" si="7"/>
        <v>0</v>
      </c>
      <c r="N31" s="35">
        <f t="shared" si="8"/>
        <v>0</v>
      </c>
      <c r="O31" s="36">
        <f t="shared" si="9"/>
        <v>0</v>
      </c>
      <c r="P31" s="40">
        <f t="shared" si="10"/>
        <v>0</v>
      </c>
      <c r="Q31" s="35">
        <f t="shared" si="11"/>
        <v>0</v>
      </c>
      <c r="R31" s="34">
        <f t="shared" si="12"/>
        <v>0</v>
      </c>
      <c r="S31" s="32">
        <f t="shared" si="13"/>
        <v>0</v>
      </c>
      <c r="T31" s="34">
        <f t="shared" si="14"/>
        <v>0</v>
      </c>
      <c r="U31" s="32">
        <f t="shared" si="15"/>
        <v>0</v>
      </c>
      <c r="V31" s="23" cm="1">
        <f t="array" ref="V31">IF(ISBLANK(ALS_1!$A$2),0,IF(ISBLANK(A31),0,IF((OR(EXACT(A31,ALS_1!$C$2:$C$176))),VLOOKUP(A31,ALS_1!$C$2:$I$176,4,FALSE))))</f>
        <v>0</v>
      </c>
      <c r="W31" s="31">
        <f t="shared" si="16"/>
        <v>51</v>
      </c>
      <c r="X31" s="32">
        <f>VLOOKUP(W31,Punktezuordnung!$A$2:$B$52,2,FALSE())</f>
        <v>0</v>
      </c>
      <c r="Y31" s="23" cm="1">
        <f t="array" ref="Y31">IF(ISBLANK(ALS_2!$A$2),100,IF(ISBLANK(A31),100,IF((OR(EXACT(A31,ALS_2!$C$2:$C$200))),VLOOKUP(A31,ALS_2!$C$2:$I$200,4,FALSE))))</f>
        <v>100</v>
      </c>
      <c r="Z31" s="31">
        <f t="shared" si="17"/>
        <v>51</v>
      </c>
      <c r="AA31" s="32">
        <f>VLOOKUP(Z31,Punktezuordnung!$A$2:$B$52,2,FALSE())</f>
        <v>0</v>
      </c>
      <c r="AB31" s="56">
        <f t="array" ref="AB31">IF(ISBLANK(LAT_1!$A$2),100,IF(ISBLANK(A31),100,IF((OR(EXACT(A31,LAT_1!$C$2:$C$200))),VLOOKUP(A31,LAT_1!$C$2:$I$200,4,FALSE))))</f>
        <v>100</v>
      </c>
      <c r="AC31" s="31">
        <f t="shared" si="18"/>
        <v>51</v>
      </c>
      <c r="AD31" s="32">
        <f>VLOOKUP(AC31,Punktezuordnung!$A$2:$B$52,2,FALSE())</f>
        <v>0</v>
      </c>
      <c r="AE31" s="41">
        <v>0</v>
      </c>
      <c r="AF31" s="31">
        <f t="shared" si="19"/>
        <v>51</v>
      </c>
      <c r="AG31" s="32">
        <f>VLOOKUP(AF31,Punktezuordnung!$A$2:$B$52,2,FALSE())</f>
        <v>0</v>
      </c>
      <c r="AH31" s="42">
        <f t="array" ref="AH31">IF(ISBLANK(ANG_1!$A$2),100,IF(ISBLANK(A31),100,IF((OR(EXACT(A31,ANG_1!$C$2:$C$200))),VLOOKUP(A31,ANG_1!$C$2:$I$200,4,FALSE))))</f>
        <v>100</v>
      </c>
      <c r="AI31" s="31">
        <f t="shared" si="20"/>
        <v>51</v>
      </c>
      <c r="AJ31" s="32">
        <f>VLOOKUP(AI31,Punktezuordnung!$A$2:$B$52,2,FALSE())</f>
        <v>0</v>
      </c>
      <c r="AK31" s="42">
        <f t="array" ref="AK31">IF(ISBLANK(ANG_2!$A$2),100,IF(ISBLANK(A31),100,IF((OR(EXACT(A31,ANG_2!$C$2:$C$200))),VLOOKUP(A31,ANG_2!$C$2:$I$200,4,FALSE))))</f>
        <v>100</v>
      </c>
      <c r="AL31" s="31">
        <f t="shared" si="21"/>
        <v>51</v>
      </c>
      <c r="AM31" s="32">
        <f>VLOOKUP(AL31,Punktezuordnung!$A$2:$B$52,2,FALSE())</f>
        <v>0</v>
      </c>
      <c r="AN31" s="24" cm="1">
        <f t="array" ref="AN31">IF(ISBLANK(FRI_1!$A$2),0,IF(ISBLANK(A31),0,IF((OR(EXACT(A31,FRI_1!$C$2:$C$200))),VLOOKUP(A31,FRI_1!$C$2:$I$200,4,FALSE))))</f>
        <v>0</v>
      </c>
      <c r="AO31" s="31">
        <f t="shared" si="22"/>
        <v>51</v>
      </c>
      <c r="AP31" s="32">
        <f>VLOOKUP(AO31,Punktezuordnung!$A$2:$B$52,2,FALSE())</f>
        <v>0</v>
      </c>
      <c r="AQ31" s="24" cm="1">
        <f t="array" ref="AQ31">IF(ISBLANK(FRI_2!$A$2),0,IF(ISBLANK(A31),0,IF((OR(EXACT(A31,FRI_2!$C$2:$C$200))),VLOOKUP(A31,FRI_2!$C$2:$I$200,4,FALSE))))</f>
        <v>0</v>
      </c>
      <c r="AR31" s="31">
        <f t="shared" si="23"/>
        <v>51</v>
      </c>
      <c r="AS31" s="32">
        <f>VLOOKUP(AR31,Punktezuordnung!$A$2:$B$52,2,FALSE())</f>
        <v>0</v>
      </c>
      <c r="AT31" s="65">
        <f t="array" ref="AT31">IF(ISBLANK(NIA_1!$A$2),100,IF(ISBLANK(A31),100,IF((OR(EXACT(A31,NIA_1!$C$2:$C$200))),VLOOKUP(A31,NIA_1!$C$2:$I$200,4,FALSE))))</f>
        <v>100</v>
      </c>
      <c r="AU31" s="31">
        <f t="shared" si="24"/>
        <v>51</v>
      </c>
      <c r="AV31" s="32">
        <f>VLOOKUP(AU31,Punktezuordnung!$A$2:$B$52,2,FALSE())</f>
        <v>0</v>
      </c>
      <c r="AW31" s="24" cm="1">
        <f t="array" ref="AW31">IF(ISBLANK(NIA_2!$A$2),0,IF(ISBLANK(A31),0,IF((OR(EXACT(A31,NIA_2!$C$2:$C$174))),VLOOKUP(A31,NIA_2!$C$2:$I$174,4,FALSE))))</f>
        <v>0</v>
      </c>
      <c r="AX31" s="31">
        <f t="shared" si="25"/>
        <v>51</v>
      </c>
      <c r="AY31" s="32">
        <f>VLOOKUP(AX31,Punktezuordnung!$A$2:$B$52,2,FALSE())</f>
        <v>0</v>
      </c>
      <c r="AZ31" s="24" cm="1">
        <f t="array" ref="AZ31">IF(ISBLANK(STO_1!$A$2),0,IF(ISBLANK(A31),0,IF((OR(EXACT(A31,STO_1!$C$2:$C$200))),VLOOKUP(A31,STO_1!$C$2:$I$200,4,FALSE))))</f>
        <v>0</v>
      </c>
      <c r="BA31" s="31">
        <f t="shared" si="26"/>
        <v>51</v>
      </c>
      <c r="BB31" s="32">
        <f>VLOOKUP(BA31,Punktezuordnung!$A$2:$B$52,2,FALSE())</f>
        <v>0</v>
      </c>
      <c r="BC31" s="67" cm="1">
        <f t="array" ref="BC31">IF(ISBLANK(STO_2!$A$2),0,IF(ISBLANK(A31),0,IF((OR(EXACT(A31,STO_2!$C$2:$C$200))),VLOOKUP(A31,STO_2!$C$2:$I$175,4,FALSE))))</f>
        <v>0</v>
      </c>
      <c r="BD31" s="31">
        <f t="shared" si="27"/>
        <v>51</v>
      </c>
      <c r="BE31" s="32">
        <f>VLOOKUP(BD31,Punktezuordnung!$A$2:$B$52,2,FALSE())</f>
        <v>0</v>
      </c>
      <c r="BF31" s="41">
        <v>0</v>
      </c>
      <c r="BG31" s="37">
        <f t="shared" si="28"/>
        <v>51</v>
      </c>
      <c r="BH31" s="44">
        <f>VLOOKUP(BG31,Punktezuordnung!$A$2:$B$52,2,FALSE())</f>
        <v>0</v>
      </c>
      <c r="BI31" s="41">
        <v>0</v>
      </c>
      <c r="BJ31" s="37">
        <f t="shared" si="29"/>
        <v>51</v>
      </c>
      <c r="BK31" s="44">
        <f>VLOOKUP(BJ31,Punktezuordnung!$A$2:$B$52,2,FALSE())</f>
        <v>0</v>
      </c>
    </row>
    <row r="32" spans="1:63" x14ac:dyDescent="0.3">
      <c r="A32" s="22"/>
      <c r="B32" s="22"/>
      <c r="C32" s="22"/>
      <c r="D32" s="22"/>
      <c r="E32" s="37" t="str">
        <f t="shared" si="0"/>
        <v/>
      </c>
      <c r="F32" s="33">
        <f t="array" ref="F32">SUM(LARGE(H32:U32,{1;2;3;4;5;6;7;8}))</f>
        <v>0</v>
      </c>
      <c r="G32" s="38">
        <f t="shared" si="1"/>
        <v>0</v>
      </c>
      <c r="H32" s="39">
        <f t="shared" si="2"/>
        <v>0</v>
      </c>
      <c r="I32" s="33">
        <f t="shared" si="3"/>
        <v>0</v>
      </c>
      <c r="J32" s="39">
        <f t="shared" si="4"/>
        <v>0</v>
      </c>
      <c r="K32" s="33">
        <f t="shared" si="5"/>
        <v>0</v>
      </c>
      <c r="L32" s="35">
        <f t="shared" si="6"/>
        <v>0</v>
      </c>
      <c r="M32" s="36">
        <f t="shared" si="7"/>
        <v>0</v>
      </c>
      <c r="N32" s="35">
        <f t="shared" si="8"/>
        <v>0</v>
      </c>
      <c r="O32" s="36">
        <f t="shared" si="9"/>
        <v>0</v>
      </c>
      <c r="P32" s="40">
        <f t="shared" si="10"/>
        <v>0</v>
      </c>
      <c r="Q32" s="35">
        <f t="shared" si="11"/>
        <v>0</v>
      </c>
      <c r="R32" s="34">
        <f t="shared" si="12"/>
        <v>0</v>
      </c>
      <c r="S32" s="32">
        <f t="shared" si="13"/>
        <v>0</v>
      </c>
      <c r="T32" s="34">
        <f t="shared" si="14"/>
        <v>0</v>
      </c>
      <c r="U32" s="32">
        <f t="shared" si="15"/>
        <v>0</v>
      </c>
      <c r="V32" s="23" cm="1">
        <f t="array" ref="V32">IF(ISBLANK(ALS_1!$A$2),0,IF(ISBLANK(A32),0,IF((OR(EXACT(A32,ALS_1!$C$2:$C$176))),VLOOKUP(A32,ALS_1!$C$2:$I$176,4,FALSE))))</f>
        <v>0</v>
      </c>
      <c r="W32" s="31">
        <f t="shared" si="16"/>
        <v>51</v>
      </c>
      <c r="X32" s="32">
        <f>VLOOKUP(W32,Punktezuordnung!$A$2:$B$52,2,FALSE())</f>
        <v>0</v>
      </c>
      <c r="Y32" s="23" cm="1">
        <f t="array" ref="Y32">IF(ISBLANK(ALS_2!$A$2),100,IF(ISBLANK(A32),100,IF((OR(EXACT(A32,ALS_2!$C$2:$C$200))),VLOOKUP(A32,ALS_2!$C$2:$I$200,4,FALSE))))</f>
        <v>100</v>
      </c>
      <c r="Z32" s="31">
        <f t="shared" si="17"/>
        <v>51</v>
      </c>
      <c r="AA32" s="32">
        <f>VLOOKUP(Z32,Punktezuordnung!$A$2:$B$52,2,FALSE())</f>
        <v>0</v>
      </c>
      <c r="AB32" s="56">
        <f t="array" ref="AB32">IF(ISBLANK(LAT_1!$A$2),100,IF(ISBLANK(A32),100,IF((OR(EXACT(A32,LAT_1!$C$2:$C$200))),VLOOKUP(A32,LAT_1!$C$2:$I$200,4,FALSE))))</f>
        <v>100</v>
      </c>
      <c r="AC32" s="31">
        <f t="shared" si="18"/>
        <v>51</v>
      </c>
      <c r="AD32" s="32">
        <f>VLOOKUP(AC32,Punktezuordnung!$A$2:$B$52,2,FALSE())</f>
        <v>0</v>
      </c>
      <c r="AE32" s="41">
        <v>0</v>
      </c>
      <c r="AF32" s="31">
        <f t="shared" si="19"/>
        <v>51</v>
      </c>
      <c r="AG32" s="32">
        <f>VLOOKUP(AF32,Punktezuordnung!$A$2:$B$52,2,FALSE())</f>
        <v>0</v>
      </c>
      <c r="AH32" s="42">
        <f t="array" ref="AH32">IF(ISBLANK(ANG_1!$A$2),100,IF(ISBLANK(A32),100,IF((OR(EXACT(A32,ANG_1!$C$2:$C$200))),VLOOKUP(A32,ANG_1!$C$2:$I$200,4,FALSE))))</f>
        <v>100</v>
      </c>
      <c r="AI32" s="31">
        <f t="shared" si="20"/>
        <v>51</v>
      </c>
      <c r="AJ32" s="32">
        <f>VLOOKUP(AI32,Punktezuordnung!$A$2:$B$52,2,FALSE())</f>
        <v>0</v>
      </c>
      <c r="AK32" s="42">
        <f t="array" ref="AK32">IF(ISBLANK(ANG_2!$A$2),100,IF(ISBLANK(A32),100,IF((OR(EXACT(A32,ANG_2!$C$2:$C$200))),VLOOKUP(A32,ANG_2!$C$2:$I$200,4,FALSE))))</f>
        <v>100</v>
      </c>
      <c r="AL32" s="31">
        <f t="shared" si="21"/>
        <v>51</v>
      </c>
      <c r="AM32" s="32">
        <f>VLOOKUP(AL32,Punktezuordnung!$A$2:$B$52,2,FALSE())</f>
        <v>0</v>
      </c>
      <c r="AN32" s="24" cm="1">
        <f t="array" ref="AN32">IF(ISBLANK(FRI_1!$A$2),0,IF(ISBLANK(A32),0,IF((OR(EXACT(A32,FRI_1!$C$2:$C$200))),VLOOKUP(A32,FRI_1!$C$2:$I$200,4,FALSE))))</f>
        <v>0</v>
      </c>
      <c r="AO32" s="31">
        <f t="shared" si="22"/>
        <v>51</v>
      </c>
      <c r="AP32" s="32">
        <f>VLOOKUP(AO32,Punktezuordnung!$A$2:$B$52,2,FALSE())</f>
        <v>0</v>
      </c>
      <c r="AQ32" s="24" cm="1">
        <f t="array" ref="AQ32">IF(ISBLANK(FRI_2!$A$2),0,IF(ISBLANK(A32),0,IF((OR(EXACT(A32,FRI_2!$C$2:$C$200))),VLOOKUP(A32,FRI_2!$C$2:$I$200,4,FALSE))))</f>
        <v>0</v>
      </c>
      <c r="AR32" s="31">
        <f t="shared" si="23"/>
        <v>51</v>
      </c>
      <c r="AS32" s="32">
        <f>VLOOKUP(AR32,Punktezuordnung!$A$2:$B$52,2,FALSE())</f>
        <v>0</v>
      </c>
      <c r="AT32" s="65">
        <f t="array" ref="AT32">IF(ISBLANK(NIA_1!$A$2),100,IF(ISBLANK(A32),100,IF((OR(EXACT(A32,NIA_1!$C$2:$C$200))),VLOOKUP(A32,NIA_1!$C$2:$I$200,4,FALSE))))</f>
        <v>100</v>
      </c>
      <c r="AU32" s="31">
        <f t="shared" si="24"/>
        <v>51</v>
      </c>
      <c r="AV32" s="32">
        <f>VLOOKUP(AU32,Punktezuordnung!$A$2:$B$52,2,FALSE())</f>
        <v>0</v>
      </c>
      <c r="AW32" s="24" cm="1">
        <f t="array" ref="AW32">IF(ISBLANK(NIA_2!$A$2),0,IF(ISBLANK(A32),0,IF((OR(EXACT(A32,NIA_2!$C$2:$C$174))),VLOOKUP(A32,NIA_2!$C$2:$I$174,4,FALSE))))</f>
        <v>0</v>
      </c>
      <c r="AX32" s="31">
        <f t="shared" si="25"/>
        <v>51</v>
      </c>
      <c r="AY32" s="32">
        <f>VLOOKUP(AX32,Punktezuordnung!$A$2:$B$52,2,FALSE())</f>
        <v>0</v>
      </c>
      <c r="AZ32" s="24" cm="1">
        <f t="array" ref="AZ32">IF(ISBLANK(STO_1!$A$2),0,IF(ISBLANK(A32),0,IF((OR(EXACT(A32,STO_1!$C$2:$C$200))),VLOOKUP(A32,STO_1!$C$2:$I$200,4,FALSE))))</f>
        <v>0</v>
      </c>
      <c r="BA32" s="31">
        <f t="shared" si="26"/>
        <v>51</v>
      </c>
      <c r="BB32" s="32">
        <f>VLOOKUP(BA32,Punktezuordnung!$A$2:$B$52,2,FALSE())</f>
        <v>0</v>
      </c>
      <c r="BC32" s="67" cm="1">
        <f t="array" ref="BC32">IF(ISBLANK(STO_2!$A$2),0,IF(ISBLANK(A32),0,IF((OR(EXACT(A32,STO_2!$C$2:$C$200))),VLOOKUP(A32,STO_2!$C$2:$I$175,4,FALSE))))</f>
        <v>0</v>
      </c>
      <c r="BD32" s="31">
        <f t="shared" si="27"/>
        <v>51</v>
      </c>
      <c r="BE32" s="32">
        <f>VLOOKUP(BD32,Punktezuordnung!$A$2:$B$52,2,FALSE())</f>
        <v>0</v>
      </c>
      <c r="BF32" s="41">
        <v>0</v>
      </c>
      <c r="BG32" s="37">
        <f t="shared" si="28"/>
        <v>51</v>
      </c>
      <c r="BH32" s="44">
        <f>VLOOKUP(BG32,Punktezuordnung!$A$2:$B$52,2,FALSE())</f>
        <v>0</v>
      </c>
      <c r="BI32" s="41">
        <v>0</v>
      </c>
      <c r="BJ32" s="37">
        <f t="shared" si="29"/>
        <v>51</v>
      </c>
      <c r="BK32" s="44">
        <f>VLOOKUP(BJ32,Punktezuordnung!$A$2:$B$52,2,FALSE())</f>
        <v>0</v>
      </c>
    </row>
    <row r="33" spans="25:56" x14ac:dyDescent="0.3">
      <c r="Y33" s="25"/>
      <c r="BD33" s="26"/>
    </row>
  </sheetData>
  <sheetProtection sheet="1" objects="1" scenarios="1"/>
  <sortState xmlns:xlrd2="http://schemas.microsoft.com/office/spreadsheetml/2017/richdata2" ref="A4:BK15">
    <sortCondition ref="E4:E15"/>
  </sortState>
  <pageMargins left="0.7" right="0.7" top="0.78749999999999998" bottom="0.78749999999999998" header="0.511811023622047" footer="0.511811023622047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6F4D4-47C0-45FD-B784-5530CDB8236A}">
  <dimension ref="A1:BK33"/>
  <sheetViews>
    <sheetView zoomScaleNormal="100" workbookViewId="0">
      <pane xSplit="6" ySplit="3" topLeftCell="G4" activePane="bottomRight" state="frozen"/>
      <selection activeCell="A4" sqref="A4"/>
      <selection pane="topRight" activeCell="A4" sqref="A4"/>
      <selection pane="bottomLeft" activeCell="A4" sqref="A4"/>
      <selection pane="bottomRight" activeCell="A4" sqref="A4"/>
    </sheetView>
  </sheetViews>
  <sheetFormatPr baseColWidth="10" defaultColWidth="10.6640625" defaultRowHeight="14.4" x14ac:dyDescent="0.3"/>
  <cols>
    <col min="1" max="1" width="21.88671875" customWidth="1"/>
    <col min="2" max="2" width="10.6640625" customWidth="1"/>
    <col min="4" max="4" width="27.44140625" customWidth="1"/>
    <col min="55" max="55" width="11.5546875" style="1" customWidth="1"/>
  </cols>
  <sheetData>
    <row r="1" spans="1:63" x14ac:dyDescent="0.3">
      <c r="H1" s="2" t="s">
        <v>0</v>
      </c>
      <c r="J1" s="2" t="s">
        <v>1</v>
      </c>
      <c r="L1" s="2" t="s">
        <v>4</v>
      </c>
      <c r="N1" s="2" t="s">
        <v>50</v>
      </c>
      <c r="P1" s="2" t="s">
        <v>2</v>
      </c>
      <c r="Q1" s="45"/>
      <c r="R1" s="2" t="s">
        <v>3</v>
      </c>
      <c r="T1" s="2" t="s">
        <v>113</v>
      </c>
      <c r="V1" s="2" t="s">
        <v>0</v>
      </c>
      <c r="AB1" s="2" t="s">
        <v>1</v>
      </c>
      <c r="AH1" s="2" t="s">
        <v>4</v>
      </c>
      <c r="AN1" s="2" t="s">
        <v>50</v>
      </c>
      <c r="AT1" s="2" t="s">
        <v>2</v>
      </c>
      <c r="AW1" s="47"/>
      <c r="AZ1" s="48" t="s">
        <v>3</v>
      </c>
      <c r="BC1" s="50"/>
      <c r="BF1" s="48" t="s">
        <v>113</v>
      </c>
      <c r="BI1" s="48" t="s">
        <v>113</v>
      </c>
    </row>
    <row r="2" spans="1:63" x14ac:dyDescent="0.3">
      <c r="E2" s="3" t="s">
        <v>5</v>
      </c>
      <c r="F2" s="4"/>
      <c r="G2" s="4"/>
      <c r="H2" s="39" t="str">
        <f>V2</f>
        <v>Hochsprung</v>
      </c>
      <c r="I2" s="33" t="str">
        <f>Y2</f>
        <v>60m Hürden</v>
      </c>
      <c r="J2" s="39" t="str">
        <f>AB2</f>
        <v>800m</v>
      </c>
      <c r="K2" s="33"/>
      <c r="L2" s="40" t="str">
        <f>AH2</f>
        <v>75m</v>
      </c>
      <c r="M2" s="38" t="str">
        <f>AK2</f>
        <v>60m Hürden</v>
      </c>
      <c r="N2" s="40" t="str">
        <f>AN2</f>
        <v>Weitsprung</v>
      </c>
      <c r="O2" s="38" t="str">
        <f>AQ2</f>
        <v>Kugelstoß</v>
      </c>
      <c r="P2" s="40" t="str">
        <f>AT2</f>
        <v>Crosslauf</v>
      </c>
      <c r="Q2" s="46" t="str">
        <f>AW2</f>
        <v>Speer</v>
      </c>
      <c r="R2" s="39" t="str">
        <f>AZ2</f>
        <v>Weitsprung</v>
      </c>
      <c r="S2" s="81" t="str">
        <f>BC2</f>
        <v>Ballwurf</v>
      </c>
      <c r="T2" s="5" t="str">
        <f>BF2</f>
        <v>75m</v>
      </c>
      <c r="U2" s="6" t="str">
        <f>BI2</f>
        <v>Kugelstoß</v>
      </c>
      <c r="V2" s="2" t="str">
        <f>ALS_1!B1</f>
        <v>Hochsprung</v>
      </c>
      <c r="Y2" s="49" t="str">
        <f>ALS_2!B1</f>
        <v>60m Hürden</v>
      </c>
      <c r="AA2" s="7"/>
      <c r="AB2" s="2" t="str">
        <f>LAT_1!B1</f>
        <v>800m</v>
      </c>
      <c r="AE2" s="49"/>
      <c r="AH2" s="2" t="str">
        <f>ANG_1!B1</f>
        <v>75m</v>
      </c>
      <c r="AK2" s="49" t="str">
        <f>ANG_2!B1</f>
        <v>60m Hürden</v>
      </c>
      <c r="AN2" s="2" t="str">
        <f>FRI_1!B1</f>
        <v>Weitsprung</v>
      </c>
      <c r="AQ2" s="49" t="str">
        <f>FRI_2!B1</f>
        <v>Kugelstoß</v>
      </c>
      <c r="AT2" s="2" t="s">
        <v>6</v>
      </c>
      <c r="AW2" s="68" t="s">
        <v>41</v>
      </c>
      <c r="AZ2" s="49" t="str">
        <f>STO_1!B1</f>
        <v>Weitsprung</v>
      </c>
      <c r="BC2" s="69" t="str">
        <f>STO_2!B1</f>
        <v>Ballwurf</v>
      </c>
      <c r="BF2" s="49" t="str">
        <f>HER_1!B1</f>
        <v>75m</v>
      </c>
      <c r="BI2" s="49" t="str">
        <f>HER_2!B1</f>
        <v>Kugelstoß</v>
      </c>
    </row>
    <row r="3" spans="1:63" x14ac:dyDescent="0.3">
      <c r="A3" s="8" t="s">
        <v>7</v>
      </c>
      <c r="B3" s="8" t="s">
        <v>8</v>
      </c>
      <c r="C3" s="8" t="s">
        <v>9</v>
      </c>
      <c r="D3" s="8" t="s">
        <v>10</v>
      </c>
      <c r="E3" s="9" t="s">
        <v>11</v>
      </c>
      <c r="F3" s="10" t="s">
        <v>12</v>
      </c>
      <c r="G3" s="11" t="s">
        <v>13</v>
      </c>
      <c r="H3" s="12" t="s">
        <v>12</v>
      </c>
      <c r="I3" s="10" t="s">
        <v>12</v>
      </c>
      <c r="J3" s="12" t="s">
        <v>12</v>
      </c>
      <c r="K3" s="10" t="s">
        <v>12</v>
      </c>
      <c r="L3" s="13" t="s">
        <v>12</v>
      </c>
      <c r="M3" s="14" t="s">
        <v>12</v>
      </c>
      <c r="N3" s="13" t="s">
        <v>12</v>
      </c>
      <c r="O3" s="14" t="s">
        <v>12</v>
      </c>
      <c r="P3" s="13" t="s">
        <v>12</v>
      </c>
      <c r="Q3" s="14" t="s">
        <v>12</v>
      </c>
      <c r="R3" s="12" t="s">
        <v>12</v>
      </c>
      <c r="S3" s="10" t="s">
        <v>12</v>
      </c>
      <c r="T3" s="12" t="s">
        <v>12</v>
      </c>
      <c r="U3" s="10" t="s">
        <v>12</v>
      </c>
      <c r="V3" s="15" t="s">
        <v>14</v>
      </c>
      <c r="W3" s="16" t="s">
        <v>15</v>
      </c>
      <c r="X3" s="10" t="s">
        <v>12</v>
      </c>
      <c r="Y3" s="17" t="s">
        <v>14</v>
      </c>
      <c r="Z3" s="16" t="s">
        <v>15</v>
      </c>
      <c r="AA3" s="10" t="s">
        <v>12</v>
      </c>
      <c r="AB3" s="17" t="s">
        <v>14</v>
      </c>
      <c r="AC3" s="16" t="s">
        <v>15</v>
      </c>
      <c r="AD3" s="10" t="s">
        <v>12</v>
      </c>
      <c r="AE3" s="17" t="s">
        <v>14</v>
      </c>
      <c r="AF3" s="16" t="s">
        <v>15</v>
      </c>
      <c r="AG3" s="10" t="s">
        <v>12</v>
      </c>
      <c r="AH3" s="18" t="s">
        <v>14</v>
      </c>
      <c r="AI3" s="19" t="s">
        <v>15</v>
      </c>
      <c r="AJ3" s="20" t="s">
        <v>12</v>
      </c>
      <c r="AK3" s="18" t="s">
        <v>14</v>
      </c>
      <c r="AL3" s="19" t="s">
        <v>15</v>
      </c>
      <c r="AM3" s="20" t="s">
        <v>12</v>
      </c>
      <c r="AN3" s="18" t="s">
        <v>14</v>
      </c>
      <c r="AO3" s="19" t="s">
        <v>15</v>
      </c>
      <c r="AP3" s="20" t="s">
        <v>12</v>
      </c>
      <c r="AQ3" s="18" t="s">
        <v>14</v>
      </c>
      <c r="AR3" s="19" t="s">
        <v>15</v>
      </c>
      <c r="AS3" s="20" t="s">
        <v>12</v>
      </c>
      <c r="AT3" s="17" t="s">
        <v>14</v>
      </c>
      <c r="AU3" s="16" t="s">
        <v>15</v>
      </c>
      <c r="AV3" s="10" t="s">
        <v>12</v>
      </c>
      <c r="AW3" s="17" t="s">
        <v>14</v>
      </c>
      <c r="AX3" s="16" t="s">
        <v>15</v>
      </c>
      <c r="AY3" s="10" t="s">
        <v>12</v>
      </c>
      <c r="AZ3" s="17" t="s">
        <v>14</v>
      </c>
      <c r="BA3" s="16" t="s">
        <v>15</v>
      </c>
      <c r="BB3" s="10" t="s">
        <v>12</v>
      </c>
      <c r="BC3" s="21" t="s">
        <v>14</v>
      </c>
      <c r="BD3" s="16" t="s">
        <v>15</v>
      </c>
      <c r="BE3" s="10" t="s">
        <v>12</v>
      </c>
      <c r="BF3" s="17" t="s">
        <v>14</v>
      </c>
      <c r="BG3" s="16" t="s">
        <v>15</v>
      </c>
      <c r="BH3" s="9" t="s">
        <v>12</v>
      </c>
      <c r="BI3" s="17" t="s">
        <v>14</v>
      </c>
      <c r="BJ3" s="16" t="s">
        <v>15</v>
      </c>
      <c r="BK3" s="9" t="s">
        <v>12</v>
      </c>
    </row>
    <row r="4" spans="1:63" x14ac:dyDescent="0.3">
      <c r="A4" s="22" t="s">
        <v>150</v>
      </c>
      <c r="B4" s="88" t="s">
        <v>26</v>
      </c>
      <c r="C4" s="88">
        <v>2014</v>
      </c>
      <c r="D4" s="22" t="s">
        <v>146</v>
      </c>
      <c r="E4" s="31">
        <f>IF(F4=0,"",RANK(F4,$F$4:$F$49,0))</f>
        <v>1</v>
      </c>
      <c r="F4" s="33">
        <f t="array" ref="F4">SUM(LARGE(H4:U4,{1;2;3;4;5;6;7;8}))</f>
        <v>192</v>
      </c>
      <c r="G4" s="71">
        <f>COUNTIF(H4:U4,"&gt;0")</f>
        <v>4</v>
      </c>
      <c r="H4" s="73">
        <f>X4</f>
        <v>47</v>
      </c>
      <c r="I4" s="75">
        <f>AA4</f>
        <v>48</v>
      </c>
      <c r="J4" s="73">
        <f>AD4</f>
        <v>0</v>
      </c>
      <c r="K4" s="75">
        <f>AG4</f>
        <v>0</v>
      </c>
      <c r="L4" s="35">
        <f>AJ4</f>
        <v>0</v>
      </c>
      <c r="M4" s="36">
        <f>AM4</f>
        <v>0</v>
      </c>
      <c r="N4" s="35">
        <f>AP4</f>
        <v>0</v>
      </c>
      <c r="O4" s="36">
        <f>AS4</f>
        <v>0</v>
      </c>
      <c r="P4" s="77">
        <f>AV4</f>
        <v>49</v>
      </c>
      <c r="Q4" s="35">
        <f>AY4</f>
        <v>48</v>
      </c>
      <c r="R4" s="34">
        <f>BB4</f>
        <v>0</v>
      </c>
      <c r="S4" s="32">
        <f>BE4</f>
        <v>0</v>
      </c>
      <c r="T4" s="34">
        <f>BH4</f>
        <v>0</v>
      </c>
      <c r="U4" s="32">
        <f>BK4</f>
        <v>0</v>
      </c>
      <c r="V4" s="23" cm="1">
        <f t="array" ref="V4">IF(ISBLANK(ALS_1!$A$2),0,IF(ISBLANK(A4),0,IF((OR(EXACT(A4,ALS_1!$C$2:$C$176))),VLOOKUP(A4,ALS_1!$C$2:$I$176,4,FALSE))))</f>
        <v>1.2</v>
      </c>
      <c r="W4" s="31">
        <f>IF(V4=FALSE,51,IF(V4&lt;=0,51,RANK(V4,$V$4:$V$48,0)))</f>
        <v>4</v>
      </c>
      <c r="X4" s="32">
        <f>VLOOKUP(W4,Punktezuordnung!$A$2:$B$52,2,FALSE())</f>
        <v>47</v>
      </c>
      <c r="Y4" s="23" cm="1">
        <f t="array" ref="Y4">IF(ISBLANK(ALS_2!$A$2),100,IF(ISBLANK(A4),100,IF((OR(EXACT(A4,ALS_2!$C$2:$C$200))),VLOOKUP(A4,ALS_2!$C$2:$I$200,4,FALSE))))</f>
        <v>12.88</v>
      </c>
      <c r="Z4" s="31">
        <f>IF(Y4=FALSE,51,IF(Y4&gt;=100,51,RANK(Y4,$Y$4:$Y$48,1)))</f>
        <v>3</v>
      </c>
      <c r="AA4" s="32">
        <f>VLOOKUP(Z4,Punktezuordnung!$A$2:$B$52,2,FALSE())</f>
        <v>48</v>
      </c>
      <c r="AB4" s="56">
        <f t="array" ref="AB4">IF(ISBLANK(LAT_1!$A$2),100,IF(ISBLANK(A4),100,IF((OR(EXACT(A4,LAT_1!$C$2:$C$200))),VLOOKUP(A4,LAT_1!$C$2:$I$200,4,FALSE))))</f>
        <v>100</v>
      </c>
      <c r="AC4" s="31">
        <f>IF(AB4=FALSE,51,IF(AB4&gt;=100,51,RANK(AB4,$AB$4:$AB$49,1)))</f>
        <v>51</v>
      </c>
      <c r="AD4" s="32">
        <f>VLOOKUP(AC4,Punktezuordnung!$A$2:$B$52,2,FALSE())</f>
        <v>0</v>
      </c>
      <c r="AE4" s="41">
        <v>0</v>
      </c>
      <c r="AF4" s="31">
        <f>IF(AE4&lt;=0,51,RANK(AE4,$AE$4:$AE$49,0))</f>
        <v>51</v>
      </c>
      <c r="AG4" s="32">
        <f>VLOOKUP(AF4,Punktezuordnung!$A$2:$B$52,2,FALSE())</f>
        <v>0</v>
      </c>
      <c r="AH4" s="42">
        <f t="array" ref="AH4">IF(ISBLANK(ANG_1!$A$2),100,IF(ISBLANK(A4),100,IF((OR(EXACT(A4,ANG_1!$C$2:$C$200))),VLOOKUP(A4,ANG_1!$C$2:$I$200,4,FALSE))))</f>
        <v>100</v>
      </c>
      <c r="AI4" s="31">
        <f>IF(AH4=FALSE,51,IF(AH4&gt;=100,51,RANK(AH4,$AH$4:$AH$49,1)))</f>
        <v>51</v>
      </c>
      <c r="AJ4" s="32">
        <f>VLOOKUP(AI4,Punktezuordnung!$A$2:$B$52,2,FALSE())</f>
        <v>0</v>
      </c>
      <c r="AK4" s="42">
        <f t="array" ref="AK4">IF(ISBLANK(ANG_2!$A$2),100,IF(ISBLANK(A4),100,IF((OR(EXACT(A4,ANG_2!$C$2:$C$200))),VLOOKUP(A4,ANG_2!$C$2:$I$200,4,FALSE))))</f>
        <v>100</v>
      </c>
      <c r="AL4" s="31">
        <f>IF(AK4=FALSE,51,IF(AK4&gt;=100,51,RANK(AK4,$AK$4:$AK$49,1)))</f>
        <v>51</v>
      </c>
      <c r="AM4" s="32">
        <f>VLOOKUP(AL4,Punktezuordnung!$A$2:$B$52,2,FALSE())</f>
        <v>0</v>
      </c>
      <c r="AN4" s="24" cm="1">
        <f t="array" ref="AN4">IF(ISBLANK(FRI_1!$A$2),0,IF(ISBLANK(A4),0,IF((OR(EXACT(A4,FRI_1!$C$2:$C$200))),VLOOKUP(A4,FRI_1!$C$2:$I$200,4,FALSE))))</f>
        <v>0</v>
      </c>
      <c r="AO4" s="31">
        <f>IF(AN4=FALSE,51,IF(AN4&lt;=0,51,RANK(AN4,$AN$4:$AN$49,0)))</f>
        <v>51</v>
      </c>
      <c r="AP4" s="32">
        <f>VLOOKUP(AO4,Punktezuordnung!$A$2:$B$52,2,FALSE())</f>
        <v>0</v>
      </c>
      <c r="AQ4" s="24" cm="1">
        <f t="array" ref="AQ4">IF(ISBLANK(FRI_2!$A$2),0,IF(ISBLANK(A4),0,IF((OR(EXACT(A4,FRI_2!$C$2:$C$200))),VLOOKUP(A4,FRI_2!$C$2:$I$200,4,FALSE))))</f>
        <v>0</v>
      </c>
      <c r="AR4" s="31">
        <f>IF(AQ4=FALSE,51,IF(AQ4&lt;=0,51,RANK(AQ4,$AQ$4:$AQ$49,0)))</f>
        <v>51</v>
      </c>
      <c r="AS4" s="32">
        <f>VLOOKUP(AR4,Punktezuordnung!$A$2:$B$52,2,FALSE())</f>
        <v>0</v>
      </c>
      <c r="AT4" s="65">
        <f t="array" ref="AT4">IF(ISBLANK(NIA_1!$A$2),100,IF(ISBLANK(A4),100,IF((OR(EXACT(A4,NIA_1!$C$2:$C$200))),VLOOKUP(A4,NIA_1!$C$2:$I$200,4,FALSE))))</f>
        <v>0.52569444444444446</v>
      </c>
      <c r="AU4" s="31">
        <f>IF(AT4=FALSE,51,IF(AT4=100,51,RANK(AT4,$AT$4:$AT$49,1)))</f>
        <v>2</v>
      </c>
      <c r="AV4" s="32">
        <f>VLOOKUP(AU4,Punktezuordnung!$A$2:$B$52,2,FALSE())</f>
        <v>49</v>
      </c>
      <c r="AW4" s="24" cm="1">
        <f t="array" ref="AW4">IF(ISBLANK(NIA_2!$A$2),0,IF(ISBLANK(A4),0,IF((OR(EXACT(A4,NIA_2!$C$2:$C$174))),VLOOKUP(A4,NIA_2!$C$2:$I$174,4,FALSE))))</f>
        <v>13.69</v>
      </c>
      <c r="AX4" s="31">
        <f>IF(AW4=FALSE,51,IF(AW4&lt;=0,51,RANK(AW4,$AW$4:$AW$49,0)))</f>
        <v>3</v>
      </c>
      <c r="AY4" s="32">
        <f>VLOOKUP(AX4,Punktezuordnung!$A$2:$B$52,2,FALSE())</f>
        <v>48</v>
      </c>
      <c r="AZ4" s="24" cm="1">
        <f t="array" ref="AZ4">IF(ISBLANK(STO_1!$A$2),0,IF(ISBLANK(A4),0,IF((OR(EXACT(A4,STO_1!$C$2:$C$200))),VLOOKUP(A4,STO_1!$C$2:$I$200,4,FALSE))))</f>
        <v>0</v>
      </c>
      <c r="BA4" s="31">
        <f>IF(AZ4=FALSE,51,IF(AZ4&lt;=0,51,RANK(AZ4,$AZ$4:$AZ$49,0)))</f>
        <v>51</v>
      </c>
      <c r="BB4" s="32">
        <f>VLOOKUP(BA4,Punktezuordnung!$A$2:$B$52,2,FALSE())</f>
        <v>0</v>
      </c>
      <c r="BC4" s="67" cm="1">
        <f t="array" ref="BC4">IF(ISBLANK(STO_2!$A$2),0,IF(ISBLANK(A4),0,IF((OR(EXACT(A4,STO_2!$C$2:$C$200))),VLOOKUP(A4,STO_2!$C$2:$I$175,4,FALSE))))</f>
        <v>0</v>
      </c>
      <c r="BD4" s="31">
        <f>IF(BC4=FALSE,51,IF(BC4&lt;=0,51,RANK(BC4,$BC$4:$BC$49,0)))</f>
        <v>51</v>
      </c>
      <c r="BE4" s="32">
        <f>VLOOKUP(BD4,Punktezuordnung!$A$2:$B$52,2,FALSE())</f>
        <v>0</v>
      </c>
      <c r="BF4" s="41">
        <v>0</v>
      </c>
      <c r="BG4" s="31">
        <f>IF(BF4&lt;=0,51,RANK(BF4,$BF$4:$BF$49,0))</f>
        <v>51</v>
      </c>
      <c r="BH4" s="43">
        <f>VLOOKUP(BG4,Punktezuordnung!$A$2:$B$52,2,FALSE())</f>
        <v>0</v>
      </c>
      <c r="BI4" s="41">
        <v>0</v>
      </c>
      <c r="BJ4" s="31">
        <f>IF(BI4&lt;=0,51,RANK(BI4,$BF$4:$BF$49,0))</f>
        <v>51</v>
      </c>
      <c r="BK4" s="43">
        <f>VLOOKUP(BJ4,Punktezuordnung!$A$2:$B$52,2,FALSE())</f>
        <v>0</v>
      </c>
    </row>
    <row r="5" spans="1:63" x14ac:dyDescent="0.3">
      <c r="A5" s="22" t="s">
        <v>149</v>
      </c>
      <c r="B5" s="88" t="s">
        <v>26</v>
      </c>
      <c r="C5" s="88">
        <v>2014</v>
      </c>
      <c r="D5" s="22" t="s">
        <v>146</v>
      </c>
      <c r="E5" s="37">
        <f>IF(F5=0,"",RANK(F5,$F$4:$F$49,0))</f>
        <v>2</v>
      </c>
      <c r="F5" s="33">
        <f t="array" ref="F5">SUM(LARGE(H5:U5,{1;2;3;4;5;6;7;8}))</f>
        <v>190</v>
      </c>
      <c r="G5" s="38">
        <f>COUNTIF(H5:U5,"&gt;0")</f>
        <v>4</v>
      </c>
      <c r="H5" s="39">
        <f>X5</f>
        <v>48</v>
      </c>
      <c r="I5" s="33">
        <f>AA5</f>
        <v>46</v>
      </c>
      <c r="J5" s="39">
        <f>AD5</f>
        <v>0</v>
      </c>
      <c r="K5" s="33">
        <f>AG5</f>
        <v>0</v>
      </c>
      <c r="L5" s="35">
        <f>AJ5</f>
        <v>0</v>
      </c>
      <c r="M5" s="36">
        <f>AM5</f>
        <v>0</v>
      </c>
      <c r="N5" s="35">
        <f>AP5</f>
        <v>0</v>
      </c>
      <c r="O5" s="36">
        <f>AS5</f>
        <v>0</v>
      </c>
      <c r="P5" s="40">
        <f>AV5</f>
        <v>50</v>
      </c>
      <c r="Q5" s="35">
        <f>AY5</f>
        <v>46</v>
      </c>
      <c r="R5" s="34">
        <f>BB5</f>
        <v>0</v>
      </c>
      <c r="S5" s="32">
        <f>BE5</f>
        <v>0</v>
      </c>
      <c r="T5" s="34">
        <f>BH5</f>
        <v>0</v>
      </c>
      <c r="U5" s="32">
        <f>BK5</f>
        <v>0</v>
      </c>
      <c r="V5" s="23" cm="1">
        <f t="array" ref="V5">IF(ISBLANK(ALS_1!$A$2),0,IF(ISBLANK(A5),0,IF((OR(EXACT(A5,ALS_1!$C$2:$C$176))),VLOOKUP(A5,ALS_1!$C$2:$I$176,4,FALSE))))</f>
        <v>1.25</v>
      </c>
      <c r="W5" s="31">
        <f>IF(V5=FALSE,51,IF(V5&lt;=0,51,RANK(V5,$V$4:$V$48,0)))</f>
        <v>3</v>
      </c>
      <c r="X5" s="32">
        <f>VLOOKUP(W5,Punktezuordnung!$A$2:$B$52,2,FALSE())</f>
        <v>48</v>
      </c>
      <c r="Y5" s="23" cm="1">
        <f t="array" ref="Y5">IF(ISBLANK(ALS_2!$A$2),100,IF(ISBLANK(A5),100,IF((OR(EXACT(A5,ALS_2!$C$2:$C$200))),VLOOKUP(A5,ALS_2!$C$2:$I$200,4,FALSE))))</f>
        <v>13.68</v>
      </c>
      <c r="Z5" s="31">
        <f>IF(Y5=FALSE,51,IF(Y5&gt;=100,51,RANK(Y5,$Y$4:$Y$48,1)))</f>
        <v>5</v>
      </c>
      <c r="AA5" s="32">
        <f>VLOOKUP(Z5,Punktezuordnung!$A$2:$B$52,2,FALSE())</f>
        <v>46</v>
      </c>
      <c r="AB5" s="56">
        <f t="array" ref="AB5">IF(ISBLANK(LAT_1!$A$2),100,IF(ISBLANK(A5),100,IF((OR(EXACT(A5,LAT_1!$C$2:$C$200))),VLOOKUP(A5,LAT_1!$C$2:$I$200,4,FALSE))))</f>
        <v>100</v>
      </c>
      <c r="AC5" s="31">
        <f>IF(AB5=FALSE,51,IF(AB5&gt;=100,51,RANK(AB5,$AB$4:$AB$49,1)))</f>
        <v>51</v>
      </c>
      <c r="AD5" s="32">
        <f>VLOOKUP(AC5,Punktezuordnung!$A$2:$B$52,2,FALSE())</f>
        <v>0</v>
      </c>
      <c r="AE5" s="41">
        <v>0</v>
      </c>
      <c r="AF5" s="31">
        <f>IF(AE5&lt;=0,51,RANK(AE5,$AE$4:$AE$49,0))</f>
        <v>51</v>
      </c>
      <c r="AG5" s="32">
        <f>VLOOKUP(AF5,Punktezuordnung!$A$2:$B$52,2,FALSE())</f>
        <v>0</v>
      </c>
      <c r="AH5" s="42">
        <f t="array" ref="AH5">IF(ISBLANK(ANG_1!$A$2),100,IF(ISBLANK(A5),100,IF((OR(EXACT(A5,ANG_1!$C$2:$C$200))),VLOOKUP(A5,ANG_1!$C$2:$I$200,4,FALSE))))</f>
        <v>100</v>
      </c>
      <c r="AI5" s="31">
        <f>IF(AH5=FALSE,51,IF(AH5&gt;=100,51,RANK(AH5,$AH$4:$AH$49,1)))</f>
        <v>51</v>
      </c>
      <c r="AJ5" s="32">
        <f>VLOOKUP(AI5,Punktezuordnung!$A$2:$B$52,2,FALSE())</f>
        <v>0</v>
      </c>
      <c r="AK5" s="42">
        <f t="array" ref="AK5">IF(ISBLANK(ANG_2!$A$2),100,IF(ISBLANK(A5),100,IF((OR(EXACT(A5,ANG_2!$C$2:$C$200))),VLOOKUP(A5,ANG_2!$C$2:$I$200,4,FALSE))))</f>
        <v>100</v>
      </c>
      <c r="AL5" s="31">
        <f>IF(AK5=FALSE,51,IF(AK5&gt;=100,51,RANK(AK5,$AK$4:$AK$49,1)))</f>
        <v>51</v>
      </c>
      <c r="AM5" s="32">
        <f>VLOOKUP(AL5,Punktezuordnung!$A$2:$B$52,2,FALSE())</f>
        <v>0</v>
      </c>
      <c r="AN5" s="24" cm="1">
        <f t="array" ref="AN5">IF(ISBLANK(FRI_1!$A$2),0,IF(ISBLANK(A5),0,IF((OR(EXACT(A5,FRI_1!$C$2:$C$200))),VLOOKUP(A5,FRI_1!$C$2:$I$200,4,FALSE))))</f>
        <v>0</v>
      </c>
      <c r="AO5" s="31">
        <f>IF(AN5=FALSE,51,IF(AN5&lt;=0,51,RANK(AN5,$AN$4:$AN$49,0)))</f>
        <v>51</v>
      </c>
      <c r="AP5" s="32">
        <f>VLOOKUP(AO5,Punktezuordnung!$A$2:$B$52,2,FALSE())</f>
        <v>0</v>
      </c>
      <c r="AQ5" s="24" cm="1">
        <f t="array" ref="AQ5">IF(ISBLANK(FRI_2!$A$2),0,IF(ISBLANK(A5),0,IF((OR(EXACT(A5,FRI_2!$C$2:$C$200))),VLOOKUP(A5,FRI_2!$C$2:$I$200,4,FALSE))))</f>
        <v>0</v>
      </c>
      <c r="AR5" s="31">
        <f>IF(AQ5=FALSE,51,IF(AQ5&lt;=0,51,RANK(AQ5,$AQ$4:$AQ$49,0)))</f>
        <v>51</v>
      </c>
      <c r="AS5" s="32">
        <f>VLOOKUP(AR5,Punktezuordnung!$A$2:$B$52,2,FALSE())</f>
        <v>0</v>
      </c>
      <c r="AT5" s="65">
        <f t="array" ref="AT5">IF(ISBLANK(NIA_1!$A$2),100,IF(ISBLANK(A5),100,IF((OR(EXACT(A5,NIA_1!$C$2:$C$200))),VLOOKUP(A5,NIA_1!$C$2:$I$200,4,FALSE))))</f>
        <v>0.49027777777777781</v>
      </c>
      <c r="AU5" s="31">
        <f>IF(AT5=FALSE,51,IF(AT5=100,51,RANK(AT5,$AT$4:$AT$49,1)))</f>
        <v>1</v>
      </c>
      <c r="AV5" s="32">
        <f>VLOOKUP(AU5,Punktezuordnung!$A$2:$B$52,2,FALSE())</f>
        <v>50</v>
      </c>
      <c r="AW5" s="24" cm="1">
        <f t="array" ref="AW5">IF(ISBLANK(NIA_2!$A$2),0,IF(ISBLANK(A5),0,IF((OR(EXACT(A5,NIA_2!$C$2:$C$174))),VLOOKUP(A5,NIA_2!$C$2:$I$174,4,FALSE))))</f>
        <v>11.33</v>
      </c>
      <c r="AX5" s="31">
        <f>IF(AW5=FALSE,51,IF(AW5&lt;=0,51,RANK(AW5,$AW$4:$AW$49,0)))</f>
        <v>5</v>
      </c>
      <c r="AY5" s="32">
        <f>VLOOKUP(AX5,Punktezuordnung!$A$2:$B$52,2,FALSE())</f>
        <v>46</v>
      </c>
      <c r="AZ5" s="24" cm="1">
        <f t="array" ref="AZ5">IF(ISBLANK(STO_1!$A$2),0,IF(ISBLANK(A5),0,IF((OR(EXACT(A5,STO_1!$C$2:$C$200))),VLOOKUP(A5,STO_1!$C$2:$I$200,4,FALSE))))</f>
        <v>0</v>
      </c>
      <c r="BA5" s="31">
        <f>IF(AZ5=FALSE,51,IF(AZ5&lt;=0,51,RANK(AZ5,$AZ$4:$AZ$49,0)))</f>
        <v>51</v>
      </c>
      <c r="BB5" s="32">
        <f>VLOOKUP(BA5,Punktezuordnung!$A$2:$B$52,2,FALSE())</f>
        <v>0</v>
      </c>
      <c r="BC5" s="67" cm="1">
        <f t="array" ref="BC5">IF(ISBLANK(STO_2!$A$2),0,IF(ISBLANK(A5),0,IF((OR(EXACT(A5,STO_2!$C$2:$C$200))),VLOOKUP(A5,STO_2!$C$2:$I$175,4,FALSE))))</f>
        <v>0</v>
      </c>
      <c r="BD5" s="31">
        <f>IF(BC5=FALSE,51,IF(BC5&lt;=0,51,RANK(BC5,$BC$4:$BC$49,0)))</f>
        <v>51</v>
      </c>
      <c r="BE5" s="32">
        <f>VLOOKUP(BD5,Punktezuordnung!$A$2:$B$52,2,FALSE())</f>
        <v>0</v>
      </c>
      <c r="BF5" s="41">
        <v>0</v>
      </c>
      <c r="BG5" s="37">
        <f>IF(BF5&lt;=0,51,RANK(BF5,$BF$4:$BF$49,0))</f>
        <v>51</v>
      </c>
      <c r="BH5" s="44">
        <f>VLOOKUP(BG5,Punktezuordnung!$A$2:$B$52,2,FALSE())</f>
        <v>0</v>
      </c>
      <c r="BI5" s="41">
        <v>0</v>
      </c>
      <c r="BJ5" s="37">
        <f>IF(BI5&lt;=0,51,RANK(BI5,$BF$4:$BF$49,0))</f>
        <v>51</v>
      </c>
      <c r="BK5" s="44">
        <f>VLOOKUP(BJ5,Punktezuordnung!$A$2:$B$52,2,FALSE())</f>
        <v>0</v>
      </c>
    </row>
    <row r="6" spans="1:63" x14ac:dyDescent="0.3">
      <c r="A6" s="22" t="s">
        <v>151</v>
      </c>
      <c r="B6" s="88" t="s">
        <v>26</v>
      </c>
      <c r="C6" s="88">
        <v>2014</v>
      </c>
      <c r="D6" s="22" t="s">
        <v>136</v>
      </c>
      <c r="E6" s="37">
        <f>IF(F6=0,"",RANK(F6,$F$4:$F$49,0))</f>
        <v>3</v>
      </c>
      <c r="F6" s="33">
        <f t="array" ref="F6">SUM(LARGE(H6:U6,{1;2;3;4;5;6;7;8}))</f>
        <v>184</v>
      </c>
      <c r="G6" s="38">
        <f>COUNTIF(H6:U6,"&gt;0")</f>
        <v>4</v>
      </c>
      <c r="H6" s="39">
        <f>X6</f>
        <v>46</v>
      </c>
      <c r="I6" s="33">
        <f>AA6</f>
        <v>45</v>
      </c>
      <c r="J6" s="39">
        <f>AD6</f>
        <v>0</v>
      </c>
      <c r="K6" s="33">
        <f>AG6</f>
        <v>0</v>
      </c>
      <c r="L6" s="35">
        <f>AJ6</f>
        <v>0</v>
      </c>
      <c r="M6" s="36">
        <f>AM6</f>
        <v>0</v>
      </c>
      <c r="N6" s="35">
        <f>AP6</f>
        <v>0</v>
      </c>
      <c r="O6" s="36">
        <f>AS6</f>
        <v>0</v>
      </c>
      <c r="P6" s="40">
        <f>AV6</f>
        <v>46</v>
      </c>
      <c r="Q6" s="35">
        <f>AY6</f>
        <v>47</v>
      </c>
      <c r="R6" s="34">
        <f>BB6</f>
        <v>0</v>
      </c>
      <c r="S6" s="32">
        <f>BE6</f>
        <v>0</v>
      </c>
      <c r="T6" s="34">
        <f>BH6</f>
        <v>0</v>
      </c>
      <c r="U6" s="32">
        <f>BK6</f>
        <v>0</v>
      </c>
      <c r="V6" s="23" cm="1">
        <f t="array" ref="V6">IF(ISBLANK(ALS_1!$A$2),0,IF(ISBLANK(A6),0,IF((OR(EXACT(A6,ALS_1!$C$2:$C$176))),VLOOKUP(A6,ALS_1!$C$2:$I$176,4,FALSE))))</f>
        <v>1.05</v>
      </c>
      <c r="W6" s="31">
        <f>IF(V6=FALSE,51,IF(V6&lt;=0,51,RANK(V6,$V$4:$V$48,0)))</f>
        <v>5</v>
      </c>
      <c r="X6" s="32">
        <f>VLOOKUP(W6,Punktezuordnung!$A$2:$B$52,2,FALSE())</f>
        <v>46</v>
      </c>
      <c r="Y6" s="23" cm="1">
        <f t="array" ref="Y6">IF(ISBLANK(ALS_2!$A$2),100,IF(ISBLANK(A6),100,IF((OR(EXACT(A6,ALS_2!$C$2:$C$200))),VLOOKUP(A6,ALS_2!$C$2:$I$200,4,FALSE))))</f>
        <v>13.94</v>
      </c>
      <c r="Z6" s="31">
        <f>IF(Y6=FALSE,51,IF(Y6&gt;=100,51,RANK(Y6,$Y$4:$Y$48,1)))</f>
        <v>6</v>
      </c>
      <c r="AA6" s="32">
        <f>VLOOKUP(Z6,Punktezuordnung!$A$2:$B$52,2,FALSE())</f>
        <v>45</v>
      </c>
      <c r="AB6" s="56">
        <f t="array" ref="AB6">IF(ISBLANK(LAT_1!$A$2),100,IF(ISBLANK(A6),100,IF((OR(EXACT(A6,LAT_1!$C$2:$C$200))),VLOOKUP(A6,LAT_1!$C$2:$I$200,4,FALSE))))</f>
        <v>100</v>
      </c>
      <c r="AC6" s="31">
        <f>IF(AB6=FALSE,51,IF(AB6&gt;=100,51,RANK(AB6,$AB$4:$AB$49,1)))</f>
        <v>51</v>
      </c>
      <c r="AD6" s="32">
        <f>VLOOKUP(AC6,Punktezuordnung!$A$2:$B$52,2,FALSE())</f>
        <v>0</v>
      </c>
      <c r="AE6" s="41">
        <v>0</v>
      </c>
      <c r="AF6" s="31">
        <f>IF(AE6&lt;=0,51,RANK(AE6,$AE$4:$AE$49,0))</f>
        <v>51</v>
      </c>
      <c r="AG6" s="32">
        <f>VLOOKUP(AF6,Punktezuordnung!$A$2:$B$52,2,FALSE())</f>
        <v>0</v>
      </c>
      <c r="AH6" s="42">
        <f t="array" ref="AH6">IF(ISBLANK(ANG_1!$A$2),100,IF(ISBLANK(A6),100,IF((OR(EXACT(A6,ANG_1!$C$2:$C$200))),VLOOKUP(A6,ANG_1!$C$2:$I$200,4,FALSE))))</f>
        <v>100</v>
      </c>
      <c r="AI6" s="31">
        <f>IF(AH6=FALSE,51,IF(AH6&gt;=100,51,RANK(AH6,$AH$4:$AH$49,1)))</f>
        <v>51</v>
      </c>
      <c r="AJ6" s="32">
        <f>VLOOKUP(AI6,Punktezuordnung!$A$2:$B$52,2,FALSE())</f>
        <v>0</v>
      </c>
      <c r="AK6" s="42">
        <f t="array" ref="AK6">IF(ISBLANK(ANG_2!$A$2),100,IF(ISBLANK(A6),100,IF((OR(EXACT(A6,ANG_2!$C$2:$C$200))),VLOOKUP(A6,ANG_2!$C$2:$I$200,4,FALSE))))</f>
        <v>100</v>
      </c>
      <c r="AL6" s="31">
        <f>IF(AK6=FALSE,51,IF(AK6&gt;=100,51,RANK(AK6,$AK$4:$AK$49,1)))</f>
        <v>51</v>
      </c>
      <c r="AM6" s="32">
        <f>VLOOKUP(AL6,Punktezuordnung!$A$2:$B$52,2,FALSE())</f>
        <v>0</v>
      </c>
      <c r="AN6" s="24" cm="1">
        <f t="array" ref="AN6">IF(ISBLANK(FRI_1!$A$2),0,IF(ISBLANK(A6),0,IF((OR(EXACT(A6,FRI_1!$C$2:$C$200))),VLOOKUP(A6,FRI_1!$C$2:$I$200,4,FALSE))))</f>
        <v>0</v>
      </c>
      <c r="AO6" s="31">
        <f>IF(AN6=FALSE,51,IF(AN6&lt;=0,51,RANK(AN6,$AN$4:$AN$49,0)))</f>
        <v>51</v>
      </c>
      <c r="AP6" s="32">
        <f>VLOOKUP(AO6,Punktezuordnung!$A$2:$B$52,2,FALSE())</f>
        <v>0</v>
      </c>
      <c r="AQ6" s="24" cm="1">
        <f t="array" ref="AQ6">IF(ISBLANK(FRI_2!$A$2),0,IF(ISBLANK(A6),0,IF((OR(EXACT(A6,FRI_2!$C$2:$C$200))),VLOOKUP(A6,FRI_2!$C$2:$I$200,4,FALSE))))</f>
        <v>0</v>
      </c>
      <c r="AR6" s="31">
        <f>IF(AQ6=FALSE,51,IF(AQ6&lt;=0,51,RANK(AQ6,$AQ$4:$AQ$49,0)))</f>
        <v>51</v>
      </c>
      <c r="AS6" s="32">
        <f>VLOOKUP(AR6,Punktezuordnung!$A$2:$B$52,2,FALSE())</f>
        <v>0</v>
      </c>
      <c r="AT6" s="65">
        <f t="array" ref="AT6">IF(ISBLANK(NIA_1!$A$2),100,IF(ISBLANK(A6),100,IF((OR(EXACT(A6,NIA_1!$C$2:$C$200))),VLOOKUP(A6,NIA_1!$C$2:$I$200,4,FALSE))))</f>
        <v>0.57916666666666672</v>
      </c>
      <c r="AU6" s="31">
        <f>IF(AT6=FALSE,51,IF(AT6=100,51,RANK(AT6,$AT$4:$AT$49,1)))</f>
        <v>5</v>
      </c>
      <c r="AV6" s="32">
        <f>VLOOKUP(AU6,Punktezuordnung!$A$2:$B$52,2,FALSE())</f>
        <v>46</v>
      </c>
      <c r="AW6" s="24" cm="1">
        <f t="array" ref="AW6">IF(ISBLANK(NIA_2!$A$2),0,IF(ISBLANK(A6),0,IF((OR(EXACT(A6,NIA_2!$C$2:$C$174))),VLOOKUP(A6,NIA_2!$C$2:$I$174,4,FALSE))))</f>
        <v>13.5</v>
      </c>
      <c r="AX6" s="31">
        <f>IF(AW6=FALSE,51,IF(AW6&lt;=0,51,RANK(AW6,$AW$4:$AW$49,0)))</f>
        <v>4</v>
      </c>
      <c r="AY6" s="32">
        <f>VLOOKUP(AX6,Punktezuordnung!$A$2:$B$52,2,FALSE())</f>
        <v>47</v>
      </c>
      <c r="AZ6" s="24" cm="1">
        <f t="array" ref="AZ6">IF(ISBLANK(STO_1!$A$2),0,IF(ISBLANK(A6),0,IF((OR(EXACT(A6,STO_1!$C$2:$C$200))),VLOOKUP(A6,STO_1!$C$2:$I$200,4,FALSE))))</f>
        <v>0</v>
      </c>
      <c r="BA6" s="31">
        <f>IF(AZ6=FALSE,51,IF(AZ6&lt;=0,51,RANK(AZ6,$AZ$4:$AZ$49,0)))</f>
        <v>51</v>
      </c>
      <c r="BB6" s="32">
        <f>VLOOKUP(BA6,Punktezuordnung!$A$2:$B$52,2,FALSE())</f>
        <v>0</v>
      </c>
      <c r="BC6" s="67" cm="1">
        <f t="array" ref="BC6">IF(ISBLANK(STO_2!$A$2),0,IF(ISBLANK(A6),0,IF((OR(EXACT(A6,STO_2!$C$2:$C$200))),VLOOKUP(A6,STO_2!$C$2:$I$175,4,FALSE))))</f>
        <v>0</v>
      </c>
      <c r="BD6" s="31">
        <f>IF(BC6=FALSE,51,IF(BC6&lt;=0,51,RANK(BC6,$BC$4:$BC$49,0)))</f>
        <v>51</v>
      </c>
      <c r="BE6" s="32">
        <f>VLOOKUP(BD6,Punktezuordnung!$A$2:$B$52,2,FALSE())</f>
        <v>0</v>
      </c>
      <c r="BF6" s="41">
        <v>0</v>
      </c>
      <c r="BG6" s="37">
        <f>IF(BF6&lt;=0,51,RANK(BF6,$BF$4:$BF$49,0))</f>
        <v>51</v>
      </c>
      <c r="BH6" s="44">
        <f>VLOOKUP(BG6,Punktezuordnung!$A$2:$B$52,2,FALSE())</f>
        <v>0</v>
      </c>
      <c r="BI6" s="41">
        <v>0</v>
      </c>
      <c r="BJ6" s="37">
        <f>IF(BI6&lt;=0,51,RANK(BI6,$BF$4:$BF$49,0))</f>
        <v>51</v>
      </c>
      <c r="BK6" s="44">
        <f>VLOOKUP(BJ6,Punktezuordnung!$A$2:$B$52,2,FALSE())</f>
        <v>0</v>
      </c>
    </row>
    <row r="7" spans="1:63" x14ac:dyDescent="0.3">
      <c r="A7" s="22" t="s">
        <v>168</v>
      </c>
      <c r="B7" s="88" t="s">
        <v>26</v>
      </c>
      <c r="C7" s="88">
        <v>2014</v>
      </c>
      <c r="D7" s="22" t="s">
        <v>136</v>
      </c>
      <c r="E7" s="37">
        <f>IF(F7=0,"",RANK(F7,$F$4:$F$49,0))</f>
        <v>4</v>
      </c>
      <c r="F7" s="33">
        <f t="array" ref="F7">SUM(LARGE(H7:U7,{1;2;3;4;5;6;7;8}))</f>
        <v>141</v>
      </c>
      <c r="G7" s="72">
        <f>COUNTIF(H7:U7,"&gt;0")</f>
        <v>3</v>
      </c>
      <c r="H7" s="74">
        <f>X7</f>
        <v>0</v>
      </c>
      <c r="I7" s="76">
        <f>AA7</f>
        <v>47</v>
      </c>
      <c r="J7" s="74">
        <f>AD7</f>
        <v>0</v>
      </c>
      <c r="K7" s="76">
        <f>AG7</f>
        <v>0</v>
      </c>
      <c r="L7" s="35">
        <f>AJ7</f>
        <v>0</v>
      </c>
      <c r="M7" s="36">
        <f>AM7</f>
        <v>0</v>
      </c>
      <c r="N7" s="35">
        <f>AP7</f>
        <v>0</v>
      </c>
      <c r="O7" s="36">
        <f>AS7</f>
        <v>0</v>
      </c>
      <c r="P7" s="78">
        <f>AV7</f>
        <v>45</v>
      </c>
      <c r="Q7" s="35">
        <f>AY7</f>
        <v>49</v>
      </c>
      <c r="R7" s="34">
        <f>BB7</f>
        <v>0</v>
      </c>
      <c r="S7" s="32">
        <f>BE7</f>
        <v>0</v>
      </c>
      <c r="T7" s="34">
        <f>BH7</f>
        <v>0</v>
      </c>
      <c r="U7" s="32">
        <f>BK7</f>
        <v>0</v>
      </c>
      <c r="V7" s="23" t="b" cm="1">
        <f t="array" ref="V7">IF(ISBLANK(ALS_1!$A$2),0,IF(ISBLANK(A7),0,IF((OR(EXACT(A7,ALS_1!$C$2:$C$176))),VLOOKUP(A7,ALS_1!$C$2:$I$176,4,FALSE))))</f>
        <v>0</v>
      </c>
      <c r="W7" s="31">
        <f>IF(V7=FALSE,51,IF(V7&lt;=0,51,RANK(V7,$V$4:$V$48,0)))</f>
        <v>51</v>
      </c>
      <c r="X7" s="32">
        <f>VLOOKUP(W7,Punktezuordnung!$A$2:$B$52,2,FALSE())</f>
        <v>0</v>
      </c>
      <c r="Y7" s="23" cm="1">
        <f t="array" ref="Y7">IF(ISBLANK(ALS_2!$A$2),100,IF(ISBLANK(A7),100,IF((OR(EXACT(A7,ALS_2!$C$2:$C$200))),VLOOKUP(A7,ALS_2!$C$2:$I$200,4,FALSE))))</f>
        <v>13.54</v>
      </c>
      <c r="Z7" s="31">
        <f>IF(Y7=FALSE,51,IF(Y7&gt;=100,51,RANK(Y7,$Y$4:$Y$48,1)))</f>
        <v>4</v>
      </c>
      <c r="AA7" s="32">
        <f>VLOOKUP(Z7,Punktezuordnung!$A$2:$B$52,2,FALSE())</f>
        <v>47</v>
      </c>
      <c r="AB7" s="56">
        <f t="array" ref="AB7">IF(ISBLANK(LAT_1!$A$2),100,IF(ISBLANK(A7),100,IF((OR(EXACT(A7,LAT_1!$C$2:$C$200))),VLOOKUP(A7,LAT_1!$C$2:$I$200,4,FALSE))))</f>
        <v>100</v>
      </c>
      <c r="AC7" s="31">
        <f>IF(AB7=FALSE,51,IF(AB7&gt;=100,51,RANK(AB7,$AB$4:$AB$49,1)))</f>
        <v>51</v>
      </c>
      <c r="AD7" s="32">
        <f>VLOOKUP(AC7,Punktezuordnung!$A$2:$B$52,2,FALSE())</f>
        <v>0</v>
      </c>
      <c r="AE7" s="41">
        <v>0</v>
      </c>
      <c r="AF7" s="31">
        <f>IF(AE7&lt;=0,51,RANK(AE7,$AE$4:$AE$49,0))</f>
        <v>51</v>
      </c>
      <c r="AG7" s="32">
        <f>VLOOKUP(AF7,Punktezuordnung!$A$2:$B$52,2,FALSE())</f>
        <v>0</v>
      </c>
      <c r="AH7" s="42">
        <f t="array" ref="AH7">IF(ISBLANK(ANG_1!$A$2),100,IF(ISBLANK(A7),100,IF((OR(EXACT(A7,ANG_1!$C$2:$C$200))),VLOOKUP(A7,ANG_1!$C$2:$I$200,4,FALSE))))</f>
        <v>100</v>
      </c>
      <c r="AI7" s="31">
        <f>IF(AH7=FALSE,51,IF(AH7&gt;=100,51,RANK(AH7,$AH$4:$AH$49,1)))</f>
        <v>51</v>
      </c>
      <c r="AJ7" s="32">
        <f>VLOOKUP(AI7,Punktezuordnung!$A$2:$B$52,2,FALSE())</f>
        <v>0</v>
      </c>
      <c r="AK7" s="42">
        <f t="array" ref="AK7">IF(ISBLANK(ANG_2!$A$2),100,IF(ISBLANK(A7),100,IF((OR(EXACT(A7,ANG_2!$C$2:$C$200))),VLOOKUP(A7,ANG_2!$C$2:$I$200,4,FALSE))))</f>
        <v>100</v>
      </c>
      <c r="AL7" s="31">
        <f>IF(AK7=FALSE,51,IF(AK7&gt;=100,51,RANK(AK7,$AK$4:$AK$49,1)))</f>
        <v>51</v>
      </c>
      <c r="AM7" s="32">
        <f>VLOOKUP(AL7,Punktezuordnung!$A$2:$B$52,2,FALSE())</f>
        <v>0</v>
      </c>
      <c r="AN7" s="24" cm="1">
        <f t="array" ref="AN7">IF(ISBLANK(FRI_1!$A$2),0,IF(ISBLANK(A7),0,IF((OR(EXACT(A7,FRI_1!$C$2:$C$200))),VLOOKUP(A7,FRI_1!$C$2:$I$200,4,FALSE))))</f>
        <v>0</v>
      </c>
      <c r="AO7" s="31">
        <f>IF(AN7=FALSE,51,IF(AN7&lt;=0,51,RANK(AN7,$AN$4:$AN$49,0)))</f>
        <v>51</v>
      </c>
      <c r="AP7" s="32">
        <f>VLOOKUP(AO7,Punktezuordnung!$A$2:$B$52,2,FALSE())</f>
        <v>0</v>
      </c>
      <c r="AQ7" s="24" cm="1">
        <f t="array" ref="AQ7">IF(ISBLANK(FRI_2!$A$2),0,IF(ISBLANK(A7),0,IF((OR(EXACT(A7,FRI_2!$C$2:$C$200))),VLOOKUP(A7,FRI_2!$C$2:$I$200,4,FALSE))))</f>
        <v>0</v>
      </c>
      <c r="AR7" s="31">
        <f>IF(AQ7=FALSE,51,IF(AQ7&lt;=0,51,RANK(AQ7,$AQ$4:$AQ$49,0)))</f>
        <v>51</v>
      </c>
      <c r="AS7" s="32">
        <f>VLOOKUP(AR7,Punktezuordnung!$A$2:$B$52,2,FALSE())</f>
        <v>0</v>
      </c>
      <c r="AT7" s="65">
        <f t="array" ref="AT7">IF(ISBLANK(NIA_1!$A$2),100,IF(ISBLANK(A7),100,IF((OR(EXACT(A7,NIA_1!$C$2:$C$200))),VLOOKUP(A7,NIA_1!$C$2:$I$200,4,FALSE))))</f>
        <v>0.69166666666666676</v>
      </c>
      <c r="AU7" s="31">
        <f>IF(AT7=FALSE,51,IF(AT7=100,51,RANK(AT7,$AT$4:$AT$49,1)))</f>
        <v>6</v>
      </c>
      <c r="AV7" s="32">
        <f>VLOOKUP(AU7,Punktezuordnung!$A$2:$B$52,2,FALSE())</f>
        <v>45</v>
      </c>
      <c r="AW7" s="24" cm="1">
        <f t="array" ref="AW7">IF(ISBLANK(NIA_2!$A$2),0,IF(ISBLANK(A7),0,IF((OR(EXACT(A7,NIA_2!$C$2:$C$174))),VLOOKUP(A7,NIA_2!$C$2:$I$174,4,FALSE))))</f>
        <v>13.96</v>
      </c>
      <c r="AX7" s="31">
        <f>IF(AW7=FALSE,51,IF(AW7&lt;=0,51,RANK(AW7,$AW$4:$AW$49,0)))</f>
        <v>2</v>
      </c>
      <c r="AY7" s="32">
        <f>VLOOKUP(AX7,Punktezuordnung!$A$2:$B$52,2,FALSE())</f>
        <v>49</v>
      </c>
      <c r="AZ7" s="24" cm="1">
        <f t="array" ref="AZ7">IF(ISBLANK(STO_1!$A$2),0,IF(ISBLANK(A7),0,IF((OR(EXACT(A7,STO_1!$C$2:$C$200))),VLOOKUP(A7,STO_1!$C$2:$I$200,4,FALSE))))</f>
        <v>0</v>
      </c>
      <c r="BA7" s="31">
        <f>IF(AZ7=FALSE,51,IF(AZ7&lt;=0,51,RANK(AZ7,$AZ$4:$AZ$49,0)))</f>
        <v>51</v>
      </c>
      <c r="BB7" s="32">
        <f>VLOOKUP(BA7,Punktezuordnung!$A$2:$B$52,2,FALSE())</f>
        <v>0</v>
      </c>
      <c r="BC7" s="67" cm="1">
        <f t="array" ref="BC7">IF(ISBLANK(STO_2!$A$2),0,IF(ISBLANK(A7),0,IF((OR(EXACT(A7,STO_2!$C$2:$C$200))),VLOOKUP(A7,STO_2!$C$2:$I$175,4,FALSE))))</f>
        <v>0</v>
      </c>
      <c r="BD7" s="31">
        <f>IF(BC7=FALSE,51,IF(BC7&lt;=0,51,RANK(BC7,$BC$4:$BC$49,0)))</f>
        <v>51</v>
      </c>
      <c r="BE7" s="32">
        <f>VLOOKUP(BD7,Punktezuordnung!$A$2:$B$52,2,FALSE())</f>
        <v>0</v>
      </c>
      <c r="BF7" s="41">
        <v>0</v>
      </c>
      <c r="BG7" s="37">
        <f>IF(BF7&lt;=0,51,RANK(BF7,$BF$4:$BF$49,0))</f>
        <v>51</v>
      </c>
      <c r="BH7" s="44">
        <f>VLOOKUP(BG7,Punktezuordnung!$A$2:$B$52,2,FALSE())</f>
        <v>0</v>
      </c>
      <c r="BI7" s="41">
        <v>0</v>
      </c>
      <c r="BJ7" s="37">
        <f>IF(BI7&lt;=0,51,RANK(BI7,$BF$4:$BF$49,0))</f>
        <v>51</v>
      </c>
      <c r="BK7" s="44">
        <f>VLOOKUP(BJ7,Punktezuordnung!$A$2:$B$52,2,FALSE())</f>
        <v>0</v>
      </c>
    </row>
    <row r="8" spans="1:63" x14ac:dyDescent="0.3">
      <c r="A8" s="22" t="s">
        <v>169</v>
      </c>
      <c r="B8" s="88" t="s">
        <v>26</v>
      </c>
      <c r="C8" s="88">
        <v>2014</v>
      </c>
      <c r="D8" s="22" t="s">
        <v>146</v>
      </c>
      <c r="E8" s="37">
        <f>IF(F8=0,"",RANK(F8,$F$4:$F$49,0))</f>
        <v>5</v>
      </c>
      <c r="F8" s="33">
        <f t="array" ref="F8">SUM(LARGE(H8:U8,{1;2;3;4;5;6;7;8}))</f>
        <v>137</v>
      </c>
      <c r="G8" s="38">
        <f>COUNTIF(H8:U8,"&gt;0")</f>
        <v>3</v>
      </c>
      <c r="H8" s="39">
        <f>X8</f>
        <v>0</v>
      </c>
      <c r="I8" s="33">
        <f>AA8</f>
        <v>44</v>
      </c>
      <c r="J8" s="39">
        <f>AD8</f>
        <v>0</v>
      </c>
      <c r="K8" s="33">
        <f>AG8</f>
        <v>0</v>
      </c>
      <c r="L8" s="35">
        <f>AJ8</f>
        <v>0</v>
      </c>
      <c r="M8" s="36">
        <f>AM8</f>
        <v>0</v>
      </c>
      <c r="N8" s="35">
        <f>AP8</f>
        <v>0</v>
      </c>
      <c r="O8" s="36">
        <f>AS8</f>
        <v>0</v>
      </c>
      <c r="P8" s="40">
        <f>AV8</f>
        <v>48</v>
      </c>
      <c r="Q8" s="35">
        <f>AY8</f>
        <v>45</v>
      </c>
      <c r="R8" s="34">
        <f>BB8</f>
        <v>0</v>
      </c>
      <c r="S8" s="32">
        <f>BE8</f>
        <v>0</v>
      </c>
      <c r="T8" s="34">
        <f>BH8</f>
        <v>0</v>
      </c>
      <c r="U8" s="32">
        <f>BK8</f>
        <v>0</v>
      </c>
      <c r="V8" s="23" t="b" cm="1">
        <f t="array" ref="V8">IF(ISBLANK(ALS_1!$A$2),0,IF(ISBLANK(A8),0,IF((OR(EXACT(A8,ALS_1!$C$2:$C$176))),VLOOKUP(A8,ALS_1!$C$2:$I$176,4,FALSE))))</f>
        <v>0</v>
      </c>
      <c r="W8" s="31">
        <f>IF(V8=FALSE,51,IF(V8&lt;=0,51,RANK(V8,$V$4:$V$48,0)))</f>
        <v>51</v>
      </c>
      <c r="X8" s="32">
        <f>VLOOKUP(W8,Punktezuordnung!$A$2:$B$52,2,FALSE())</f>
        <v>0</v>
      </c>
      <c r="Y8" s="23" cm="1">
        <f t="array" ref="Y8">IF(ISBLANK(ALS_2!$A$2),100,IF(ISBLANK(A8),100,IF((OR(EXACT(A8,ALS_2!$C$2:$C$200))),VLOOKUP(A8,ALS_2!$C$2:$I$200,4,FALSE))))</f>
        <v>14.18</v>
      </c>
      <c r="Z8" s="31">
        <f>IF(Y8=FALSE,51,IF(Y8&gt;=100,51,RANK(Y8,$Y$4:$Y$48,1)))</f>
        <v>7</v>
      </c>
      <c r="AA8" s="32">
        <f>VLOOKUP(Z8,Punktezuordnung!$A$2:$B$52,2,FALSE())</f>
        <v>44</v>
      </c>
      <c r="AB8" s="56">
        <f t="array" ref="AB8">IF(ISBLANK(LAT_1!$A$2),100,IF(ISBLANK(A8),100,IF((OR(EXACT(A8,LAT_1!$C$2:$C$200))),VLOOKUP(A8,LAT_1!$C$2:$I$200,4,FALSE))))</f>
        <v>100</v>
      </c>
      <c r="AC8" s="31">
        <f>IF(AB8=FALSE,51,IF(AB8&gt;=100,51,RANK(AB8,$AB$4:$AB$49,1)))</f>
        <v>51</v>
      </c>
      <c r="AD8" s="32">
        <f>VLOOKUP(AC8,Punktezuordnung!$A$2:$B$52,2,FALSE())</f>
        <v>0</v>
      </c>
      <c r="AE8" s="41">
        <v>0</v>
      </c>
      <c r="AF8" s="31">
        <f>IF(AE8&lt;=0,51,RANK(AE8,$AE$4:$AE$49,0))</f>
        <v>51</v>
      </c>
      <c r="AG8" s="32">
        <f>VLOOKUP(AF8,Punktezuordnung!$A$2:$B$52,2,FALSE())</f>
        <v>0</v>
      </c>
      <c r="AH8" s="42">
        <f t="array" ref="AH8">IF(ISBLANK(ANG_1!$A$2),100,IF(ISBLANK(A8),100,IF((OR(EXACT(A8,ANG_1!$C$2:$C$200))),VLOOKUP(A8,ANG_1!$C$2:$I$200,4,FALSE))))</f>
        <v>100</v>
      </c>
      <c r="AI8" s="31">
        <f>IF(AH8=FALSE,51,IF(AH8&gt;=100,51,RANK(AH8,$AH$4:$AH$49,1)))</f>
        <v>51</v>
      </c>
      <c r="AJ8" s="32">
        <f>VLOOKUP(AI8,Punktezuordnung!$A$2:$B$52,2,FALSE())</f>
        <v>0</v>
      </c>
      <c r="AK8" s="42">
        <f t="array" ref="AK8">IF(ISBLANK(ANG_2!$A$2),100,IF(ISBLANK(A8),100,IF((OR(EXACT(A8,ANG_2!$C$2:$C$200))),VLOOKUP(A8,ANG_2!$C$2:$I$200,4,FALSE))))</f>
        <v>100</v>
      </c>
      <c r="AL8" s="31">
        <f>IF(AK8=FALSE,51,IF(AK8&gt;=100,51,RANK(AK8,$AK$4:$AK$49,1)))</f>
        <v>51</v>
      </c>
      <c r="AM8" s="32">
        <f>VLOOKUP(AL8,Punktezuordnung!$A$2:$B$52,2,FALSE())</f>
        <v>0</v>
      </c>
      <c r="AN8" s="24" cm="1">
        <f t="array" ref="AN8">IF(ISBLANK(FRI_1!$A$2),0,IF(ISBLANK(A8),0,IF((OR(EXACT(A8,FRI_1!$C$2:$C$200))),VLOOKUP(A8,FRI_1!$C$2:$I$200,4,FALSE))))</f>
        <v>0</v>
      </c>
      <c r="AO8" s="31">
        <f>IF(AN8=FALSE,51,IF(AN8&lt;=0,51,RANK(AN8,$AN$4:$AN$49,0)))</f>
        <v>51</v>
      </c>
      <c r="AP8" s="32">
        <f>VLOOKUP(AO8,Punktezuordnung!$A$2:$B$52,2,FALSE())</f>
        <v>0</v>
      </c>
      <c r="AQ8" s="24" cm="1">
        <f t="array" ref="AQ8">IF(ISBLANK(FRI_2!$A$2),0,IF(ISBLANK(A8),0,IF((OR(EXACT(A8,FRI_2!$C$2:$C$200))),VLOOKUP(A8,FRI_2!$C$2:$I$200,4,FALSE))))</f>
        <v>0</v>
      </c>
      <c r="AR8" s="31">
        <f>IF(AQ8=FALSE,51,IF(AQ8&lt;=0,51,RANK(AQ8,$AQ$4:$AQ$49,0)))</f>
        <v>51</v>
      </c>
      <c r="AS8" s="32">
        <f>VLOOKUP(AR8,Punktezuordnung!$A$2:$B$52,2,FALSE())</f>
        <v>0</v>
      </c>
      <c r="AT8" s="65">
        <f t="array" ref="AT8">IF(ISBLANK(NIA_1!$A$2),100,IF(ISBLANK(A8),100,IF((OR(EXACT(A8,NIA_1!$C$2:$C$200))),VLOOKUP(A8,NIA_1!$C$2:$I$200,4,FALSE))))</f>
        <v>0.56666666666666665</v>
      </c>
      <c r="AU8" s="31">
        <f>IF(AT8=FALSE,51,IF(AT8=100,51,RANK(AT8,$AT$4:$AT$49,1)))</f>
        <v>3</v>
      </c>
      <c r="AV8" s="32">
        <f>VLOOKUP(AU8,Punktezuordnung!$A$2:$B$52,2,FALSE())</f>
        <v>48</v>
      </c>
      <c r="AW8" s="24" cm="1">
        <f t="array" ref="AW8">IF(ISBLANK(NIA_2!$A$2),0,IF(ISBLANK(A8),0,IF((OR(EXACT(A8,NIA_2!$C$2:$C$174))),VLOOKUP(A8,NIA_2!$C$2:$I$174,4,FALSE))))</f>
        <v>9.58</v>
      </c>
      <c r="AX8" s="31">
        <f>IF(AW8=FALSE,51,IF(AW8&lt;=0,51,RANK(AW8,$AW$4:$AW$49,0)))</f>
        <v>6</v>
      </c>
      <c r="AY8" s="32">
        <f>VLOOKUP(AX8,Punktezuordnung!$A$2:$B$52,2,FALSE())</f>
        <v>45</v>
      </c>
      <c r="AZ8" s="24" cm="1">
        <f t="array" ref="AZ8">IF(ISBLANK(STO_1!$A$2),0,IF(ISBLANK(A8),0,IF((OR(EXACT(A8,STO_1!$C$2:$C$200))),VLOOKUP(A8,STO_1!$C$2:$I$200,4,FALSE))))</f>
        <v>0</v>
      </c>
      <c r="BA8" s="31">
        <f>IF(AZ8=FALSE,51,IF(AZ8&lt;=0,51,RANK(AZ8,$AZ$4:$AZ$49,0)))</f>
        <v>51</v>
      </c>
      <c r="BB8" s="32">
        <f>VLOOKUP(BA8,Punktezuordnung!$A$2:$B$52,2,FALSE())</f>
        <v>0</v>
      </c>
      <c r="BC8" s="67" cm="1">
        <f t="array" ref="BC8">IF(ISBLANK(STO_2!$A$2),0,IF(ISBLANK(A8),0,IF((OR(EXACT(A8,STO_2!$C$2:$C$200))),VLOOKUP(A8,STO_2!$C$2:$I$175,4,FALSE))))</f>
        <v>0</v>
      </c>
      <c r="BD8" s="31">
        <f>IF(BC8=FALSE,51,IF(BC8&lt;=0,51,RANK(BC8,$BC$4:$BC$49,0)))</f>
        <v>51</v>
      </c>
      <c r="BE8" s="32">
        <f>VLOOKUP(BD8,Punktezuordnung!$A$2:$B$52,2,FALSE())</f>
        <v>0</v>
      </c>
      <c r="BF8" s="41">
        <v>0</v>
      </c>
      <c r="BG8" s="37">
        <f>IF(BF8&lt;=0,51,RANK(BF8,$BF$4:$BF$49,0))</f>
        <v>51</v>
      </c>
      <c r="BH8" s="44">
        <f>VLOOKUP(BG8,Punktezuordnung!$A$2:$B$52,2,FALSE())</f>
        <v>0</v>
      </c>
      <c r="BI8" s="41">
        <v>0</v>
      </c>
      <c r="BJ8" s="37">
        <f>IF(BI8&lt;=0,51,RANK(BI8,$BF$4:$BF$49,0))</f>
        <v>51</v>
      </c>
      <c r="BK8" s="44">
        <f>VLOOKUP(BJ8,Punktezuordnung!$A$2:$B$52,2,FALSE())</f>
        <v>0</v>
      </c>
    </row>
    <row r="9" spans="1:63" x14ac:dyDescent="0.3">
      <c r="A9" s="22" t="s">
        <v>152</v>
      </c>
      <c r="B9" s="88" t="s">
        <v>26</v>
      </c>
      <c r="C9" s="88">
        <v>2014</v>
      </c>
      <c r="D9" s="22" t="s">
        <v>148</v>
      </c>
      <c r="E9" s="37">
        <f>IF(F9=0,"",RANK(F9,$F$4:$F$49,0))</f>
        <v>6</v>
      </c>
      <c r="F9" s="33">
        <f t="array" ref="F9">SUM(LARGE(H9:U9,{1;2;3;4;5;6;7;8}))</f>
        <v>99</v>
      </c>
      <c r="G9" s="38">
        <f>COUNTIF(H9:U9,"&gt;0")</f>
        <v>2</v>
      </c>
      <c r="H9" s="39">
        <f>X9</f>
        <v>50</v>
      </c>
      <c r="I9" s="33">
        <f>AA9</f>
        <v>49</v>
      </c>
      <c r="J9" s="39">
        <f>AD9</f>
        <v>0</v>
      </c>
      <c r="K9" s="33">
        <f>AG9</f>
        <v>0</v>
      </c>
      <c r="L9" s="35">
        <f>AJ9</f>
        <v>0</v>
      </c>
      <c r="M9" s="36">
        <f>AM9</f>
        <v>0</v>
      </c>
      <c r="N9" s="35">
        <f>AP9</f>
        <v>0</v>
      </c>
      <c r="O9" s="36">
        <f>AS9</f>
        <v>0</v>
      </c>
      <c r="P9" s="40">
        <f>AV9</f>
        <v>0</v>
      </c>
      <c r="Q9" s="35">
        <f>AY9</f>
        <v>0</v>
      </c>
      <c r="R9" s="34">
        <f>BB9</f>
        <v>0</v>
      </c>
      <c r="S9" s="32">
        <f>BE9</f>
        <v>0</v>
      </c>
      <c r="T9" s="34">
        <f>BH9</f>
        <v>0</v>
      </c>
      <c r="U9" s="32">
        <f>BK9</f>
        <v>0</v>
      </c>
      <c r="V9" s="23" cm="1">
        <f t="array" ref="V9">IF(ISBLANK(ALS_1!$A$2),0,IF(ISBLANK(A9),0,IF((OR(EXACT(A9,ALS_1!$C$2:$C$176))),VLOOKUP(A9,ALS_1!$C$2:$I$176,4,FALSE))))</f>
        <v>1.31</v>
      </c>
      <c r="W9" s="31">
        <f>IF(V9=FALSE,51,IF(V9&lt;=0,51,RANK(V9,$V$4:$V$48,0)))</f>
        <v>1</v>
      </c>
      <c r="X9" s="32">
        <f>VLOOKUP(W9,Punktezuordnung!$A$2:$B$52,2,FALSE())</f>
        <v>50</v>
      </c>
      <c r="Y9" s="23" cm="1">
        <f t="array" ref="Y9">IF(ISBLANK(ALS_2!$A$2),100,IF(ISBLANK(A9),100,IF((OR(EXACT(A9,ALS_2!$C$2:$C$200))),VLOOKUP(A9,ALS_2!$C$2:$I$200,4,FALSE))))</f>
        <v>11.78</v>
      </c>
      <c r="Z9" s="31">
        <f>IF(Y9=FALSE,51,IF(Y9&gt;=100,51,RANK(Y9,$Y$4:$Y$48,1)))</f>
        <v>2</v>
      </c>
      <c r="AA9" s="32">
        <f>VLOOKUP(Z9,Punktezuordnung!$A$2:$B$52,2,FALSE())</f>
        <v>49</v>
      </c>
      <c r="AB9" s="56">
        <f t="array" ref="AB9">IF(ISBLANK(LAT_1!$A$2),100,IF(ISBLANK(A9),100,IF((OR(EXACT(A9,LAT_1!$C$2:$C$200))),VLOOKUP(A9,LAT_1!$C$2:$I$200,4,FALSE))))</f>
        <v>100</v>
      </c>
      <c r="AC9" s="31">
        <f>IF(AB9=FALSE,51,IF(AB9&gt;=100,51,RANK(AB9,$AB$4:$AB$49,1)))</f>
        <v>51</v>
      </c>
      <c r="AD9" s="32">
        <f>VLOOKUP(AC9,Punktezuordnung!$A$2:$B$52,2,FALSE())</f>
        <v>0</v>
      </c>
      <c r="AE9" s="41">
        <v>0</v>
      </c>
      <c r="AF9" s="31">
        <f>IF(AE9&lt;=0,51,RANK(AE9,$AE$4:$AE$49,0))</f>
        <v>51</v>
      </c>
      <c r="AG9" s="32">
        <f>VLOOKUP(AF9,Punktezuordnung!$A$2:$B$52,2,FALSE())</f>
        <v>0</v>
      </c>
      <c r="AH9" s="42">
        <f t="array" ref="AH9">IF(ISBLANK(ANG_1!$A$2),100,IF(ISBLANK(A9),100,IF((OR(EXACT(A9,ANG_1!$C$2:$C$200))),VLOOKUP(A9,ANG_1!$C$2:$I$200,4,FALSE))))</f>
        <v>100</v>
      </c>
      <c r="AI9" s="31">
        <f>IF(AH9=FALSE,51,IF(AH9&gt;=100,51,RANK(AH9,$AH$4:$AH$49,1)))</f>
        <v>51</v>
      </c>
      <c r="AJ9" s="32">
        <f>VLOOKUP(AI9,Punktezuordnung!$A$2:$B$52,2,FALSE())</f>
        <v>0</v>
      </c>
      <c r="AK9" s="42">
        <f t="array" ref="AK9">IF(ISBLANK(ANG_2!$A$2),100,IF(ISBLANK(A9),100,IF((OR(EXACT(A9,ANG_2!$C$2:$C$200))),VLOOKUP(A9,ANG_2!$C$2:$I$200,4,FALSE))))</f>
        <v>100</v>
      </c>
      <c r="AL9" s="31">
        <f>IF(AK9=FALSE,51,IF(AK9&gt;=100,51,RANK(AK9,$AK$4:$AK$49,1)))</f>
        <v>51</v>
      </c>
      <c r="AM9" s="32">
        <f>VLOOKUP(AL9,Punktezuordnung!$A$2:$B$52,2,FALSE())</f>
        <v>0</v>
      </c>
      <c r="AN9" s="24" cm="1">
        <f t="array" ref="AN9">IF(ISBLANK(FRI_1!$A$2),0,IF(ISBLANK(A9),0,IF((OR(EXACT(A9,FRI_1!$C$2:$C$200))),VLOOKUP(A9,FRI_1!$C$2:$I$200,4,FALSE))))</f>
        <v>0</v>
      </c>
      <c r="AO9" s="31">
        <f>IF(AN9=FALSE,51,IF(AN9&lt;=0,51,RANK(AN9,$AN$4:$AN$49,0)))</f>
        <v>51</v>
      </c>
      <c r="AP9" s="32">
        <f>VLOOKUP(AO9,Punktezuordnung!$A$2:$B$52,2,FALSE())</f>
        <v>0</v>
      </c>
      <c r="AQ9" s="24" cm="1">
        <f t="array" ref="AQ9">IF(ISBLANK(FRI_2!$A$2),0,IF(ISBLANK(A9),0,IF((OR(EXACT(A9,FRI_2!$C$2:$C$200))),VLOOKUP(A9,FRI_2!$C$2:$I$200,4,FALSE))))</f>
        <v>0</v>
      </c>
      <c r="AR9" s="31">
        <f>IF(AQ9=FALSE,51,IF(AQ9&lt;=0,51,RANK(AQ9,$AQ$4:$AQ$49,0)))</f>
        <v>51</v>
      </c>
      <c r="AS9" s="32">
        <f>VLOOKUP(AR9,Punktezuordnung!$A$2:$B$52,2,FALSE())</f>
        <v>0</v>
      </c>
      <c r="AT9" s="65" t="b">
        <f t="array" ref="AT9">IF(ISBLANK(NIA_1!$A$2),100,IF(ISBLANK(A9),100,IF((OR(EXACT(A9,NIA_1!$C$2:$C$200))),VLOOKUP(A9,NIA_1!$C$2:$I$200,4,FALSE))))</f>
        <v>0</v>
      </c>
      <c r="AU9" s="31">
        <f>IF(AT9=FALSE,51,IF(AT9=100,51,RANK(AT9,$AT$4:$AT$49,1)))</f>
        <v>51</v>
      </c>
      <c r="AV9" s="32">
        <f>VLOOKUP(AU9,Punktezuordnung!$A$2:$B$52,2,FALSE())</f>
        <v>0</v>
      </c>
      <c r="AW9" s="24" t="b" cm="1">
        <f t="array" ref="AW9">IF(ISBLANK(NIA_2!$A$2),0,IF(ISBLANK(A9),0,IF((OR(EXACT(A9,NIA_2!$C$2:$C$174))),VLOOKUP(A9,NIA_2!$C$2:$I$174,4,FALSE))))</f>
        <v>0</v>
      </c>
      <c r="AX9" s="31">
        <f>IF(AW9=FALSE,51,IF(AW9&lt;=0,51,RANK(AW9,$AW$4:$AW$49,0)))</f>
        <v>51</v>
      </c>
      <c r="AY9" s="32">
        <f>VLOOKUP(AX9,Punktezuordnung!$A$2:$B$52,2,FALSE())</f>
        <v>0</v>
      </c>
      <c r="AZ9" s="24" cm="1">
        <f t="array" ref="AZ9">IF(ISBLANK(STO_1!$A$2),0,IF(ISBLANK(A9),0,IF((OR(EXACT(A9,STO_1!$C$2:$C$200))),VLOOKUP(A9,STO_1!$C$2:$I$200,4,FALSE))))</f>
        <v>0</v>
      </c>
      <c r="BA9" s="31">
        <f>IF(AZ9=FALSE,51,IF(AZ9&lt;=0,51,RANK(AZ9,$AZ$4:$AZ$49,0)))</f>
        <v>51</v>
      </c>
      <c r="BB9" s="32">
        <f>VLOOKUP(BA9,Punktezuordnung!$A$2:$B$52,2,FALSE())</f>
        <v>0</v>
      </c>
      <c r="BC9" s="67" cm="1">
        <f t="array" ref="BC9">IF(ISBLANK(STO_2!$A$2),0,IF(ISBLANK(A9),0,IF((OR(EXACT(A9,STO_2!$C$2:$C$200))),VLOOKUP(A9,STO_2!$C$2:$I$175,4,FALSE))))</f>
        <v>0</v>
      </c>
      <c r="BD9" s="31">
        <f>IF(BC9=FALSE,51,IF(BC9&lt;=0,51,RANK(BC9,$BC$4:$BC$49,0)))</f>
        <v>51</v>
      </c>
      <c r="BE9" s="32">
        <f>VLOOKUP(BD9,Punktezuordnung!$A$2:$B$52,2,FALSE())</f>
        <v>0</v>
      </c>
      <c r="BF9" s="41">
        <v>0</v>
      </c>
      <c r="BG9" s="37">
        <f>IF(BF9&lt;=0,51,RANK(BF9,$BF$4:$BF$49,0))</f>
        <v>51</v>
      </c>
      <c r="BH9" s="44">
        <f>VLOOKUP(BG9,Punktezuordnung!$A$2:$B$52,2,FALSE())</f>
        <v>0</v>
      </c>
      <c r="BI9" s="41">
        <v>0</v>
      </c>
      <c r="BJ9" s="37">
        <f>IF(BI9&lt;=0,51,RANK(BI9,$BF$4:$BF$49,0))</f>
        <v>51</v>
      </c>
      <c r="BK9" s="44">
        <f>VLOOKUP(BJ9,Punktezuordnung!$A$2:$B$52,2,FALSE())</f>
        <v>0</v>
      </c>
    </row>
    <row r="10" spans="1:63" x14ac:dyDescent="0.3">
      <c r="A10" s="22" t="s">
        <v>153</v>
      </c>
      <c r="B10" s="88" t="s">
        <v>26</v>
      </c>
      <c r="C10" s="88">
        <v>2014</v>
      </c>
      <c r="D10" s="22" t="s">
        <v>148</v>
      </c>
      <c r="E10" s="37">
        <f>IF(F10=0,"",RANK(F10,$F$4:$F$49,0))</f>
        <v>6</v>
      </c>
      <c r="F10" s="33">
        <f t="array" ref="F10">SUM(LARGE(H10:U10,{1;2;3;4;5;6;7;8}))</f>
        <v>99</v>
      </c>
      <c r="G10" s="38">
        <f>COUNTIF(H10:U10,"&gt;0")</f>
        <v>2</v>
      </c>
      <c r="H10" s="39">
        <f>X10</f>
        <v>49</v>
      </c>
      <c r="I10" s="33">
        <f>AA10</f>
        <v>50</v>
      </c>
      <c r="J10" s="39">
        <f>AD10</f>
        <v>0</v>
      </c>
      <c r="K10" s="33">
        <f>AG10</f>
        <v>0</v>
      </c>
      <c r="L10" s="35">
        <f>AJ10</f>
        <v>0</v>
      </c>
      <c r="M10" s="36">
        <f>AM10</f>
        <v>0</v>
      </c>
      <c r="N10" s="35">
        <f>AP10</f>
        <v>0</v>
      </c>
      <c r="O10" s="36">
        <f>AS10</f>
        <v>0</v>
      </c>
      <c r="P10" s="40">
        <f>AV10</f>
        <v>0</v>
      </c>
      <c r="Q10" s="35">
        <f>AY10</f>
        <v>0</v>
      </c>
      <c r="R10" s="34">
        <f>BB10</f>
        <v>0</v>
      </c>
      <c r="S10" s="32">
        <f>BE10</f>
        <v>0</v>
      </c>
      <c r="T10" s="34">
        <f>BH10</f>
        <v>0</v>
      </c>
      <c r="U10" s="32">
        <f>BK10</f>
        <v>0</v>
      </c>
      <c r="V10" s="23" cm="1">
        <f t="array" ref="V10">IF(ISBLANK(ALS_1!$A$2),0,IF(ISBLANK(A10),0,IF((OR(EXACT(A10,ALS_1!$C$2:$C$176))),VLOOKUP(A10,ALS_1!$C$2:$I$176,4,FALSE))))</f>
        <v>1.28</v>
      </c>
      <c r="W10" s="31">
        <f>IF(V10=FALSE,51,IF(V10&lt;=0,51,RANK(V10,$V$4:$V$48,0)))</f>
        <v>2</v>
      </c>
      <c r="X10" s="32">
        <f>VLOOKUP(W10,Punktezuordnung!$A$2:$B$52,2,FALSE())</f>
        <v>49</v>
      </c>
      <c r="Y10" s="23" cm="1">
        <f t="array" ref="Y10">IF(ISBLANK(ALS_2!$A$2),100,IF(ISBLANK(A10),100,IF((OR(EXACT(A10,ALS_2!$C$2:$C$200))),VLOOKUP(A10,ALS_2!$C$2:$I$200,4,FALSE))))</f>
        <v>11.04</v>
      </c>
      <c r="Z10" s="31">
        <f>IF(Y10=FALSE,51,IF(Y10&gt;=100,51,RANK(Y10,$Y$4:$Y$48,1)))</f>
        <v>1</v>
      </c>
      <c r="AA10" s="32">
        <f>VLOOKUP(Z10,Punktezuordnung!$A$2:$B$52,2,FALSE())</f>
        <v>50</v>
      </c>
      <c r="AB10" s="56">
        <f t="array" ref="AB10">IF(ISBLANK(LAT_1!$A$2),100,IF(ISBLANK(A10),100,IF((OR(EXACT(A10,LAT_1!$C$2:$C$200))),VLOOKUP(A10,LAT_1!$C$2:$I$200,4,FALSE))))</f>
        <v>100</v>
      </c>
      <c r="AC10" s="31">
        <f>IF(AB10=FALSE,51,IF(AB10&gt;=100,51,RANK(AB10,$AB$4:$AB$49,1)))</f>
        <v>51</v>
      </c>
      <c r="AD10" s="32">
        <f>VLOOKUP(AC10,Punktezuordnung!$A$2:$B$52,2,FALSE())</f>
        <v>0</v>
      </c>
      <c r="AE10" s="41">
        <v>0</v>
      </c>
      <c r="AF10" s="31">
        <f>IF(AE10&lt;=0,51,RANK(AE10,$AE$4:$AE$49,0))</f>
        <v>51</v>
      </c>
      <c r="AG10" s="32">
        <f>VLOOKUP(AF10,Punktezuordnung!$A$2:$B$52,2,FALSE())</f>
        <v>0</v>
      </c>
      <c r="AH10" s="42">
        <f t="array" ref="AH10">IF(ISBLANK(ANG_1!$A$2),100,IF(ISBLANK(A10),100,IF((OR(EXACT(A10,ANG_1!$C$2:$C$200))),VLOOKUP(A10,ANG_1!$C$2:$I$200,4,FALSE))))</f>
        <v>100</v>
      </c>
      <c r="AI10" s="31">
        <f>IF(AH10=FALSE,51,IF(AH10&gt;=100,51,RANK(AH10,$AH$4:$AH$49,1)))</f>
        <v>51</v>
      </c>
      <c r="AJ10" s="32">
        <f>VLOOKUP(AI10,Punktezuordnung!$A$2:$B$52,2,FALSE())</f>
        <v>0</v>
      </c>
      <c r="AK10" s="42">
        <f t="array" ref="AK10">IF(ISBLANK(ANG_2!$A$2),100,IF(ISBLANK(A10),100,IF((OR(EXACT(A10,ANG_2!$C$2:$C$200))),VLOOKUP(A10,ANG_2!$C$2:$I$200,4,FALSE))))</f>
        <v>100</v>
      </c>
      <c r="AL10" s="31">
        <f>IF(AK10=FALSE,51,IF(AK10&gt;=100,51,RANK(AK10,$AK$4:$AK$49,1)))</f>
        <v>51</v>
      </c>
      <c r="AM10" s="32">
        <f>VLOOKUP(AL10,Punktezuordnung!$A$2:$B$52,2,FALSE())</f>
        <v>0</v>
      </c>
      <c r="AN10" s="24" cm="1">
        <f t="array" ref="AN10">IF(ISBLANK(FRI_1!$A$2),0,IF(ISBLANK(A10),0,IF((OR(EXACT(A10,FRI_1!$C$2:$C$200))),VLOOKUP(A10,FRI_1!$C$2:$I$200,4,FALSE))))</f>
        <v>0</v>
      </c>
      <c r="AO10" s="31">
        <f>IF(AN10=FALSE,51,IF(AN10&lt;=0,51,RANK(AN10,$AN$4:$AN$49,0)))</f>
        <v>51</v>
      </c>
      <c r="AP10" s="32">
        <f>VLOOKUP(AO10,Punktezuordnung!$A$2:$B$52,2,FALSE())</f>
        <v>0</v>
      </c>
      <c r="AQ10" s="24" cm="1">
        <f t="array" ref="AQ10">IF(ISBLANK(FRI_2!$A$2),0,IF(ISBLANK(A10),0,IF((OR(EXACT(A10,FRI_2!$C$2:$C$200))),VLOOKUP(A10,FRI_2!$C$2:$I$200,4,FALSE))))</f>
        <v>0</v>
      </c>
      <c r="AR10" s="31">
        <f>IF(AQ10=FALSE,51,IF(AQ10&lt;=0,51,RANK(AQ10,$AQ$4:$AQ$49,0)))</f>
        <v>51</v>
      </c>
      <c r="AS10" s="32">
        <f>VLOOKUP(AR10,Punktezuordnung!$A$2:$B$52,2,FALSE())</f>
        <v>0</v>
      </c>
      <c r="AT10" s="65" t="b">
        <f t="array" ref="AT10">IF(ISBLANK(NIA_1!$A$2),100,IF(ISBLANK(A10),100,IF((OR(EXACT(A10,NIA_1!$C$2:$C$200))),VLOOKUP(A10,NIA_1!$C$2:$I$200,4,FALSE))))</f>
        <v>0</v>
      </c>
      <c r="AU10" s="31">
        <f>IF(AT10=FALSE,51,IF(AT10=100,51,RANK(AT10,$AT$4:$AT$49,1)))</f>
        <v>51</v>
      </c>
      <c r="AV10" s="32">
        <f>VLOOKUP(AU10,Punktezuordnung!$A$2:$B$52,2,FALSE())</f>
        <v>0</v>
      </c>
      <c r="AW10" s="24" t="b" cm="1">
        <f t="array" ref="AW10">IF(ISBLANK(NIA_2!$A$2),0,IF(ISBLANK(A10),0,IF((OR(EXACT(A10,NIA_2!$C$2:$C$174))),VLOOKUP(A10,NIA_2!$C$2:$I$174,4,FALSE))))</f>
        <v>0</v>
      </c>
      <c r="AX10" s="31">
        <f>IF(AW10=FALSE,51,IF(AW10&lt;=0,51,RANK(AW10,$AW$4:$AW$49,0)))</f>
        <v>51</v>
      </c>
      <c r="AY10" s="32">
        <f>VLOOKUP(AX10,Punktezuordnung!$A$2:$B$52,2,FALSE())</f>
        <v>0</v>
      </c>
      <c r="AZ10" s="24" cm="1">
        <f t="array" ref="AZ10">IF(ISBLANK(STO_1!$A$2),0,IF(ISBLANK(A10),0,IF((OR(EXACT(A10,STO_1!$C$2:$C$200))),VLOOKUP(A10,STO_1!$C$2:$I$200,4,FALSE))))</f>
        <v>0</v>
      </c>
      <c r="BA10" s="31">
        <f>IF(AZ10=FALSE,51,IF(AZ10&lt;=0,51,RANK(AZ10,$AZ$4:$AZ$49,0)))</f>
        <v>51</v>
      </c>
      <c r="BB10" s="32">
        <f>VLOOKUP(BA10,Punktezuordnung!$A$2:$B$52,2,FALSE())</f>
        <v>0</v>
      </c>
      <c r="BC10" s="67" cm="1">
        <f t="array" ref="BC10">IF(ISBLANK(STO_2!$A$2),0,IF(ISBLANK(A10),0,IF((OR(EXACT(A10,STO_2!$C$2:$C$200))),VLOOKUP(A10,STO_2!$C$2:$I$175,4,FALSE))))</f>
        <v>0</v>
      </c>
      <c r="BD10" s="31">
        <f>IF(BC10=FALSE,51,IF(BC10&lt;=0,51,RANK(BC10,$BC$4:$BC$49,0)))</f>
        <v>51</v>
      </c>
      <c r="BE10" s="32">
        <f>VLOOKUP(BD10,Punktezuordnung!$A$2:$B$52,2,FALSE())</f>
        <v>0</v>
      </c>
      <c r="BF10" s="41">
        <v>0</v>
      </c>
      <c r="BG10" s="37">
        <f>IF(BF10&lt;=0,51,RANK(BF10,$BF$4:$BF$49,0))</f>
        <v>51</v>
      </c>
      <c r="BH10" s="44">
        <f>VLOOKUP(BG10,Punktezuordnung!$A$2:$B$52,2,FALSE())</f>
        <v>0</v>
      </c>
      <c r="BI10" s="41">
        <v>0</v>
      </c>
      <c r="BJ10" s="37">
        <f>IF(BI10&lt;=0,51,RANK(BI10,$BF$4:$BF$49,0))</f>
        <v>51</v>
      </c>
      <c r="BK10" s="44">
        <f>VLOOKUP(BJ10,Punktezuordnung!$A$2:$B$52,2,FALSE())</f>
        <v>0</v>
      </c>
    </row>
    <row r="11" spans="1:63" x14ac:dyDescent="0.3">
      <c r="A11" s="22" t="s">
        <v>203</v>
      </c>
      <c r="B11" s="88" t="s">
        <v>26</v>
      </c>
      <c r="C11" s="88">
        <v>2014</v>
      </c>
      <c r="D11" s="22" t="s">
        <v>140</v>
      </c>
      <c r="E11" s="37">
        <f>IF(F11=0,"",RANK(F11,$F$4:$F$49,0))</f>
        <v>8</v>
      </c>
      <c r="F11" s="33">
        <f t="array" ref="F11">SUM(LARGE(H11:U11,{1;2;3;4;5;6;7;8}))</f>
        <v>50</v>
      </c>
      <c r="G11" s="38">
        <f>COUNTIF(H11:U11,"&gt;0")</f>
        <v>1</v>
      </c>
      <c r="H11" s="39">
        <f>X11</f>
        <v>0</v>
      </c>
      <c r="I11" s="33">
        <f>AA11</f>
        <v>0</v>
      </c>
      <c r="J11" s="39">
        <f>AD11</f>
        <v>0</v>
      </c>
      <c r="K11" s="33">
        <f>AG11</f>
        <v>0</v>
      </c>
      <c r="L11" s="35">
        <f>AJ11</f>
        <v>0</v>
      </c>
      <c r="M11" s="36">
        <f>AM11</f>
        <v>0</v>
      </c>
      <c r="N11" s="35">
        <f>AP11</f>
        <v>0</v>
      </c>
      <c r="O11" s="36">
        <f>AS11</f>
        <v>0</v>
      </c>
      <c r="P11" s="40">
        <f>AV11</f>
        <v>0</v>
      </c>
      <c r="Q11" s="35">
        <f>AY11</f>
        <v>50</v>
      </c>
      <c r="R11" s="34">
        <f>BB11</f>
        <v>0</v>
      </c>
      <c r="S11" s="32">
        <f>BE11</f>
        <v>0</v>
      </c>
      <c r="T11" s="34">
        <f>BH11</f>
        <v>0</v>
      </c>
      <c r="U11" s="32">
        <f>BK11</f>
        <v>0</v>
      </c>
      <c r="V11" s="23" t="b" cm="1">
        <f t="array" ref="V11">IF(ISBLANK(ALS_1!$A$2),0,IF(ISBLANK(A11),0,IF((OR(EXACT(A11,ALS_1!$C$2:$C$176))),VLOOKUP(A11,ALS_1!$C$2:$I$176,4,FALSE))))</f>
        <v>0</v>
      </c>
      <c r="W11" s="31">
        <f>IF(V11=FALSE,51,IF(V11&lt;=0,51,RANK(V11,$V$4:$V$48,0)))</f>
        <v>51</v>
      </c>
      <c r="X11" s="32">
        <f>VLOOKUP(W11,Punktezuordnung!$A$2:$B$52,2,FALSE())</f>
        <v>0</v>
      </c>
      <c r="Y11" s="23" t="b" cm="1">
        <f t="array" ref="Y11">IF(ISBLANK(ALS_2!$A$2),100,IF(ISBLANK(A11),100,IF((OR(EXACT(A11,ALS_2!$C$2:$C$200))),VLOOKUP(A11,ALS_2!$C$2:$I$200,4,FALSE))))</f>
        <v>0</v>
      </c>
      <c r="Z11" s="31">
        <f>IF(Y11=FALSE,51,IF(Y11&gt;=100,51,RANK(Y11,$Y$4:$Y$48,1)))</f>
        <v>51</v>
      </c>
      <c r="AA11" s="32">
        <f>VLOOKUP(Z11,Punktezuordnung!$A$2:$B$52,2,FALSE())</f>
        <v>0</v>
      </c>
      <c r="AB11" s="56">
        <f t="array" ref="AB11">IF(ISBLANK(LAT_1!$A$2),100,IF(ISBLANK(A11),100,IF((OR(EXACT(A11,LAT_1!$C$2:$C$200))),VLOOKUP(A11,LAT_1!$C$2:$I$200,4,FALSE))))</f>
        <v>100</v>
      </c>
      <c r="AC11" s="31">
        <f>IF(AB11=FALSE,51,IF(AB11&gt;=100,51,RANK(AB11,$AB$4:$AB$49,1)))</f>
        <v>51</v>
      </c>
      <c r="AD11" s="32">
        <f>VLOOKUP(AC11,Punktezuordnung!$A$2:$B$52,2,FALSE())</f>
        <v>0</v>
      </c>
      <c r="AE11" s="41">
        <v>0</v>
      </c>
      <c r="AF11" s="31">
        <f>IF(AE11&lt;=0,51,RANK(AE11,$AE$4:$AE$49,0))</f>
        <v>51</v>
      </c>
      <c r="AG11" s="32">
        <f>VLOOKUP(AF11,Punktezuordnung!$A$2:$B$52,2,FALSE())</f>
        <v>0</v>
      </c>
      <c r="AH11" s="42">
        <f t="array" ref="AH11">IF(ISBLANK(ANG_1!$A$2),100,IF(ISBLANK(A11),100,IF((OR(EXACT(A11,ANG_1!$C$2:$C$200))),VLOOKUP(A11,ANG_1!$C$2:$I$200,4,FALSE))))</f>
        <v>100</v>
      </c>
      <c r="AI11" s="31">
        <f>IF(AH11=FALSE,51,IF(AH11&gt;=100,51,RANK(AH11,$AH$4:$AH$49,1)))</f>
        <v>51</v>
      </c>
      <c r="AJ11" s="32">
        <f>VLOOKUP(AI11,Punktezuordnung!$A$2:$B$52,2,FALSE())</f>
        <v>0</v>
      </c>
      <c r="AK11" s="42">
        <f t="array" ref="AK11">IF(ISBLANK(ANG_2!$A$2),100,IF(ISBLANK(A11),100,IF((OR(EXACT(A11,ANG_2!$C$2:$C$200))),VLOOKUP(A11,ANG_2!$C$2:$I$200,4,FALSE))))</f>
        <v>100</v>
      </c>
      <c r="AL11" s="31">
        <f>IF(AK11=FALSE,51,IF(AK11&gt;=100,51,RANK(AK11,$AK$4:$AK$49,1)))</f>
        <v>51</v>
      </c>
      <c r="AM11" s="32">
        <f>VLOOKUP(AL11,Punktezuordnung!$A$2:$B$52,2,FALSE())</f>
        <v>0</v>
      </c>
      <c r="AN11" s="24" cm="1">
        <f t="array" ref="AN11">IF(ISBLANK(FRI_1!$A$2),0,IF(ISBLANK(A11),0,IF((OR(EXACT(A11,FRI_1!$C$2:$C$200))),VLOOKUP(A11,FRI_1!$C$2:$I$200,4,FALSE))))</f>
        <v>0</v>
      </c>
      <c r="AO11" s="31">
        <f>IF(AN11=FALSE,51,IF(AN11&lt;=0,51,RANK(AN11,$AN$4:$AN$49,0)))</f>
        <v>51</v>
      </c>
      <c r="AP11" s="32">
        <f>VLOOKUP(AO11,Punktezuordnung!$A$2:$B$52,2,FALSE())</f>
        <v>0</v>
      </c>
      <c r="AQ11" s="24" cm="1">
        <f t="array" ref="AQ11">IF(ISBLANK(FRI_2!$A$2),0,IF(ISBLANK(A11),0,IF((OR(EXACT(A11,FRI_2!$C$2:$C$200))),VLOOKUP(A11,FRI_2!$C$2:$I$200,4,FALSE))))</f>
        <v>0</v>
      </c>
      <c r="AR11" s="31">
        <f>IF(AQ11=FALSE,51,IF(AQ11&lt;=0,51,RANK(AQ11,$AQ$4:$AQ$49,0)))</f>
        <v>51</v>
      </c>
      <c r="AS11" s="32">
        <f>VLOOKUP(AR11,Punktezuordnung!$A$2:$B$52,2,FALSE())</f>
        <v>0</v>
      </c>
      <c r="AT11" s="65" t="b">
        <f t="array" ref="AT11">IF(ISBLANK(NIA_1!$A$2),100,IF(ISBLANK(A11),100,IF((OR(EXACT(A11,NIA_1!$C$2:$C$200))),VLOOKUP(A11,NIA_1!$C$2:$I$200,4,FALSE))))</f>
        <v>0</v>
      </c>
      <c r="AU11" s="31">
        <f>IF(AT11=FALSE,51,IF(AT11=100,51,RANK(AT11,$AT$4:$AT$49,1)))</f>
        <v>51</v>
      </c>
      <c r="AV11" s="32">
        <f>VLOOKUP(AU11,Punktezuordnung!$A$2:$B$52,2,FALSE())</f>
        <v>0</v>
      </c>
      <c r="AW11" s="24" cm="1">
        <f t="array" ref="AW11">IF(ISBLANK(NIA_2!$A$2),0,IF(ISBLANK(A11),0,IF((OR(EXACT(A11,NIA_2!$C$2:$C$174))),VLOOKUP(A11,NIA_2!$C$2:$I$174,4,FALSE))))</f>
        <v>16.420000000000002</v>
      </c>
      <c r="AX11" s="31">
        <f>IF(AW11=FALSE,51,IF(AW11&lt;=0,51,RANK(AW11,$AW$4:$AW$49,0)))</f>
        <v>1</v>
      </c>
      <c r="AY11" s="32">
        <f>VLOOKUP(AX11,Punktezuordnung!$A$2:$B$52,2,FALSE())</f>
        <v>50</v>
      </c>
      <c r="AZ11" s="24" cm="1">
        <f t="array" ref="AZ11">IF(ISBLANK(STO_1!$A$2),0,IF(ISBLANK(A11),0,IF((OR(EXACT(A11,STO_1!$C$2:$C$200))),VLOOKUP(A11,STO_1!$C$2:$I$200,4,FALSE))))</f>
        <v>0</v>
      </c>
      <c r="BA11" s="31">
        <f>IF(AZ11=FALSE,51,IF(AZ11&lt;=0,51,RANK(AZ11,$AZ$4:$AZ$49,0)))</f>
        <v>51</v>
      </c>
      <c r="BB11" s="32">
        <f>VLOOKUP(BA11,Punktezuordnung!$A$2:$B$52,2,FALSE())</f>
        <v>0</v>
      </c>
      <c r="BC11" s="67" cm="1">
        <f t="array" ref="BC11">IF(ISBLANK(STO_2!$A$2),0,IF(ISBLANK(A11),0,IF((OR(EXACT(A11,STO_2!$C$2:$C$200))),VLOOKUP(A11,STO_2!$C$2:$I$175,4,FALSE))))</f>
        <v>0</v>
      </c>
      <c r="BD11" s="31">
        <f>IF(BC11=FALSE,51,IF(BC11&lt;=0,51,RANK(BC11,$BC$4:$BC$49,0)))</f>
        <v>51</v>
      </c>
      <c r="BE11" s="32">
        <f>VLOOKUP(BD11,Punktezuordnung!$A$2:$B$52,2,FALSE())</f>
        <v>0</v>
      </c>
      <c r="BF11" s="41">
        <v>0</v>
      </c>
      <c r="BG11" s="37">
        <f>IF(BF11&lt;=0,51,RANK(BF11,$BF$4:$BF$49,0))</f>
        <v>51</v>
      </c>
      <c r="BH11" s="44">
        <f>VLOOKUP(BG11,Punktezuordnung!$A$2:$B$52,2,FALSE())</f>
        <v>0</v>
      </c>
      <c r="BI11" s="41">
        <v>0</v>
      </c>
      <c r="BJ11" s="37">
        <f>IF(BI11&lt;=0,51,RANK(BI11,$BF$4:$BF$49,0))</f>
        <v>51</v>
      </c>
      <c r="BK11" s="44">
        <f>VLOOKUP(BJ11,Punktezuordnung!$A$2:$B$52,2,FALSE())</f>
        <v>0</v>
      </c>
    </row>
    <row r="12" spans="1:63" x14ac:dyDescent="0.3">
      <c r="A12" s="22" t="s">
        <v>194</v>
      </c>
      <c r="B12" s="88" t="s">
        <v>26</v>
      </c>
      <c r="C12" s="88">
        <v>2014</v>
      </c>
      <c r="D12" s="22" t="s">
        <v>195</v>
      </c>
      <c r="E12" s="37">
        <f>IF(F12=0,"",RANK(F12,$F$4:$F$49,0))</f>
        <v>9</v>
      </c>
      <c r="F12" s="33">
        <f t="array" ref="F12">SUM(LARGE(H12:U12,{1;2;3;4;5;6;7;8}))</f>
        <v>47</v>
      </c>
      <c r="G12" s="38">
        <f>COUNTIF(H12:U12,"&gt;0")</f>
        <v>1</v>
      </c>
      <c r="H12" s="39">
        <f>X12</f>
        <v>0</v>
      </c>
      <c r="I12" s="33">
        <f>AA12</f>
        <v>0</v>
      </c>
      <c r="J12" s="39">
        <f>AD12</f>
        <v>0</v>
      </c>
      <c r="K12" s="33">
        <f>AG12</f>
        <v>0</v>
      </c>
      <c r="L12" s="35">
        <f>AJ12</f>
        <v>0</v>
      </c>
      <c r="M12" s="36">
        <f>AM12</f>
        <v>0</v>
      </c>
      <c r="N12" s="35">
        <f>AP12</f>
        <v>0</v>
      </c>
      <c r="O12" s="36">
        <f>AS12</f>
        <v>0</v>
      </c>
      <c r="P12" s="40">
        <f>AV12</f>
        <v>47</v>
      </c>
      <c r="Q12" s="35">
        <f>AY12</f>
        <v>0</v>
      </c>
      <c r="R12" s="34">
        <f>BB12</f>
        <v>0</v>
      </c>
      <c r="S12" s="32">
        <f>BE12</f>
        <v>0</v>
      </c>
      <c r="T12" s="34">
        <f>BH12</f>
        <v>0</v>
      </c>
      <c r="U12" s="32">
        <f>BK12</f>
        <v>0</v>
      </c>
      <c r="V12" s="23" t="b" cm="1">
        <f t="array" ref="V12">IF(ISBLANK(ALS_1!$A$2),0,IF(ISBLANK(A12),0,IF((OR(EXACT(A12,ALS_1!$C$2:$C$176))),VLOOKUP(A12,ALS_1!$C$2:$I$176,4,FALSE))))</f>
        <v>0</v>
      </c>
      <c r="W12" s="31">
        <f>IF(V12=FALSE,51,IF(V12&lt;=0,51,RANK(V12,$V$4:$V$48,0)))</f>
        <v>51</v>
      </c>
      <c r="X12" s="32">
        <f>VLOOKUP(W12,Punktezuordnung!$A$2:$B$52,2,FALSE())</f>
        <v>0</v>
      </c>
      <c r="Y12" s="23" t="b" cm="1">
        <f t="array" ref="Y12">IF(ISBLANK(ALS_2!$A$2),100,IF(ISBLANK(A12),100,IF((OR(EXACT(A12,ALS_2!$C$2:$C$200))),VLOOKUP(A12,ALS_2!$C$2:$I$200,4,FALSE))))</f>
        <v>0</v>
      </c>
      <c r="Z12" s="31">
        <f>IF(Y12=FALSE,51,IF(Y12&gt;=100,51,RANK(Y12,$Y$4:$Y$48,1)))</f>
        <v>51</v>
      </c>
      <c r="AA12" s="32">
        <f>VLOOKUP(Z12,Punktezuordnung!$A$2:$B$52,2,FALSE())</f>
        <v>0</v>
      </c>
      <c r="AB12" s="56">
        <f t="array" ref="AB12">IF(ISBLANK(LAT_1!$A$2),100,IF(ISBLANK(A12),100,IF((OR(EXACT(A12,LAT_1!$C$2:$C$200))),VLOOKUP(A12,LAT_1!$C$2:$I$200,4,FALSE))))</f>
        <v>100</v>
      </c>
      <c r="AC12" s="31">
        <f>IF(AB12=FALSE,51,IF(AB12&gt;=100,51,RANK(AB12,$AB$4:$AB$49,1)))</f>
        <v>51</v>
      </c>
      <c r="AD12" s="32">
        <f>VLOOKUP(AC12,Punktezuordnung!$A$2:$B$52,2,FALSE())</f>
        <v>0</v>
      </c>
      <c r="AE12" s="41">
        <v>0</v>
      </c>
      <c r="AF12" s="31">
        <f>IF(AE12&lt;=0,51,RANK(AE12,$AE$4:$AE$49,0))</f>
        <v>51</v>
      </c>
      <c r="AG12" s="32">
        <f>VLOOKUP(AF12,Punktezuordnung!$A$2:$B$52,2,FALSE())</f>
        <v>0</v>
      </c>
      <c r="AH12" s="42">
        <f t="array" ref="AH12">IF(ISBLANK(ANG_1!$A$2),100,IF(ISBLANK(A12),100,IF((OR(EXACT(A12,ANG_1!$C$2:$C$200))),VLOOKUP(A12,ANG_1!$C$2:$I$200,4,FALSE))))</f>
        <v>100</v>
      </c>
      <c r="AI12" s="31">
        <f>IF(AH12=FALSE,51,IF(AH12&gt;=100,51,RANK(AH12,$AH$4:$AH$49,1)))</f>
        <v>51</v>
      </c>
      <c r="AJ12" s="32">
        <f>VLOOKUP(AI12,Punktezuordnung!$A$2:$B$52,2,FALSE())</f>
        <v>0</v>
      </c>
      <c r="AK12" s="42">
        <f t="array" ref="AK12">IF(ISBLANK(ANG_2!$A$2),100,IF(ISBLANK(A12),100,IF((OR(EXACT(A12,ANG_2!$C$2:$C$200))),VLOOKUP(A12,ANG_2!$C$2:$I$200,4,FALSE))))</f>
        <v>100</v>
      </c>
      <c r="AL12" s="31">
        <f>IF(AK12=FALSE,51,IF(AK12&gt;=100,51,RANK(AK12,$AK$4:$AK$49,1)))</f>
        <v>51</v>
      </c>
      <c r="AM12" s="32">
        <f>VLOOKUP(AL12,Punktezuordnung!$A$2:$B$52,2,FALSE())</f>
        <v>0</v>
      </c>
      <c r="AN12" s="24" cm="1">
        <f t="array" ref="AN12">IF(ISBLANK(FRI_1!$A$2),0,IF(ISBLANK(A12),0,IF((OR(EXACT(A12,FRI_1!$C$2:$C$200))),VLOOKUP(A12,FRI_1!$C$2:$I$200,4,FALSE))))</f>
        <v>0</v>
      </c>
      <c r="AO12" s="31">
        <f>IF(AN12=FALSE,51,IF(AN12&lt;=0,51,RANK(AN12,$AN$4:$AN$49,0)))</f>
        <v>51</v>
      </c>
      <c r="AP12" s="32">
        <f>VLOOKUP(AO12,Punktezuordnung!$A$2:$B$52,2,FALSE())</f>
        <v>0</v>
      </c>
      <c r="AQ12" s="24" cm="1">
        <f t="array" ref="AQ12">IF(ISBLANK(FRI_2!$A$2),0,IF(ISBLANK(A12),0,IF((OR(EXACT(A12,FRI_2!$C$2:$C$200))),VLOOKUP(A12,FRI_2!$C$2:$I$200,4,FALSE))))</f>
        <v>0</v>
      </c>
      <c r="AR12" s="31">
        <f>IF(AQ12=FALSE,51,IF(AQ12&lt;=0,51,RANK(AQ12,$AQ$4:$AQ$49,0)))</f>
        <v>51</v>
      </c>
      <c r="AS12" s="32">
        <f>VLOOKUP(AR12,Punktezuordnung!$A$2:$B$52,2,FALSE())</f>
        <v>0</v>
      </c>
      <c r="AT12" s="65">
        <f t="array" ref="AT12">IF(ISBLANK(NIA_1!$A$2),100,IF(ISBLANK(A12),100,IF((OR(EXACT(A12,NIA_1!$C$2:$C$200))),VLOOKUP(A12,NIA_1!$C$2:$I$200,4,FALSE))))</f>
        <v>0.5708333333333333</v>
      </c>
      <c r="AU12" s="31">
        <f>IF(AT12=FALSE,51,IF(AT12=100,51,RANK(AT12,$AT$4:$AT$49,1)))</f>
        <v>4</v>
      </c>
      <c r="AV12" s="32">
        <f>VLOOKUP(AU12,Punktezuordnung!$A$2:$B$52,2,FALSE())</f>
        <v>47</v>
      </c>
      <c r="AW12" s="24" t="b">
        <v>0</v>
      </c>
      <c r="AX12" s="31">
        <f>IF(AW12=FALSE,51,IF(AW12&lt;=0,51,RANK(AW12,$AW$4:$AW$49,0)))</f>
        <v>51</v>
      </c>
      <c r="AY12" s="32">
        <f>VLOOKUP(AX12,Punktezuordnung!$A$2:$B$52,2,FALSE())</f>
        <v>0</v>
      </c>
      <c r="AZ12" s="24" cm="1">
        <f t="array" ref="AZ12">IF(ISBLANK(STO_1!$A$2),0,IF(ISBLANK(A12),0,IF((OR(EXACT(A12,STO_1!$C$2:$C$200))),VLOOKUP(A12,STO_1!$C$2:$I$200,4,FALSE))))</f>
        <v>0</v>
      </c>
      <c r="BA12" s="31">
        <f>IF(AZ12=FALSE,51,IF(AZ12&lt;=0,51,RANK(AZ12,$AZ$4:$AZ$49,0)))</f>
        <v>51</v>
      </c>
      <c r="BB12" s="32">
        <f>VLOOKUP(BA12,Punktezuordnung!$A$2:$B$52,2,FALSE())</f>
        <v>0</v>
      </c>
      <c r="BC12" s="67" cm="1">
        <f t="array" ref="BC12">IF(ISBLANK(STO_2!$A$2),0,IF(ISBLANK(A12),0,IF((OR(EXACT(A12,STO_2!$C$2:$C$200))),VLOOKUP(A12,STO_2!$C$2:$I$175,4,FALSE))))</f>
        <v>0</v>
      </c>
      <c r="BD12" s="31">
        <f>IF(BC12=FALSE,51,IF(BC12&lt;=0,51,RANK(BC12,$BC$4:$BC$49,0)))</f>
        <v>51</v>
      </c>
      <c r="BE12" s="32">
        <f>VLOOKUP(BD12,Punktezuordnung!$A$2:$B$52,2,FALSE())</f>
        <v>0</v>
      </c>
      <c r="BF12" s="41">
        <v>0</v>
      </c>
      <c r="BG12" s="37">
        <f>IF(BF12&lt;=0,51,RANK(BF12,$BF$4:$BF$49,0))</f>
        <v>51</v>
      </c>
      <c r="BH12" s="44">
        <f>VLOOKUP(BG12,Punktezuordnung!$A$2:$B$52,2,FALSE())</f>
        <v>0</v>
      </c>
      <c r="BI12" s="41">
        <v>0</v>
      </c>
      <c r="BJ12" s="37">
        <f>IF(BI12&lt;=0,51,RANK(BI12,$BF$4:$BF$49,0))</f>
        <v>51</v>
      </c>
      <c r="BK12" s="44">
        <f>VLOOKUP(BJ12,Punktezuordnung!$A$2:$B$52,2,FALSE())</f>
        <v>0</v>
      </c>
    </row>
    <row r="13" spans="1:63" x14ac:dyDescent="0.3">
      <c r="A13" s="22"/>
      <c r="B13" s="88"/>
      <c r="C13" s="88"/>
      <c r="D13" s="22"/>
      <c r="E13" s="37" t="str">
        <f t="shared" ref="E11:E32" si="0">IF(F13=0,"",RANK(F13,$F$4:$F$49,0))</f>
        <v/>
      </c>
      <c r="F13" s="33">
        <f t="array" ref="F13">SUM(LARGE(H13:U13,{1;2;3;4;5;6;7;8}))</f>
        <v>0</v>
      </c>
      <c r="G13" s="38">
        <f t="shared" ref="G11:G32" si="1">COUNTIF(H13:U13,"&gt;0")</f>
        <v>0</v>
      </c>
      <c r="H13" s="39">
        <f t="shared" ref="H11:H32" si="2">X13</f>
        <v>0</v>
      </c>
      <c r="I13" s="33">
        <f t="shared" ref="I11:I32" si="3">AA13</f>
        <v>0</v>
      </c>
      <c r="J13" s="39">
        <f t="shared" ref="J11:J32" si="4">AD13</f>
        <v>0</v>
      </c>
      <c r="K13" s="33">
        <f t="shared" ref="K11:K32" si="5">AG13</f>
        <v>0</v>
      </c>
      <c r="L13" s="35">
        <f t="shared" ref="L11:L32" si="6">AJ13</f>
        <v>0</v>
      </c>
      <c r="M13" s="36">
        <f t="shared" ref="M11:M32" si="7">AM13</f>
        <v>0</v>
      </c>
      <c r="N13" s="35">
        <f t="shared" ref="N11:N32" si="8">AP13</f>
        <v>0</v>
      </c>
      <c r="O13" s="36">
        <f t="shared" ref="O11:O32" si="9">AS13</f>
        <v>0</v>
      </c>
      <c r="P13" s="40">
        <f t="shared" ref="P11:P32" si="10">AV13</f>
        <v>0</v>
      </c>
      <c r="Q13" s="35">
        <f t="shared" ref="Q11:Q32" si="11">AY13</f>
        <v>0</v>
      </c>
      <c r="R13" s="34">
        <f t="shared" ref="R11:R32" si="12">BB13</f>
        <v>0</v>
      </c>
      <c r="S13" s="32">
        <f t="shared" ref="S11:S32" si="13">BE13</f>
        <v>0</v>
      </c>
      <c r="T13" s="34">
        <f t="shared" ref="T11:T32" si="14">BH13</f>
        <v>0</v>
      </c>
      <c r="U13" s="32">
        <f t="shared" ref="U11:U32" si="15">BK13</f>
        <v>0</v>
      </c>
      <c r="V13" s="23" cm="1">
        <f t="array" ref="V13">IF(ISBLANK(ALS_1!$A$2),0,IF(ISBLANK(A13),0,IF((OR(EXACT(A13,ALS_1!$C$2:$C$176))),VLOOKUP(A13,ALS_1!$C$2:$I$176,4,FALSE))))</f>
        <v>0</v>
      </c>
      <c r="W13" s="31">
        <f t="shared" ref="W11:W32" si="16">IF(V13=FALSE,51,IF(V13&lt;=0,51,RANK(V13,$V$4:$V$48,0)))</f>
        <v>51</v>
      </c>
      <c r="X13" s="32">
        <f>VLOOKUP(W13,Punktezuordnung!$A$2:$B$52,2,FALSE())</f>
        <v>0</v>
      </c>
      <c r="Y13" s="23" cm="1">
        <f t="array" ref="Y13">IF(ISBLANK(ALS_2!$A$2),100,IF(ISBLANK(A13),100,IF((OR(EXACT(A13,ALS_2!$C$2:$C$200))),VLOOKUP(A13,ALS_2!$C$2:$I$200,4,FALSE))))</f>
        <v>100</v>
      </c>
      <c r="Z13" s="31">
        <f t="shared" ref="Z11:Z32" si="17">IF(Y13=FALSE,51,IF(Y13&gt;=100,51,RANK(Y13,$Y$4:$Y$48,1)))</f>
        <v>51</v>
      </c>
      <c r="AA13" s="32">
        <f>VLOOKUP(Z13,Punktezuordnung!$A$2:$B$52,2,FALSE())</f>
        <v>0</v>
      </c>
      <c r="AB13" s="56">
        <f t="array" ref="AB13">IF(ISBLANK(LAT_1!$A$2),100,IF(ISBLANK(A13),100,IF((OR(EXACT(A13,LAT_1!$C$2:$C$200))),VLOOKUP(A13,LAT_1!$C$2:$I$200,4,FALSE))))</f>
        <v>100</v>
      </c>
      <c r="AC13" s="31">
        <f t="shared" ref="AC11:AC32" si="18">IF(AB13=FALSE,51,IF(AB13&gt;=100,51,RANK(AB13,$AB$4:$AB$49,1)))</f>
        <v>51</v>
      </c>
      <c r="AD13" s="32">
        <f>VLOOKUP(AC13,Punktezuordnung!$A$2:$B$52,2,FALSE())</f>
        <v>0</v>
      </c>
      <c r="AE13" s="41">
        <v>0</v>
      </c>
      <c r="AF13" s="31">
        <f t="shared" ref="AF11:AF32" si="19">IF(AE13&lt;=0,51,RANK(AE13,$AE$4:$AE$49,0))</f>
        <v>51</v>
      </c>
      <c r="AG13" s="32">
        <f>VLOOKUP(AF13,Punktezuordnung!$A$2:$B$52,2,FALSE())</f>
        <v>0</v>
      </c>
      <c r="AH13" s="42">
        <f t="array" ref="AH13">IF(ISBLANK(ANG_1!$A$2),100,IF(ISBLANK(A13),100,IF((OR(EXACT(A13,ANG_1!$C$2:$C$200))),VLOOKUP(A13,ANG_1!$C$2:$I$200,4,FALSE))))</f>
        <v>100</v>
      </c>
      <c r="AI13" s="31">
        <f t="shared" ref="AI11:AI32" si="20">IF(AH13=FALSE,51,IF(AH13&gt;=100,51,RANK(AH13,$AH$4:$AH$49,1)))</f>
        <v>51</v>
      </c>
      <c r="AJ13" s="32">
        <f>VLOOKUP(AI13,Punktezuordnung!$A$2:$B$52,2,FALSE())</f>
        <v>0</v>
      </c>
      <c r="AK13" s="42">
        <f t="array" ref="AK13">IF(ISBLANK(ANG_2!$A$2),100,IF(ISBLANK(A13),100,IF((OR(EXACT(A13,ANG_2!$C$2:$C$200))),VLOOKUP(A13,ANG_2!$C$2:$I$200,4,FALSE))))</f>
        <v>100</v>
      </c>
      <c r="AL13" s="31">
        <f t="shared" ref="AL11:AL32" si="21">IF(AK13=FALSE,51,IF(AK13&gt;=100,51,RANK(AK13,$AK$4:$AK$49,1)))</f>
        <v>51</v>
      </c>
      <c r="AM13" s="32">
        <f>VLOOKUP(AL13,Punktezuordnung!$A$2:$B$52,2,FALSE())</f>
        <v>0</v>
      </c>
      <c r="AN13" s="24" cm="1">
        <f t="array" ref="AN13">IF(ISBLANK(FRI_1!$A$2),0,IF(ISBLANK(A13),0,IF((OR(EXACT(A13,FRI_1!$C$2:$C$200))),VLOOKUP(A13,FRI_1!$C$2:$I$200,4,FALSE))))</f>
        <v>0</v>
      </c>
      <c r="AO13" s="31">
        <f t="shared" ref="AO11:AO32" si="22">IF(AN13=FALSE,51,IF(AN13&lt;=0,51,RANK(AN13,$AN$4:$AN$49,0)))</f>
        <v>51</v>
      </c>
      <c r="AP13" s="32">
        <f>VLOOKUP(AO13,Punktezuordnung!$A$2:$B$52,2,FALSE())</f>
        <v>0</v>
      </c>
      <c r="AQ13" s="24" cm="1">
        <f t="array" ref="AQ13">IF(ISBLANK(FRI_2!$A$2),0,IF(ISBLANK(A13),0,IF((OR(EXACT(A13,FRI_2!$C$2:$C$200))),VLOOKUP(A13,FRI_2!$C$2:$I$200,4,FALSE))))</f>
        <v>0</v>
      </c>
      <c r="AR13" s="31">
        <f t="shared" ref="AR11:AR32" si="23">IF(AQ13=FALSE,51,IF(AQ13&lt;=0,51,RANK(AQ13,$AQ$4:$AQ$49,0)))</f>
        <v>51</v>
      </c>
      <c r="AS13" s="32">
        <f>VLOOKUP(AR13,Punktezuordnung!$A$2:$B$52,2,FALSE())</f>
        <v>0</v>
      </c>
      <c r="AT13" s="65">
        <f t="array" ref="AT13">IF(ISBLANK(NIA_1!$A$2),100,IF(ISBLANK(A13),100,IF((OR(EXACT(A13,NIA_1!$C$2:$C$200))),VLOOKUP(A13,NIA_1!$C$2:$I$200,4,FALSE))))</f>
        <v>100</v>
      </c>
      <c r="AU13" s="31">
        <f t="shared" ref="AU11:AU32" si="24">IF(AT13=FALSE,51,IF(AT13=100,51,RANK(AT13,$AT$4:$AT$49,1)))</f>
        <v>51</v>
      </c>
      <c r="AV13" s="32">
        <f>VLOOKUP(AU13,Punktezuordnung!$A$2:$B$52,2,FALSE())</f>
        <v>0</v>
      </c>
      <c r="AW13" s="24" cm="1">
        <f t="array" ref="AW13">IF(ISBLANK(NIA_2!$A$2),0,IF(ISBLANK(A13),0,IF((OR(EXACT(A13,NIA_2!$C$2:$C$174))),VLOOKUP(A13,NIA_2!$C$2:$I$174,4,FALSE))))</f>
        <v>0</v>
      </c>
      <c r="AX13" s="31">
        <f t="shared" ref="AX11:AX32" si="25">IF(AW13=FALSE,51,IF(AW13&lt;=0,51,RANK(AW13,$AW$4:$AW$49,0)))</f>
        <v>51</v>
      </c>
      <c r="AY13" s="32">
        <f>VLOOKUP(AX13,Punktezuordnung!$A$2:$B$52,2,FALSE())</f>
        <v>0</v>
      </c>
      <c r="AZ13" s="24" cm="1">
        <f t="array" ref="AZ13">IF(ISBLANK(STO_1!$A$2),0,IF(ISBLANK(A13),0,IF((OR(EXACT(A13,STO_1!$C$2:$C$200))),VLOOKUP(A13,STO_1!$C$2:$I$200,4,FALSE))))</f>
        <v>0</v>
      </c>
      <c r="BA13" s="31">
        <f t="shared" ref="BA11:BA32" si="26">IF(AZ13=FALSE,51,IF(AZ13&lt;=0,51,RANK(AZ13,$AZ$4:$AZ$49,0)))</f>
        <v>51</v>
      </c>
      <c r="BB13" s="32">
        <f>VLOOKUP(BA13,Punktezuordnung!$A$2:$B$52,2,FALSE())</f>
        <v>0</v>
      </c>
      <c r="BC13" s="67" cm="1">
        <f t="array" ref="BC13">IF(ISBLANK(STO_2!$A$2),0,IF(ISBLANK(A13),0,IF((OR(EXACT(A13,STO_2!$C$2:$C$200))),VLOOKUP(A13,STO_2!$C$2:$I$175,4,FALSE))))</f>
        <v>0</v>
      </c>
      <c r="BD13" s="31">
        <f t="shared" ref="BD11:BD32" si="27">IF(BC13=FALSE,51,IF(BC13&lt;=0,51,RANK(BC13,$BC$4:$BC$49,0)))</f>
        <v>51</v>
      </c>
      <c r="BE13" s="32">
        <f>VLOOKUP(BD13,Punktezuordnung!$A$2:$B$52,2,FALSE())</f>
        <v>0</v>
      </c>
      <c r="BF13" s="41">
        <v>0</v>
      </c>
      <c r="BG13" s="37">
        <f t="shared" ref="BG11:BG32" si="28">IF(BF13&lt;=0,51,RANK(BF13,$BF$4:$BF$49,0))</f>
        <v>51</v>
      </c>
      <c r="BH13" s="44">
        <f>VLOOKUP(BG13,Punktezuordnung!$A$2:$B$52,2,FALSE())</f>
        <v>0</v>
      </c>
      <c r="BI13" s="41">
        <v>0</v>
      </c>
      <c r="BJ13" s="37">
        <f t="shared" ref="BJ11:BJ32" si="29">IF(BI13&lt;=0,51,RANK(BI13,$BF$4:$BF$49,0))</f>
        <v>51</v>
      </c>
      <c r="BK13" s="44">
        <f>VLOOKUP(BJ13,Punktezuordnung!$A$2:$B$52,2,FALSE())</f>
        <v>0</v>
      </c>
    </row>
    <row r="14" spans="1:63" x14ac:dyDescent="0.3">
      <c r="A14" s="22"/>
      <c r="B14" s="88"/>
      <c r="C14" s="88"/>
      <c r="D14" s="22"/>
      <c r="E14" s="37" t="str">
        <f t="shared" si="0"/>
        <v/>
      </c>
      <c r="F14" s="33">
        <f t="array" ref="F14">SUM(LARGE(H14:U14,{1;2;3;4;5;6;7;8}))</f>
        <v>0</v>
      </c>
      <c r="G14" s="38">
        <f t="shared" si="1"/>
        <v>0</v>
      </c>
      <c r="H14" s="39">
        <f t="shared" si="2"/>
        <v>0</v>
      </c>
      <c r="I14" s="33">
        <f t="shared" si="3"/>
        <v>0</v>
      </c>
      <c r="J14" s="39">
        <f t="shared" si="4"/>
        <v>0</v>
      </c>
      <c r="K14" s="33">
        <f t="shared" si="5"/>
        <v>0</v>
      </c>
      <c r="L14" s="35">
        <f t="shared" si="6"/>
        <v>0</v>
      </c>
      <c r="M14" s="36">
        <f t="shared" si="7"/>
        <v>0</v>
      </c>
      <c r="N14" s="35">
        <f t="shared" si="8"/>
        <v>0</v>
      </c>
      <c r="O14" s="36">
        <f t="shared" si="9"/>
        <v>0</v>
      </c>
      <c r="P14" s="40">
        <f t="shared" si="10"/>
        <v>0</v>
      </c>
      <c r="Q14" s="35">
        <f t="shared" si="11"/>
        <v>0</v>
      </c>
      <c r="R14" s="34">
        <f t="shared" si="12"/>
        <v>0</v>
      </c>
      <c r="S14" s="32">
        <f t="shared" si="13"/>
        <v>0</v>
      </c>
      <c r="T14" s="34">
        <f t="shared" si="14"/>
        <v>0</v>
      </c>
      <c r="U14" s="32">
        <f t="shared" si="15"/>
        <v>0</v>
      </c>
      <c r="V14" s="23" cm="1">
        <f t="array" ref="V14">IF(ISBLANK(ALS_1!$A$2),0,IF(ISBLANK(A14),0,IF((OR(EXACT(A14,ALS_1!$C$2:$C$176))),VLOOKUP(A14,ALS_1!$C$2:$I$176,4,FALSE))))</f>
        <v>0</v>
      </c>
      <c r="W14" s="31">
        <f t="shared" si="16"/>
        <v>51</v>
      </c>
      <c r="X14" s="32">
        <f>VLOOKUP(W14,Punktezuordnung!$A$2:$B$52,2,FALSE())</f>
        <v>0</v>
      </c>
      <c r="Y14" s="23" cm="1">
        <f t="array" ref="Y14">IF(ISBLANK(ALS_2!$A$2),100,IF(ISBLANK(A14),100,IF((OR(EXACT(A14,ALS_2!$C$2:$C$200))),VLOOKUP(A14,ALS_2!$C$2:$I$200,4,FALSE))))</f>
        <v>100</v>
      </c>
      <c r="Z14" s="31">
        <f t="shared" si="17"/>
        <v>51</v>
      </c>
      <c r="AA14" s="32">
        <f>VLOOKUP(Z14,Punktezuordnung!$A$2:$B$52,2,FALSE())</f>
        <v>0</v>
      </c>
      <c r="AB14" s="56">
        <f t="array" ref="AB14">IF(ISBLANK(LAT_1!$A$2),100,IF(ISBLANK(A14),100,IF((OR(EXACT(A14,LAT_1!$C$2:$C$200))),VLOOKUP(A14,LAT_1!$C$2:$I$200,4,FALSE))))</f>
        <v>100</v>
      </c>
      <c r="AC14" s="31">
        <f t="shared" si="18"/>
        <v>51</v>
      </c>
      <c r="AD14" s="32">
        <f>VLOOKUP(AC14,Punktezuordnung!$A$2:$B$52,2,FALSE())</f>
        <v>0</v>
      </c>
      <c r="AE14" s="41">
        <v>0</v>
      </c>
      <c r="AF14" s="31">
        <f t="shared" si="19"/>
        <v>51</v>
      </c>
      <c r="AG14" s="32">
        <f>VLOOKUP(AF14,Punktezuordnung!$A$2:$B$52,2,FALSE())</f>
        <v>0</v>
      </c>
      <c r="AH14" s="42">
        <f t="array" ref="AH14">IF(ISBLANK(ANG_1!$A$2),100,IF(ISBLANK(A14),100,IF((OR(EXACT(A14,ANG_1!$C$2:$C$200))),VLOOKUP(A14,ANG_1!$C$2:$I$200,4,FALSE))))</f>
        <v>100</v>
      </c>
      <c r="AI14" s="31">
        <f t="shared" si="20"/>
        <v>51</v>
      </c>
      <c r="AJ14" s="32">
        <f>VLOOKUP(AI14,Punktezuordnung!$A$2:$B$52,2,FALSE())</f>
        <v>0</v>
      </c>
      <c r="AK14" s="42">
        <f t="array" ref="AK14">IF(ISBLANK(ANG_2!$A$2),100,IF(ISBLANK(A14),100,IF((OR(EXACT(A14,ANG_2!$C$2:$C$200))),VLOOKUP(A14,ANG_2!$C$2:$I$200,4,FALSE))))</f>
        <v>100</v>
      </c>
      <c r="AL14" s="31">
        <f t="shared" si="21"/>
        <v>51</v>
      </c>
      <c r="AM14" s="32">
        <f>VLOOKUP(AL14,Punktezuordnung!$A$2:$B$52,2,FALSE())</f>
        <v>0</v>
      </c>
      <c r="AN14" s="24" cm="1">
        <f t="array" ref="AN14">IF(ISBLANK(FRI_1!$A$2),0,IF(ISBLANK(A14),0,IF((OR(EXACT(A14,FRI_1!$C$2:$C$200))),VLOOKUP(A14,FRI_1!$C$2:$I$200,4,FALSE))))</f>
        <v>0</v>
      </c>
      <c r="AO14" s="31">
        <f t="shared" si="22"/>
        <v>51</v>
      </c>
      <c r="AP14" s="32">
        <f>VLOOKUP(AO14,Punktezuordnung!$A$2:$B$52,2,FALSE())</f>
        <v>0</v>
      </c>
      <c r="AQ14" s="24" cm="1">
        <f t="array" ref="AQ14">IF(ISBLANK(FRI_2!$A$2),0,IF(ISBLANK(A14),0,IF((OR(EXACT(A14,FRI_2!$C$2:$C$200))),VLOOKUP(A14,FRI_2!$C$2:$I$200,4,FALSE))))</f>
        <v>0</v>
      </c>
      <c r="AR14" s="31">
        <f t="shared" si="23"/>
        <v>51</v>
      </c>
      <c r="AS14" s="32">
        <f>VLOOKUP(AR14,Punktezuordnung!$A$2:$B$52,2,FALSE())</f>
        <v>0</v>
      </c>
      <c r="AT14" s="65">
        <f t="array" ref="AT14">IF(ISBLANK(NIA_1!$A$2),100,IF(ISBLANK(A14),100,IF((OR(EXACT(A14,NIA_1!$C$2:$C$200))),VLOOKUP(A14,NIA_1!$C$2:$I$200,4,FALSE))))</f>
        <v>100</v>
      </c>
      <c r="AU14" s="31">
        <f t="shared" si="24"/>
        <v>51</v>
      </c>
      <c r="AV14" s="32">
        <f>VLOOKUP(AU14,Punktezuordnung!$A$2:$B$52,2,FALSE())</f>
        <v>0</v>
      </c>
      <c r="AW14" s="24" cm="1">
        <f t="array" ref="AW14">IF(ISBLANK(NIA_2!$A$2),0,IF(ISBLANK(A14),0,IF((OR(EXACT(A14,NIA_2!$C$2:$C$174))),VLOOKUP(A14,NIA_2!$C$2:$I$174,4,FALSE))))</f>
        <v>0</v>
      </c>
      <c r="AX14" s="31">
        <f t="shared" si="25"/>
        <v>51</v>
      </c>
      <c r="AY14" s="32">
        <f>VLOOKUP(AX14,Punktezuordnung!$A$2:$B$52,2,FALSE())</f>
        <v>0</v>
      </c>
      <c r="AZ14" s="24" cm="1">
        <f t="array" ref="AZ14">IF(ISBLANK(STO_1!$A$2),0,IF(ISBLANK(A14),0,IF((OR(EXACT(A14,STO_1!$C$2:$C$200))),VLOOKUP(A14,STO_1!$C$2:$I$200,4,FALSE))))</f>
        <v>0</v>
      </c>
      <c r="BA14" s="31">
        <f t="shared" si="26"/>
        <v>51</v>
      </c>
      <c r="BB14" s="32">
        <f>VLOOKUP(BA14,Punktezuordnung!$A$2:$B$52,2,FALSE())</f>
        <v>0</v>
      </c>
      <c r="BC14" s="67" cm="1">
        <f t="array" ref="BC14">IF(ISBLANK(STO_2!$A$2),0,IF(ISBLANK(A14),0,IF((OR(EXACT(A14,STO_2!$C$2:$C$200))),VLOOKUP(A14,STO_2!$C$2:$I$175,4,FALSE))))</f>
        <v>0</v>
      </c>
      <c r="BD14" s="31">
        <f t="shared" si="27"/>
        <v>51</v>
      </c>
      <c r="BE14" s="32">
        <f>VLOOKUP(BD14,Punktezuordnung!$A$2:$B$52,2,FALSE())</f>
        <v>0</v>
      </c>
      <c r="BF14" s="41">
        <v>0</v>
      </c>
      <c r="BG14" s="37">
        <f t="shared" si="28"/>
        <v>51</v>
      </c>
      <c r="BH14" s="44">
        <f>VLOOKUP(BG14,Punktezuordnung!$A$2:$B$52,2,FALSE())</f>
        <v>0</v>
      </c>
      <c r="BI14" s="41">
        <v>0</v>
      </c>
      <c r="BJ14" s="37">
        <f t="shared" si="29"/>
        <v>51</v>
      </c>
      <c r="BK14" s="44">
        <f>VLOOKUP(BJ14,Punktezuordnung!$A$2:$B$52,2,FALSE())</f>
        <v>0</v>
      </c>
    </row>
    <row r="15" spans="1:63" x14ac:dyDescent="0.3">
      <c r="A15" s="22"/>
      <c r="B15" s="88"/>
      <c r="C15" s="88"/>
      <c r="D15" s="22"/>
      <c r="E15" s="37" t="str">
        <f t="shared" si="0"/>
        <v/>
      </c>
      <c r="F15" s="33">
        <f t="array" ref="F15">SUM(LARGE(H15:U15,{1;2;3;4;5;6;7;8}))</f>
        <v>0</v>
      </c>
      <c r="G15" s="38">
        <f t="shared" si="1"/>
        <v>0</v>
      </c>
      <c r="H15" s="39">
        <f t="shared" si="2"/>
        <v>0</v>
      </c>
      <c r="I15" s="33">
        <f t="shared" si="3"/>
        <v>0</v>
      </c>
      <c r="J15" s="39">
        <f t="shared" si="4"/>
        <v>0</v>
      </c>
      <c r="K15" s="33">
        <f t="shared" si="5"/>
        <v>0</v>
      </c>
      <c r="L15" s="35">
        <f t="shared" si="6"/>
        <v>0</v>
      </c>
      <c r="M15" s="36">
        <f t="shared" si="7"/>
        <v>0</v>
      </c>
      <c r="N15" s="35">
        <f t="shared" si="8"/>
        <v>0</v>
      </c>
      <c r="O15" s="36">
        <f t="shared" si="9"/>
        <v>0</v>
      </c>
      <c r="P15" s="40">
        <f t="shared" si="10"/>
        <v>0</v>
      </c>
      <c r="Q15" s="35">
        <f t="shared" si="11"/>
        <v>0</v>
      </c>
      <c r="R15" s="34">
        <f t="shared" si="12"/>
        <v>0</v>
      </c>
      <c r="S15" s="32">
        <f t="shared" si="13"/>
        <v>0</v>
      </c>
      <c r="T15" s="34">
        <f t="shared" si="14"/>
        <v>0</v>
      </c>
      <c r="U15" s="32">
        <f t="shared" si="15"/>
        <v>0</v>
      </c>
      <c r="V15" s="23" cm="1">
        <f t="array" ref="V15">IF(ISBLANK(ALS_1!$A$2),0,IF(ISBLANK(A15),0,IF((OR(EXACT(A15,ALS_1!$C$2:$C$176))),VLOOKUP(A15,ALS_1!$C$2:$I$176,4,FALSE))))</f>
        <v>0</v>
      </c>
      <c r="W15" s="31">
        <f t="shared" si="16"/>
        <v>51</v>
      </c>
      <c r="X15" s="32">
        <f>VLOOKUP(W15,Punktezuordnung!$A$2:$B$52,2,FALSE())</f>
        <v>0</v>
      </c>
      <c r="Y15" s="23" cm="1">
        <f t="array" ref="Y15">IF(ISBLANK(ALS_2!$A$2),100,IF(ISBLANK(A15),100,IF((OR(EXACT(A15,ALS_2!$C$2:$C$200))),VLOOKUP(A15,ALS_2!$C$2:$I$200,4,FALSE))))</f>
        <v>100</v>
      </c>
      <c r="Z15" s="31">
        <f t="shared" si="17"/>
        <v>51</v>
      </c>
      <c r="AA15" s="32">
        <f>VLOOKUP(Z15,Punktezuordnung!$A$2:$B$52,2,FALSE())</f>
        <v>0</v>
      </c>
      <c r="AB15" s="56">
        <f t="array" ref="AB15">IF(ISBLANK(LAT_1!$A$2),100,IF(ISBLANK(A15),100,IF((OR(EXACT(A15,LAT_1!$C$2:$C$200))),VLOOKUP(A15,LAT_1!$C$2:$I$200,4,FALSE))))</f>
        <v>100</v>
      </c>
      <c r="AC15" s="31">
        <f t="shared" si="18"/>
        <v>51</v>
      </c>
      <c r="AD15" s="32">
        <f>VLOOKUP(AC15,Punktezuordnung!$A$2:$B$52,2,FALSE())</f>
        <v>0</v>
      </c>
      <c r="AE15" s="41">
        <v>0</v>
      </c>
      <c r="AF15" s="31">
        <f t="shared" si="19"/>
        <v>51</v>
      </c>
      <c r="AG15" s="32">
        <f>VLOOKUP(AF15,Punktezuordnung!$A$2:$B$52,2,FALSE())</f>
        <v>0</v>
      </c>
      <c r="AH15" s="42">
        <f t="array" ref="AH15">IF(ISBLANK(ANG_1!$A$2),100,IF(ISBLANK(A15),100,IF((OR(EXACT(A15,ANG_1!$C$2:$C$200))),VLOOKUP(A15,ANG_1!$C$2:$I$200,4,FALSE))))</f>
        <v>100</v>
      </c>
      <c r="AI15" s="31">
        <f t="shared" si="20"/>
        <v>51</v>
      </c>
      <c r="AJ15" s="32">
        <f>VLOOKUP(AI15,Punktezuordnung!$A$2:$B$52,2,FALSE())</f>
        <v>0</v>
      </c>
      <c r="AK15" s="42">
        <f t="array" ref="AK15">IF(ISBLANK(ANG_2!$A$2),100,IF(ISBLANK(A15),100,IF((OR(EXACT(A15,ANG_2!$C$2:$C$200))),VLOOKUP(A15,ANG_2!$C$2:$I$200,4,FALSE))))</f>
        <v>100</v>
      </c>
      <c r="AL15" s="31">
        <f t="shared" si="21"/>
        <v>51</v>
      </c>
      <c r="AM15" s="32">
        <f>VLOOKUP(AL15,Punktezuordnung!$A$2:$B$52,2,FALSE())</f>
        <v>0</v>
      </c>
      <c r="AN15" s="24" cm="1">
        <f t="array" ref="AN15">IF(ISBLANK(FRI_1!$A$2),0,IF(ISBLANK(A15),0,IF((OR(EXACT(A15,FRI_1!$C$2:$C$200))),VLOOKUP(A15,FRI_1!$C$2:$I$200,4,FALSE))))</f>
        <v>0</v>
      </c>
      <c r="AO15" s="31">
        <f t="shared" si="22"/>
        <v>51</v>
      </c>
      <c r="AP15" s="32">
        <f>VLOOKUP(AO15,Punktezuordnung!$A$2:$B$52,2,FALSE())</f>
        <v>0</v>
      </c>
      <c r="AQ15" s="24" cm="1">
        <f t="array" ref="AQ15">IF(ISBLANK(FRI_2!$A$2),0,IF(ISBLANK(A15),0,IF((OR(EXACT(A15,FRI_2!$C$2:$C$200))),VLOOKUP(A15,FRI_2!$C$2:$I$200,4,FALSE))))</f>
        <v>0</v>
      </c>
      <c r="AR15" s="31">
        <f t="shared" si="23"/>
        <v>51</v>
      </c>
      <c r="AS15" s="32">
        <f>VLOOKUP(AR15,Punktezuordnung!$A$2:$B$52,2,FALSE())</f>
        <v>0</v>
      </c>
      <c r="AT15" s="65">
        <f t="array" ref="AT15">IF(ISBLANK(NIA_1!$A$2),100,IF(ISBLANK(A15),100,IF((OR(EXACT(A15,NIA_1!$C$2:$C$200))),VLOOKUP(A15,NIA_1!$C$2:$I$200,4,FALSE))))</f>
        <v>100</v>
      </c>
      <c r="AU15" s="31">
        <f t="shared" si="24"/>
        <v>51</v>
      </c>
      <c r="AV15" s="32">
        <f>VLOOKUP(AU15,Punktezuordnung!$A$2:$B$52,2,FALSE())</f>
        <v>0</v>
      </c>
      <c r="AW15" s="24" cm="1">
        <f t="array" ref="AW15">IF(ISBLANK(NIA_2!$A$2),0,IF(ISBLANK(A15),0,IF((OR(EXACT(A15,NIA_2!$C$2:$C$174))),VLOOKUP(A15,NIA_2!$C$2:$I$174,4,FALSE))))</f>
        <v>0</v>
      </c>
      <c r="AX15" s="31">
        <f t="shared" si="25"/>
        <v>51</v>
      </c>
      <c r="AY15" s="32">
        <f>VLOOKUP(AX15,Punktezuordnung!$A$2:$B$52,2,FALSE())</f>
        <v>0</v>
      </c>
      <c r="AZ15" s="24" cm="1">
        <f t="array" ref="AZ15">IF(ISBLANK(STO_1!$A$2),0,IF(ISBLANK(A15),0,IF((OR(EXACT(A15,STO_1!$C$2:$C$200))),VLOOKUP(A15,STO_1!$C$2:$I$200,4,FALSE))))</f>
        <v>0</v>
      </c>
      <c r="BA15" s="31">
        <f t="shared" si="26"/>
        <v>51</v>
      </c>
      <c r="BB15" s="32">
        <f>VLOOKUP(BA15,Punktezuordnung!$A$2:$B$52,2,FALSE())</f>
        <v>0</v>
      </c>
      <c r="BC15" s="67" cm="1">
        <f t="array" ref="BC15">IF(ISBLANK(STO_2!$A$2),0,IF(ISBLANK(A15),0,IF((OR(EXACT(A15,STO_2!$C$2:$C$200))),VLOOKUP(A15,STO_2!$C$2:$I$175,4,FALSE))))</f>
        <v>0</v>
      </c>
      <c r="BD15" s="31">
        <f t="shared" si="27"/>
        <v>51</v>
      </c>
      <c r="BE15" s="32">
        <f>VLOOKUP(BD15,Punktezuordnung!$A$2:$B$52,2,FALSE())</f>
        <v>0</v>
      </c>
      <c r="BF15" s="41">
        <v>0</v>
      </c>
      <c r="BG15" s="37">
        <f t="shared" si="28"/>
        <v>51</v>
      </c>
      <c r="BH15" s="44">
        <f>VLOOKUP(BG15,Punktezuordnung!$A$2:$B$52,2,FALSE())</f>
        <v>0</v>
      </c>
      <c r="BI15" s="41">
        <v>0</v>
      </c>
      <c r="BJ15" s="37">
        <f t="shared" si="29"/>
        <v>51</v>
      </c>
      <c r="BK15" s="44">
        <f>VLOOKUP(BJ15,Punktezuordnung!$A$2:$B$52,2,FALSE())</f>
        <v>0</v>
      </c>
    </row>
    <row r="16" spans="1:63" x14ac:dyDescent="0.3">
      <c r="A16" s="22"/>
      <c r="B16" s="88"/>
      <c r="C16" s="88"/>
      <c r="D16" s="22"/>
      <c r="E16" s="37" t="str">
        <f t="shared" si="0"/>
        <v/>
      </c>
      <c r="F16" s="33">
        <f t="array" ref="F16">SUM(LARGE(H16:U16,{1;2;3;4;5;6;7;8}))</f>
        <v>0</v>
      </c>
      <c r="G16" s="38">
        <f t="shared" si="1"/>
        <v>0</v>
      </c>
      <c r="H16" s="39">
        <f t="shared" si="2"/>
        <v>0</v>
      </c>
      <c r="I16" s="33">
        <f t="shared" si="3"/>
        <v>0</v>
      </c>
      <c r="J16" s="39">
        <f t="shared" si="4"/>
        <v>0</v>
      </c>
      <c r="K16" s="33">
        <f t="shared" si="5"/>
        <v>0</v>
      </c>
      <c r="L16" s="35">
        <f t="shared" si="6"/>
        <v>0</v>
      </c>
      <c r="M16" s="36">
        <f t="shared" si="7"/>
        <v>0</v>
      </c>
      <c r="N16" s="35">
        <f t="shared" si="8"/>
        <v>0</v>
      </c>
      <c r="O16" s="36">
        <f t="shared" si="9"/>
        <v>0</v>
      </c>
      <c r="P16" s="40">
        <f t="shared" si="10"/>
        <v>0</v>
      </c>
      <c r="Q16" s="35">
        <f t="shared" si="11"/>
        <v>0</v>
      </c>
      <c r="R16" s="34">
        <f t="shared" si="12"/>
        <v>0</v>
      </c>
      <c r="S16" s="32">
        <f t="shared" si="13"/>
        <v>0</v>
      </c>
      <c r="T16" s="34">
        <f t="shared" si="14"/>
        <v>0</v>
      </c>
      <c r="U16" s="32">
        <f t="shared" si="15"/>
        <v>0</v>
      </c>
      <c r="V16" s="23" cm="1">
        <f t="array" ref="V16">IF(ISBLANK(ALS_1!$A$2),0,IF(ISBLANK(A16),0,IF((OR(EXACT(A16,ALS_1!$C$2:$C$176))),VLOOKUP(A16,ALS_1!$C$2:$I$176,4,FALSE))))</f>
        <v>0</v>
      </c>
      <c r="W16" s="31">
        <f t="shared" si="16"/>
        <v>51</v>
      </c>
      <c r="X16" s="32">
        <f>VLOOKUP(W16,Punktezuordnung!$A$2:$B$52,2,FALSE())</f>
        <v>0</v>
      </c>
      <c r="Y16" s="23" cm="1">
        <f t="array" ref="Y16">IF(ISBLANK(ALS_2!$A$2),100,IF(ISBLANK(A16),100,IF((OR(EXACT(A16,ALS_2!$C$2:$C$200))),VLOOKUP(A16,ALS_2!$C$2:$I$200,4,FALSE))))</f>
        <v>100</v>
      </c>
      <c r="Z16" s="31">
        <f t="shared" si="17"/>
        <v>51</v>
      </c>
      <c r="AA16" s="32">
        <f>VLOOKUP(Z16,Punktezuordnung!$A$2:$B$52,2,FALSE())</f>
        <v>0</v>
      </c>
      <c r="AB16" s="56">
        <f t="array" ref="AB16">IF(ISBLANK(LAT_1!$A$2),100,IF(ISBLANK(A16),100,IF((OR(EXACT(A16,LAT_1!$C$2:$C$200))),VLOOKUP(A16,LAT_1!$C$2:$I$200,4,FALSE))))</f>
        <v>100</v>
      </c>
      <c r="AC16" s="31">
        <f t="shared" si="18"/>
        <v>51</v>
      </c>
      <c r="AD16" s="32">
        <f>VLOOKUP(AC16,Punktezuordnung!$A$2:$B$52,2,FALSE())</f>
        <v>0</v>
      </c>
      <c r="AE16" s="41">
        <v>0</v>
      </c>
      <c r="AF16" s="31">
        <f t="shared" si="19"/>
        <v>51</v>
      </c>
      <c r="AG16" s="32">
        <f>VLOOKUP(AF16,Punktezuordnung!$A$2:$B$52,2,FALSE())</f>
        <v>0</v>
      </c>
      <c r="AH16" s="42">
        <f t="array" ref="AH16">IF(ISBLANK(ANG_1!$A$2),100,IF(ISBLANK(A16),100,IF((OR(EXACT(A16,ANG_1!$C$2:$C$200))),VLOOKUP(A16,ANG_1!$C$2:$I$200,4,FALSE))))</f>
        <v>100</v>
      </c>
      <c r="AI16" s="31">
        <f t="shared" si="20"/>
        <v>51</v>
      </c>
      <c r="AJ16" s="32">
        <f>VLOOKUP(AI16,Punktezuordnung!$A$2:$B$52,2,FALSE())</f>
        <v>0</v>
      </c>
      <c r="AK16" s="42">
        <f t="array" ref="AK16">IF(ISBLANK(ANG_2!$A$2),100,IF(ISBLANK(A16),100,IF((OR(EXACT(A16,ANG_2!$C$2:$C$200))),VLOOKUP(A16,ANG_2!$C$2:$I$200,4,FALSE))))</f>
        <v>100</v>
      </c>
      <c r="AL16" s="31">
        <f t="shared" si="21"/>
        <v>51</v>
      </c>
      <c r="AM16" s="32">
        <f>VLOOKUP(AL16,Punktezuordnung!$A$2:$B$52,2,FALSE())</f>
        <v>0</v>
      </c>
      <c r="AN16" s="24" cm="1">
        <f t="array" ref="AN16">IF(ISBLANK(FRI_1!$A$2),0,IF(ISBLANK(A16),0,IF((OR(EXACT(A16,FRI_1!$C$2:$C$200))),VLOOKUP(A16,FRI_1!$C$2:$I$200,4,FALSE))))</f>
        <v>0</v>
      </c>
      <c r="AO16" s="31">
        <f t="shared" si="22"/>
        <v>51</v>
      </c>
      <c r="AP16" s="32">
        <f>VLOOKUP(AO16,Punktezuordnung!$A$2:$B$52,2,FALSE())</f>
        <v>0</v>
      </c>
      <c r="AQ16" s="24" cm="1">
        <f t="array" ref="AQ16">IF(ISBLANK(FRI_2!$A$2),0,IF(ISBLANK(A16),0,IF((OR(EXACT(A16,FRI_2!$C$2:$C$200))),VLOOKUP(A16,FRI_2!$C$2:$I$200,4,FALSE))))</f>
        <v>0</v>
      </c>
      <c r="AR16" s="31">
        <f t="shared" si="23"/>
        <v>51</v>
      </c>
      <c r="AS16" s="32">
        <f>VLOOKUP(AR16,Punktezuordnung!$A$2:$B$52,2,FALSE())</f>
        <v>0</v>
      </c>
      <c r="AT16" s="65">
        <f t="array" ref="AT16">IF(ISBLANK(NIA_1!$A$2),100,IF(ISBLANK(A16),100,IF((OR(EXACT(A16,NIA_1!$C$2:$C$200))),VLOOKUP(A16,NIA_1!$C$2:$I$200,4,FALSE))))</f>
        <v>100</v>
      </c>
      <c r="AU16" s="31">
        <f t="shared" si="24"/>
        <v>51</v>
      </c>
      <c r="AV16" s="32">
        <f>VLOOKUP(AU16,Punktezuordnung!$A$2:$B$52,2,FALSE())</f>
        <v>0</v>
      </c>
      <c r="AW16" s="24" cm="1">
        <f t="array" ref="AW16">IF(ISBLANK(NIA_2!$A$2),0,IF(ISBLANK(A16),0,IF((OR(EXACT(A16,NIA_2!$C$2:$C$174))),VLOOKUP(A16,NIA_2!$C$2:$I$174,4,FALSE))))</f>
        <v>0</v>
      </c>
      <c r="AX16" s="31">
        <f t="shared" si="25"/>
        <v>51</v>
      </c>
      <c r="AY16" s="32">
        <f>VLOOKUP(AX16,Punktezuordnung!$A$2:$B$52,2,FALSE())</f>
        <v>0</v>
      </c>
      <c r="AZ16" s="24" cm="1">
        <f t="array" ref="AZ16">IF(ISBLANK(STO_1!$A$2),0,IF(ISBLANK(A16),0,IF((OR(EXACT(A16,STO_1!$C$2:$C$200))),VLOOKUP(A16,STO_1!$C$2:$I$200,4,FALSE))))</f>
        <v>0</v>
      </c>
      <c r="BA16" s="31">
        <f t="shared" si="26"/>
        <v>51</v>
      </c>
      <c r="BB16" s="32">
        <f>VLOOKUP(BA16,Punktezuordnung!$A$2:$B$52,2,FALSE())</f>
        <v>0</v>
      </c>
      <c r="BC16" s="67" cm="1">
        <f t="array" ref="BC16">IF(ISBLANK(STO_2!$A$2),0,IF(ISBLANK(A16),0,IF((OR(EXACT(A16,STO_2!$C$2:$C$200))),VLOOKUP(A16,STO_2!$C$2:$I$175,4,FALSE))))</f>
        <v>0</v>
      </c>
      <c r="BD16" s="31">
        <f t="shared" si="27"/>
        <v>51</v>
      </c>
      <c r="BE16" s="32">
        <f>VLOOKUP(BD16,Punktezuordnung!$A$2:$B$52,2,FALSE())</f>
        <v>0</v>
      </c>
      <c r="BF16" s="41">
        <v>0</v>
      </c>
      <c r="BG16" s="37">
        <f t="shared" si="28"/>
        <v>51</v>
      </c>
      <c r="BH16" s="44">
        <f>VLOOKUP(BG16,Punktezuordnung!$A$2:$B$52,2,FALSE())</f>
        <v>0</v>
      </c>
      <c r="BI16" s="41">
        <v>0</v>
      </c>
      <c r="BJ16" s="37">
        <f t="shared" si="29"/>
        <v>51</v>
      </c>
      <c r="BK16" s="44">
        <f>VLOOKUP(BJ16,Punktezuordnung!$A$2:$B$52,2,FALSE())</f>
        <v>0</v>
      </c>
    </row>
    <row r="17" spans="1:63" x14ac:dyDescent="0.3">
      <c r="A17" s="22"/>
      <c r="B17" s="88"/>
      <c r="C17" s="88"/>
      <c r="D17" s="22"/>
      <c r="E17" s="37" t="str">
        <f t="shared" si="0"/>
        <v/>
      </c>
      <c r="F17" s="33">
        <f t="array" ref="F17">SUM(LARGE(H17:U17,{1;2;3;4;5;6;7;8}))</f>
        <v>0</v>
      </c>
      <c r="G17" s="38">
        <f t="shared" si="1"/>
        <v>0</v>
      </c>
      <c r="H17" s="39">
        <f t="shared" si="2"/>
        <v>0</v>
      </c>
      <c r="I17" s="33">
        <f t="shared" si="3"/>
        <v>0</v>
      </c>
      <c r="J17" s="39">
        <f t="shared" si="4"/>
        <v>0</v>
      </c>
      <c r="K17" s="33">
        <f t="shared" si="5"/>
        <v>0</v>
      </c>
      <c r="L17" s="35">
        <f t="shared" si="6"/>
        <v>0</v>
      </c>
      <c r="M17" s="36">
        <f t="shared" si="7"/>
        <v>0</v>
      </c>
      <c r="N17" s="35">
        <f t="shared" si="8"/>
        <v>0</v>
      </c>
      <c r="O17" s="36">
        <f t="shared" si="9"/>
        <v>0</v>
      </c>
      <c r="P17" s="40">
        <f t="shared" si="10"/>
        <v>0</v>
      </c>
      <c r="Q17" s="35">
        <f t="shared" si="11"/>
        <v>0</v>
      </c>
      <c r="R17" s="34">
        <f t="shared" si="12"/>
        <v>0</v>
      </c>
      <c r="S17" s="32">
        <f t="shared" si="13"/>
        <v>0</v>
      </c>
      <c r="T17" s="34">
        <f t="shared" si="14"/>
        <v>0</v>
      </c>
      <c r="U17" s="32">
        <f t="shared" si="15"/>
        <v>0</v>
      </c>
      <c r="V17" s="23" cm="1">
        <f t="array" ref="V17">IF(ISBLANK(ALS_1!$A$2),0,IF(ISBLANK(A17),0,IF((OR(EXACT(A17,ALS_1!$C$2:$C$176))),VLOOKUP(A17,ALS_1!$C$2:$I$176,4,FALSE))))</f>
        <v>0</v>
      </c>
      <c r="W17" s="31">
        <f t="shared" si="16"/>
        <v>51</v>
      </c>
      <c r="X17" s="32">
        <f>VLOOKUP(W17,Punktezuordnung!$A$2:$B$52,2,FALSE())</f>
        <v>0</v>
      </c>
      <c r="Y17" s="23" cm="1">
        <f t="array" ref="Y17">IF(ISBLANK(ALS_2!$A$2),100,IF(ISBLANK(A17),100,IF((OR(EXACT(A17,ALS_2!$C$2:$C$200))),VLOOKUP(A17,ALS_2!$C$2:$I$200,4,FALSE))))</f>
        <v>100</v>
      </c>
      <c r="Z17" s="31">
        <f t="shared" si="17"/>
        <v>51</v>
      </c>
      <c r="AA17" s="32">
        <f>VLOOKUP(Z17,Punktezuordnung!$A$2:$B$52,2,FALSE())</f>
        <v>0</v>
      </c>
      <c r="AB17" s="56">
        <f t="array" ref="AB17">IF(ISBLANK(LAT_1!$A$2),100,IF(ISBLANK(A17),100,IF((OR(EXACT(A17,LAT_1!$C$2:$C$200))),VLOOKUP(A17,LAT_1!$C$2:$I$200,4,FALSE))))</f>
        <v>100</v>
      </c>
      <c r="AC17" s="31">
        <f t="shared" si="18"/>
        <v>51</v>
      </c>
      <c r="AD17" s="32">
        <f>VLOOKUP(AC17,Punktezuordnung!$A$2:$B$52,2,FALSE())</f>
        <v>0</v>
      </c>
      <c r="AE17" s="41">
        <v>0</v>
      </c>
      <c r="AF17" s="31">
        <f t="shared" si="19"/>
        <v>51</v>
      </c>
      <c r="AG17" s="32">
        <f>VLOOKUP(AF17,Punktezuordnung!$A$2:$B$52,2,FALSE())</f>
        <v>0</v>
      </c>
      <c r="AH17" s="42">
        <f t="array" ref="AH17">IF(ISBLANK(ANG_1!$A$2),100,IF(ISBLANK(A17),100,IF((OR(EXACT(A17,ANG_1!$C$2:$C$200))),VLOOKUP(A17,ANG_1!$C$2:$I$200,4,FALSE))))</f>
        <v>100</v>
      </c>
      <c r="AI17" s="31">
        <f t="shared" si="20"/>
        <v>51</v>
      </c>
      <c r="AJ17" s="32">
        <f>VLOOKUP(AI17,Punktezuordnung!$A$2:$B$52,2,FALSE())</f>
        <v>0</v>
      </c>
      <c r="AK17" s="42">
        <f t="array" ref="AK17">IF(ISBLANK(ANG_2!$A$2),100,IF(ISBLANK(A17),100,IF((OR(EXACT(A17,ANG_2!$C$2:$C$200))),VLOOKUP(A17,ANG_2!$C$2:$I$200,4,FALSE))))</f>
        <v>100</v>
      </c>
      <c r="AL17" s="31">
        <f t="shared" si="21"/>
        <v>51</v>
      </c>
      <c r="AM17" s="32">
        <f>VLOOKUP(AL17,Punktezuordnung!$A$2:$B$52,2,FALSE())</f>
        <v>0</v>
      </c>
      <c r="AN17" s="24" cm="1">
        <f t="array" ref="AN17">IF(ISBLANK(FRI_1!$A$2),0,IF(ISBLANK(A17),0,IF((OR(EXACT(A17,FRI_1!$C$2:$C$200))),VLOOKUP(A17,FRI_1!$C$2:$I$200,4,FALSE))))</f>
        <v>0</v>
      </c>
      <c r="AO17" s="31">
        <f t="shared" si="22"/>
        <v>51</v>
      </c>
      <c r="AP17" s="32">
        <f>VLOOKUP(AO17,Punktezuordnung!$A$2:$B$52,2,FALSE())</f>
        <v>0</v>
      </c>
      <c r="AQ17" s="24" cm="1">
        <f t="array" ref="AQ17">IF(ISBLANK(FRI_2!$A$2),0,IF(ISBLANK(A17),0,IF((OR(EXACT(A17,FRI_2!$C$2:$C$200))),VLOOKUP(A17,FRI_2!$C$2:$I$200,4,FALSE))))</f>
        <v>0</v>
      </c>
      <c r="AR17" s="31">
        <f t="shared" si="23"/>
        <v>51</v>
      </c>
      <c r="AS17" s="32">
        <f>VLOOKUP(AR17,Punktezuordnung!$A$2:$B$52,2,FALSE())</f>
        <v>0</v>
      </c>
      <c r="AT17" s="65">
        <f t="array" ref="AT17">IF(ISBLANK(NIA_1!$A$2),100,IF(ISBLANK(A17),100,IF((OR(EXACT(A17,NIA_1!$C$2:$C$200))),VLOOKUP(A17,NIA_1!$C$2:$I$200,4,FALSE))))</f>
        <v>100</v>
      </c>
      <c r="AU17" s="31">
        <f t="shared" si="24"/>
        <v>51</v>
      </c>
      <c r="AV17" s="32">
        <f>VLOOKUP(AU17,Punktezuordnung!$A$2:$B$52,2,FALSE())</f>
        <v>0</v>
      </c>
      <c r="AW17" s="24" cm="1">
        <f t="array" ref="AW17">IF(ISBLANK(NIA_2!$A$2),0,IF(ISBLANK(A17),0,IF((OR(EXACT(A17,NIA_2!$C$2:$C$174))),VLOOKUP(A17,NIA_2!$C$2:$I$174,4,FALSE))))</f>
        <v>0</v>
      </c>
      <c r="AX17" s="31">
        <f t="shared" si="25"/>
        <v>51</v>
      </c>
      <c r="AY17" s="32">
        <f>VLOOKUP(AX17,Punktezuordnung!$A$2:$B$52,2,FALSE())</f>
        <v>0</v>
      </c>
      <c r="AZ17" s="24" cm="1">
        <f t="array" ref="AZ17">IF(ISBLANK(STO_1!$A$2),0,IF(ISBLANK(A17),0,IF((OR(EXACT(A17,STO_1!$C$2:$C$200))),VLOOKUP(A17,STO_1!$C$2:$I$200,4,FALSE))))</f>
        <v>0</v>
      </c>
      <c r="BA17" s="31">
        <f t="shared" si="26"/>
        <v>51</v>
      </c>
      <c r="BB17" s="32">
        <f>VLOOKUP(BA17,Punktezuordnung!$A$2:$B$52,2,FALSE())</f>
        <v>0</v>
      </c>
      <c r="BC17" s="67" cm="1">
        <f t="array" ref="BC17">IF(ISBLANK(STO_2!$A$2),0,IF(ISBLANK(A17),0,IF((OR(EXACT(A17,STO_2!$C$2:$C$200))),VLOOKUP(A17,STO_2!$C$2:$I$175,4,FALSE))))</f>
        <v>0</v>
      </c>
      <c r="BD17" s="31">
        <f t="shared" si="27"/>
        <v>51</v>
      </c>
      <c r="BE17" s="32">
        <f>VLOOKUP(BD17,Punktezuordnung!$A$2:$B$52,2,FALSE())</f>
        <v>0</v>
      </c>
      <c r="BF17" s="41">
        <v>0</v>
      </c>
      <c r="BG17" s="37">
        <f t="shared" si="28"/>
        <v>51</v>
      </c>
      <c r="BH17" s="44">
        <f>VLOOKUP(BG17,Punktezuordnung!$A$2:$B$52,2,FALSE())</f>
        <v>0</v>
      </c>
      <c r="BI17" s="41">
        <v>0</v>
      </c>
      <c r="BJ17" s="37">
        <f t="shared" si="29"/>
        <v>51</v>
      </c>
      <c r="BK17" s="44">
        <f>VLOOKUP(BJ17,Punktezuordnung!$A$2:$B$52,2,FALSE())</f>
        <v>0</v>
      </c>
    </row>
    <row r="18" spans="1:63" x14ac:dyDescent="0.3">
      <c r="A18" s="22"/>
      <c r="B18" s="88"/>
      <c r="C18" s="88"/>
      <c r="D18" s="22"/>
      <c r="E18" s="37" t="str">
        <f t="shared" si="0"/>
        <v/>
      </c>
      <c r="F18" s="33">
        <f t="array" ref="F18">SUM(LARGE(H18:U18,{1;2;3;4;5;6;7;8}))</f>
        <v>0</v>
      </c>
      <c r="G18" s="38">
        <f t="shared" si="1"/>
        <v>0</v>
      </c>
      <c r="H18" s="39">
        <f t="shared" si="2"/>
        <v>0</v>
      </c>
      <c r="I18" s="33">
        <f t="shared" si="3"/>
        <v>0</v>
      </c>
      <c r="J18" s="39">
        <f t="shared" si="4"/>
        <v>0</v>
      </c>
      <c r="K18" s="33">
        <f t="shared" si="5"/>
        <v>0</v>
      </c>
      <c r="L18" s="35">
        <f t="shared" si="6"/>
        <v>0</v>
      </c>
      <c r="M18" s="36">
        <f t="shared" si="7"/>
        <v>0</v>
      </c>
      <c r="N18" s="35">
        <f t="shared" si="8"/>
        <v>0</v>
      </c>
      <c r="O18" s="36">
        <f t="shared" si="9"/>
        <v>0</v>
      </c>
      <c r="P18" s="40">
        <f t="shared" si="10"/>
        <v>0</v>
      </c>
      <c r="Q18" s="35">
        <f t="shared" si="11"/>
        <v>0</v>
      </c>
      <c r="R18" s="34">
        <f t="shared" si="12"/>
        <v>0</v>
      </c>
      <c r="S18" s="32">
        <f t="shared" si="13"/>
        <v>0</v>
      </c>
      <c r="T18" s="34">
        <f t="shared" si="14"/>
        <v>0</v>
      </c>
      <c r="U18" s="32">
        <f t="shared" si="15"/>
        <v>0</v>
      </c>
      <c r="V18" s="23" cm="1">
        <f t="array" ref="V18">IF(ISBLANK(ALS_1!$A$2),0,IF(ISBLANK(A18),0,IF((OR(EXACT(A18,ALS_1!$C$2:$C$176))),VLOOKUP(A18,ALS_1!$C$2:$I$176,4,FALSE))))</f>
        <v>0</v>
      </c>
      <c r="W18" s="31">
        <f t="shared" si="16"/>
        <v>51</v>
      </c>
      <c r="X18" s="32">
        <f>VLOOKUP(W18,Punktezuordnung!$A$2:$B$52,2,FALSE())</f>
        <v>0</v>
      </c>
      <c r="Y18" s="23" cm="1">
        <f t="array" ref="Y18">IF(ISBLANK(ALS_2!$A$2),100,IF(ISBLANK(A18),100,IF((OR(EXACT(A18,ALS_2!$C$2:$C$200))),VLOOKUP(A18,ALS_2!$C$2:$I$200,4,FALSE))))</f>
        <v>100</v>
      </c>
      <c r="Z18" s="31">
        <f t="shared" si="17"/>
        <v>51</v>
      </c>
      <c r="AA18" s="32">
        <f>VLOOKUP(Z18,Punktezuordnung!$A$2:$B$52,2,FALSE())</f>
        <v>0</v>
      </c>
      <c r="AB18" s="56">
        <f t="array" ref="AB18">IF(ISBLANK(LAT_1!$A$2),100,IF(ISBLANK(A18),100,IF((OR(EXACT(A18,LAT_1!$C$2:$C$200))),VLOOKUP(A18,LAT_1!$C$2:$I$200,4,FALSE))))</f>
        <v>100</v>
      </c>
      <c r="AC18" s="31">
        <f t="shared" si="18"/>
        <v>51</v>
      </c>
      <c r="AD18" s="32">
        <f>VLOOKUP(AC18,Punktezuordnung!$A$2:$B$52,2,FALSE())</f>
        <v>0</v>
      </c>
      <c r="AE18" s="41">
        <v>0</v>
      </c>
      <c r="AF18" s="31">
        <f t="shared" si="19"/>
        <v>51</v>
      </c>
      <c r="AG18" s="32">
        <f>VLOOKUP(AF18,Punktezuordnung!$A$2:$B$52,2,FALSE())</f>
        <v>0</v>
      </c>
      <c r="AH18" s="42">
        <f t="array" ref="AH18">IF(ISBLANK(ANG_1!$A$2),100,IF(ISBLANK(A18),100,IF((OR(EXACT(A18,ANG_1!$C$2:$C$200))),VLOOKUP(A18,ANG_1!$C$2:$I$200,4,FALSE))))</f>
        <v>100</v>
      </c>
      <c r="AI18" s="31">
        <f t="shared" si="20"/>
        <v>51</v>
      </c>
      <c r="AJ18" s="32">
        <f>VLOOKUP(AI18,Punktezuordnung!$A$2:$B$52,2,FALSE())</f>
        <v>0</v>
      </c>
      <c r="AK18" s="42">
        <f t="array" ref="AK18">IF(ISBLANK(ANG_2!$A$2),100,IF(ISBLANK(A18),100,IF((OR(EXACT(A18,ANG_2!$C$2:$C$200))),VLOOKUP(A18,ANG_2!$C$2:$I$200,4,FALSE))))</f>
        <v>100</v>
      </c>
      <c r="AL18" s="31">
        <f t="shared" si="21"/>
        <v>51</v>
      </c>
      <c r="AM18" s="32">
        <f>VLOOKUP(AL18,Punktezuordnung!$A$2:$B$52,2,FALSE())</f>
        <v>0</v>
      </c>
      <c r="AN18" s="24" cm="1">
        <f t="array" ref="AN18">IF(ISBLANK(FRI_1!$A$2),0,IF(ISBLANK(A18),0,IF((OR(EXACT(A18,FRI_1!$C$2:$C$200))),VLOOKUP(A18,FRI_1!$C$2:$I$200,4,FALSE))))</f>
        <v>0</v>
      </c>
      <c r="AO18" s="31">
        <f t="shared" si="22"/>
        <v>51</v>
      </c>
      <c r="AP18" s="32">
        <f>VLOOKUP(AO18,Punktezuordnung!$A$2:$B$52,2,FALSE())</f>
        <v>0</v>
      </c>
      <c r="AQ18" s="24" cm="1">
        <f t="array" ref="AQ18">IF(ISBLANK(FRI_2!$A$2),0,IF(ISBLANK(A18),0,IF((OR(EXACT(A18,FRI_2!$C$2:$C$200))),VLOOKUP(A18,FRI_2!$C$2:$I$200,4,FALSE))))</f>
        <v>0</v>
      </c>
      <c r="AR18" s="31">
        <f t="shared" si="23"/>
        <v>51</v>
      </c>
      <c r="AS18" s="32">
        <f>VLOOKUP(AR18,Punktezuordnung!$A$2:$B$52,2,FALSE())</f>
        <v>0</v>
      </c>
      <c r="AT18" s="65">
        <f t="array" ref="AT18">IF(ISBLANK(NIA_1!$A$2),100,IF(ISBLANK(A18),100,IF((OR(EXACT(A18,NIA_1!$C$2:$C$200))),VLOOKUP(A18,NIA_1!$C$2:$I$200,4,FALSE))))</f>
        <v>100</v>
      </c>
      <c r="AU18" s="31">
        <f t="shared" si="24"/>
        <v>51</v>
      </c>
      <c r="AV18" s="32">
        <f>VLOOKUP(AU18,Punktezuordnung!$A$2:$B$52,2,FALSE())</f>
        <v>0</v>
      </c>
      <c r="AW18" s="24" cm="1">
        <f t="array" ref="AW18">IF(ISBLANK(NIA_2!$A$2),0,IF(ISBLANK(A18),0,IF((OR(EXACT(A18,NIA_2!$C$2:$C$174))),VLOOKUP(A18,NIA_2!$C$2:$I$174,4,FALSE))))</f>
        <v>0</v>
      </c>
      <c r="AX18" s="31">
        <f t="shared" si="25"/>
        <v>51</v>
      </c>
      <c r="AY18" s="32">
        <f>VLOOKUP(AX18,Punktezuordnung!$A$2:$B$52,2,FALSE())</f>
        <v>0</v>
      </c>
      <c r="AZ18" s="24" cm="1">
        <f t="array" ref="AZ18">IF(ISBLANK(STO_1!$A$2),0,IF(ISBLANK(A18),0,IF((OR(EXACT(A18,STO_1!$C$2:$C$200))),VLOOKUP(A18,STO_1!$C$2:$I$200,4,FALSE))))</f>
        <v>0</v>
      </c>
      <c r="BA18" s="31">
        <f t="shared" si="26"/>
        <v>51</v>
      </c>
      <c r="BB18" s="32">
        <f>VLOOKUP(BA18,Punktezuordnung!$A$2:$B$52,2,FALSE())</f>
        <v>0</v>
      </c>
      <c r="BC18" s="67" cm="1">
        <f t="array" ref="BC18">IF(ISBLANK(STO_2!$A$2),0,IF(ISBLANK(A18),0,IF((OR(EXACT(A18,STO_2!$C$2:$C$200))),VLOOKUP(A18,STO_2!$C$2:$I$175,4,FALSE))))</f>
        <v>0</v>
      </c>
      <c r="BD18" s="31">
        <f t="shared" si="27"/>
        <v>51</v>
      </c>
      <c r="BE18" s="32">
        <f>VLOOKUP(BD18,Punktezuordnung!$A$2:$B$52,2,FALSE())</f>
        <v>0</v>
      </c>
      <c r="BF18" s="41">
        <v>0</v>
      </c>
      <c r="BG18" s="37">
        <f t="shared" si="28"/>
        <v>51</v>
      </c>
      <c r="BH18" s="44">
        <f>VLOOKUP(BG18,Punktezuordnung!$A$2:$B$52,2,FALSE())</f>
        <v>0</v>
      </c>
      <c r="BI18" s="41">
        <v>0</v>
      </c>
      <c r="BJ18" s="37">
        <f t="shared" si="29"/>
        <v>51</v>
      </c>
      <c r="BK18" s="44">
        <f>VLOOKUP(BJ18,Punktezuordnung!$A$2:$B$52,2,FALSE())</f>
        <v>0</v>
      </c>
    </row>
    <row r="19" spans="1:63" x14ac:dyDescent="0.3">
      <c r="A19" s="22"/>
      <c r="B19" s="88"/>
      <c r="C19" s="88"/>
      <c r="D19" s="22"/>
      <c r="E19" s="37" t="str">
        <f t="shared" si="0"/>
        <v/>
      </c>
      <c r="F19" s="33">
        <f t="array" ref="F19">SUM(LARGE(H19:U19,{1;2;3;4;5;6;7;8}))</f>
        <v>0</v>
      </c>
      <c r="G19" s="38">
        <f t="shared" si="1"/>
        <v>0</v>
      </c>
      <c r="H19" s="39">
        <f t="shared" si="2"/>
        <v>0</v>
      </c>
      <c r="I19" s="33">
        <f t="shared" si="3"/>
        <v>0</v>
      </c>
      <c r="J19" s="39">
        <f t="shared" si="4"/>
        <v>0</v>
      </c>
      <c r="K19" s="33">
        <f t="shared" si="5"/>
        <v>0</v>
      </c>
      <c r="L19" s="35">
        <f t="shared" si="6"/>
        <v>0</v>
      </c>
      <c r="M19" s="36">
        <f t="shared" si="7"/>
        <v>0</v>
      </c>
      <c r="N19" s="35">
        <f t="shared" si="8"/>
        <v>0</v>
      </c>
      <c r="O19" s="36">
        <f t="shared" si="9"/>
        <v>0</v>
      </c>
      <c r="P19" s="40">
        <f t="shared" si="10"/>
        <v>0</v>
      </c>
      <c r="Q19" s="35">
        <f t="shared" si="11"/>
        <v>0</v>
      </c>
      <c r="R19" s="34">
        <f t="shared" si="12"/>
        <v>0</v>
      </c>
      <c r="S19" s="32">
        <f t="shared" si="13"/>
        <v>0</v>
      </c>
      <c r="T19" s="34">
        <f t="shared" si="14"/>
        <v>0</v>
      </c>
      <c r="U19" s="32">
        <f t="shared" si="15"/>
        <v>0</v>
      </c>
      <c r="V19" s="23" cm="1">
        <f t="array" ref="V19">IF(ISBLANK(ALS_1!$A$2),0,IF(ISBLANK(A19),0,IF((OR(EXACT(A19,ALS_1!$C$2:$C$176))),VLOOKUP(A19,ALS_1!$C$2:$I$176,4,FALSE))))</f>
        <v>0</v>
      </c>
      <c r="W19" s="31">
        <f t="shared" si="16"/>
        <v>51</v>
      </c>
      <c r="X19" s="32">
        <f>VLOOKUP(W19,Punktezuordnung!$A$2:$B$52,2,FALSE())</f>
        <v>0</v>
      </c>
      <c r="Y19" s="23" cm="1">
        <f t="array" ref="Y19">IF(ISBLANK(ALS_2!$A$2),100,IF(ISBLANK(A19),100,IF((OR(EXACT(A19,ALS_2!$C$2:$C$200))),VLOOKUP(A19,ALS_2!$C$2:$I$200,4,FALSE))))</f>
        <v>100</v>
      </c>
      <c r="Z19" s="31">
        <f t="shared" si="17"/>
        <v>51</v>
      </c>
      <c r="AA19" s="32">
        <f>VLOOKUP(Z19,Punktezuordnung!$A$2:$B$52,2,FALSE())</f>
        <v>0</v>
      </c>
      <c r="AB19" s="56">
        <f t="array" ref="AB19">IF(ISBLANK(LAT_1!$A$2),100,IF(ISBLANK(A19),100,IF((OR(EXACT(A19,LAT_1!$C$2:$C$200))),VLOOKUP(A19,LAT_1!$C$2:$I$200,4,FALSE))))</f>
        <v>100</v>
      </c>
      <c r="AC19" s="31">
        <f t="shared" si="18"/>
        <v>51</v>
      </c>
      <c r="AD19" s="32">
        <f>VLOOKUP(AC19,Punktezuordnung!$A$2:$B$52,2,FALSE())</f>
        <v>0</v>
      </c>
      <c r="AE19" s="41">
        <v>0</v>
      </c>
      <c r="AF19" s="31">
        <f t="shared" si="19"/>
        <v>51</v>
      </c>
      <c r="AG19" s="32">
        <f>VLOOKUP(AF19,Punktezuordnung!$A$2:$B$52,2,FALSE())</f>
        <v>0</v>
      </c>
      <c r="AH19" s="42">
        <f t="array" ref="AH19">IF(ISBLANK(ANG_1!$A$2),100,IF(ISBLANK(A19),100,IF((OR(EXACT(A19,ANG_1!$C$2:$C$200))),VLOOKUP(A19,ANG_1!$C$2:$I$200,4,FALSE))))</f>
        <v>100</v>
      </c>
      <c r="AI19" s="31">
        <f t="shared" si="20"/>
        <v>51</v>
      </c>
      <c r="AJ19" s="32">
        <f>VLOOKUP(AI19,Punktezuordnung!$A$2:$B$52,2,FALSE())</f>
        <v>0</v>
      </c>
      <c r="AK19" s="42">
        <f t="array" ref="AK19">IF(ISBLANK(ANG_2!$A$2),100,IF(ISBLANK(A19),100,IF((OR(EXACT(A19,ANG_2!$C$2:$C$200))),VLOOKUP(A19,ANG_2!$C$2:$I$200,4,FALSE))))</f>
        <v>100</v>
      </c>
      <c r="AL19" s="31">
        <f t="shared" si="21"/>
        <v>51</v>
      </c>
      <c r="AM19" s="32">
        <f>VLOOKUP(AL19,Punktezuordnung!$A$2:$B$52,2,FALSE())</f>
        <v>0</v>
      </c>
      <c r="AN19" s="24" cm="1">
        <f t="array" ref="AN19">IF(ISBLANK(FRI_1!$A$2),0,IF(ISBLANK(A19),0,IF((OR(EXACT(A19,FRI_1!$C$2:$C$200))),VLOOKUP(A19,FRI_1!$C$2:$I$200,4,FALSE))))</f>
        <v>0</v>
      </c>
      <c r="AO19" s="31">
        <f t="shared" si="22"/>
        <v>51</v>
      </c>
      <c r="AP19" s="32">
        <f>VLOOKUP(AO19,Punktezuordnung!$A$2:$B$52,2,FALSE())</f>
        <v>0</v>
      </c>
      <c r="AQ19" s="24" cm="1">
        <f t="array" ref="AQ19">IF(ISBLANK(FRI_2!$A$2),0,IF(ISBLANK(A19),0,IF((OR(EXACT(A19,FRI_2!$C$2:$C$200))),VLOOKUP(A19,FRI_2!$C$2:$I$200,4,FALSE))))</f>
        <v>0</v>
      </c>
      <c r="AR19" s="31">
        <f t="shared" si="23"/>
        <v>51</v>
      </c>
      <c r="AS19" s="32">
        <f>VLOOKUP(AR19,Punktezuordnung!$A$2:$B$52,2,FALSE())</f>
        <v>0</v>
      </c>
      <c r="AT19" s="65">
        <f t="array" ref="AT19">IF(ISBLANK(NIA_1!$A$2),100,IF(ISBLANK(A19),100,IF((OR(EXACT(A19,NIA_1!$C$2:$C$200))),VLOOKUP(A19,NIA_1!$C$2:$I$200,4,FALSE))))</f>
        <v>100</v>
      </c>
      <c r="AU19" s="31">
        <f t="shared" si="24"/>
        <v>51</v>
      </c>
      <c r="AV19" s="32">
        <f>VLOOKUP(AU19,Punktezuordnung!$A$2:$B$52,2,FALSE())</f>
        <v>0</v>
      </c>
      <c r="AW19" s="24" cm="1">
        <f t="array" ref="AW19">IF(ISBLANK(NIA_2!$A$2),0,IF(ISBLANK(A19),0,IF((OR(EXACT(A19,NIA_2!$C$2:$C$174))),VLOOKUP(A19,NIA_2!$C$2:$I$174,4,FALSE))))</f>
        <v>0</v>
      </c>
      <c r="AX19" s="31">
        <f t="shared" si="25"/>
        <v>51</v>
      </c>
      <c r="AY19" s="32">
        <f>VLOOKUP(AX19,Punktezuordnung!$A$2:$B$52,2,FALSE())</f>
        <v>0</v>
      </c>
      <c r="AZ19" s="24" cm="1">
        <f t="array" ref="AZ19">IF(ISBLANK(STO_1!$A$2),0,IF(ISBLANK(A19),0,IF((OR(EXACT(A19,STO_1!$C$2:$C$200))),VLOOKUP(A19,STO_1!$C$2:$I$200,4,FALSE))))</f>
        <v>0</v>
      </c>
      <c r="BA19" s="31">
        <f t="shared" si="26"/>
        <v>51</v>
      </c>
      <c r="BB19" s="32">
        <f>VLOOKUP(BA19,Punktezuordnung!$A$2:$B$52,2,FALSE())</f>
        <v>0</v>
      </c>
      <c r="BC19" s="67" cm="1">
        <f t="array" ref="BC19">IF(ISBLANK(STO_2!$A$2),0,IF(ISBLANK(A19),0,IF((OR(EXACT(A19,STO_2!$C$2:$C$200))),VLOOKUP(A19,STO_2!$C$2:$I$175,4,FALSE))))</f>
        <v>0</v>
      </c>
      <c r="BD19" s="31">
        <f t="shared" si="27"/>
        <v>51</v>
      </c>
      <c r="BE19" s="32">
        <f>VLOOKUP(BD19,Punktezuordnung!$A$2:$B$52,2,FALSE())</f>
        <v>0</v>
      </c>
      <c r="BF19" s="41">
        <v>0</v>
      </c>
      <c r="BG19" s="37">
        <f t="shared" si="28"/>
        <v>51</v>
      </c>
      <c r="BH19" s="44">
        <f>VLOOKUP(BG19,Punktezuordnung!$A$2:$B$52,2,FALSE())</f>
        <v>0</v>
      </c>
      <c r="BI19" s="41">
        <v>0</v>
      </c>
      <c r="BJ19" s="37">
        <f t="shared" si="29"/>
        <v>51</v>
      </c>
      <c r="BK19" s="44">
        <f>VLOOKUP(BJ19,Punktezuordnung!$A$2:$B$52,2,FALSE())</f>
        <v>0</v>
      </c>
    </row>
    <row r="20" spans="1:63" x14ac:dyDescent="0.3">
      <c r="A20" s="22"/>
      <c r="B20" s="88"/>
      <c r="C20" s="88"/>
      <c r="D20" s="22"/>
      <c r="E20" s="37" t="str">
        <f t="shared" si="0"/>
        <v/>
      </c>
      <c r="F20" s="33">
        <f t="array" ref="F20">SUM(LARGE(H20:U20,{1;2;3;4;5;6;7;8}))</f>
        <v>0</v>
      </c>
      <c r="G20" s="38">
        <f t="shared" si="1"/>
        <v>0</v>
      </c>
      <c r="H20" s="39">
        <f t="shared" si="2"/>
        <v>0</v>
      </c>
      <c r="I20" s="33">
        <f t="shared" si="3"/>
        <v>0</v>
      </c>
      <c r="J20" s="39">
        <f t="shared" si="4"/>
        <v>0</v>
      </c>
      <c r="K20" s="33">
        <f t="shared" si="5"/>
        <v>0</v>
      </c>
      <c r="L20" s="35">
        <f t="shared" si="6"/>
        <v>0</v>
      </c>
      <c r="M20" s="36">
        <f t="shared" si="7"/>
        <v>0</v>
      </c>
      <c r="N20" s="35">
        <f t="shared" si="8"/>
        <v>0</v>
      </c>
      <c r="O20" s="36">
        <f t="shared" si="9"/>
        <v>0</v>
      </c>
      <c r="P20" s="40">
        <f t="shared" si="10"/>
        <v>0</v>
      </c>
      <c r="Q20" s="35">
        <f t="shared" si="11"/>
        <v>0</v>
      </c>
      <c r="R20" s="34">
        <f t="shared" si="12"/>
        <v>0</v>
      </c>
      <c r="S20" s="32">
        <f t="shared" si="13"/>
        <v>0</v>
      </c>
      <c r="T20" s="34">
        <f t="shared" si="14"/>
        <v>0</v>
      </c>
      <c r="U20" s="32">
        <f t="shared" si="15"/>
        <v>0</v>
      </c>
      <c r="V20" s="23" cm="1">
        <f t="array" ref="V20">IF(ISBLANK(ALS_1!$A$2),0,IF(ISBLANK(A20),0,IF((OR(EXACT(A20,ALS_1!$C$2:$C$176))),VLOOKUP(A20,ALS_1!$C$2:$I$176,4,FALSE))))</f>
        <v>0</v>
      </c>
      <c r="W20" s="31">
        <f t="shared" si="16"/>
        <v>51</v>
      </c>
      <c r="X20" s="32">
        <f>VLOOKUP(W20,Punktezuordnung!$A$2:$B$52,2,FALSE())</f>
        <v>0</v>
      </c>
      <c r="Y20" s="23" cm="1">
        <f t="array" ref="Y20">IF(ISBLANK(ALS_2!$A$2),100,IF(ISBLANK(A20),100,IF((OR(EXACT(A20,ALS_2!$C$2:$C$200))),VLOOKUP(A20,ALS_2!$C$2:$I$200,4,FALSE))))</f>
        <v>100</v>
      </c>
      <c r="Z20" s="31">
        <f t="shared" si="17"/>
        <v>51</v>
      </c>
      <c r="AA20" s="32">
        <f>VLOOKUP(Z20,Punktezuordnung!$A$2:$B$52,2,FALSE())</f>
        <v>0</v>
      </c>
      <c r="AB20" s="56">
        <f t="array" ref="AB20">IF(ISBLANK(LAT_1!$A$2),100,IF(ISBLANK(A20),100,IF((OR(EXACT(A20,LAT_1!$C$2:$C$200))),VLOOKUP(A20,LAT_1!$C$2:$I$200,4,FALSE))))</f>
        <v>100</v>
      </c>
      <c r="AC20" s="31">
        <f t="shared" si="18"/>
        <v>51</v>
      </c>
      <c r="AD20" s="32">
        <f>VLOOKUP(AC20,Punktezuordnung!$A$2:$B$52,2,FALSE())</f>
        <v>0</v>
      </c>
      <c r="AE20" s="41">
        <v>0</v>
      </c>
      <c r="AF20" s="31">
        <f t="shared" si="19"/>
        <v>51</v>
      </c>
      <c r="AG20" s="32">
        <f>VLOOKUP(AF20,Punktezuordnung!$A$2:$B$52,2,FALSE())</f>
        <v>0</v>
      </c>
      <c r="AH20" s="42">
        <f t="array" ref="AH20">IF(ISBLANK(ANG_1!$A$2),100,IF(ISBLANK(A20),100,IF((OR(EXACT(A20,ANG_1!$C$2:$C$200))),VLOOKUP(A20,ANG_1!$C$2:$I$200,4,FALSE))))</f>
        <v>100</v>
      </c>
      <c r="AI20" s="31">
        <f t="shared" si="20"/>
        <v>51</v>
      </c>
      <c r="AJ20" s="32">
        <f>VLOOKUP(AI20,Punktezuordnung!$A$2:$B$52,2,FALSE())</f>
        <v>0</v>
      </c>
      <c r="AK20" s="42">
        <f t="array" ref="AK20">IF(ISBLANK(ANG_2!$A$2),100,IF(ISBLANK(A20),100,IF((OR(EXACT(A20,ANG_2!$C$2:$C$200))),VLOOKUP(A20,ANG_2!$C$2:$I$200,4,FALSE))))</f>
        <v>100</v>
      </c>
      <c r="AL20" s="31">
        <f t="shared" si="21"/>
        <v>51</v>
      </c>
      <c r="AM20" s="32">
        <f>VLOOKUP(AL20,Punktezuordnung!$A$2:$B$52,2,FALSE())</f>
        <v>0</v>
      </c>
      <c r="AN20" s="24" cm="1">
        <f t="array" ref="AN20">IF(ISBLANK(FRI_1!$A$2),0,IF(ISBLANK(A20),0,IF((OR(EXACT(A20,FRI_1!$C$2:$C$200))),VLOOKUP(A20,FRI_1!$C$2:$I$200,4,FALSE))))</f>
        <v>0</v>
      </c>
      <c r="AO20" s="31">
        <f t="shared" si="22"/>
        <v>51</v>
      </c>
      <c r="AP20" s="32">
        <f>VLOOKUP(AO20,Punktezuordnung!$A$2:$B$52,2,FALSE())</f>
        <v>0</v>
      </c>
      <c r="AQ20" s="24" cm="1">
        <f t="array" ref="AQ20">IF(ISBLANK(FRI_2!$A$2),0,IF(ISBLANK(A20),0,IF((OR(EXACT(A20,FRI_2!$C$2:$C$200))),VLOOKUP(A20,FRI_2!$C$2:$I$200,4,FALSE))))</f>
        <v>0</v>
      </c>
      <c r="AR20" s="31">
        <f t="shared" si="23"/>
        <v>51</v>
      </c>
      <c r="AS20" s="32">
        <f>VLOOKUP(AR20,Punktezuordnung!$A$2:$B$52,2,FALSE())</f>
        <v>0</v>
      </c>
      <c r="AT20" s="65">
        <f t="array" ref="AT20">IF(ISBLANK(NIA_1!$A$2),100,IF(ISBLANK(A20),100,IF((OR(EXACT(A20,NIA_1!$C$2:$C$200))),VLOOKUP(A20,NIA_1!$C$2:$I$200,4,FALSE))))</f>
        <v>100</v>
      </c>
      <c r="AU20" s="31">
        <f t="shared" si="24"/>
        <v>51</v>
      </c>
      <c r="AV20" s="32">
        <f>VLOOKUP(AU20,Punktezuordnung!$A$2:$B$52,2,FALSE())</f>
        <v>0</v>
      </c>
      <c r="AW20" s="24" cm="1">
        <f t="array" ref="AW20">IF(ISBLANK(NIA_2!$A$2),0,IF(ISBLANK(A20),0,IF((OR(EXACT(A20,NIA_2!$C$2:$C$174))),VLOOKUP(A20,NIA_2!$C$2:$I$174,4,FALSE))))</f>
        <v>0</v>
      </c>
      <c r="AX20" s="31">
        <f t="shared" si="25"/>
        <v>51</v>
      </c>
      <c r="AY20" s="32">
        <f>VLOOKUP(AX20,Punktezuordnung!$A$2:$B$52,2,FALSE())</f>
        <v>0</v>
      </c>
      <c r="AZ20" s="24" cm="1">
        <f t="array" ref="AZ20">IF(ISBLANK(STO_1!$A$2),0,IF(ISBLANK(A20),0,IF((OR(EXACT(A20,STO_1!$C$2:$C$200))),VLOOKUP(A20,STO_1!$C$2:$I$200,4,FALSE))))</f>
        <v>0</v>
      </c>
      <c r="BA20" s="31">
        <f t="shared" si="26"/>
        <v>51</v>
      </c>
      <c r="BB20" s="32">
        <f>VLOOKUP(BA20,Punktezuordnung!$A$2:$B$52,2,FALSE())</f>
        <v>0</v>
      </c>
      <c r="BC20" s="67" cm="1">
        <f t="array" ref="BC20">IF(ISBLANK(STO_2!$A$2),0,IF(ISBLANK(A20),0,IF((OR(EXACT(A20,STO_2!$C$2:$C$200))),VLOOKUP(A20,STO_2!$C$2:$I$175,4,FALSE))))</f>
        <v>0</v>
      </c>
      <c r="BD20" s="31">
        <f t="shared" si="27"/>
        <v>51</v>
      </c>
      <c r="BE20" s="32">
        <f>VLOOKUP(BD20,Punktezuordnung!$A$2:$B$52,2,FALSE())</f>
        <v>0</v>
      </c>
      <c r="BF20" s="41">
        <v>0</v>
      </c>
      <c r="BG20" s="37">
        <f t="shared" si="28"/>
        <v>51</v>
      </c>
      <c r="BH20" s="44">
        <f>VLOOKUP(BG20,Punktezuordnung!$A$2:$B$52,2,FALSE())</f>
        <v>0</v>
      </c>
      <c r="BI20" s="41">
        <v>0</v>
      </c>
      <c r="BJ20" s="37">
        <f t="shared" si="29"/>
        <v>51</v>
      </c>
      <c r="BK20" s="44">
        <f>VLOOKUP(BJ20,Punktezuordnung!$A$2:$B$52,2,FALSE())</f>
        <v>0</v>
      </c>
    </row>
    <row r="21" spans="1:63" x14ac:dyDescent="0.3">
      <c r="A21" s="22"/>
      <c r="B21" s="88"/>
      <c r="C21" s="88"/>
      <c r="D21" s="22"/>
      <c r="E21" s="37" t="str">
        <f t="shared" si="0"/>
        <v/>
      </c>
      <c r="F21" s="33">
        <f t="array" ref="F21">SUM(LARGE(H21:U21,{1;2;3;4;5;6;7;8}))</f>
        <v>0</v>
      </c>
      <c r="G21" s="38">
        <f t="shared" si="1"/>
        <v>0</v>
      </c>
      <c r="H21" s="39">
        <f t="shared" si="2"/>
        <v>0</v>
      </c>
      <c r="I21" s="33">
        <f t="shared" si="3"/>
        <v>0</v>
      </c>
      <c r="J21" s="39">
        <f t="shared" si="4"/>
        <v>0</v>
      </c>
      <c r="K21" s="33">
        <f t="shared" si="5"/>
        <v>0</v>
      </c>
      <c r="L21" s="35">
        <f t="shared" si="6"/>
        <v>0</v>
      </c>
      <c r="M21" s="36">
        <f t="shared" si="7"/>
        <v>0</v>
      </c>
      <c r="N21" s="35">
        <f t="shared" si="8"/>
        <v>0</v>
      </c>
      <c r="O21" s="36">
        <f t="shared" si="9"/>
        <v>0</v>
      </c>
      <c r="P21" s="40">
        <f t="shared" si="10"/>
        <v>0</v>
      </c>
      <c r="Q21" s="35">
        <f t="shared" si="11"/>
        <v>0</v>
      </c>
      <c r="R21" s="34">
        <f t="shared" si="12"/>
        <v>0</v>
      </c>
      <c r="S21" s="32">
        <f t="shared" si="13"/>
        <v>0</v>
      </c>
      <c r="T21" s="34">
        <f t="shared" si="14"/>
        <v>0</v>
      </c>
      <c r="U21" s="32">
        <f t="shared" si="15"/>
        <v>0</v>
      </c>
      <c r="V21" s="23" cm="1">
        <f t="array" ref="V21">IF(ISBLANK(ALS_1!$A$2),0,IF(ISBLANK(A21),0,IF((OR(EXACT(A21,ALS_1!$C$2:$C$176))),VLOOKUP(A21,ALS_1!$C$2:$I$176,4,FALSE))))</f>
        <v>0</v>
      </c>
      <c r="W21" s="31">
        <f t="shared" si="16"/>
        <v>51</v>
      </c>
      <c r="X21" s="32">
        <f>VLOOKUP(W21,Punktezuordnung!$A$2:$B$52,2,FALSE())</f>
        <v>0</v>
      </c>
      <c r="Y21" s="23" cm="1">
        <f t="array" ref="Y21">IF(ISBLANK(ALS_2!$A$2),100,IF(ISBLANK(A21),100,IF((OR(EXACT(A21,ALS_2!$C$2:$C$200))),VLOOKUP(A21,ALS_2!$C$2:$I$200,4,FALSE))))</f>
        <v>100</v>
      </c>
      <c r="Z21" s="31">
        <f t="shared" si="17"/>
        <v>51</v>
      </c>
      <c r="AA21" s="32">
        <f>VLOOKUP(Z21,Punktezuordnung!$A$2:$B$52,2,FALSE())</f>
        <v>0</v>
      </c>
      <c r="AB21" s="56">
        <f t="array" ref="AB21">IF(ISBLANK(LAT_1!$A$2),100,IF(ISBLANK(A21),100,IF((OR(EXACT(A21,LAT_1!$C$2:$C$200))),VLOOKUP(A21,LAT_1!$C$2:$I$200,4,FALSE))))</f>
        <v>100</v>
      </c>
      <c r="AC21" s="31">
        <f t="shared" si="18"/>
        <v>51</v>
      </c>
      <c r="AD21" s="32">
        <f>VLOOKUP(AC21,Punktezuordnung!$A$2:$B$52,2,FALSE())</f>
        <v>0</v>
      </c>
      <c r="AE21" s="41">
        <v>0</v>
      </c>
      <c r="AF21" s="31">
        <f t="shared" si="19"/>
        <v>51</v>
      </c>
      <c r="AG21" s="32">
        <f>VLOOKUP(AF21,Punktezuordnung!$A$2:$B$52,2,FALSE())</f>
        <v>0</v>
      </c>
      <c r="AH21" s="42">
        <f t="array" ref="AH21">IF(ISBLANK(ANG_1!$A$2),100,IF(ISBLANK(A21),100,IF((OR(EXACT(A21,ANG_1!$C$2:$C$200))),VLOOKUP(A21,ANG_1!$C$2:$I$200,4,FALSE))))</f>
        <v>100</v>
      </c>
      <c r="AI21" s="31">
        <f t="shared" si="20"/>
        <v>51</v>
      </c>
      <c r="AJ21" s="32">
        <f>VLOOKUP(AI21,Punktezuordnung!$A$2:$B$52,2,FALSE())</f>
        <v>0</v>
      </c>
      <c r="AK21" s="42">
        <f t="array" ref="AK21">IF(ISBLANK(ANG_2!$A$2),100,IF(ISBLANK(A21),100,IF((OR(EXACT(A21,ANG_2!$C$2:$C$200))),VLOOKUP(A21,ANG_2!$C$2:$I$200,4,FALSE))))</f>
        <v>100</v>
      </c>
      <c r="AL21" s="31">
        <f t="shared" si="21"/>
        <v>51</v>
      </c>
      <c r="AM21" s="32">
        <f>VLOOKUP(AL21,Punktezuordnung!$A$2:$B$52,2,FALSE())</f>
        <v>0</v>
      </c>
      <c r="AN21" s="24" cm="1">
        <f t="array" ref="AN21">IF(ISBLANK(FRI_1!$A$2),0,IF(ISBLANK(A21),0,IF((OR(EXACT(A21,FRI_1!$C$2:$C$200))),VLOOKUP(A21,FRI_1!$C$2:$I$200,4,FALSE))))</f>
        <v>0</v>
      </c>
      <c r="AO21" s="31">
        <f t="shared" si="22"/>
        <v>51</v>
      </c>
      <c r="AP21" s="32">
        <f>VLOOKUP(AO21,Punktezuordnung!$A$2:$B$52,2,FALSE())</f>
        <v>0</v>
      </c>
      <c r="AQ21" s="24" cm="1">
        <f t="array" ref="AQ21">IF(ISBLANK(FRI_2!$A$2),0,IF(ISBLANK(A21),0,IF((OR(EXACT(A21,FRI_2!$C$2:$C$200))),VLOOKUP(A21,FRI_2!$C$2:$I$200,4,FALSE))))</f>
        <v>0</v>
      </c>
      <c r="AR21" s="31">
        <f t="shared" si="23"/>
        <v>51</v>
      </c>
      <c r="AS21" s="32">
        <f>VLOOKUP(AR21,Punktezuordnung!$A$2:$B$52,2,FALSE())</f>
        <v>0</v>
      </c>
      <c r="AT21" s="65">
        <f t="array" ref="AT21">IF(ISBLANK(NIA_1!$A$2),100,IF(ISBLANK(A21),100,IF((OR(EXACT(A21,NIA_1!$C$2:$C$200))),VLOOKUP(A21,NIA_1!$C$2:$I$200,4,FALSE))))</f>
        <v>100</v>
      </c>
      <c r="AU21" s="31">
        <f t="shared" si="24"/>
        <v>51</v>
      </c>
      <c r="AV21" s="32">
        <f>VLOOKUP(AU21,Punktezuordnung!$A$2:$B$52,2,FALSE())</f>
        <v>0</v>
      </c>
      <c r="AW21" s="24" cm="1">
        <f t="array" ref="AW21">IF(ISBLANK(NIA_2!$A$2),0,IF(ISBLANK(A21),0,IF((OR(EXACT(A21,NIA_2!$C$2:$C$174))),VLOOKUP(A21,NIA_2!$C$2:$I$174,4,FALSE))))</f>
        <v>0</v>
      </c>
      <c r="AX21" s="31">
        <f t="shared" si="25"/>
        <v>51</v>
      </c>
      <c r="AY21" s="32">
        <f>VLOOKUP(AX21,Punktezuordnung!$A$2:$B$52,2,FALSE())</f>
        <v>0</v>
      </c>
      <c r="AZ21" s="24" cm="1">
        <f t="array" ref="AZ21">IF(ISBLANK(STO_1!$A$2),0,IF(ISBLANK(A21),0,IF((OR(EXACT(A21,STO_1!$C$2:$C$200))),VLOOKUP(A21,STO_1!$C$2:$I$200,4,FALSE))))</f>
        <v>0</v>
      </c>
      <c r="BA21" s="31">
        <f t="shared" si="26"/>
        <v>51</v>
      </c>
      <c r="BB21" s="32">
        <f>VLOOKUP(BA21,Punktezuordnung!$A$2:$B$52,2,FALSE())</f>
        <v>0</v>
      </c>
      <c r="BC21" s="67" cm="1">
        <f t="array" ref="BC21">IF(ISBLANK(STO_2!$A$2),0,IF(ISBLANK(A21),0,IF((OR(EXACT(A21,STO_2!$C$2:$C$200))),VLOOKUP(A21,STO_2!$C$2:$I$175,4,FALSE))))</f>
        <v>0</v>
      </c>
      <c r="BD21" s="31">
        <f t="shared" si="27"/>
        <v>51</v>
      </c>
      <c r="BE21" s="32">
        <f>VLOOKUP(BD21,Punktezuordnung!$A$2:$B$52,2,FALSE())</f>
        <v>0</v>
      </c>
      <c r="BF21" s="41">
        <v>0</v>
      </c>
      <c r="BG21" s="37">
        <f t="shared" si="28"/>
        <v>51</v>
      </c>
      <c r="BH21" s="44">
        <f>VLOOKUP(BG21,Punktezuordnung!$A$2:$B$52,2,FALSE())</f>
        <v>0</v>
      </c>
      <c r="BI21" s="41">
        <v>0</v>
      </c>
      <c r="BJ21" s="37">
        <f t="shared" si="29"/>
        <v>51</v>
      </c>
      <c r="BK21" s="44">
        <f>VLOOKUP(BJ21,Punktezuordnung!$A$2:$B$52,2,FALSE())</f>
        <v>0</v>
      </c>
    </row>
    <row r="22" spans="1:63" x14ac:dyDescent="0.3">
      <c r="A22" s="22"/>
      <c r="B22" s="88"/>
      <c r="C22" s="88"/>
      <c r="D22" s="22"/>
      <c r="E22" s="37" t="str">
        <f t="shared" si="0"/>
        <v/>
      </c>
      <c r="F22" s="33">
        <f t="array" ref="F22">SUM(LARGE(H22:U22,{1;2;3;4;5;6;7;8}))</f>
        <v>0</v>
      </c>
      <c r="G22" s="38">
        <f t="shared" si="1"/>
        <v>0</v>
      </c>
      <c r="H22" s="39">
        <f t="shared" si="2"/>
        <v>0</v>
      </c>
      <c r="I22" s="33">
        <f t="shared" si="3"/>
        <v>0</v>
      </c>
      <c r="J22" s="39">
        <f t="shared" si="4"/>
        <v>0</v>
      </c>
      <c r="K22" s="33">
        <f t="shared" si="5"/>
        <v>0</v>
      </c>
      <c r="L22" s="35">
        <f t="shared" si="6"/>
        <v>0</v>
      </c>
      <c r="M22" s="36">
        <f t="shared" si="7"/>
        <v>0</v>
      </c>
      <c r="N22" s="35">
        <f t="shared" si="8"/>
        <v>0</v>
      </c>
      <c r="O22" s="36">
        <f t="shared" si="9"/>
        <v>0</v>
      </c>
      <c r="P22" s="40">
        <f t="shared" si="10"/>
        <v>0</v>
      </c>
      <c r="Q22" s="35">
        <f t="shared" si="11"/>
        <v>0</v>
      </c>
      <c r="R22" s="34">
        <f t="shared" si="12"/>
        <v>0</v>
      </c>
      <c r="S22" s="32">
        <f t="shared" si="13"/>
        <v>0</v>
      </c>
      <c r="T22" s="34">
        <f t="shared" si="14"/>
        <v>0</v>
      </c>
      <c r="U22" s="32">
        <f t="shared" si="15"/>
        <v>0</v>
      </c>
      <c r="V22" s="23" cm="1">
        <f t="array" ref="V22">IF(ISBLANK(ALS_1!$A$2),0,IF(ISBLANK(A22),0,IF((OR(EXACT(A22,ALS_1!$C$2:$C$176))),VLOOKUP(A22,ALS_1!$C$2:$I$176,4,FALSE))))</f>
        <v>0</v>
      </c>
      <c r="W22" s="31">
        <f t="shared" si="16"/>
        <v>51</v>
      </c>
      <c r="X22" s="32">
        <f>VLOOKUP(W22,Punktezuordnung!$A$2:$B$52,2,FALSE())</f>
        <v>0</v>
      </c>
      <c r="Y22" s="23" cm="1">
        <f t="array" ref="Y22">IF(ISBLANK(ALS_2!$A$2),100,IF(ISBLANK(A22),100,IF((OR(EXACT(A22,ALS_2!$C$2:$C$200))),VLOOKUP(A22,ALS_2!$C$2:$I$200,4,FALSE))))</f>
        <v>100</v>
      </c>
      <c r="Z22" s="31">
        <f t="shared" si="17"/>
        <v>51</v>
      </c>
      <c r="AA22" s="32">
        <f>VLOOKUP(Z22,Punktezuordnung!$A$2:$B$52,2,FALSE())</f>
        <v>0</v>
      </c>
      <c r="AB22" s="56">
        <f t="array" ref="AB22">IF(ISBLANK(LAT_1!$A$2),100,IF(ISBLANK(A22),100,IF((OR(EXACT(A22,LAT_1!$C$2:$C$200))),VLOOKUP(A22,LAT_1!$C$2:$I$200,4,FALSE))))</f>
        <v>100</v>
      </c>
      <c r="AC22" s="31">
        <f t="shared" si="18"/>
        <v>51</v>
      </c>
      <c r="AD22" s="32">
        <f>VLOOKUP(AC22,Punktezuordnung!$A$2:$B$52,2,FALSE())</f>
        <v>0</v>
      </c>
      <c r="AE22" s="41">
        <v>0</v>
      </c>
      <c r="AF22" s="31">
        <f t="shared" si="19"/>
        <v>51</v>
      </c>
      <c r="AG22" s="32">
        <f>VLOOKUP(AF22,Punktezuordnung!$A$2:$B$52,2,FALSE())</f>
        <v>0</v>
      </c>
      <c r="AH22" s="42">
        <f t="array" ref="AH22">IF(ISBLANK(ANG_1!$A$2),100,IF(ISBLANK(A22),100,IF((OR(EXACT(A22,ANG_1!$C$2:$C$200))),VLOOKUP(A22,ANG_1!$C$2:$I$200,4,FALSE))))</f>
        <v>100</v>
      </c>
      <c r="AI22" s="31">
        <f t="shared" si="20"/>
        <v>51</v>
      </c>
      <c r="AJ22" s="32">
        <f>VLOOKUP(AI22,Punktezuordnung!$A$2:$B$52,2,FALSE())</f>
        <v>0</v>
      </c>
      <c r="AK22" s="42">
        <f t="array" ref="AK22">IF(ISBLANK(ANG_2!$A$2),100,IF(ISBLANK(A22),100,IF((OR(EXACT(A22,ANG_2!$C$2:$C$200))),VLOOKUP(A22,ANG_2!$C$2:$I$200,4,FALSE))))</f>
        <v>100</v>
      </c>
      <c r="AL22" s="31">
        <f t="shared" si="21"/>
        <v>51</v>
      </c>
      <c r="AM22" s="32">
        <f>VLOOKUP(AL22,Punktezuordnung!$A$2:$B$52,2,FALSE())</f>
        <v>0</v>
      </c>
      <c r="AN22" s="24" cm="1">
        <f t="array" ref="AN22">IF(ISBLANK(FRI_1!$A$2),0,IF(ISBLANK(A22),0,IF((OR(EXACT(A22,FRI_1!$C$2:$C$200))),VLOOKUP(A22,FRI_1!$C$2:$I$200,4,FALSE))))</f>
        <v>0</v>
      </c>
      <c r="AO22" s="31">
        <f t="shared" si="22"/>
        <v>51</v>
      </c>
      <c r="AP22" s="32">
        <f>VLOOKUP(AO22,Punktezuordnung!$A$2:$B$52,2,FALSE())</f>
        <v>0</v>
      </c>
      <c r="AQ22" s="24" cm="1">
        <f t="array" ref="AQ22">IF(ISBLANK(FRI_2!$A$2),0,IF(ISBLANK(A22),0,IF((OR(EXACT(A22,FRI_2!$C$2:$C$200))),VLOOKUP(A22,FRI_2!$C$2:$I$200,4,FALSE))))</f>
        <v>0</v>
      </c>
      <c r="AR22" s="31">
        <f t="shared" si="23"/>
        <v>51</v>
      </c>
      <c r="AS22" s="32">
        <f>VLOOKUP(AR22,Punktezuordnung!$A$2:$B$52,2,FALSE())</f>
        <v>0</v>
      </c>
      <c r="AT22" s="65">
        <f t="array" ref="AT22">IF(ISBLANK(NIA_1!$A$2),100,IF(ISBLANK(A22),100,IF((OR(EXACT(A22,NIA_1!$C$2:$C$200))),VLOOKUP(A22,NIA_1!$C$2:$I$200,4,FALSE))))</f>
        <v>100</v>
      </c>
      <c r="AU22" s="31">
        <f t="shared" si="24"/>
        <v>51</v>
      </c>
      <c r="AV22" s="32">
        <f>VLOOKUP(AU22,Punktezuordnung!$A$2:$B$52,2,FALSE())</f>
        <v>0</v>
      </c>
      <c r="AW22" s="24" cm="1">
        <f t="array" ref="AW22">IF(ISBLANK(NIA_2!$A$2),0,IF(ISBLANK(A22),0,IF((OR(EXACT(A22,NIA_2!$C$2:$C$174))),VLOOKUP(A22,NIA_2!$C$2:$I$174,4,FALSE))))</f>
        <v>0</v>
      </c>
      <c r="AX22" s="31">
        <f t="shared" si="25"/>
        <v>51</v>
      </c>
      <c r="AY22" s="32">
        <f>VLOOKUP(AX22,Punktezuordnung!$A$2:$B$52,2,FALSE())</f>
        <v>0</v>
      </c>
      <c r="AZ22" s="24" cm="1">
        <f t="array" ref="AZ22">IF(ISBLANK(STO_1!$A$2),0,IF(ISBLANK(A22),0,IF((OR(EXACT(A22,STO_1!$C$2:$C$200))),VLOOKUP(A22,STO_1!$C$2:$I$200,4,FALSE))))</f>
        <v>0</v>
      </c>
      <c r="BA22" s="31">
        <f t="shared" si="26"/>
        <v>51</v>
      </c>
      <c r="BB22" s="32">
        <f>VLOOKUP(BA22,Punktezuordnung!$A$2:$B$52,2,FALSE())</f>
        <v>0</v>
      </c>
      <c r="BC22" s="67" cm="1">
        <f t="array" ref="BC22">IF(ISBLANK(STO_2!$A$2),0,IF(ISBLANK(A22),0,IF((OR(EXACT(A22,STO_2!$C$2:$C$200))),VLOOKUP(A22,STO_2!$C$2:$I$175,4,FALSE))))</f>
        <v>0</v>
      </c>
      <c r="BD22" s="31">
        <f t="shared" si="27"/>
        <v>51</v>
      </c>
      <c r="BE22" s="32">
        <f>VLOOKUP(BD22,Punktezuordnung!$A$2:$B$52,2,FALSE())</f>
        <v>0</v>
      </c>
      <c r="BF22" s="41">
        <v>0</v>
      </c>
      <c r="BG22" s="37">
        <f t="shared" si="28"/>
        <v>51</v>
      </c>
      <c r="BH22" s="44">
        <f>VLOOKUP(BG22,Punktezuordnung!$A$2:$B$52,2,FALSE())</f>
        <v>0</v>
      </c>
      <c r="BI22" s="41">
        <v>0</v>
      </c>
      <c r="BJ22" s="37">
        <f t="shared" si="29"/>
        <v>51</v>
      </c>
      <c r="BK22" s="44">
        <f>VLOOKUP(BJ22,Punktezuordnung!$A$2:$B$52,2,FALSE())</f>
        <v>0</v>
      </c>
    </row>
    <row r="23" spans="1:63" x14ac:dyDescent="0.3">
      <c r="A23" s="22"/>
      <c r="B23" s="88"/>
      <c r="C23" s="88"/>
      <c r="D23" s="22"/>
      <c r="E23" s="37" t="str">
        <f t="shared" si="0"/>
        <v/>
      </c>
      <c r="F23" s="33">
        <f t="array" ref="F23">SUM(LARGE(H23:U23,{1;2;3;4;5;6;7;8}))</f>
        <v>0</v>
      </c>
      <c r="G23" s="38">
        <f t="shared" si="1"/>
        <v>0</v>
      </c>
      <c r="H23" s="39">
        <f t="shared" si="2"/>
        <v>0</v>
      </c>
      <c r="I23" s="33">
        <f t="shared" si="3"/>
        <v>0</v>
      </c>
      <c r="J23" s="39">
        <f t="shared" si="4"/>
        <v>0</v>
      </c>
      <c r="K23" s="33">
        <f t="shared" si="5"/>
        <v>0</v>
      </c>
      <c r="L23" s="35">
        <f t="shared" si="6"/>
        <v>0</v>
      </c>
      <c r="M23" s="36">
        <f t="shared" si="7"/>
        <v>0</v>
      </c>
      <c r="N23" s="35">
        <f t="shared" si="8"/>
        <v>0</v>
      </c>
      <c r="O23" s="36">
        <f t="shared" si="9"/>
        <v>0</v>
      </c>
      <c r="P23" s="40">
        <f t="shared" si="10"/>
        <v>0</v>
      </c>
      <c r="Q23" s="35">
        <f t="shared" si="11"/>
        <v>0</v>
      </c>
      <c r="R23" s="34">
        <f t="shared" si="12"/>
        <v>0</v>
      </c>
      <c r="S23" s="32">
        <f t="shared" si="13"/>
        <v>0</v>
      </c>
      <c r="T23" s="34">
        <f t="shared" si="14"/>
        <v>0</v>
      </c>
      <c r="U23" s="32">
        <f t="shared" si="15"/>
        <v>0</v>
      </c>
      <c r="V23" s="23" cm="1">
        <f t="array" ref="V23">IF(ISBLANK(ALS_1!$A$2),0,IF(ISBLANK(A23),0,IF((OR(EXACT(A23,ALS_1!$C$2:$C$176))),VLOOKUP(A23,ALS_1!$C$2:$I$176,4,FALSE))))</f>
        <v>0</v>
      </c>
      <c r="W23" s="31">
        <f t="shared" si="16"/>
        <v>51</v>
      </c>
      <c r="X23" s="32">
        <f>VLOOKUP(W23,Punktezuordnung!$A$2:$B$52,2,FALSE())</f>
        <v>0</v>
      </c>
      <c r="Y23" s="23" cm="1">
        <f t="array" ref="Y23">IF(ISBLANK(ALS_2!$A$2),100,IF(ISBLANK(A23),100,IF((OR(EXACT(A23,ALS_2!$C$2:$C$200))),VLOOKUP(A23,ALS_2!$C$2:$I$200,4,FALSE))))</f>
        <v>100</v>
      </c>
      <c r="Z23" s="31">
        <f t="shared" si="17"/>
        <v>51</v>
      </c>
      <c r="AA23" s="32">
        <f>VLOOKUP(Z23,Punktezuordnung!$A$2:$B$52,2,FALSE())</f>
        <v>0</v>
      </c>
      <c r="AB23" s="56">
        <f t="array" ref="AB23">IF(ISBLANK(LAT_1!$A$2),100,IF(ISBLANK(A23),100,IF((OR(EXACT(A23,LAT_1!$C$2:$C$200))),VLOOKUP(A23,LAT_1!$C$2:$I$200,4,FALSE))))</f>
        <v>100</v>
      </c>
      <c r="AC23" s="31">
        <f t="shared" si="18"/>
        <v>51</v>
      </c>
      <c r="AD23" s="32">
        <f>VLOOKUP(AC23,Punktezuordnung!$A$2:$B$52,2,FALSE())</f>
        <v>0</v>
      </c>
      <c r="AE23" s="41">
        <v>0</v>
      </c>
      <c r="AF23" s="31">
        <f t="shared" si="19"/>
        <v>51</v>
      </c>
      <c r="AG23" s="32">
        <f>VLOOKUP(AF23,Punktezuordnung!$A$2:$B$52,2,FALSE())</f>
        <v>0</v>
      </c>
      <c r="AH23" s="42">
        <f t="array" ref="AH23">IF(ISBLANK(ANG_1!$A$2),100,IF(ISBLANK(A23),100,IF((OR(EXACT(A23,ANG_1!$C$2:$C$200))),VLOOKUP(A23,ANG_1!$C$2:$I$200,4,FALSE))))</f>
        <v>100</v>
      </c>
      <c r="AI23" s="31">
        <f t="shared" si="20"/>
        <v>51</v>
      </c>
      <c r="AJ23" s="32">
        <f>VLOOKUP(AI23,Punktezuordnung!$A$2:$B$52,2,FALSE())</f>
        <v>0</v>
      </c>
      <c r="AK23" s="42">
        <f t="array" ref="AK23">IF(ISBLANK(ANG_2!$A$2),100,IF(ISBLANK(A23),100,IF((OR(EXACT(A23,ANG_2!$C$2:$C$200))),VLOOKUP(A23,ANG_2!$C$2:$I$200,4,FALSE))))</f>
        <v>100</v>
      </c>
      <c r="AL23" s="31">
        <f t="shared" si="21"/>
        <v>51</v>
      </c>
      <c r="AM23" s="32">
        <f>VLOOKUP(AL23,Punktezuordnung!$A$2:$B$52,2,FALSE())</f>
        <v>0</v>
      </c>
      <c r="AN23" s="24" cm="1">
        <f t="array" ref="AN23">IF(ISBLANK(FRI_1!$A$2),0,IF(ISBLANK(A23),0,IF((OR(EXACT(A23,FRI_1!$C$2:$C$200))),VLOOKUP(A23,FRI_1!$C$2:$I$200,4,FALSE))))</f>
        <v>0</v>
      </c>
      <c r="AO23" s="31">
        <f t="shared" si="22"/>
        <v>51</v>
      </c>
      <c r="AP23" s="32">
        <f>VLOOKUP(AO23,Punktezuordnung!$A$2:$B$52,2,FALSE())</f>
        <v>0</v>
      </c>
      <c r="AQ23" s="24" cm="1">
        <f t="array" ref="AQ23">IF(ISBLANK(FRI_2!$A$2),0,IF(ISBLANK(A23),0,IF((OR(EXACT(A23,FRI_2!$C$2:$C$200))),VLOOKUP(A23,FRI_2!$C$2:$I$200,4,FALSE))))</f>
        <v>0</v>
      </c>
      <c r="AR23" s="31">
        <f t="shared" si="23"/>
        <v>51</v>
      </c>
      <c r="AS23" s="32">
        <f>VLOOKUP(AR23,Punktezuordnung!$A$2:$B$52,2,FALSE())</f>
        <v>0</v>
      </c>
      <c r="AT23" s="65">
        <f t="array" ref="AT23">IF(ISBLANK(NIA_1!$A$2),100,IF(ISBLANK(A23),100,IF((OR(EXACT(A23,NIA_1!$C$2:$C$200))),VLOOKUP(A23,NIA_1!$C$2:$I$200,4,FALSE))))</f>
        <v>100</v>
      </c>
      <c r="AU23" s="31">
        <f t="shared" si="24"/>
        <v>51</v>
      </c>
      <c r="AV23" s="32">
        <f>VLOOKUP(AU23,Punktezuordnung!$A$2:$B$52,2,FALSE())</f>
        <v>0</v>
      </c>
      <c r="AW23" s="24" cm="1">
        <f t="array" ref="AW23">IF(ISBLANK(NIA_2!$A$2),0,IF(ISBLANK(A23),0,IF((OR(EXACT(A23,NIA_2!$C$2:$C$174))),VLOOKUP(A23,NIA_2!$C$2:$I$174,4,FALSE))))</f>
        <v>0</v>
      </c>
      <c r="AX23" s="31">
        <f t="shared" si="25"/>
        <v>51</v>
      </c>
      <c r="AY23" s="32">
        <f>VLOOKUP(AX23,Punktezuordnung!$A$2:$B$52,2,FALSE())</f>
        <v>0</v>
      </c>
      <c r="AZ23" s="24" cm="1">
        <f t="array" ref="AZ23">IF(ISBLANK(STO_1!$A$2),0,IF(ISBLANK(A23),0,IF((OR(EXACT(A23,STO_1!$C$2:$C$200))),VLOOKUP(A23,STO_1!$C$2:$I$200,4,FALSE))))</f>
        <v>0</v>
      </c>
      <c r="BA23" s="31">
        <f t="shared" si="26"/>
        <v>51</v>
      </c>
      <c r="BB23" s="32">
        <f>VLOOKUP(BA23,Punktezuordnung!$A$2:$B$52,2,FALSE())</f>
        <v>0</v>
      </c>
      <c r="BC23" s="67" cm="1">
        <f t="array" ref="BC23">IF(ISBLANK(STO_2!$A$2),0,IF(ISBLANK(A23),0,IF((OR(EXACT(A23,STO_2!$C$2:$C$200))),VLOOKUP(A23,STO_2!$C$2:$I$175,4,FALSE))))</f>
        <v>0</v>
      </c>
      <c r="BD23" s="31">
        <f t="shared" si="27"/>
        <v>51</v>
      </c>
      <c r="BE23" s="32">
        <f>VLOOKUP(BD23,Punktezuordnung!$A$2:$B$52,2,FALSE())</f>
        <v>0</v>
      </c>
      <c r="BF23" s="41">
        <v>0</v>
      </c>
      <c r="BG23" s="37">
        <f t="shared" si="28"/>
        <v>51</v>
      </c>
      <c r="BH23" s="44">
        <f>VLOOKUP(BG23,Punktezuordnung!$A$2:$B$52,2,FALSE())</f>
        <v>0</v>
      </c>
      <c r="BI23" s="41">
        <v>0</v>
      </c>
      <c r="BJ23" s="37">
        <f t="shared" si="29"/>
        <v>51</v>
      </c>
      <c r="BK23" s="44">
        <f>VLOOKUP(BJ23,Punktezuordnung!$A$2:$B$52,2,FALSE())</f>
        <v>0</v>
      </c>
    </row>
    <row r="24" spans="1:63" x14ac:dyDescent="0.3">
      <c r="A24" s="22"/>
      <c r="B24" s="88"/>
      <c r="C24" s="88"/>
      <c r="D24" s="22"/>
      <c r="E24" s="37" t="str">
        <f t="shared" si="0"/>
        <v/>
      </c>
      <c r="F24" s="33">
        <f t="array" ref="F24">SUM(LARGE(H24:U24,{1;2;3;4;5;6;7;8}))</f>
        <v>0</v>
      </c>
      <c r="G24" s="38">
        <f t="shared" si="1"/>
        <v>0</v>
      </c>
      <c r="H24" s="39">
        <f t="shared" si="2"/>
        <v>0</v>
      </c>
      <c r="I24" s="33">
        <f t="shared" si="3"/>
        <v>0</v>
      </c>
      <c r="J24" s="39">
        <f t="shared" si="4"/>
        <v>0</v>
      </c>
      <c r="K24" s="33">
        <f t="shared" si="5"/>
        <v>0</v>
      </c>
      <c r="L24" s="35">
        <f t="shared" si="6"/>
        <v>0</v>
      </c>
      <c r="M24" s="36">
        <f t="shared" si="7"/>
        <v>0</v>
      </c>
      <c r="N24" s="35">
        <f t="shared" si="8"/>
        <v>0</v>
      </c>
      <c r="O24" s="36">
        <f t="shared" si="9"/>
        <v>0</v>
      </c>
      <c r="P24" s="40">
        <f t="shared" si="10"/>
        <v>0</v>
      </c>
      <c r="Q24" s="35">
        <f t="shared" si="11"/>
        <v>0</v>
      </c>
      <c r="R24" s="34">
        <f t="shared" si="12"/>
        <v>0</v>
      </c>
      <c r="S24" s="32">
        <f t="shared" si="13"/>
        <v>0</v>
      </c>
      <c r="T24" s="34">
        <f t="shared" si="14"/>
        <v>0</v>
      </c>
      <c r="U24" s="32">
        <f t="shared" si="15"/>
        <v>0</v>
      </c>
      <c r="V24" s="23" cm="1">
        <f t="array" ref="V24">IF(ISBLANK(ALS_1!$A$2),0,IF(ISBLANK(A24),0,IF((OR(EXACT(A24,ALS_1!$C$2:$C$176))),VLOOKUP(A24,ALS_1!$C$2:$I$176,4,FALSE))))</f>
        <v>0</v>
      </c>
      <c r="W24" s="31">
        <f t="shared" si="16"/>
        <v>51</v>
      </c>
      <c r="X24" s="32">
        <f>VLOOKUP(W24,Punktezuordnung!$A$2:$B$52,2,FALSE())</f>
        <v>0</v>
      </c>
      <c r="Y24" s="23" cm="1">
        <f t="array" ref="Y24">IF(ISBLANK(ALS_2!$A$2),100,IF(ISBLANK(A24),100,IF((OR(EXACT(A24,ALS_2!$C$2:$C$200))),VLOOKUP(A24,ALS_2!$C$2:$I$200,4,FALSE))))</f>
        <v>100</v>
      </c>
      <c r="Z24" s="31">
        <f t="shared" si="17"/>
        <v>51</v>
      </c>
      <c r="AA24" s="32">
        <f>VLOOKUP(Z24,Punktezuordnung!$A$2:$B$52,2,FALSE())</f>
        <v>0</v>
      </c>
      <c r="AB24" s="56">
        <f t="array" ref="AB24">IF(ISBLANK(LAT_1!$A$2),100,IF(ISBLANK(A24),100,IF((OR(EXACT(A24,LAT_1!$C$2:$C$200))),VLOOKUP(A24,LAT_1!$C$2:$I$200,4,FALSE))))</f>
        <v>100</v>
      </c>
      <c r="AC24" s="31">
        <f t="shared" si="18"/>
        <v>51</v>
      </c>
      <c r="AD24" s="32">
        <f>VLOOKUP(AC24,Punktezuordnung!$A$2:$B$52,2,FALSE())</f>
        <v>0</v>
      </c>
      <c r="AE24" s="41">
        <v>0</v>
      </c>
      <c r="AF24" s="31">
        <f t="shared" si="19"/>
        <v>51</v>
      </c>
      <c r="AG24" s="32">
        <f>VLOOKUP(AF24,Punktezuordnung!$A$2:$B$52,2,FALSE())</f>
        <v>0</v>
      </c>
      <c r="AH24" s="42">
        <f t="array" ref="AH24">IF(ISBLANK(ANG_1!$A$2),100,IF(ISBLANK(A24),100,IF((OR(EXACT(A24,ANG_1!$C$2:$C$200))),VLOOKUP(A24,ANG_1!$C$2:$I$200,4,FALSE))))</f>
        <v>100</v>
      </c>
      <c r="AI24" s="31">
        <f t="shared" si="20"/>
        <v>51</v>
      </c>
      <c r="AJ24" s="32">
        <f>VLOOKUP(AI24,Punktezuordnung!$A$2:$B$52,2,FALSE())</f>
        <v>0</v>
      </c>
      <c r="AK24" s="42">
        <f t="array" ref="AK24">IF(ISBLANK(ANG_2!$A$2),100,IF(ISBLANK(A24),100,IF((OR(EXACT(A24,ANG_2!$C$2:$C$200))),VLOOKUP(A24,ANG_2!$C$2:$I$200,4,FALSE))))</f>
        <v>100</v>
      </c>
      <c r="AL24" s="31">
        <f t="shared" si="21"/>
        <v>51</v>
      </c>
      <c r="AM24" s="32">
        <f>VLOOKUP(AL24,Punktezuordnung!$A$2:$B$52,2,FALSE())</f>
        <v>0</v>
      </c>
      <c r="AN24" s="24" cm="1">
        <f t="array" ref="AN24">IF(ISBLANK(FRI_1!$A$2),0,IF(ISBLANK(A24),0,IF((OR(EXACT(A24,FRI_1!$C$2:$C$200))),VLOOKUP(A24,FRI_1!$C$2:$I$200,4,FALSE))))</f>
        <v>0</v>
      </c>
      <c r="AO24" s="31">
        <f t="shared" si="22"/>
        <v>51</v>
      </c>
      <c r="AP24" s="32">
        <f>VLOOKUP(AO24,Punktezuordnung!$A$2:$B$52,2,FALSE())</f>
        <v>0</v>
      </c>
      <c r="AQ24" s="24" cm="1">
        <f t="array" ref="AQ24">IF(ISBLANK(FRI_2!$A$2),0,IF(ISBLANK(A24),0,IF((OR(EXACT(A24,FRI_2!$C$2:$C$200))),VLOOKUP(A24,FRI_2!$C$2:$I$200,4,FALSE))))</f>
        <v>0</v>
      </c>
      <c r="AR24" s="31">
        <f t="shared" si="23"/>
        <v>51</v>
      </c>
      <c r="AS24" s="32">
        <f>VLOOKUP(AR24,Punktezuordnung!$A$2:$B$52,2,FALSE())</f>
        <v>0</v>
      </c>
      <c r="AT24" s="65">
        <f t="array" ref="AT24">IF(ISBLANK(NIA_1!$A$2),100,IF(ISBLANK(A24),100,IF((OR(EXACT(A24,NIA_1!$C$2:$C$200))),VLOOKUP(A24,NIA_1!$C$2:$I$200,4,FALSE))))</f>
        <v>100</v>
      </c>
      <c r="AU24" s="31">
        <f t="shared" si="24"/>
        <v>51</v>
      </c>
      <c r="AV24" s="32">
        <f>VLOOKUP(AU24,Punktezuordnung!$A$2:$B$52,2,FALSE())</f>
        <v>0</v>
      </c>
      <c r="AW24" s="24" cm="1">
        <f t="array" ref="AW24">IF(ISBLANK(NIA_2!$A$2),0,IF(ISBLANK(A24),0,IF((OR(EXACT(A24,NIA_2!$C$2:$C$174))),VLOOKUP(A24,NIA_2!$C$2:$I$174,4,FALSE))))</f>
        <v>0</v>
      </c>
      <c r="AX24" s="31">
        <f t="shared" si="25"/>
        <v>51</v>
      </c>
      <c r="AY24" s="32">
        <f>VLOOKUP(AX24,Punktezuordnung!$A$2:$B$52,2,FALSE())</f>
        <v>0</v>
      </c>
      <c r="AZ24" s="24" cm="1">
        <f t="array" ref="AZ24">IF(ISBLANK(STO_1!$A$2),0,IF(ISBLANK(A24),0,IF((OR(EXACT(A24,STO_1!$C$2:$C$200))),VLOOKUP(A24,STO_1!$C$2:$I$200,4,FALSE))))</f>
        <v>0</v>
      </c>
      <c r="BA24" s="31">
        <f t="shared" si="26"/>
        <v>51</v>
      </c>
      <c r="BB24" s="32">
        <f>VLOOKUP(BA24,Punktezuordnung!$A$2:$B$52,2,FALSE())</f>
        <v>0</v>
      </c>
      <c r="BC24" s="67" cm="1">
        <f t="array" ref="BC24">IF(ISBLANK(STO_2!$A$2),0,IF(ISBLANK(A24),0,IF((OR(EXACT(A24,STO_2!$C$2:$C$200))),VLOOKUP(A24,STO_2!$C$2:$I$175,4,FALSE))))</f>
        <v>0</v>
      </c>
      <c r="BD24" s="31">
        <f t="shared" si="27"/>
        <v>51</v>
      </c>
      <c r="BE24" s="32">
        <f>VLOOKUP(BD24,Punktezuordnung!$A$2:$B$52,2,FALSE())</f>
        <v>0</v>
      </c>
      <c r="BF24" s="41">
        <v>0</v>
      </c>
      <c r="BG24" s="37">
        <f t="shared" si="28"/>
        <v>51</v>
      </c>
      <c r="BH24" s="44">
        <f>VLOOKUP(BG24,Punktezuordnung!$A$2:$B$52,2,FALSE())</f>
        <v>0</v>
      </c>
      <c r="BI24" s="41">
        <v>0</v>
      </c>
      <c r="BJ24" s="37">
        <f t="shared" si="29"/>
        <v>51</v>
      </c>
      <c r="BK24" s="44">
        <f>VLOOKUP(BJ24,Punktezuordnung!$A$2:$B$52,2,FALSE())</f>
        <v>0</v>
      </c>
    </row>
    <row r="25" spans="1:63" x14ac:dyDescent="0.3">
      <c r="A25" s="22"/>
      <c r="B25" s="88"/>
      <c r="C25" s="88"/>
      <c r="D25" s="22"/>
      <c r="E25" s="37" t="str">
        <f t="shared" si="0"/>
        <v/>
      </c>
      <c r="F25" s="33">
        <f t="array" ref="F25">SUM(LARGE(H25:U25,{1;2;3;4;5;6;7;8}))</f>
        <v>0</v>
      </c>
      <c r="G25" s="38">
        <f t="shared" si="1"/>
        <v>0</v>
      </c>
      <c r="H25" s="39">
        <f t="shared" si="2"/>
        <v>0</v>
      </c>
      <c r="I25" s="33">
        <f t="shared" si="3"/>
        <v>0</v>
      </c>
      <c r="J25" s="39">
        <f t="shared" si="4"/>
        <v>0</v>
      </c>
      <c r="K25" s="33">
        <f t="shared" si="5"/>
        <v>0</v>
      </c>
      <c r="L25" s="35">
        <f t="shared" si="6"/>
        <v>0</v>
      </c>
      <c r="M25" s="36">
        <f t="shared" si="7"/>
        <v>0</v>
      </c>
      <c r="N25" s="35">
        <f t="shared" si="8"/>
        <v>0</v>
      </c>
      <c r="O25" s="36">
        <f t="shared" si="9"/>
        <v>0</v>
      </c>
      <c r="P25" s="40">
        <f t="shared" si="10"/>
        <v>0</v>
      </c>
      <c r="Q25" s="35">
        <f t="shared" si="11"/>
        <v>0</v>
      </c>
      <c r="R25" s="34">
        <f t="shared" si="12"/>
        <v>0</v>
      </c>
      <c r="S25" s="32">
        <f t="shared" si="13"/>
        <v>0</v>
      </c>
      <c r="T25" s="34">
        <f t="shared" si="14"/>
        <v>0</v>
      </c>
      <c r="U25" s="32">
        <f t="shared" si="15"/>
        <v>0</v>
      </c>
      <c r="V25" s="23" cm="1">
        <f t="array" ref="V25">IF(ISBLANK(ALS_1!$A$2),0,IF(ISBLANK(A25),0,IF((OR(EXACT(A25,ALS_1!$C$2:$C$176))),VLOOKUP(A25,ALS_1!$C$2:$I$176,4,FALSE))))</f>
        <v>0</v>
      </c>
      <c r="W25" s="31">
        <f t="shared" si="16"/>
        <v>51</v>
      </c>
      <c r="X25" s="32">
        <f>VLOOKUP(W25,Punktezuordnung!$A$2:$B$52,2,FALSE())</f>
        <v>0</v>
      </c>
      <c r="Y25" s="23" cm="1">
        <f t="array" ref="Y25">IF(ISBLANK(ALS_2!$A$2),100,IF(ISBLANK(A25),100,IF((OR(EXACT(A25,ALS_2!$C$2:$C$200))),VLOOKUP(A25,ALS_2!$C$2:$I$200,4,FALSE))))</f>
        <v>100</v>
      </c>
      <c r="Z25" s="31">
        <f t="shared" si="17"/>
        <v>51</v>
      </c>
      <c r="AA25" s="32">
        <f>VLOOKUP(Z25,Punktezuordnung!$A$2:$B$52,2,FALSE())</f>
        <v>0</v>
      </c>
      <c r="AB25" s="56">
        <f t="array" ref="AB25">IF(ISBLANK(LAT_1!$A$2),100,IF(ISBLANK(A25),100,IF((OR(EXACT(A25,LAT_1!$C$2:$C$200))),VLOOKUP(A25,LAT_1!$C$2:$I$200,4,FALSE))))</f>
        <v>100</v>
      </c>
      <c r="AC25" s="31">
        <f t="shared" si="18"/>
        <v>51</v>
      </c>
      <c r="AD25" s="32">
        <f>VLOOKUP(AC25,Punktezuordnung!$A$2:$B$52,2,FALSE())</f>
        <v>0</v>
      </c>
      <c r="AE25" s="41">
        <v>0</v>
      </c>
      <c r="AF25" s="31">
        <f t="shared" si="19"/>
        <v>51</v>
      </c>
      <c r="AG25" s="32">
        <f>VLOOKUP(AF25,Punktezuordnung!$A$2:$B$52,2,FALSE())</f>
        <v>0</v>
      </c>
      <c r="AH25" s="42">
        <f t="array" ref="AH25">IF(ISBLANK(ANG_1!$A$2),100,IF(ISBLANK(A25),100,IF((OR(EXACT(A25,ANG_1!$C$2:$C$200))),VLOOKUP(A25,ANG_1!$C$2:$I$200,4,FALSE))))</f>
        <v>100</v>
      </c>
      <c r="AI25" s="31">
        <f t="shared" si="20"/>
        <v>51</v>
      </c>
      <c r="AJ25" s="32">
        <f>VLOOKUP(AI25,Punktezuordnung!$A$2:$B$52,2,FALSE())</f>
        <v>0</v>
      </c>
      <c r="AK25" s="42">
        <f t="array" ref="AK25">IF(ISBLANK(ANG_2!$A$2),100,IF(ISBLANK(A25),100,IF((OR(EXACT(A25,ANG_2!$C$2:$C$200))),VLOOKUP(A25,ANG_2!$C$2:$I$200,4,FALSE))))</f>
        <v>100</v>
      </c>
      <c r="AL25" s="31">
        <f t="shared" si="21"/>
        <v>51</v>
      </c>
      <c r="AM25" s="32">
        <f>VLOOKUP(AL25,Punktezuordnung!$A$2:$B$52,2,FALSE())</f>
        <v>0</v>
      </c>
      <c r="AN25" s="24" cm="1">
        <f t="array" ref="AN25">IF(ISBLANK(FRI_1!$A$2),0,IF(ISBLANK(A25),0,IF((OR(EXACT(A25,FRI_1!$C$2:$C$200))),VLOOKUP(A25,FRI_1!$C$2:$I$200,4,FALSE))))</f>
        <v>0</v>
      </c>
      <c r="AO25" s="31">
        <f t="shared" si="22"/>
        <v>51</v>
      </c>
      <c r="AP25" s="32">
        <f>VLOOKUP(AO25,Punktezuordnung!$A$2:$B$52,2,FALSE())</f>
        <v>0</v>
      </c>
      <c r="AQ25" s="24" cm="1">
        <f t="array" ref="AQ25">IF(ISBLANK(FRI_2!$A$2),0,IF(ISBLANK(A25),0,IF((OR(EXACT(A25,FRI_2!$C$2:$C$200))),VLOOKUP(A25,FRI_2!$C$2:$I$200,4,FALSE))))</f>
        <v>0</v>
      </c>
      <c r="AR25" s="31">
        <f t="shared" si="23"/>
        <v>51</v>
      </c>
      <c r="AS25" s="32">
        <f>VLOOKUP(AR25,Punktezuordnung!$A$2:$B$52,2,FALSE())</f>
        <v>0</v>
      </c>
      <c r="AT25" s="65">
        <f t="array" ref="AT25">IF(ISBLANK(NIA_1!$A$2),100,IF(ISBLANK(A25),100,IF((OR(EXACT(A25,NIA_1!$C$2:$C$200))),VLOOKUP(A25,NIA_1!$C$2:$I$200,4,FALSE))))</f>
        <v>100</v>
      </c>
      <c r="AU25" s="31">
        <f t="shared" si="24"/>
        <v>51</v>
      </c>
      <c r="AV25" s="32">
        <f>VLOOKUP(AU25,Punktezuordnung!$A$2:$B$52,2,FALSE())</f>
        <v>0</v>
      </c>
      <c r="AW25" s="24" cm="1">
        <f t="array" ref="AW25">IF(ISBLANK(NIA_2!$A$2),0,IF(ISBLANK(A25),0,IF((OR(EXACT(A25,NIA_2!$C$2:$C$174))),VLOOKUP(A25,NIA_2!$C$2:$I$174,4,FALSE))))</f>
        <v>0</v>
      </c>
      <c r="AX25" s="31">
        <f t="shared" si="25"/>
        <v>51</v>
      </c>
      <c r="AY25" s="32">
        <f>VLOOKUP(AX25,Punktezuordnung!$A$2:$B$52,2,FALSE())</f>
        <v>0</v>
      </c>
      <c r="AZ25" s="24" cm="1">
        <f t="array" ref="AZ25">IF(ISBLANK(STO_1!$A$2),0,IF(ISBLANK(A25),0,IF((OR(EXACT(A25,STO_1!$C$2:$C$200))),VLOOKUP(A25,STO_1!$C$2:$I$200,4,FALSE))))</f>
        <v>0</v>
      </c>
      <c r="BA25" s="31">
        <f t="shared" si="26"/>
        <v>51</v>
      </c>
      <c r="BB25" s="32">
        <f>VLOOKUP(BA25,Punktezuordnung!$A$2:$B$52,2,FALSE())</f>
        <v>0</v>
      </c>
      <c r="BC25" s="67" cm="1">
        <f t="array" ref="BC25">IF(ISBLANK(STO_2!$A$2),0,IF(ISBLANK(A25),0,IF((OR(EXACT(A25,STO_2!$C$2:$C$200))),VLOOKUP(A25,STO_2!$C$2:$I$175,4,FALSE))))</f>
        <v>0</v>
      </c>
      <c r="BD25" s="31">
        <f t="shared" si="27"/>
        <v>51</v>
      </c>
      <c r="BE25" s="32">
        <f>VLOOKUP(BD25,Punktezuordnung!$A$2:$B$52,2,FALSE())</f>
        <v>0</v>
      </c>
      <c r="BF25" s="41">
        <v>0</v>
      </c>
      <c r="BG25" s="37">
        <f t="shared" si="28"/>
        <v>51</v>
      </c>
      <c r="BH25" s="44">
        <f>VLOOKUP(BG25,Punktezuordnung!$A$2:$B$52,2,FALSE())</f>
        <v>0</v>
      </c>
      <c r="BI25" s="41">
        <v>0</v>
      </c>
      <c r="BJ25" s="37">
        <f t="shared" si="29"/>
        <v>51</v>
      </c>
      <c r="BK25" s="44">
        <f>VLOOKUP(BJ25,Punktezuordnung!$A$2:$B$52,2,FALSE())</f>
        <v>0</v>
      </c>
    </row>
    <row r="26" spans="1:63" x14ac:dyDescent="0.3">
      <c r="A26" s="22"/>
      <c r="B26" s="88"/>
      <c r="C26" s="88"/>
      <c r="D26" s="22"/>
      <c r="E26" s="37" t="str">
        <f t="shared" si="0"/>
        <v/>
      </c>
      <c r="F26" s="33">
        <f t="array" ref="F26">SUM(LARGE(H26:U26,{1;2;3;4;5;6;7;8}))</f>
        <v>0</v>
      </c>
      <c r="G26" s="38">
        <f t="shared" si="1"/>
        <v>0</v>
      </c>
      <c r="H26" s="39">
        <f t="shared" si="2"/>
        <v>0</v>
      </c>
      <c r="I26" s="33">
        <f t="shared" si="3"/>
        <v>0</v>
      </c>
      <c r="J26" s="39">
        <f t="shared" si="4"/>
        <v>0</v>
      </c>
      <c r="K26" s="33">
        <f t="shared" si="5"/>
        <v>0</v>
      </c>
      <c r="L26" s="35">
        <f t="shared" si="6"/>
        <v>0</v>
      </c>
      <c r="M26" s="36">
        <f t="shared" si="7"/>
        <v>0</v>
      </c>
      <c r="N26" s="35">
        <f t="shared" si="8"/>
        <v>0</v>
      </c>
      <c r="O26" s="36">
        <f t="shared" si="9"/>
        <v>0</v>
      </c>
      <c r="P26" s="40">
        <f t="shared" si="10"/>
        <v>0</v>
      </c>
      <c r="Q26" s="35">
        <f t="shared" si="11"/>
        <v>0</v>
      </c>
      <c r="R26" s="34">
        <f t="shared" si="12"/>
        <v>0</v>
      </c>
      <c r="S26" s="32">
        <f t="shared" si="13"/>
        <v>0</v>
      </c>
      <c r="T26" s="34">
        <f t="shared" si="14"/>
        <v>0</v>
      </c>
      <c r="U26" s="32">
        <f t="shared" si="15"/>
        <v>0</v>
      </c>
      <c r="V26" s="23" cm="1">
        <f t="array" ref="V26">IF(ISBLANK(ALS_1!$A$2),0,IF(ISBLANK(A26),0,IF((OR(EXACT(A26,ALS_1!$C$2:$C$176))),VLOOKUP(A26,ALS_1!$C$2:$I$176,4,FALSE))))</f>
        <v>0</v>
      </c>
      <c r="W26" s="31">
        <f t="shared" si="16"/>
        <v>51</v>
      </c>
      <c r="X26" s="32">
        <f>VLOOKUP(W26,Punktezuordnung!$A$2:$B$52,2,FALSE())</f>
        <v>0</v>
      </c>
      <c r="Y26" s="23" cm="1">
        <f t="array" ref="Y26">IF(ISBLANK(ALS_2!$A$2),100,IF(ISBLANK(A26),100,IF((OR(EXACT(A26,ALS_2!$C$2:$C$200))),VLOOKUP(A26,ALS_2!$C$2:$I$200,4,FALSE))))</f>
        <v>100</v>
      </c>
      <c r="Z26" s="31">
        <f t="shared" si="17"/>
        <v>51</v>
      </c>
      <c r="AA26" s="32">
        <f>VLOOKUP(Z26,Punktezuordnung!$A$2:$B$52,2,FALSE())</f>
        <v>0</v>
      </c>
      <c r="AB26" s="56">
        <f t="array" ref="AB26">IF(ISBLANK(LAT_1!$A$2),100,IF(ISBLANK(A26),100,IF((OR(EXACT(A26,LAT_1!$C$2:$C$200))),VLOOKUP(A26,LAT_1!$C$2:$I$200,4,FALSE))))</f>
        <v>100</v>
      </c>
      <c r="AC26" s="31">
        <f t="shared" si="18"/>
        <v>51</v>
      </c>
      <c r="AD26" s="32">
        <f>VLOOKUP(AC26,Punktezuordnung!$A$2:$B$52,2,FALSE())</f>
        <v>0</v>
      </c>
      <c r="AE26" s="41">
        <v>0</v>
      </c>
      <c r="AF26" s="31">
        <f t="shared" si="19"/>
        <v>51</v>
      </c>
      <c r="AG26" s="32">
        <f>VLOOKUP(AF26,Punktezuordnung!$A$2:$B$52,2,FALSE())</f>
        <v>0</v>
      </c>
      <c r="AH26" s="42">
        <f t="array" ref="AH26">IF(ISBLANK(ANG_1!$A$2),100,IF(ISBLANK(A26),100,IF((OR(EXACT(A26,ANG_1!$C$2:$C$200))),VLOOKUP(A26,ANG_1!$C$2:$I$200,4,FALSE))))</f>
        <v>100</v>
      </c>
      <c r="AI26" s="31">
        <f t="shared" si="20"/>
        <v>51</v>
      </c>
      <c r="AJ26" s="32">
        <f>VLOOKUP(AI26,Punktezuordnung!$A$2:$B$52,2,FALSE())</f>
        <v>0</v>
      </c>
      <c r="AK26" s="42">
        <f t="array" ref="AK26">IF(ISBLANK(ANG_2!$A$2),100,IF(ISBLANK(A26),100,IF((OR(EXACT(A26,ANG_2!$C$2:$C$200))),VLOOKUP(A26,ANG_2!$C$2:$I$200,4,FALSE))))</f>
        <v>100</v>
      </c>
      <c r="AL26" s="31">
        <f t="shared" si="21"/>
        <v>51</v>
      </c>
      <c r="AM26" s="32">
        <f>VLOOKUP(AL26,Punktezuordnung!$A$2:$B$52,2,FALSE())</f>
        <v>0</v>
      </c>
      <c r="AN26" s="24" cm="1">
        <f t="array" ref="AN26">IF(ISBLANK(FRI_1!$A$2),0,IF(ISBLANK(A26),0,IF((OR(EXACT(A26,FRI_1!$C$2:$C$200))),VLOOKUP(A26,FRI_1!$C$2:$I$200,4,FALSE))))</f>
        <v>0</v>
      </c>
      <c r="AO26" s="31">
        <f t="shared" si="22"/>
        <v>51</v>
      </c>
      <c r="AP26" s="32">
        <f>VLOOKUP(AO26,Punktezuordnung!$A$2:$B$52,2,FALSE())</f>
        <v>0</v>
      </c>
      <c r="AQ26" s="24" cm="1">
        <f t="array" ref="AQ26">IF(ISBLANK(FRI_2!$A$2),0,IF(ISBLANK(A26),0,IF((OR(EXACT(A26,FRI_2!$C$2:$C$200))),VLOOKUP(A26,FRI_2!$C$2:$I$200,4,FALSE))))</f>
        <v>0</v>
      </c>
      <c r="AR26" s="31">
        <f t="shared" si="23"/>
        <v>51</v>
      </c>
      <c r="AS26" s="32">
        <f>VLOOKUP(AR26,Punktezuordnung!$A$2:$B$52,2,FALSE())</f>
        <v>0</v>
      </c>
      <c r="AT26" s="65">
        <f t="array" ref="AT26">IF(ISBLANK(NIA_1!$A$2),100,IF(ISBLANK(A26),100,IF((OR(EXACT(A26,NIA_1!$C$2:$C$200))),VLOOKUP(A26,NIA_1!$C$2:$I$200,4,FALSE))))</f>
        <v>100</v>
      </c>
      <c r="AU26" s="31">
        <f t="shared" si="24"/>
        <v>51</v>
      </c>
      <c r="AV26" s="32">
        <f>VLOOKUP(AU26,Punktezuordnung!$A$2:$B$52,2,FALSE())</f>
        <v>0</v>
      </c>
      <c r="AW26" s="24" cm="1">
        <f t="array" ref="AW26">IF(ISBLANK(NIA_2!$A$2),0,IF(ISBLANK(A26),0,IF((OR(EXACT(A26,NIA_2!$C$2:$C$174))),VLOOKUP(A26,NIA_2!$C$2:$I$174,4,FALSE))))</f>
        <v>0</v>
      </c>
      <c r="AX26" s="31">
        <f t="shared" si="25"/>
        <v>51</v>
      </c>
      <c r="AY26" s="32">
        <f>VLOOKUP(AX26,Punktezuordnung!$A$2:$B$52,2,FALSE())</f>
        <v>0</v>
      </c>
      <c r="AZ26" s="24" cm="1">
        <f t="array" ref="AZ26">IF(ISBLANK(STO_1!$A$2),0,IF(ISBLANK(A26),0,IF((OR(EXACT(A26,STO_1!$C$2:$C$200))),VLOOKUP(A26,STO_1!$C$2:$I$200,4,FALSE))))</f>
        <v>0</v>
      </c>
      <c r="BA26" s="31">
        <f t="shared" si="26"/>
        <v>51</v>
      </c>
      <c r="BB26" s="32">
        <f>VLOOKUP(BA26,Punktezuordnung!$A$2:$B$52,2,FALSE())</f>
        <v>0</v>
      </c>
      <c r="BC26" s="67" cm="1">
        <f t="array" ref="BC26">IF(ISBLANK(STO_2!$A$2),0,IF(ISBLANK(A26),0,IF((OR(EXACT(A26,STO_2!$C$2:$C$200))),VLOOKUP(A26,STO_2!$C$2:$I$175,4,FALSE))))</f>
        <v>0</v>
      </c>
      <c r="BD26" s="31">
        <f t="shared" si="27"/>
        <v>51</v>
      </c>
      <c r="BE26" s="32">
        <f>VLOOKUP(BD26,Punktezuordnung!$A$2:$B$52,2,FALSE())</f>
        <v>0</v>
      </c>
      <c r="BF26" s="41">
        <v>0</v>
      </c>
      <c r="BG26" s="37">
        <f t="shared" si="28"/>
        <v>51</v>
      </c>
      <c r="BH26" s="44">
        <f>VLOOKUP(BG26,Punktezuordnung!$A$2:$B$52,2,FALSE())</f>
        <v>0</v>
      </c>
      <c r="BI26" s="41">
        <v>0</v>
      </c>
      <c r="BJ26" s="37">
        <f t="shared" si="29"/>
        <v>51</v>
      </c>
      <c r="BK26" s="44">
        <f>VLOOKUP(BJ26,Punktezuordnung!$A$2:$B$52,2,FALSE())</f>
        <v>0</v>
      </c>
    </row>
    <row r="27" spans="1:63" x14ac:dyDescent="0.3">
      <c r="A27" s="22"/>
      <c r="B27" s="88"/>
      <c r="C27" s="88"/>
      <c r="D27" s="22"/>
      <c r="E27" s="37" t="str">
        <f t="shared" si="0"/>
        <v/>
      </c>
      <c r="F27" s="33">
        <f t="array" ref="F27">SUM(LARGE(H27:U27,{1;2;3;4;5;6;7;8}))</f>
        <v>0</v>
      </c>
      <c r="G27" s="38">
        <f t="shared" si="1"/>
        <v>0</v>
      </c>
      <c r="H27" s="39">
        <f t="shared" si="2"/>
        <v>0</v>
      </c>
      <c r="I27" s="33">
        <f t="shared" si="3"/>
        <v>0</v>
      </c>
      <c r="J27" s="39">
        <f t="shared" si="4"/>
        <v>0</v>
      </c>
      <c r="K27" s="33">
        <f t="shared" si="5"/>
        <v>0</v>
      </c>
      <c r="L27" s="35">
        <f t="shared" si="6"/>
        <v>0</v>
      </c>
      <c r="M27" s="36">
        <f t="shared" si="7"/>
        <v>0</v>
      </c>
      <c r="N27" s="35">
        <f t="shared" si="8"/>
        <v>0</v>
      </c>
      <c r="O27" s="36">
        <f t="shared" si="9"/>
        <v>0</v>
      </c>
      <c r="P27" s="40">
        <f t="shared" si="10"/>
        <v>0</v>
      </c>
      <c r="Q27" s="35">
        <f t="shared" si="11"/>
        <v>0</v>
      </c>
      <c r="R27" s="34">
        <f t="shared" si="12"/>
        <v>0</v>
      </c>
      <c r="S27" s="32">
        <f t="shared" si="13"/>
        <v>0</v>
      </c>
      <c r="T27" s="34">
        <f t="shared" si="14"/>
        <v>0</v>
      </c>
      <c r="U27" s="32">
        <f t="shared" si="15"/>
        <v>0</v>
      </c>
      <c r="V27" s="23" cm="1">
        <f t="array" ref="V27">IF(ISBLANK(ALS_1!$A$2),0,IF(ISBLANK(A27),0,IF((OR(EXACT(A27,ALS_1!$C$2:$C$176))),VLOOKUP(A27,ALS_1!$C$2:$I$176,4,FALSE))))</f>
        <v>0</v>
      </c>
      <c r="W27" s="31">
        <f t="shared" si="16"/>
        <v>51</v>
      </c>
      <c r="X27" s="32">
        <f>VLOOKUP(W27,Punktezuordnung!$A$2:$B$52,2,FALSE())</f>
        <v>0</v>
      </c>
      <c r="Y27" s="23" cm="1">
        <f t="array" ref="Y27">IF(ISBLANK(ALS_2!$A$2),100,IF(ISBLANK(A27),100,IF((OR(EXACT(A27,ALS_2!$C$2:$C$200))),VLOOKUP(A27,ALS_2!$C$2:$I$200,4,FALSE))))</f>
        <v>100</v>
      </c>
      <c r="Z27" s="31">
        <f t="shared" si="17"/>
        <v>51</v>
      </c>
      <c r="AA27" s="32">
        <f>VLOOKUP(Z27,Punktezuordnung!$A$2:$B$52,2,FALSE())</f>
        <v>0</v>
      </c>
      <c r="AB27" s="56">
        <f t="array" ref="AB27">IF(ISBLANK(LAT_1!$A$2),100,IF(ISBLANK(A27),100,IF((OR(EXACT(A27,LAT_1!$C$2:$C$200))),VLOOKUP(A27,LAT_1!$C$2:$I$200,4,FALSE))))</f>
        <v>100</v>
      </c>
      <c r="AC27" s="31">
        <f t="shared" si="18"/>
        <v>51</v>
      </c>
      <c r="AD27" s="32">
        <f>VLOOKUP(AC27,Punktezuordnung!$A$2:$B$52,2,FALSE())</f>
        <v>0</v>
      </c>
      <c r="AE27" s="41">
        <v>0</v>
      </c>
      <c r="AF27" s="31">
        <f t="shared" si="19"/>
        <v>51</v>
      </c>
      <c r="AG27" s="32">
        <f>VLOOKUP(AF27,Punktezuordnung!$A$2:$B$52,2,FALSE())</f>
        <v>0</v>
      </c>
      <c r="AH27" s="42">
        <f t="array" ref="AH27">IF(ISBLANK(ANG_1!$A$2),100,IF(ISBLANK(A27),100,IF((OR(EXACT(A27,ANG_1!$C$2:$C$200))),VLOOKUP(A27,ANG_1!$C$2:$I$200,4,FALSE))))</f>
        <v>100</v>
      </c>
      <c r="AI27" s="31">
        <f t="shared" si="20"/>
        <v>51</v>
      </c>
      <c r="AJ27" s="32">
        <f>VLOOKUP(AI27,Punktezuordnung!$A$2:$B$52,2,FALSE())</f>
        <v>0</v>
      </c>
      <c r="AK27" s="42">
        <f t="array" ref="AK27">IF(ISBLANK(ANG_2!$A$2),100,IF(ISBLANK(A27),100,IF((OR(EXACT(A27,ANG_2!$C$2:$C$200))),VLOOKUP(A27,ANG_2!$C$2:$I$200,4,FALSE))))</f>
        <v>100</v>
      </c>
      <c r="AL27" s="31">
        <f t="shared" si="21"/>
        <v>51</v>
      </c>
      <c r="AM27" s="32">
        <f>VLOOKUP(AL27,Punktezuordnung!$A$2:$B$52,2,FALSE())</f>
        <v>0</v>
      </c>
      <c r="AN27" s="24" cm="1">
        <f t="array" ref="AN27">IF(ISBLANK(FRI_1!$A$2),0,IF(ISBLANK(A27),0,IF((OR(EXACT(A27,FRI_1!$C$2:$C$200))),VLOOKUP(A27,FRI_1!$C$2:$I$200,4,FALSE))))</f>
        <v>0</v>
      </c>
      <c r="AO27" s="31">
        <f t="shared" si="22"/>
        <v>51</v>
      </c>
      <c r="AP27" s="32">
        <f>VLOOKUP(AO27,Punktezuordnung!$A$2:$B$52,2,FALSE())</f>
        <v>0</v>
      </c>
      <c r="AQ27" s="24" cm="1">
        <f t="array" ref="AQ27">IF(ISBLANK(FRI_2!$A$2),0,IF(ISBLANK(A27),0,IF((OR(EXACT(A27,FRI_2!$C$2:$C$200))),VLOOKUP(A27,FRI_2!$C$2:$I$200,4,FALSE))))</f>
        <v>0</v>
      </c>
      <c r="AR27" s="31">
        <f t="shared" si="23"/>
        <v>51</v>
      </c>
      <c r="AS27" s="32">
        <f>VLOOKUP(AR27,Punktezuordnung!$A$2:$B$52,2,FALSE())</f>
        <v>0</v>
      </c>
      <c r="AT27" s="65">
        <f t="array" ref="AT27">IF(ISBLANK(NIA_1!$A$2),100,IF(ISBLANK(A27),100,IF((OR(EXACT(A27,NIA_1!$C$2:$C$200))),VLOOKUP(A27,NIA_1!$C$2:$I$200,4,FALSE))))</f>
        <v>100</v>
      </c>
      <c r="AU27" s="31">
        <f t="shared" si="24"/>
        <v>51</v>
      </c>
      <c r="AV27" s="32">
        <f>VLOOKUP(AU27,Punktezuordnung!$A$2:$B$52,2,FALSE())</f>
        <v>0</v>
      </c>
      <c r="AW27" s="24" cm="1">
        <f t="array" ref="AW27">IF(ISBLANK(NIA_2!$A$2),0,IF(ISBLANK(A27),0,IF((OR(EXACT(A27,NIA_2!$C$2:$C$174))),VLOOKUP(A27,NIA_2!$C$2:$I$174,4,FALSE))))</f>
        <v>0</v>
      </c>
      <c r="AX27" s="31">
        <f t="shared" si="25"/>
        <v>51</v>
      </c>
      <c r="AY27" s="32">
        <f>VLOOKUP(AX27,Punktezuordnung!$A$2:$B$52,2,FALSE())</f>
        <v>0</v>
      </c>
      <c r="AZ27" s="24" cm="1">
        <f t="array" ref="AZ27">IF(ISBLANK(STO_1!$A$2),0,IF(ISBLANK(A27),0,IF((OR(EXACT(A27,STO_1!$C$2:$C$200))),VLOOKUP(A27,STO_1!$C$2:$I$200,4,FALSE))))</f>
        <v>0</v>
      </c>
      <c r="BA27" s="31">
        <f t="shared" si="26"/>
        <v>51</v>
      </c>
      <c r="BB27" s="32">
        <f>VLOOKUP(BA27,Punktezuordnung!$A$2:$B$52,2,FALSE())</f>
        <v>0</v>
      </c>
      <c r="BC27" s="67" cm="1">
        <f t="array" ref="BC27">IF(ISBLANK(STO_2!$A$2),0,IF(ISBLANK(A27),0,IF((OR(EXACT(A27,STO_2!$C$2:$C$200))),VLOOKUP(A27,STO_2!$C$2:$I$175,4,FALSE))))</f>
        <v>0</v>
      </c>
      <c r="BD27" s="31">
        <f t="shared" si="27"/>
        <v>51</v>
      </c>
      <c r="BE27" s="32">
        <f>VLOOKUP(BD27,Punktezuordnung!$A$2:$B$52,2,FALSE())</f>
        <v>0</v>
      </c>
      <c r="BF27" s="41">
        <v>0</v>
      </c>
      <c r="BG27" s="37">
        <f t="shared" si="28"/>
        <v>51</v>
      </c>
      <c r="BH27" s="44">
        <f>VLOOKUP(BG27,Punktezuordnung!$A$2:$B$52,2,FALSE())</f>
        <v>0</v>
      </c>
      <c r="BI27" s="41">
        <v>0</v>
      </c>
      <c r="BJ27" s="37">
        <f t="shared" si="29"/>
        <v>51</v>
      </c>
      <c r="BK27" s="44">
        <f>VLOOKUP(BJ27,Punktezuordnung!$A$2:$B$52,2,FALSE())</f>
        <v>0</v>
      </c>
    </row>
    <row r="28" spans="1:63" x14ac:dyDescent="0.3">
      <c r="A28" s="22"/>
      <c r="B28" s="88"/>
      <c r="C28" s="88"/>
      <c r="D28" s="22"/>
      <c r="E28" s="37" t="str">
        <f t="shared" si="0"/>
        <v/>
      </c>
      <c r="F28" s="33">
        <f t="array" ref="F28">SUM(LARGE(H28:U28,{1;2;3;4;5;6;7;8}))</f>
        <v>0</v>
      </c>
      <c r="G28" s="38">
        <f t="shared" si="1"/>
        <v>0</v>
      </c>
      <c r="H28" s="39">
        <f t="shared" si="2"/>
        <v>0</v>
      </c>
      <c r="I28" s="33">
        <f t="shared" si="3"/>
        <v>0</v>
      </c>
      <c r="J28" s="39">
        <f t="shared" si="4"/>
        <v>0</v>
      </c>
      <c r="K28" s="33">
        <f t="shared" si="5"/>
        <v>0</v>
      </c>
      <c r="L28" s="35">
        <f t="shared" si="6"/>
        <v>0</v>
      </c>
      <c r="M28" s="36">
        <f t="shared" si="7"/>
        <v>0</v>
      </c>
      <c r="N28" s="35">
        <f t="shared" si="8"/>
        <v>0</v>
      </c>
      <c r="O28" s="36">
        <f t="shared" si="9"/>
        <v>0</v>
      </c>
      <c r="P28" s="40">
        <f t="shared" si="10"/>
        <v>0</v>
      </c>
      <c r="Q28" s="35">
        <f t="shared" si="11"/>
        <v>0</v>
      </c>
      <c r="R28" s="34">
        <f t="shared" si="12"/>
        <v>0</v>
      </c>
      <c r="S28" s="32">
        <f t="shared" si="13"/>
        <v>0</v>
      </c>
      <c r="T28" s="34">
        <f t="shared" si="14"/>
        <v>0</v>
      </c>
      <c r="U28" s="32">
        <f t="shared" si="15"/>
        <v>0</v>
      </c>
      <c r="V28" s="23" cm="1">
        <f t="array" ref="V28">IF(ISBLANK(ALS_1!$A$2),0,IF(ISBLANK(A28),0,IF((OR(EXACT(A28,ALS_1!$C$2:$C$176))),VLOOKUP(A28,ALS_1!$C$2:$I$176,4,FALSE))))</f>
        <v>0</v>
      </c>
      <c r="W28" s="31">
        <f t="shared" si="16"/>
        <v>51</v>
      </c>
      <c r="X28" s="32">
        <f>VLOOKUP(W28,Punktezuordnung!$A$2:$B$52,2,FALSE())</f>
        <v>0</v>
      </c>
      <c r="Y28" s="23" cm="1">
        <f t="array" ref="Y28">IF(ISBLANK(ALS_2!$A$2),100,IF(ISBLANK(A28),100,IF((OR(EXACT(A28,ALS_2!$C$2:$C$200))),VLOOKUP(A28,ALS_2!$C$2:$I$200,4,FALSE))))</f>
        <v>100</v>
      </c>
      <c r="Z28" s="31">
        <f t="shared" si="17"/>
        <v>51</v>
      </c>
      <c r="AA28" s="32">
        <f>VLOOKUP(Z28,Punktezuordnung!$A$2:$B$52,2,FALSE())</f>
        <v>0</v>
      </c>
      <c r="AB28" s="56">
        <f t="array" ref="AB28">IF(ISBLANK(LAT_1!$A$2),100,IF(ISBLANK(A28),100,IF((OR(EXACT(A28,LAT_1!$C$2:$C$200))),VLOOKUP(A28,LAT_1!$C$2:$I$200,4,FALSE))))</f>
        <v>100</v>
      </c>
      <c r="AC28" s="31">
        <f t="shared" si="18"/>
        <v>51</v>
      </c>
      <c r="AD28" s="32">
        <f>VLOOKUP(AC28,Punktezuordnung!$A$2:$B$52,2,FALSE())</f>
        <v>0</v>
      </c>
      <c r="AE28" s="41">
        <v>0</v>
      </c>
      <c r="AF28" s="31">
        <f t="shared" si="19"/>
        <v>51</v>
      </c>
      <c r="AG28" s="32">
        <f>VLOOKUP(AF28,Punktezuordnung!$A$2:$B$52,2,FALSE())</f>
        <v>0</v>
      </c>
      <c r="AH28" s="42">
        <f t="array" ref="AH28">IF(ISBLANK(ANG_1!$A$2),100,IF(ISBLANK(A28),100,IF((OR(EXACT(A28,ANG_1!$C$2:$C$200))),VLOOKUP(A28,ANG_1!$C$2:$I$200,4,FALSE))))</f>
        <v>100</v>
      </c>
      <c r="AI28" s="31">
        <f t="shared" si="20"/>
        <v>51</v>
      </c>
      <c r="AJ28" s="32">
        <f>VLOOKUP(AI28,Punktezuordnung!$A$2:$B$52,2,FALSE())</f>
        <v>0</v>
      </c>
      <c r="AK28" s="42">
        <f t="array" ref="AK28">IF(ISBLANK(ANG_2!$A$2),100,IF(ISBLANK(A28),100,IF((OR(EXACT(A28,ANG_2!$C$2:$C$200))),VLOOKUP(A28,ANG_2!$C$2:$I$200,4,FALSE))))</f>
        <v>100</v>
      </c>
      <c r="AL28" s="31">
        <f t="shared" si="21"/>
        <v>51</v>
      </c>
      <c r="AM28" s="32">
        <f>VLOOKUP(AL28,Punktezuordnung!$A$2:$B$52,2,FALSE())</f>
        <v>0</v>
      </c>
      <c r="AN28" s="24" cm="1">
        <f t="array" ref="AN28">IF(ISBLANK(FRI_1!$A$2),0,IF(ISBLANK(A28),0,IF((OR(EXACT(A28,FRI_1!$C$2:$C$200))),VLOOKUP(A28,FRI_1!$C$2:$I$200,4,FALSE))))</f>
        <v>0</v>
      </c>
      <c r="AO28" s="31">
        <f t="shared" si="22"/>
        <v>51</v>
      </c>
      <c r="AP28" s="32">
        <f>VLOOKUP(AO28,Punktezuordnung!$A$2:$B$52,2,FALSE())</f>
        <v>0</v>
      </c>
      <c r="AQ28" s="24" cm="1">
        <f t="array" ref="AQ28">IF(ISBLANK(FRI_2!$A$2),0,IF(ISBLANK(A28),0,IF((OR(EXACT(A28,FRI_2!$C$2:$C$200))),VLOOKUP(A28,FRI_2!$C$2:$I$200,4,FALSE))))</f>
        <v>0</v>
      </c>
      <c r="AR28" s="31">
        <f t="shared" si="23"/>
        <v>51</v>
      </c>
      <c r="AS28" s="32">
        <f>VLOOKUP(AR28,Punktezuordnung!$A$2:$B$52,2,FALSE())</f>
        <v>0</v>
      </c>
      <c r="AT28" s="65">
        <f t="array" ref="AT28">IF(ISBLANK(NIA_1!$A$2),100,IF(ISBLANK(A28),100,IF((OR(EXACT(A28,NIA_1!$C$2:$C$200))),VLOOKUP(A28,NIA_1!$C$2:$I$200,4,FALSE))))</f>
        <v>100</v>
      </c>
      <c r="AU28" s="31">
        <f t="shared" si="24"/>
        <v>51</v>
      </c>
      <c r="AV28" s="32">
        <f>VLOOKUP(AU28,Punktezuordnung!$A$2:$B$52,2,FALSE())</f>
        <v>0</v>
      </c>
      <c r="AW28" s="24" cm="1">
        <f t="array" ref="AW28">IF(ISBLANK(NIA_2!$A$2),0,IF(ISBLANK(A28),0,IF((OR(EXACT(A28,NIA_2!$C$2:$C$174))),VLOOKUP(A28,NIA_2!$C$2:$I$174,4,FALSE))))</f>
        <v>0</v>
      </c>
      <c r="AX28" s="31">
        <f t="shared" si="25"/>
        <v>51</v>
      </c>
      <c r="AY28" s="32">
        <f>VLOOKUP(AX28,Punktezuordnung!$A$2:$B$52,2,FALSE())</f>
        <v>0</v>
      </c>
      <c r="AZ28" s="24" cm="1">
        <f t="array" ref="AZ28">IF(ISBLANK(STO_1!$A$2),0,IF(ISBLANK(A28),0,IF((OR(EXACT(A28,STO_1!$C$2:$C$200))),VLOOKUP(A28,STO_1!$C$2:$I$200,4,FALSE))))</f>
        <v>0</v>
      </c>
      <c r="BA28" s="31">
        <f t="shared" si="26"/>
        <v>51</v>
      </c>
      <c r="BB28" s="32">
        <f>VLOOKUP(BA28,Punktezuordnung!$A$2:$B$52,2,FALSE())</f>
        <v>0</v>
      </c>
      <c r="BC28" s="67" cm="1">
        <f t="array" ref="BC28">IF(ISBLANK(STO_2!$A$2),0,IF(ISBLANK(A28),0,IF((OR(EXACT(A28,STO_2!$C$2:$C$200))),VLOOKUP(A28,STO_2!$C$2:$I$175,4,FALSE))))</f>
        <v>0</v>
      </c>
      <c r="BD28" s="31">
        <f t="shared" si="27"/>
        <v>51</v>
      </c>
      <c r="BE28" s="32">
        <f>VLOOKUP(BD28,Punktezuordnung!$A$2:$B$52,2,FALSE())</f>
        <v>0</v>
      </c>
      <c r="BF28" s="41">
        <v>0</v>
      </c>
      <c r="BG28" s="37">
        <f t="shared" si="28"/>
        <v>51</v>
      </c>
      <c r="BH28" s="44">
        <f>VLOOKUP(BG28,Punktezuordnung!$A$2:$B$52,2,FALSE())</f>
        <v>0</v>
      </c>
      <c r="BI28" s="41">
        <v>0</v>
      </c>
      <c r="BJ28" s="37">
        <f t="shared" si="29"/>
        <v>51</v>
      </c>
      <c r="BK28" s="44">
        <f>VLOOKUP(BJ28,Punktezuordnung!$A$2:$B$52,2,FALSE())</f>
        <v>0</v>
      </c>
    </row>
    <row r="29" spans="1:63" x14ac:dyDescent="0.3">
      <c r="A29" s="22"/>
      <c r="B29" s="88"/>
      <c r="C29" s="88"/>
      <c r="D29" s="22"/>
      <c r="E29" s="37" t="str">
        <f t="shared" si="0"/>
        <v/>
      </c>
      <c r="F29" s="33">
        <f t="array" ref="F29">SUM(LARGE(H29:U29,{1;2;3;4;5;6;7;8}))</f>
        <v>0</v>
      </c>
      <c r="G29" s="38">
        <f t="shared" si="1"/>
        <v>0</v>
      </c>
      <c r="H29" s="39">
        <f t="shared" si="2"/>
        <v>0</v>
      </c>
      <c r="I29" s="33">
        <f t="shared" si="3"/>
        <v>0</v>
      </c>
      <c r="J29" s="39">
        <f t="shared" si="4"/>
        <v>0</v>
      </c>
      <c r="K29" s="33">
        <f t="shared" si="5"/>
        <v>0</v>
      </c>
      <c r="L29" s="35">
        <f t="shared" si="6"/>
        <v>0</v>
      </c>
      <c r="M29" s="36">
        <f t="shared" si="7"/>
        <v>0</v>
      </c>
      <c r="N29" s="35">
        <f t="shared" si="8"/>
        <v>0</v>
      </c>
      <c r="O29" s="36">
        <f t="shared" si="9"/>
        <v>0</v>
      </c>
      <c r="P29" s="40">
        <f t="shared" si="10"/>
        <v>0</v>
      </c>
      <c r="Q29" s="35">
        <f t="shared" si="11"/>
        <v>0</v>
      </c>
      <c r="R29" s="34">
        <f t="shared" si="12"/>
        <v>0</v>
      </c>
      <c r="S29" s="32">
        <f t="shared" si="13"/>
        <v>0</v>
      </c>
      <c r="T29" s="34">
        <f t="shared" si="14"/>
        <v>0</v>
      </c>
      <c r="U29" s="32">
        <f t="shared" si="15"/>
        <v>0</v>
      </c>
      <c r="V29" s="23" cm="1">
        <f t="array" ref="V29">IF(ISBLANK(ALS_1!$A$2),0,IF(ISBLANK(A29),0,IF((OR(EXACT(A29,ALS_1!$C$2:$C$176))),VLOOKUP(A29,ALS_1!$C$2:$I$176,4,FALSE))))</f>
        <v>0</v>
      </c>
      <c r="W29" s="31">
        <f t="shared" si="16"/>
        <v>51</v>
      </c>
      <c r="X29" s="32">
        <f>VLOOKUP(W29,Punktezuordnung!$A$2:$B$52,2,FALSE())</f>
        <v>0</v>
      </c>
      <c r="Y29" s="23" cm="1">
        <f t="array" ref="Y29">IF(ISBLANK(ALS_2!$A$2),100,IF(ISBLANK(A29),100,IF((OR(EXACT(A29,ALS_2!$C$2:$C$200))),VLOOKUP(A29,ALS_2!$C$2:$I$200,4,FALSE))))</f>
        <v>100</v>
      </c>
      <c r="Z29" s="31">
        <f t="shared" si="17"/>
        <v>51</v>
      </c>
      <c r="AA29" s="32">
        <f>VLOOKUP(Z29,Punktezuordnung!$A$2:$B$52,2,FALSE())</f>
        <v>0</v>
      </c>
      <c r="AB29" s="56">
        <f t="array" ref="AB29">IF(ISBLANK(LAT_1!$A$2),100,IF(ISBLANK(A29),100,IF((OR(EXACT(A29,LAT_1!$C$2:$C$200))),VLOOKUP(A29,LAT_1!$C$2:$I$200,4,FALSE))))</f>
        <v>100</v>
      </c>
      <c r="AC29" s="31">
        <f t="shared" si="18"/>
        <v>51</v>
      </c>
      <c r="AD29" s="32">
        <f>VLOOKUP(AC29,Punktezuordnung!$A$2:$B$52,2,FALSE())</f>
        <v>0</v>
      </c>
      <c r="AE29" s="41">
        <v>0</v>
      </c>
      <c r="AF29" s="31">
        <f t="shared" si="19"/>
        <v>51</v>
      </c>
      <c r="AG29" s="32">
        <f>VLOOKUP(AF29,Punktezuordnung!$A$2:$B$52,2,FALSE())</f>
        <v>0</v>
      </c>
      <c r="AH29" s="42">
        <f t="array" ref="AH29">IF(ISBLANK(ANG_1!$A$2),100,IF(ISBLANK(A29),100,IF((OR(EXACT(A29,ANG_1!$C$2:$C$200))),VLOOKUP(A29,ANG_1!$C$2:$I$200,4,FALSE))))</f>
        <v>100</v>
      </c>
      <c r="AI29" s="31">
        <f t="shared" si="20"/>
        <v>51</v>
      </c>
      <c r="AJ29" s="32">
        <f>VLOOKUP(AI29,Punktezuordnung!$A$2:$B$52,2,FALSE())</f>
        <v>0</v>
      </c>
      <c r="AK29" s="42">
        <f t="array" ref="AK29">IF(ISBLANK(ANG_2!$A$2),100,IF(ISBLANK(A29),100,IF((OR(EXACT(A29,ANG_2!$C$2:$C$200))),VLOOKUP(A29,ANG_2!$C$2:$I$200,4,FALSE))))</f>
        <v>100</v>
      </c>
      <c r="AL29" s="31">
        <f t="shared" si="21"/>
        <v>51</v>
      </c>
      <c r="AM29" s="32">
        <f>VLOOKUP(AL29,Punktezuordnung!$A$2:$B$52,2,FALSE())</f>
        <v>0</v>
      </c>
      <c r="AN29" s="24" cm="1">
        <f t="array" ref="AN29">IF(ISBLANK(FRI_1!$A$2),0,IF(ISBLANK(A29),0,IF((OR(EXACT(A29,FRI_1!$C$2:$C$200))),VLOOKUP(A29,FRI_1!$C$2:$I$200,4,FALSE))))</f>
        <v>0</v>
      </c>
      <c r="AO29" s="31">
        <f t="shared" si="22"/>
        <v>51</v>
      </c>
      <c r="AP29" s="32">
        <f>VLOOKUP(AO29,Punktezuordnung!$A$2:$B$52,2,FALSE())</f>
        <v>0</v>
      </c>
      <c r="AQ29" s="24" cm="1">
        <f t="array" ref="AQ29">IF(ISBLANK(FRI_2!$A$2),0,IF(ISBLANK(A29),0,IF((OR(EXACT(A29,FRI_2!$C$2:$C$200))),VLOOKUP(A29,FRI_2!$C$2:$I$200,4,FALSE))))</f>
        <v>0</v>
      </c>
      <c r="AR29" s="31">
        <f t="shared" si="23"/>
        <v>51</v>
      </c>
      <c r="AS29" s="32">
        <f>VLOOKUP(AR29,Punktezuordnung!$A$2:$B$52,2,FALSE())</f>
        <v>0</v>
      </c>
      <c r="AT29" s="65">
        <f t="array" ref="AT29">IF(ISBLANK(NIA_1!$A$2),100,IF(ISBLANK(A29),100,IF((OR(EXACT(A29,NIA_1!$C$2:$C$200))),VLOOKUP(A29,NIA_1!$C$2:$I$200,4,FALSE))))</f>
        <v>100</v>
      </c>
      <c r="AU29" s="31">
        <f t="shared" si="24"/>
        <v>51</v>
      </c>
      <c r="AV29" s="32">
        <f>VLOOKUP(AU29,Punktezuordnung!$A$2:$B$52,2,FALSE())</f>
        <v>0</v>
      </c>
      <c r="AW29" s="24" cm="1">
        <f t="array" ref="AW29">IF(ISBLANK(NIA_2!$A$2),0,IF(ISBLANK(A29),0,IF((OR(EXACT(A29,NIA_2!$C$2:$C$174))),VLOOKUP(A29,NIA_2!$C$2:$I$174,4,FALSE))))</f>
        <v>0</v>
      </c>
      <c r="AX29" s="31">
        <f t="shared" si="25"/>
        <v>51</v>
      </c>
      <c r="AY29" s="32">
        <f>VLOOKUP(AX29,Punktezuordnung!$A$2:$B$52,2,FALSE())</f>
        <v>0</v>
      </c>
      <c r="AZ29" s="24" cm="1">
        <f t="array" ref="AZ29">IF(ISBLANK(STO_1!$A$2),0,IF(ISBLANK(A29),0,IF((OR(EXACT(A29,STO_1!$C$2:$C$200))),VLOOKUP(A29,STO_1!$C$2:$I$200,4,FALSE))))</f>
        <v>0</v>
      </c>
      <c r="BA29" s="31">
        <f t="shared" si="26"/>
        <v>51</v>
      </c>
      <c r="BB29" s="32">
        <f>VLOOKUP(BA29,Punktezuordnung!$A$2:$B$52,2,FALSE())</f>
        <v>0</v>
      </c>
      <c r="BC29" s="67" cm="1">
        <f t="array" ref="BC29">IF(ISBLANK(STO_2!$A$2),0,IF(ISBLANK(A29),0,IF((OR(EXACT(A29,STO_2!$C$2:$C$200))),VLOOKUP(A29,STO_2!$C$2:$I$175,4,FALSE))))</f>
        <v>0</v>
      </c>
      <c r="BD29" s="31">
        <f t="shared" si="27"/>
        <v>51</v>
      </c>
      <c r="BE29" s="32">
        <f>VLOOKUP(BD29,Punktezuordnung!$A$2:$B$52,2,FALSE())</f>
        <v>0</v>
      </c>
      <c r="BF29" s="41">
        <v>0</v>
      </c>
      <c r="BG29" s="37">
        <f t="shared" si="28"/>
        <v>51</v>
      </c>
      <c r="BH29" s="44">
        <f>VLOOKUP(BG29,Punktezuordnung!$A$2:$B$52,2,FALSE())</f>
        <v>0</v>
      </c>
      <c r="BI29" s="41">
        <v>0</v>
      </c>
      <c r="BJ29" s="37">
        <f t="shared" si="29"/>
        <v>51</v>
      </c>
      <c r="BK29" s="44">
        <f>VLOOKUP(BJ29,Punktezuordnung!$A$2:$B$52,2,FALSE())</f>
        <v>0</v>
      </c>
    </row>
    <row r="30" spans="1:63" x14ac:dyDescent="0.3">
      <c r="A30" s="22"/>
      <c r="B30" s="22"/>
      <c r="C30" s="22"/>
      <c r="D30" s="22"/>
      <c r="E30" s="37" t="str">
        <f t="shared" si="0"/>
        <v/>
      </c>
      <c r="F30" s="33">
        <f t="array" ref="F30">SUM(LARGE(H30:U30,{1;2;3;4;5;6;7;8}))</f>
        <v>0</v>
      </c>
      <c r="G30" s="38">
        <f t="shared" si="1"/>
        <v>0</v>
      </c>
      <c r="H30" s="39">
        <f t="shared" si="2"/>
        <v>0</v>
      </c>
      <c r="I30" s="33">
        <f t="shared" si="3"/>
        <v>0</v>
      </c>
      <c r="J30" s="39">
        <f t="shared" si="4"/>
        <v>0</v>
      </c>
      <c r="K30" s="33">
        <f t="shared" si="5"/>
        <v>0</v>
      </c>
      <c r="L30" s="35">
        <f t="shared" si="6"/>
        <v>0</v>
      </c>
      <c r="M30" s="36">
        <f t="shared" si="7"/>
        <v>0</v>
      </c>
      <c r="N30" s="35">
        <f t="shared" si="8"/>
        <v>0</v>
      </c>
      <c r="O30" s="36">
        <f t="shared" si="9"/>
        <v>0</v>
      </c>
      <c r="P30" s="40">
        <f t="shared" si="10"/>
        <v>0</v>
      </c>
      <c r="Q30" s="35">
        <f t="shared" si="11"/>
        <v>0</v>
      </c>
      <c r="R30" s="34">
        <f t="shared" si="12"/>
        <v>0</v>
      </c>
      <c r="S30" s="32">
        <f t="shared" si="13"/>
        <v>0</v>
      </c>
      <c r="T30" s="34">
        <f t="shared" si="14"/>
        <v>0</v>
      </c>
      <c r="U30" s="32">
        <f t="shared" si="15"/>
        <v>0</v>
      </c>
      <c r="V30" s="23" cm="1">
        <f t="array" ref="V30">IF(ISBLANK(ALS_1!$A$2),0,IF(ISBLANK(A30),0,IF((OR(EXACT(A30,ALS_1!$C$2:$C$176))),VLOOKUP(A30,ALS_1!$C$2:$I$176,4,FALSE))))</f>
        <v>0</v>
      </c>
      <c r="W30" s="31">
        <f t="shared" si="16"/>
        <v>51</v>
      </c>
      <c r="X30" s="32">
        <f>VLOOKUP(W30,Punktezuordnung!$A$2:$B$52,2,FALSE())</f>
        <v>0</v>
      </c>
      <c r="Y30" s="23" cm="1">
        <f t="array" ref="Y30">IF(ISBLANK(ALS_2!$A$2),100,IF(ISBLANK(A30),100,IF((OR(EXACT(A30,ALS_2!$C$2:$C$200))),VLOOKUP(A30,ALS_2!$C$2:$I$200,4,FALSE))))</f>
        <v>100</v>
      </c>
      <c r="Z30" s="31">
        <f t="shared" si="17"/>
        <v>51</v>
      </c>
      <c r="AA30" s="32">
        <f>VLOOKUP(Z30,Punktezuordnung!$A$2:$B$52,2,FALSE())</f>
        <v>0</v>
      </c>
      <c r="AB30" s="56">
        <f t="array" ref="AB30">IF(ISBLANK(LAT_1!$A$2),100,IF(ISBLANK(A30),100,IF((OR(EXACT(A30,LAT_1!$C$2:$C$200))),VLOOKUP(A30,LAT_1!$C$2:$I$200,4,FALSE))))</f>
        <v>100</v>
      </c>
      <c r="AC30" s="31">
        <f t="shared" si="18"/>
        <v>51</v>
      </c>
      <c r="AD30" s="32">
        <f>VLOOKUP(AC30,Punktezuordnung!$A$2:$B$52,2,FALSE())</f>
        <v>0</v>
      </c>
      <c r="AE30" s="41">
        <v>0</v>
      </c>
      <c r="AF30" s="31">
        <f t="shared" si="19"/>
        <v>51</v>
      </c>
      <c r="AG30" s="32">
        <f>VLOOKUP(AF30,Punktezuordnung!$A$2:$B$52,2,FALSE())</f>
        <v>0</v>
      </c>
      <c r="AH30" s="42">
        <f t="array" ref="AH30">IF(ISBLANK(ANG_1!$A$2),100,IF(ISBLANK(A30),100,IF((OR(EXACT(A30,ANG_1!$C$2:$C$200))),VLOOKUP(A30,ANG_1!$C$2:$I$200,4,FALSE))))</f>
        <v>100</v>
      </c>
      <c r="AI30" s="31">
        <f t="shared" si="20"/>
        <v>51</v>
      </c>
      <c r="AJ30" s="32">
        <f>VLOOKUP(AI30,Punktezuordnung!$A$2:$B$52,2,FALSE())</f>
        <v>0</v>
      </c>
      <c r="AK30" s="42">
        <f t="array" ref="AK30">IF(ISBLANK(ANG_2!$A$2),100,IF(ISBLANK(A30),100,IF((OR(EXACT(A30,ANG_2!$C$2:$C$200))),VLOOKUP(A30,ANG_2!$C$2:$I$200,4,FALSE))))</f>
        <v>100</v>
      </c>
      <c r="AL30" s="31">
        <f t="shared" si="21"/>
        <v>51</v>
      </c>
      <c r="AM30" s="32">
        <f>VLOOKUP(AL30,Punktezuordnung!$A$2:$B$52,2,FALSE())</f>
        <v>0</v>
      </c>
      <c r="AN30" s="24" cm="1">
        <f t="array" ref="AN30">IF(ISBLANK(FRI_1!$A$2),0,IF(ISBLANK(A30),0,IF((OR(EXACT(A30,FRI_1!$C$2:$C$200))),VLOOKUP(A30,FRI_1!$C$2:$I$200,4,FALSE))))</f>
        <v>0</v>
      </c>
      <c r="AO30" s="31">
        <f t="shared" si="22"/>
        <v>51</v>
      </c>
      <c r="AP30" s="32">
        <f>VLOOKUP(AO30,Punktezuordnung!$A$2:$B$52,2,FALSE())</f>
        <v>0</v>
      </c>
      <c r="AQ30" s="24" cm="1">
        <f t="array" ref="AQ30">IF(ISBLANK(FRI_2!$A$2),0,IF(ISBLANK(A30),0,IF((OR(EXACT(A30,FRI_2!$C$2:$C$200))),VLOOKUP(A30,FRI_2!$C$2:$I$200,4,FALSE))))</f>
        <v>0</v>
      </c>
      <c r="AR30" s="31">
        <f t="shared" si="23"/>
        <v>51</v>
      </c>
      <c r="AS30" s="32">
        <f>VLOOKUP(AR30,Punktezuordnung!$A$2:$B$52,2,FALSE())</f>
        <v>0</v>
      </c>
      <c r="AT30" s="65">
        <f t="array" ref="AT30">IF(ISBLANK(NIA_1!$A$2),100,IF(ISBLANK(A30),100,IF((OR(EXACT(A30,NIA_1!$C$2:$C$200))),VLOOKUP(A30,NIA_1!$C$2:$I$200,4,FALSE))))</f>
        <v>100</v>
      </c>
      <c r="AU30" s="31">
        <f t="shared" si="24"/>
        <v>51</v>
      </c>
      <c r="AV30" s="32">
        <f>VLOOKUP(AU30,Punktezuordnung!$A$2:$B$52,2,FALSE())</f>
        <v>0</v>
      </c>
      <c r="AW30" s="24" cm="1">
        <f t="array" ref="AW30">IF(ISBLANK(NIA_2!$A$2),0,IF(ISBLANK(A30),0,IF((OR(EXACT(A30,NIA_2!$C$2:$C$174))),VLOOKUP(A30,NIA_2!$C$2:$I$174,4,FALSE))))</f>
        <v>0</v>
      </c>
      <c r="AX30" s="31">
        <f t="shared" si="25"/>
        <v>51</v>
      </c>
      <c r="AY30" s="32">
        <f>VLOOKUP(AX30,Punktezuordnung!$A$2:$B$52,2,FALSE())</f>
        <v>0</v>
      </c>
      <c r="AZ30" s="24" cm="1">
        <f t="array" ref="AZ30">IF(ISBLANK(STO_1!$A$2),0,IF(ISBLANK(A30),0,IF((OR(EXACT(A30,STO_1!$C$2:$C$200))),VLOOKUP(A30,STO_1!$C$2:$I$200,4,FALSE))))</f>
        <v>0</v>
      </c>
      <c r="BA30" s="31">
        <f t="shared" si="26"/>
        <v>51</v>
      </c>
      <c r="BB30" s="32">
        <f>VLOOKUP(BA30,Punktezuordnung!$A$2:$B$52,2,FALSE())</f>
        <v>0</v>
      </c>
      <c r="BC30" s="67" cm="1">
        <f t="array" ref="BC30">IF(ISBLANK(STO_2!$A$2),0,IF(ISBLANK(A30),0,IF((OR(EXACT(A30,STO_2!$C$2:$C$200))),VLOOKUP(A30,STO_2!$C$2:$I$175,4,FALSE))))</f>
        <v>0</v>
      </c>
      <c r="BD30" s="31">
        <f t="shared" si="27"/>
        <v>51</v>
      </c>
      <c r="BE30" s="32">
        <f>VLOOKUP(BD30,Punktezuordnung!$A$2:$B$52,2,FALSE())</f>
        <v>0</v>
      </c>
      <c r="BF30" s="41">
        <v>0</v>
      </c>
      <c r="BG30" s="37">
        <f t="shared" si="28"/>
        <v>51</v>
      </c>
      <c r="BH30" s="44">
        <f>VLOOKUP(BG30,Punktezuordnung!$A$2:$B$52,2,FALSE())</f>
        <v>0</v>
      </c>
      <c r="BI30" s="41">
        <v>0</v>
      </c>
      <c r="BJ30" s="37">
        <f t="shared" si="29"/>
        <v>51</v>
      </c>
      <c r="BK30" s="44">
        <f>VLOOKUP(BJ30,Punktezuordnung!$A$2:$B$52,2,FALSE())</f>
        <v>0</v>
      </c>
    </row>
    <row r="31" spans="1:63" x14ac:dyDescent="0.3">
      <c r="A31" s="22"/>
      <c r="B31" s="22"/>
      <c r="C31" s="22"/>
      <c r="D31" s="22"/>
      <c r="E31" s="37" t="str">
        <f t="shared" si="0"/>
        <v/>
      </c>
      <c r="F31" s="33">
        <f t="array" ref="F31">SUM(LARGE(H31:U31,{1;2;3;4;5;6;7;8}))</f>
        <v>0</v>
      </c>
      <c r="G31" s="38">
        <f t="shared" si="1"/>
        <v>0</v>
      </c>
      <c r="H31" s="39">
        <f t="shared" si="2"/>
        <v>0</v>
      </c>
      <c r="I31" s="33">
        <f t="shared" si="3"/>
        <v>0</v>
      </c>
      <c r="J31" s="39">
        <f t="shared" si="4"/>
        <v>0</v>
      </c>
      <c r="K31" s="33">
        <f t="shared" si="5"/>
        <v>0</v>
      </c>
      <c r="L31" s="35">
        <f t="shared" si="6"/>
        <v>0</v>
      </c>
      <c r="M31" s="36">
        <f t="shared" si="7"/>
        <v>0</v>
      </c>
      <c r="N31" s="35">
        <f t="shared" si="8"/>
        <v>0</v>
      </c>
      <c r="O31" s="36">
        <f t="shared" si="9"/>
        <v>0</v>
      </c>
      <c r="P31" s="40">
        <f t="shared" si="10"/>
        <v>0</v>
      </c>
      <c r="Q31" s="35">
        <f t="shared" si="11"/>
        <v>0</v>
      </c>
      <c r="R31" s="34">
        <f t="shared" si="12"/>
        <v>0</v>
      </c>
      <c r="S31" s="32">
        <f t="shared" si="13"/>
        <v>0</v>
      </c>
      <c r="T31" s="34">
        <f t="shared" si="14"/>
        <v>0</v>
      </c>
      <c r="U31" s="32">
        <f t="shared" si="15"/>
        <v>0</v>
      </c>
      <c r="V31" s="23" cm="1">
        <f t="array" ref="V31">IF(ISBLANK(ALS_1!$A$2),0,IF(ISBLANK(A31),0,IF((OR(EXACT(A31,ALS_1!$C$2:$C$176))),VLOOKUP(A31,ALS_1!$C$2:$I$176,4,FALSE))))</f>
        <v>0</v>
      </c>
      <c r="W31" s="31">
        <f t="shared" si="16"/>
        <v>51</v>
      </c>
      <c r="X31" s="32">
        <f>VLOOKUP(W31,Punktezuordnung!$A$2:$B$52,2,FALSE())</f>
        <v>0</v>
      </c>
      <c r="Y31" s="23" cm="1">
        <f t="array" ref="Y31">IF(ISBLANK(ALS_2!$A$2),100,IF(ISBLANK(A31),100,IF((OR(EXACT(A31,ALS_2!$C$2:$C$200))),VLOOKUP(A31,ALS_2!$C$2:$I$200,4,FALSE))))</f>
        <v>100</v>
      </c>
      <c r="Z31" s="31">
        <f t="shared" si="17"/>
        <v>51</v>
      </c>
      <c r="AA31" s="32">
        <f>VLOOKUP(Z31,Punktezuordnung!$A$2:$B$52,2,FALSE())</f>
        <v>0</v>
      </c>
      <c r="AB31" s="56">
        <f t="array" ref="AB31">IF(ISBLANK(LAT_1!$A$2),100,IF(ISBLANK(A31),100,IF((OR(EXACT(A31,LAT_1!$C$2:$C$200))),VLOOKUP(A31,LAT_1!$C$2:$I$200,4,FALSE))))</f>
        <v>100</v>
      </c>
      <c r="AC31" s="31">
        <f t="shared" si="18"/>
        <v>51</v>
      </c>
      <c r="AD31" s="32">
        <f>VLOOKUP(AC31,Punktezuordnung!$A$2:$B$52,2,FALSE())</f>
        <v>0</v>
      </c>
      <c r="AE31" s="41">
        <v>0</v>
      </c>
      <c r="AF31" s="31">
        <f t="shared" si="19"/>
        <v>51</v>
      </c>
      <c r="AG31" s="32">
        <f>VLOOKUP(AF31,Punktezuordnung!$A$2:$B$52,2,FALSE())</f>
        <v>0</v>
      </c>
      <c r="AH31" s="42">
        <f t="array" ref="AH31">IF(ISBLANK(ANG_1!$A$2),100,IF(ISBLANK(A31),100,IF((OR(EXACT(A31,ANG_1!$C$2:$C$200))),VLOOKUP(A31,ANG_1!$C$2:$I$200,4,FALSE))))</f>
        <v>100</v>
      </c>
      <c r="AI31" s="31">
        <f t="shared" si="20"/>
        <v>51</v>
      </c>
      <c r="AJ31" s="32">
        <f>VLOOKUP(AI31,Punktezuordnung!$A$2:$B$52,2,FALSE())</f>
        <v>0</v>
      </c>
      <c r="AK31" s="42">
        <f t="array" ref="AK31">IF(ISBLANK(ANG_2!$A$2),100,IF(ISBLANK(A31),100,IF((OR(EXACT(A31,ANG_2!$C$2:$C$200))),VLOOKUP(A31,ANG_2!$C$2:$I$200,4,FALSE))))</f>
        <v>100</v>
      </c>
      <c r="AL31" s="31">
        <f t="shared" si="21"/>
        <v>51</v>
      </c>
      <c r="AM31" s="32">
        <f>VLOOKUP(AL31,Punktezuordnung!$A$2:$B$52,2,FALSE())</f>
        <v>0</v>
      </c>
      <c r="AN31" s="24" cm="1">
        <f t="array" ref="AN31">IF(ISBLANK(FRI_1!$A$2),0,IF(ISBLANK(A31),0,IF((OR(EXACT(A31,FRI_1!$C$2:$C$200))),VLOOKUP(A31,FRI_1!$C$2:$I$200,4,FALSE))))</f>
        <v>0</v>
      </c>
      <c r="AO31" s="31">
        <f t="shared" si="22"/>
        <v>51</v>
      </c>
      <c r="AP31" s="32">
        <f>VLOOKUP(AO31,Punktezuordnung!$A$2:$B$52,2,FALSE())</f>
        <v>0</v>
      </c>
      <c r="AQ31" s="24" cm="1">
        <f t="array" ref="AQ31">IF(ISBLANK(FRI_2!$A$2),0,IF(ISBLANK(A31),0,IF((OR(EXACT(A31,FRI_2!$C$2:$C$200))),VLOOKUP(A31,FRI_2!$C$2:$I$200,4,FALSE))))</f>
        <v>0</v>
      </c>
      <c r="AR31" s="31">
        <f t="shared" si="23"/>
        <v>51</v>
      </c>
      <c r="AS31" s="32">
        <f>VLOOKUP(AR31,Punktezuordnung!$A$2:$B$52,2,FALSE())</f>
        <v>0</v>
      </c>
      <c r="AT31" s="65">
        <f t="array" ref="AT31">IF(ISBLANK(NIA_1!$A$2),100,IF(ISBLANK(A31),100,IF((OR(EXACT(A31,NIA_1!$C$2:$C$200))),VLOOKUP(A31,NIA_1!$C$2:$I$200,4,FALSE))))</f>
        <v>100</v>
      </c>
      <c r="AU31" s="31">
        <f t="shared" si="24"/>
        <v>51</v>
      </c>
      <c r="AV31" s="32">
        <f>VLOOKUP(AU31,Punktezuordnung!$A$2:$B$52,2,FALSE())</f>
        <v>0</v>
      </c>
      <c r="AW31" s="24" cm="1">
        <f t="array" ref="AW31">IF(ISBLANK(NIA_2!$A$2),0,IF(ISBLANK(A31),0,IF((OR(EXACT(A31,NIA_2!$C$2:$C$174))),VLOOKUP(A31,NIA_2!$C$2:$I$174,4,FALSE))))</f>
        <v>0</v>
      </c>
      <c r="AX31" s="31">
        <f t="shared" si="25"/>
        <v>51</v>
      </c>
      <c r="AY31" s="32">
        <f>VLOOKUP(AX31,Punktezuordnung!$A$2:$B$52,2,FALSE())</f>
        <v>0</v>
      </c>
      <c r="AZ31" s="24" cm="1">
        <f t="array" ref="AZ31">IF(ISBLANK(STO_1!$A$2),0,IF(ISBLANK(A31),0,IF((OR(EXACT(A31,STO_1!$C$2:$C$200))),VLOOKUP(A31,STO_1!$C$2:$I$200,4,FALSE))))</f>
        <v>0</v>
      </c>
      <c r="BA31" s="31">
        <f t="shared" si="26"/>
        <v>51</v>
      </c>
      <c r="BB31" s="32">
        <f>VLOOKUP(BA31,Punktezuordnung!$A$2:$B$52,2,FALSE())</f>
        <v>0</v>
      </c>
      <c r="BC31" s="67" cm="1">
        <f t="array" ref="BC31">IF(ISBLANK(STO_2!$A$2),0,IF(ISBLANK(A31),0,IF((OR(EXACT(A31,STO_2!$C$2:$C$200))),VLOOKUP(A31,STO_2!$C$2:$I$175,4,FALSE))))</f>
        <v>0</v>
      </c>
      <c r="BD31" s="31">
        <f t="shared" si="27"/>
        <v>51</v>
      </c>
      <c r="BE31" s="32">
        <f>VLOOKUP(BD31,Punktezuordnung!$A$2:$B$52,2,FALSE())</f>
        <v>0</v>
      </c>
      <c r="BF31" s="41">
        <v>0</v>
      </c>
      <c r="BG31" s="37">
        <f t="shared" si="28"/>
        <v>51</v>
      </c>
      <c r="BH31" s="44">
        <f>VLOOKUP(BG31,Punktezuordnung!$A$2:$B$52,2,FALSE())</f>
        <v>0</v>
      </c>
      <c r="BI31" s="41">
        <v>0</v>
      </c>
      <c r="BJ31" s="37">
        <f t="shared" si="29"/>
        <v>51</v>
      </c>
      <c r="BK31" s="44">
        <f>VLOOKUP(BJ31,Punktezuordnung!$A$2:$B$52,2,FALSE())</f>
        <v>0</v>
      </c>
    </row>
    <row r="32" spans="1:63" x14ac:dyDescent="0.3">
      <c r="A32" s="22"/>
      <c r="B32" s="22"/>
      <c r="C32" s="22"/>
      <c r="D32" s="22"/>
      <c r="E32" s="37" t="str">
        <f t="shared" si="0"/>
        <v/>
      </c>
      <c r="F32" s="33">
        <f t="array" ref="F32">SUM(LARGE(H32:U32,{1;2;3;4;5;6;7;8}))</f>
        <v>0</v>
      </c>
      <c r="G32" s="38">
        <f t="shared" si="1"/>
        <v>0</v>
      </c>
      <c r="H32" s="39">
        <f t="shared" si="2"/>
        <v>0</v>
      </c>
      <c r="I32" s="33">
        <f t="shared" si="3"/>
        <v>0</v>
      </c>
      <c r="J32" s="39">
        <f t="shared" si="4"/>
        <v>0</v>
      </c>
      <c r="K32" s="33">
        <f t="shared" si="5"/>
        <v>0</v>
      </c>
      <c r="L32" s="35">
        <f t="shared" si="6"/>
        <v>0</v>
      </c>
      <c r="M32" s="36">
        <f t="shared" si="7"/>
        <v>0</v>
      </c>
      <c r="N32" s="35">
        <f t="shared" si="8"/>
        <v>0</v>
      </c>
      <c r="O32" s="36">
        <f t="shared" si="9"/>
        <v>0</v>
      </c>
      <c r="P32" s="40">
        <f t="shared" si="10"/>
        <v>0</v>
      </c>
      <c r="Q32" s="35">
        <f t="shared" si="11"/>
        <v>0</v>
      </c>
      <c r="R32" s="34">
        <f t="shared" si="12"/>
        <v>0</v>
      </c>
      <c r="S32" s="32">
        <f t="shared" si="13"/>
        <v>0</v>
      </c>
      <c r="T32" s="34">
        <f t="shared" si="14"/>
        <v>0</v>
      </c>
      <c r="U32" s="32">
        <f t="shared" si="15"/>
        <v>0</v>
      </c>
      <c r="V32" s="23" cm="1">
        <f t="array" ref="V32">IF(ISBLANK(ALS_1!$A$2),0,IF(ISBLANK(A32),0,IF((OR(EXACT(A32,ALS_1!$C$2:$C$176))),VLOOKUP(A32,ALS_1!$C$2:$I$176,4,FALSE))))</f>
        <v>0</v>
      </c>
      <c r="W32" s="31">
        <f t="shared" si="16"/>
        <v>51</v>
      </c>
      <c r="X32" s="32">
        <f>VLOOKUP(W32,Punktezuordnung!$A$2:$B$52,2,FALSE())</f>
        <v>0</v>
      </c>
      <c r="Y32" s="23" cm="1">
        <f t="array" ref="Y32">IF(ISBLANK(ALS_2!$A$2),100,IF(ISBLANK(A32),100,IF((OR(EXACT(A32,ALS_2!$C$2:$C$200))),VLOOKUP(A32,ALS_2!$C$2:$I$200,4,FALSE))))</f>
        <v>100</v>
      </c>
      <c r="Z32" s="31">
        <f t="shared" si="17"/>
        <v>51</v>
      </c>
      <c r="AA32" s="32">
        <f>VLOOKUP(Z32,Punktezuordnung!$A$2:$B$52,2,FALSE())</f>
        <v>0</v>
      </c>
      <c r="AB32" s="56">
        <f t="array" ref="AB32">IF(ISBLANK(LAT_1!$A$2),100,IF(ISBLANK(A32),100,IF((OR(EXACT(A32,LAT_1!$C$2:$C$200))),VLOOKUP(A32,LAT_1!$C$2:$I$200,4,FALSE))))</f>
        <v>100</v>
      </c>
      <c r="AC32" s="31">
        <f t="shared" si="18"/>
        <v>51</v>
      </c>
      <c r="AD32" s="32">
        <f>VLOOKUP(AC32,Punktezuordnung!$A$2:$B$52,2,FALSE())</f>
        <v>0</v>
      </c>
      <c r="AE32" s="41">
        <v>0</v>
      </c>
      <c r="AF32" s="31">
        <f t="shared" si="19"/>
        <v>51</v>
      </c>
      <c r="AG32" s="32">
        <f>VLOOKUP(AF32,Punktezuordnung!$A$2:$B$52,2,FALSE())</f>
        <v>0</v>
      </c>
      <c r="AH32" s="42">
        <f t="array" ref="AH32">IF(ISBLANK(ANG_1!$A$2),100,IF(ISBLANK(A32),100,IF((OR(EXACT(A32,ANG_1!$C$2:$C$200))),VLOOKUP(A32,ANG_1!$C$2:$I$200,4,FALSE))))</f>
        <v>100</v>
      </c>
      <c r="AI32" s="31">
        <f t="shared" si="20"/>
        <v>51</v>
      </c>
      <c r="AJ32" s="32">
        <f>VLOOKUP(AI32,Punktezuordnung!$A$2:$B$52,2,FALSE())</f>
        <v>0</v>
      </c>
      <c r="AK32" s="42">
        <f t="array" ref="AK32">IF(ISBLANK(ANG_2!$A$2),100,IF(ISBLANK(A32),100,IF((OR(EXACT(A32,ANG_2!$C$2:$C$200))),VLOOKUP(A32,ANG_2!$C$2:$I$200,4,FALSE))))</f>
        <v>100</v>
      </c>
      <c r="AL32" s="31">
        <f t="shared" si="21"/>
        <v>51</v>
      </c>
      <c r="AM32" s="32">
        <f>VLOOKUP(AL32,Punktezuordnung!$A$2:$B$52,2,FALSE())</f>
        <v>0</v>
      </c>
      <c r="AN32" s="24" cm="1">
        <f t="array" ref="AN32">IF(ISBLANK(FRI_1!$A$2),0,IF(ISBLANK(A32),0,IF((OR(EXACT(A32,FRI_1!$C$2:$C$200))),VLOOKUP(A32,FRI_1!$C$2:$I$200,4,FALSE))))</f>
        <v>0</v>
      </c>
      <c r="AO32" s="31">
        <f t="shared" si="22"/>
        <v>51</v>
      </c>
      <c r="AP32" s="32">
        <f>VLOOKUP(AO32,Punktezuordnung!$A$2:$B$52,2,FALSE())</f>
        <v>0</v>
      </c>
      <c r="AQ32" s="24" cm="1">
        <f t="array" ref="AQ32">IF(ISBLANK(FRI_2!$A$2),0,IF(ISBLANK(A32),0,IF((OR(EXACT(A32,FRI_2!$C$2:$C$200))),VLOOKUP(A32,FRI_2!$C$2:$I$200,4,FALSE))))</f>
        <v>0</v>
      </c>
      <c r="AR32" s="31">
        <f t="shared" si="23"/>
        <v>51</v>
      </c>
      <c r="AS32" s="32">
        <f>VLOOKUP(AR32,Punktezuordnung!$A$2:$B$52,2,FALSE())</f>
        <v>0</v>
      </c>
      <c r="AT32" s="65">
        <f t="array" ref="AT32">IF(ISBLANK(NIA_1!$A$2),100,IF(ISBLANK(A32),100,IF((OR(EXACT(A32,NIA_1!$C$2:$C$200))),VLOOKUP(A32,NIA_1!$C$2:$I$200,4,FALSE))))</f>
        <v>100</v>
      </c>
      <c r="AU32" s="31">
        <f t="shared" si="24"/>
        <v>51</v>
      </c>
      <c r="AV32" s="32">
        <f>VLOOKUP(AU32,Punktezuordnung!$A$2:$B$52,2,FALSE())</f>
        <v>0</v>
      </c>
      <c r="AW32" s="24" cm="1">
        <f t="array" ref="AW32">IF(ISBLANK(NIA_2!$A$2),0,IF(ISBLANK(A32),0,IF((OR(EXACT(A32,NIA_2!$C$2:$C$174))),VLOOKUP(A32,NIA_2!$C$2:$I$174,4,FALSE))))</f>
        <v>0</v>
      </c>
      <c r="AX32" s="31">
        <f t="shared" si="25"/>
        <v>51</v>
      </c>
      <c r="AY32" s="32">
        <f>VLOOKUP(AX32,Punktezuordnung!$A$2:$B$52,2,FALSE())</f>
        <v>0</v>
      </c>
      <c r="AZ32" s="24" cm="1">
        <f t="array" ref="AZ32">IF(ISBLANK(STO_1!$A$2),0,IF(ISBLANK(A32),0,IF((OR(EXACT(A32,STO_1!$C$2:$C$200))),VLOOKUP(A32,STO_1!$C$2:$I$200,4,FALSE))))</f>
        <v>0</v>
      </c>
      <c r="BA32" s="31">
        <f t="shared" si="26"/>
        <v>51</v>
      </c>
      <c r="BB32" s="32">
        <f>VLOOKUP(BA32,Punktezuordnung!$A$2:$B$52,2,FALSE())</f>
        <v>0</v>
      </c>
      <c r="BC32" s="67" cm="1">
        <f t="array" ref="BC32">IF(ISBLANK(STO_2!$A$2),0,IF(ISBLANK(A32),0,IF((OR(EXACT(A32,STO_2!$C$2:$C$200))),VLOOKUP(A32,STO_2!$C$2:$I$175,4,FALSE))))</f>
        <v>0</v>
      </c>
      <c r="BD32" s="31">
        <f t="shared" si="27"/>
        <v>51</v>
      </c>
      <c r="BE32" s="32">
        <f>VLOOKUP(BD32,Punktezuordnung!$A$2:$B$52,2,FALSE())</f>
        <v>0</v>
      </c>
      <c r="BF32" s="41">
        <v>0</v>
      </c>
      <c r="BG32" s="37">
        <f t="shared" si="28"/>
        <v>51</v>
      </c>
      <c r="BH32" s="44">
        <f>VLOOKUP(BG32,Punktezuordnung!$A$2:$B$52,2,FALSE())</f>
        <v>0</v>
      </c>
      <c r="BI32" s="41">
        <v>0</v>
      </c>
      <c r="BJ32" s="37">
        <f t="shared" si="29"/>
        <v>51</v>
      </c>
      <c r="BK32" s="44">
        <f>VLOOKUP(BJ32,Punktezuordnung!$A$2:$B$52,2,FALSE())</f>
        <v>0</v>
      </c>
    </row>
    <row r="33" spans="25:56" x14ac:dyDescent="0.3">
      <c r="Y33" s="25"/>
      <c r="BD33" s="26"/>
    </row>
  </sheetData>
  <sheetProtection sheet="1" objects="1" scenarios="1"/>
  <sortState xmlns:xlrd2="http://schemas.microsoft.com/office/spreadsheetml/2017/richdata2" ref="A4:BK12">
    <sortCondition ref="E4:E12"/>
  </sortState>
  <pageMargins left="0.7" right="0.7" top="0.78749999999999998" bottom="0.78749999999999998" header="0.511811023622047" footer="0.511811023622047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00"/>
  <sheetViews>
    <sheetView topLeftCell="A94" workbookViewId="0">
      <selection activeCell="A151" sqref="A151:A200"/>
    </sheetView>
  </sheetViews>
  <sheetFormatPr baseColWidth="10" defaultRowHeight="14.4" x14ac:dyDescent="0.3"/>
  <cols>
    <col min="1" max="1" width="22.6640625" customWidth="1"/>
  </cols>
  <sheetData>
    <row r="1" spans="1:1" x14ac:dyDescent="0.3">
      <c r="A1" t="str">
        <f>'M13'!A4</f>
        <v>Jonne Zimmermann</v>
      </c>
    </row>
    <row r="2" spans="1:1" x14ac:dyDescent="0.3">
      <c r="A2" t="str">
        <f>'M13'!A5</f>
        <v>Linus Ryan Penrod</v>
      </c>
    </row>
    <row r="3" spans="1:1" x14ac:dyDescent="0.3">
      <c r="A3" t="str">
        <f>'M13'!A6</f>
        <v>Emil Büttner</v>
      </c>
    </row>
    <row r="4" spans="1:1" x14ac:dyDescent="0.3">
      <c r="A4" t="str">
        <f>'M13'!A7</f>
        <v>Hendrik Fink</v>
      </c>
    </row>
    <row r="5" spans="1:1" x14ac:dyDescent="0.3">
      <c r="A5" t="str">
        <f>'M13'!A8</f>
        <v>Fabian Leibold</v>
      </c>
    </row>
    <row r="6" spans="1:1" x14ac:dyDescent="0.3">
      <c r="A6" t="str">
        <f>'M13'!A9</f>
        <v>Mathéo Freier</v>
      </c>
    </row>
    <row r="7" spans="1:1" x14ac:dyDescent="0.3">
      <c r="A7">
        <f>'M13'!A10</f>
        <v>0</v>
      </c>
    </row>
    <row r="8" spans="1:1" x14ac:dyDescent="0.3">
      <c r="A8">
        <f>'M13'!A11</f>
        <v>0</v>
      </c>
    </row>
    <row r="9" spans="1:1" x14ac:dyDescent="0.3">
      <c r="A9">
        <f>'M13'!A12</f>
        <v>0</v>
      </c>
    </row>
    <row r="10" spans="1:1" x14ac:dyDescent="0.3">
      <c r="A10">
        <f>'M13'!A13</f>
        <v>0</v>
      </c>
    </row>
    <row r="11" spans="1:1" x14ac:dyDescent="0.3">
      <c r="A11">
        <f>'M13'!A14</f>
        <v>0</v>
      </c>
    </row>
    <row r="12" spans="1:1" x14ac:dyDescent="0.3">
      <c r="A12">
        <f>'M13'!A15</f>
        <v>0</v>
      </c>
    </row>
    <row r="13" spans="1:1" x14ac:dyDescent="0.3">
      <c r="A13">
        <f>'M13'!A16</f>
        <v>0</v>
      </c>
    </row>
    <row r="14" spans="1:1" x14ac:dyDescent="0.3">
      <c r="A14">
        <f>'M13'!A17</f>
        <v>0</v>
      </c>
    </row>
    <row r="15" spans="1:1" x14ac:dyDescent="0.3">
      <c r="A15">
        <f>'M13'!A18</f>
        <v>0</v>
      </c>
    </row>
    <row r="16" spans="1:1" x14ac:dyDescent="0.3">
      <c r="A16">
        <f>'M13'!A19</f>
        <v>0</v>
      </c>
    </row>
    <row r="17" spans="1:1" x14ac:dyDescent="0.3">
      <c r="A17">
        <f>'M13'!A20</f>
        <v>0</v>
      </c>
    </row>
    <row r="18" spans="1:1" x14ac:dyDescent="0.3">
      <c r="A18">
        <f>'M13'!A21</f>
        <v>0</v>
      </c>
    </row>
    <row r="19" spans="1:1" x14ac:dyDescent="0.3">
      <c r="A19">
        <f>'M13'!A22</f>
        <v>0</v>
      </c>
    </row>
    <row r="20" spans="1:1" x14ac:dyDescent="0.3">
      <c r="A20">
        <f>'M13'!A23</f>
        <v>0</v>
      </c>
    </row>
    <row r="21" spans="1:1" x14ac:dyDescent="0.3">
      <c r="A21">
        <f>'M13'!A24</f>
        <v>0</v>
      </c>
    </row>
    <row r="22" spans="1:1" x14ac:dyDescent="0.3">
      <c r="A22">
        <f>'M13'!A25</f>
        <v>0</v>
      </c>
    </row>
    <row r="23" spans="1:1" x14ac:dyDescent="0.3">
      <c r="A23">
        <f>'M13'!A26</f>
        <v>0</v>
      </c>
    </row>
    <row r="24" spans="1:1" x14ac:dyDescent="0.3">
      <c r="A24">
        <f>'M13'!A27</f>
        <v>0</v>
      </c>
    </row>
    <row r="25" spans="1:1" x14ac:dyDescent="0.3">
      <c r="A25">
        <f>'M13'!A28</f>
        <v>0</v>
      </c>
    </row>
    <row r="26" spans="1:1" x14ac:dyDescent="0.3">
      <c r="A26">
        <f>'M13'!A29</f>
        <v>0</v>
      </c>
    </row>
    <row r="27" spans="1:1" x14ac:dyDescent="0.3">
      <c r="A27">
        <f>'M13'!A30</f>
        <v>0</v>
      </c>
    </row>
    <row r="28" spans="1:1" x14ac:dyDescent="0.3">
      <c r="A28">
        <f>'M13'!A31</f>
        <v>0</v>
      </c>
    </row>
    <row r="29" spans="1:1" x14ac:dyDescent="0.3">
      <c r="A29">
        <f>'M13'!A32</f>
        <v>0</v>
      </c>
    </row>
    <row r="30" spans="1:1" x14ac:dyDescent="0.3">
      <c r="A30">
        <f>'M13'!A33</f>
        <v>0</v>
      </c>
    </row>
    <row r="31" spans="1:1" x14ac:dyDescent="0.3">
      <c r="A31">
        <f>'M13'!A34</f>
        <v>0</v>
      </c>
    </row>
    <row r="32" spans="1:1" x14ac:dyDescent="0.3">
      <c r="A32">
        <f>'M13'!A35</f>
        <v>0</v>
      </c>
    </row>
    <row r="33" spans="1:1" x14ac:dyDescent="0.3">
      <c r="A33">
        <f>'M13'!A36</f>
        <v>0</v>
      </c>
    </row>
    <row r="34" spans="1:1" x14ac:dyDescent="0.3">
      <c r="A34">
        <f>'M13'!A37</f>
        <v>0</v>
      </c>
    </row>
    <row r="35" spans="1:1" x14ac:dyDescent="0.3">
      <c r="A35">
        <f>'M13'!A38</f>
        <v>0</v>
      </c>
    </row>
    <row r="36" spans="1:1" x14ac:dyDescent="0.3">
      <c r="A36">
        <f>'M13'!A39</f>
        <v>0</v>
      </c>
    </row>
    <row r="37" spans="1:1" x14ac:dyDescent="0.3">
      <c r="A37">
        <f>'M13'!A40</f>
        <v>0</v>
      </c>
    </row>
    <row r="38" spans="1:1" x14ac:dyDescent="0.3">
      <c r="A38">
        <f>'M13'!A41</f>
        <v>0</v>
      </c>
    </row>
    <row r="39" spans="1:1" x14ac:dyDescent="0.3">
      <c r="A39">
        <f>'M13'!A42</f>
        <v>0</v>
      </c>
    </row>
    <row r="40" spans="1:1" x14ac:dyDescent="0.3">
      <c r="A40">
        <f>'M13'!A43</f>
        <v>0</v>
      </c>
    </row>
    <row r="41" spans="1:1" x14ac:dyDescent="0.3">
      <c r="A41">
        <f>'M13'!A44</f>
        <v>0</v>
      </c>
    </row>
    <row r="42" spans="1:1" x14ac:dyDescent="0.3">
      <c r="A42">
        <f>'M13'!A45</f>
        <v>0</v>
      </c>
    </row>
    <row r="43" spans="1:1" x14ac:dyDescent="0.3">
      <c r="A43">
        <f>'M13'!A46</f>
        <v>0</v>
      </c>
    </row>
    <row r="44" spans="1:1" x14ac:dyDescent="0.3">
      <c r="A44">
        <f>'M13'!A47</f>
        <v>0</v>
      </c>
    </row>
    <row r="45" spans="1:1" x14ac:dyDescent="0.3">
      <c r="A45">
        <f>'M13'!A48</f>
        <v>0</v>
      </c>
    </row>
    <row r="46" spans="1:1" x14ac:dyDescent="0.3">
      <c r="A46">
        <f>'M13'!A49</f>
        <v>0</v>
      </c>
    </row>
    <row r="47" spans="1:1" x14ac:dyDescent="0.3">
      <c r="A47">
        <f>'M13'!A50</f>
        <v>0</v>
      </c>
    </row>
    <row r="48" spans="1:1" x14ac:dyDescent="0.3">
      <c r="A48">
        <f>'M13'!A51</f>
        <v>0</v>
      </c>
    </row>
    <row r="49" spans="1:1" x14ac:dyDescent="0.3">
      <c r="A49">
        <f>'M13'!A52</f>
        <v>0</v>
      </c>
    </row>
    <row r="50" spans="1:1" x14ac:dyDescent="0.3">
      <c r="A50">
        <f>'M13'!A53</f>
        <v>0</v>
      </c>
    </row>
    <row r="51" spans="1:1" x14ac:dyDescent="0.3">
      <c r="A51" t="str">
        <f>'M12'!A4</f>
        <v>Malte Krusche</v>
      </c>
    </row>
    <row r="52" spans="1:1" x14ac:dyDescent="0.3">
      <c r="A52" t="str">
        <f>'M12'!A5</f>
        <v>Max Grabow</v>
      </c>
    </row>
    <row r="53" spans="1:1" x14ac:dyDescent="0.3">
      <c r="A53" t="str">
        <f>'M12'!A6</f>
        <v>Jakob Ludwig</v>
      </c>
    </row>
    <row r="54" spans="1:1" x14ac:dyDescent="0.3">
      <c r="A54" t="str">
        <f>'M12'!A7</f>
        <v>Ben Koppenhöhl</v>
      </c>
    </row>
    <row r="55" spans="1:1" x14ac:dyDescent="0.3">
      <c r="A55" t="str">
        <f>'M12'!A8</f>
        <v>Janne Knobeloch</v>
      </c>
    </row>
    <row r="56" spans="1:1" x14ac:dyDescent="0.3">
      <c r="A56" t="str">
        <f>'M12'!A9</f>
        <v>Max Anton Harhoff</v>
      </c>
    </row>
    <row r="57" spans="1:1" x14ac:dyDescent="0.3">
      <c r="A57" t="str">
        <f>'M12'!A10</f>
        <v>Finn Marlon Lerch</v>
      </c>
    </row>
    <row r="58" spans="1:1" x14ac:dyDescent="0.3">
      <c r="A58" t="str">
        <f>'M12'!A11</f>
        <v>Matteo Kayser</v>
      </c>
    </row>
    <row r="59" spans="1:1" x14ac:dyDescent="0.3">
      <c r="A59">
        <f>'M12'!A12</f>
        <v>0</v>
      </c>
    </row>
    <row r="60" spans="1:1" x14ac:dyDescent="0.3">
      <c r="A60">
        <f>'M12'!A13</f>
        <v>0</v>
      </c>
    </row>
    <row r="61" spans="1:1" x14ac:dyDescent="0.3">
      <c r="A61">
        <f>'M12'!A14</f>
        <v>0</v>
      </c>
    </row>
    <row r="62" spans="1:1" x14ac:dyDescent="0.3">
      <c r="A62">
        <f>'M12'!A15</f>
        <v>0</v>
      </c>
    </row>
    <row r="63" spans="1:1" x14ac:dyDescent="0.3">
      <c r="A63">
        <f>'M12'!A16</f>
        <v>0</v>
      </c>
    </row>
    <row r="64" spans="1:1" x14ac:dyDescent="0.3">
      <c r="A64">
        <f>'M12'!A17</f>
        <v>0</v>
      </c>
    </row>
    <row r="65" spans="1:1" x14ac:dyDescent="0.3">
      <c r="A65">
        <f>'M12'!A18</f>
        <v>0</v>
      </c>
    </row>
    <row r="66" spans="1:1" x14ac:dyDescent="0.3">
      <c r="A66">
        <f>'M12'!A19</f>
        <v>0</v>
      </c>
    </row>
    <row r="67" spans="1:1" x14ac:dyDescent="0.3">
      <c r="A67">
        <f>'M12'!A20</f>
        <v>0</v>
      </c>
    </row>
    <row r="68" spans="1:1" x14ac:dyDescent="0.3">
      <c r="A68">
        <f>'M12'!A21</f>
        <v>0</v>
      </c>
    </row>
    <row r="69" spans="1:1" x14ac:dyDescent="0.3">
      <c r="A69">
        <f>'M12'!A22</f>
        <v>0</v>
      </c>
    </row>
    <row r="70" spans="1:1" x14ac:dyDescent="0.3">
      <c r="A70">
        <f>'M12'!A23</f>
        <v>0</v>
      </c>
    </row>
    <row r="71" spans="1:1" x14ac:dyDescent="0.3">
      <c r="A71">
        <f>'M12'!A24</f>
        <v>0</v>
      </c>
    </row>
    <row r="72" spans="1:1" x14ac:dyDescent="0.3">
      <c r="A72">
        <f>'M12'!A25</f>
        <v>0</v>
      </c>
    </row>
    <row r="73" spans="1:1" x14ac:dyDescent="0.3">
      <c r="A73">
        <f>'M12'!A26</f>
        <v>0</v>
      </c>
    </row>
    <row r="74" spans="1:1" x14ac:dyDescent="0.3">
      <c r="A74">
        <f>'M12'!A27</f>
        <v>0</v>
      </c>
    </row>
    <row r="75" spans="1:1" x14ac:dyDescent="0.3">
      <c r="A75">
        <f>'M12'!A28</f>
        <v>0</v>
      </c>
    </row>
    <row r="76" spans="1:1" x14ac:dyDescent="0.3">
      <c r="A76">
        <f>'M12'!A29</f>
        <v>0</v>
      </c>
    </row>
    <row r="77" spans="1:1" x14ac:dyDescent="0.3">
      <c r="A77">
        <f>'M12'!A30</f>
        <v>0</v>
      </c>
    </row>
    <row r="78" spans="1:1" x14ac:dyDescent="0.3">
      <c r="A78">
        <f>'M12'!A31</f>
        <v>0</v>
      </c>
    </row>
    <row r="79" spans="1:1" x14ac:dyDescent="0.3">
      <c r="A79">
        <f>'M12'!A32</f>
        <v>0</v>
      </c>
    </row>
    <row r="80" spans="1:1" x14ac:dyDescent="0.3">
      <c r="A80">
        <f>'M12'!A33</f>
        <v>0</v>
      </c>
    </row>
    <row r="81" spans="1:1" x14ac:dyDescent="0.3">
      <c r="A81">
        <f>'M12'!A34</f>
        <v>0</v>
      </c>
    </row>
    <row r="82" spans="1:1" x14ac:dyDescent="0.3">
      <c r="A82">
        <f>'M12'!A35</f>
        <v>0</v>
      </c>
    </row>
    <row r="83" spans="1:1" x14ac:dyDescent="0.3">
      <c r="A83">
        <f>'M12'!A36</f>
        <v>0</v>
      </c>
    </row>
    <row r="84" spans="1:1" x14ac:dyDescent="0.3">
      <c r="A84">
        <f>'M12'!A37</f>
        <v>0</v>
      </c>
    </row>
    <row r="85" spans="1:1" x14ac:dyDescent="0.3">
      <c r="A85">
        <f>'M12'!A38</f>
        <v>0</v>
      </c>
    </row>
    <row r="86" spans="1:1" x14ac:dyDescent="0.3">
      <c r="A86">
        <f>'M12'!A39</f>
        <v>0</v>
      </c>
    </row>
    <row r="87" spans="1:1" x14ac:dyDescent="0.3">
      <c r="A87">
        <f>'M12'!A40</f>
        <v>0</v>
      </c>
    </row>
    <row r="88" spans="1:1" x14ac:dyDescent="0.3">
      <c r="A88">
        <f>'M12'!A41</f>
        <v>0</v>
      </c>
    </row>
    <row r="89" spans="1:1" x14ac:dyDescent="0.3">
      <c r="A89">
        <f>'M12'!A42</f>
        <v>0</v>
      </c>
    </row>
    <row r="90" spans="1:1" x14ac:dyDescent="0.3">
      <c r="A90">
        <f>'M12'!A43</f>
        <v>0</v>
      </c>
    </row>
    <row r="91" spans="1:1" x14ac:dyDescent="0.3">
      <c r="A91">
        <f>'M12'!A44</f>
        <v>0</v>
      </c>
    </row>
    <row r="92" spans="1:1" x14ac:dyDescent="0.3">
      <c r="A92">
        <f>'M12'!A45</f>
        <v>0</v>
      </c>
    </row>
    <row r="93" spans="1:1" x14ac:dyDescent="0.3">
      <c r="A93">
        <f>'M12'!A46</f>
        <v>0</v>
      </c>
    </row>
    <row r="94" spans="1:1" x14ac:dyDescent="0.3">
      <c r="A94">
        <f>'M12'!A47</f>
        <v>0</v>
      </c>
    </row>
    <row r="95" spans="1:1" x14ac:dyDescent="0.3">
      <c r="A95">
        <f>'M12'!A48</f>
        <v>0</v>
      </c>
    </row>
    <row r="96" spans="1:1" x14ac:dyDescent="0.3">
      <c r="A96">
        <f>'M12'!A49</f>
        <v>0</v>
      </c>
    </row>
    <row r="97" spans="1:1" x14ac:dyDescent="0.3">
      <c r="A97">
        <f>'M12'!A50</f>
        <v>0</v>
      </c>
    </row>
    <row r="98" spans="1:1" x14ac:dyDescent="0.3">
      <c r="A98">
        <f>'M12'!A51</f>
        <v>0</v>
      </c>
    </row>
    <row r="99" spans="1:1" x14ac:dyDescent="0.3">
      <c r="A99">
        <f>'M12'!A52</f>
        <v>0</v>
      </c>
    </row>
    <row r="100" spans="1:1" x14ac:dyDescent="0.3">
      <c r="A100">
        <f>'M12'!A53</f>
        <v>0</v>
      </c>
    </row>
    <row r="101" spans="1:1" x14ac:dyDescent="0.3">
      <c r="A101" t="str">
        <f>'W13'!A4</f>
        <v>Clara Renz</v>
      </c>
    </row>
    <row r="102" spans="1:1" x14ac:dyDescent="0.3">
      <c r="A102" t="str">
        <f>'W13'!A5</f>
        <v>Lucy Gottwald</v>
      </c>
    </row>
    <row r="103" spans="1:1" x14ac:dyDescent="0.3">
      <c r="A103" t="str">
        <f>'W13'!A6</f>
        <v>Hannah Lochhaas</v>
      </c>
    </row>
    <row r="104" spans="1:1" x14ac:dyDescent="0.3">
      <c r="A104" t="str">
        <f>'W13'!A7</f>
        <v>Leyla Kazak</v>
      </c>
    </row>
    <row r="105" spans="1:1" x14ac:dyDescent="0.3">
      <c r="A105" t="str">
        <f>'W13'!A8</f>
        <v>Valerie Richtberg</v>
      </c>
    </row>
    <row r="106" spans="1:1" x14ac:dyDescent="0.3">
      <c r="A106" t="str">
        <f>'W13'!A9</f>
        <v>Anna Dern</v>
      </c>
    </row>
    <row r="107" spans="1:1" x14ac:dyDescent="0.3">
      <c r="A107" t="str">
        <f>'W13'!A10</f>
        <v>Svenja Neusel</v>
      </c>
    </row>
    <row r="108" spans="1:1" x14ac:dyDescent="0.3">
      <c r="A108" t="str">
        <f>'W13'!A11</f>
        <v>Lea Dostal</v>
      </c>
    </row>
    <row r="109" spans="1:1" x14ac:dyDescent="0.3">
      <c r="A109" t="str">
        <f>'W13'!A12</f>
        <v>Neah Wagenführ</v>
      </c>
    </row>
    <row r="110" spans="1:1" x14ac:dyDescent="0.3">
      <c r="A110" t="str">
        <f>'W13'!A13</f>
        <v>Greta Köhne-Volland</v>
      </c>
    </row>
    <row r="111" spans="1:1" x14ac:dyDescent="0.3">
      <c r="A111" t="str">
        <f>'W13'!A14</f>
        <v>Emilia Bremer</v>
      </c>
    </row>
    <row r="112" spans="1:1" x14ac:dyDescent="0.3">
      <c r="A112" t="str">
        <f>'W13'!A15</f>
        <v>Ilvy Berger</v>
      </c>
    </row>
    <row r="113" spans="1:1" x14ac:dyDescent="0.3">
      <c r="A113">
        <f>'W13'!A16</f>
        <v>0</v>
      </c>
    </row>
    <row r="114" spans="1:1" x14ac:dyDescent="0.3">
      <c r="A114">
        <f>'W13'!A17</f>
        <v>0</v>
      </c>
    </row>
    <row r="115" spans="1:1" x14ac:dyDescent="0.3">
      <c r="A115">
        <f>'W13'!A18</f>
        <v>0</v>
      </c>
    </row>
    <row r="116" spans="1:1" x14ac:dyDescent="0.3">
      <c r="A116">
        <f>'W13'!A19</f>
        <v>0</v>
      </c>
    </row>
    <row r="117" spans="1:1" x14ac:dyDescent="0.3">
      <c r="A117">
        <f>'W13'!A20</f>
        <v>0</v>
      </c>
    </row>
    <row r="118" spans="1:1" x14ac:dyDescent="0.3">
      <c r="A118">
        <f>'W13'!A21</f>
        <v>0</v>
      </c>
    </row>
    <row r="119" spans="1:1" x14ac:dyDescent="0.3">
      <c r="A119">
        <f>'W13'!A22</f>
        <v>0</v>
      </c>
    </row>
    <row r="120" spans="1:1" x14ac:dyDescent="0.3">
      <c r="A120">
        <f>'W13'!A23</f>
        <v>0</v>
      </c>
    </row>
    <row r="121" spans="1:1" x14ac:dyDescent="0.3">
      <c r="A121">
        <f>'W13'!A24</f>
        <v>0</v>
      </c>
    </row>
    <row r="122" spans="1:1" x14ac:dyDescent="0.3">
      <c r="A122">
        <f>'W13'!A25</f>
        <v>0</v>
      </c>
    </row>
    <row r="123" spans="1:1" x14ac:dyDescent="0.3">
      <c r="A123">
        <f>'W13'!A26</f>
        <v>0</v>
      </c>
    </row>
    <row r="124" spans="1:1" x14ac:dyDescent="0.3">
      <c r="A124">
        <f>'W13'!A27</f>
        <v>0</v>
      </c>
    </row>
    <row r="125" spans="1:1" x14ac:dyDescent="0.3">
      <c r="A125">
        <f>'W13'!A28</f>
        <v>0</v>
      </c>
    </row>
    <row r="126" spans="1:1" x14ac:dyDescent="0.3">
      <c r="A126">
        <f>'W13'!A29</f>
        <v>0</v>
      </c>
    </row>
    <row r="127" spans="1:1" x14ac:dyDescent="0.3">
      <c r="A127">
        <f>'W13'!A30</f>
        <v>0</v>
      </c>
    </row>
    <row r="128" spans="1:1" x14ac:dyDescent="0.3">
      <c r="A128">
        <f>'W13'!A31</f>
        <v>0</v>
      </c>
    </row>
    <row r="129" spans="1:1" x14ac:dyDescent="0.3">
      <c r="A129">
        <f>'W13'!A32</f>
        <v>0</v>
      </c>
    </row>
    <row r="130" spans="1:1" x14ac:dyDescent="0.3">
      <c r="A130">
        <f>'W13'!A33</f>
        <v>0</v>
      </c>
    </row>
    <row r="131" spans="1:1" x14ac:dyDescent="0.3">
      <c r="A131">
        <f>'W13'!A34</f>
        <v>0</v>
      </c>
    </row>
    <row r="132" spans="1:1" x14ac:dyDescent="0.3">
      <c r="A132">
        <f>'W13'!A35</f>
        <v>0</v>
      </c>
    </row>
    <row r="133" spans="1:1" x14ac:dyDescent="0.3">
      <c r="A133">
        <f>'W13'!A36</f>
        <v>0</v>
      </c>
    </row>
    <row r="134" spans="1:1" x14ac:dyDescent="0.3">
      <c r="A134">
        <f>'W13'!A37</f>
        <v>0</v>
      </c>
    </row>
    <row r="135" spans="1:1" x14ac:dyDescent="0.3">
      <c r="A135">
        <f>'W13'!A38</f>
        <v>0</v>
      </c>
    </row>
    <row r="136" spans="1:1" x14ac:dyDescent="0.3">
      <c r="A136">
        <f>'W13'!A39</f>
        <v>0</v>
      </c>
    </row>
    <row r="137" spans="1:1" x14ac:dyDescent="0.3">
      <c r="A137">
        <f>'W13'!A40</f>
        <v>0</v>
      </c>
    </row>
    <row r="138" spans="1:1" x14ac:dyDescent="0.3">
      <c r="A138">
        <f>'W13'!A41</f>
        <v>0</v>
      </c>
    </row>
    <row r="139" spans="1:1" x14ac:dyDescent="0.3">
      <c r="A139">
        <f>'W13'!A42</f>
        <v>0</v>
      </c>
    </row>
    <row r="140" spans="1:1" x14ac:dyDescent="0.3">
      <c r="A140">
        <f>'W13'!A43</f>
        <v>0</v>
      </c>
    </row>
    <row r="141" spans="1:1" x14ac:dyDescent="0.3">
      <c r="A141">
        <f>'W13'!A44</f>
        <v>0</v>
      </c>
    </row>
    <row r="142" spans="1:1" x14ac:dyDescent="0.3">
      <c r="A142">
        <f>'W13'!A45</f>
        <v>0</v>
      </c>
    </row>
    <row r="143" spans="1:1" x14ac:dyDescent="0.3">
      <c r="A143">
        <f>'W13'!A46</f>
        <v>0</v>
      </c>
    </row>
    <row r="144" spans="1:1" x14ac:dyDescent="0.3">
      <c r="A144">
        <f>'W13'!A47</f>
        <v>0</v>
      </c>
    </row>
    <row r="145" spans="1:1" x14ac:dyDescent="0.3">
      <c r="A145">
        <f>'W13'!A48</f>
        <v>0</v>
      </c>
    </row>
    <row r="146" spans="1:1" x14ac:dyDescent="0.3">
      <c r="A146">
        <f>'W13'!A49</f>
        <v>0</v>
      </c>
    </row>
    <row r="147" spans="1:1" x14ac:dyDescent="0.3">
      <c r="A147">
        <f>'W13'!A50</f>
        <v>0</v>
      </c>
    </row>
    <row r="148" spans="1:1" x14ac:dyDescent="0.3">
      <c r="A148">
        <f>'W13'!A51</f>
        <v>0</v>
      </c>
    </row>
    <row r="149" spans="1:1" x14ac:dyDescent="0.3">
      <c r="A149">
        <f>'W13'!A52</f>
        <v>0</v>
      </c>
    </row>
    <row r="150" spans="1:1" x14ac:dyDescent="0.3">
      <c r="A150">
        <f>'W13'!A53</f>
        <v>0</v>
      </c>
    </row>
    <row r="151" spans="1:1" x14ac:dyDescent="0.3">
      <c r="A151" t="str">
        <f>'W12'!A4</f>
        <v>Nora Pettermann</v>
      </c>
    </row>
    <row r="152" spans="1:1" x14ac:dyDescent="0.3">
      <c r="A152" t="str">
        <f>'W12'!A5</f>
        <v>Ida Weiland</v>
      </c>
    </row>
    <row r="153" spans="1:1" x14ac:dyDescent="0.3">
      <c r="A153" t="str">
        <f>'W12'!A6</f>
        <v>Lina Wicke</v>
      </c>
    </row>
    <row r="154" spans="1:1" x14ac:dyDescent="0.3">
      <c r="A154" t="str">
        <f>'W12'!A7</f>
        <v>Emmi Illgen</v>
      </c>
    </row>
    <row r="155" spans="1:1" x14ac:dyDescent="0.3">
      <c r="A155" t="str">
        <f>'W12'!A8</f>
        <v>Anna Vogt</v>
      </c>
    </row>
    <row r="156" spans="1:1" x14ac:dyDescent="0.3">
      <c r="A156" t="str">
        <f>'W12'!A9</f>
        <v>Aurelia Heerlein</v>
      </c>
    </row>
    <row r="157" spans="1:1" x14ac:dyDescent="0.3">
      <c r="A157" t="str">
        <f>'W12'!A10</f>
        <v>Frieda Giebel</v>
      </c>
    </row>
    <row r="158" spans="1:1" x14ac:dyDescent="0.3">
      <c r="A158" t="str">
        <f>'W12'!A11</f>
        <v>Pauline Heiß</v>
      </c>
    </row>
    <row r="159" spans="1:1" x14ac:dyDescent="0.3">
      <c r="A159" t="str">
        <f>'W12'!A12</f>
        <v>Rafaela Reichel</v>
      </c>
    </row>
    <row r="160" spans="1:1" x14ac:dyDescent="0.3">
      <c r="A160">
        <f>'W12'!A13</f>
        <v>0</v>
      </c>
    </row>
    <row r="161" spans="1:1" x14ac:dyDescent="0.3">
      <c r="A161">
        <f>'W12'!A14</f>
        <v>0</v>
      </c>
    </row>
    <row r="162" spans="1:1" x14ac:dyDescent="0.3">
      <c r="A162">
        <f>'W12'!A15</f>
        <v>0</v>
      </c>
    </row>
    <row r="163" spans="1:1" x14ac:dyDescent="0.3">
      <c r="A163">
        <f>'W12'!A16</f>
        <v>0</v>
      </c>
    </row>
    <row r="164" spans="1:1" x14ac:dyDescent="0.3">
      <c r="A164">
        <f>'W12'!A17</f>
        <v>0</v>
      </c>
    </row>
    <row r="165" spans="1:1" x14ac:dyDescent="0.3">
      <c r="A165">
        <f>'W12'!A18</f>
        <v>0</v>
      </c>
    </row>
    <row r="166" spans="1:1" x14ac:dyDescent="0.3">
      <c r="A166">
        <f>'W12'!A19</f>
        <v>0</v>
      </c>
    </row>
    <row r="167" spans="1:1" x14ac:dyDescent="0.3">
      <c r="A167">
        <f>'W12'!A20</f>
        <v>0</v>
      </c>
    </row>
    <row r="168" spans="1:1" x14ac:dyDescent="0.3">
      <c r="A168">
        <f>'W12'!A21</f>
        <v>0</v>
      </c>
    </row>
    <row r="169" spans="1:1" x14ac:dyDescent="0.3">
      <c r="A169">
        <f>'W12'!A22</f>
        <v>0</v>
      </c>
    </row>
    <row r="170" spans="1:1" x14ac:dyDescent="0.3">
      <c r="A170">
        <f>'W12'!A23</f>
        <v>0</v>
      </c>
    </row>
    <row r="171" spans="1:1" x14ac:dyDescent="0.3">
      <c r="A171">
        <f>'W12'!A24</f>
        <v>0</v>
      </c>
    </row>
    <row r="172" spans="1:1" x14ac:dyDescent="0.3">
      <c r="A172">
        <f>'W12'!A25</f>
        <v>0</v>
      </c>
    </row>
    <row r="173" spans="1:1" x14ac:dyDescent="0.3">
      <c r="A173">
        <f>'W12'!A26</f>
        <v>0</v>
      </c>
    </row>
    <row r="174" spans="1:1" x14ac:dyDescent="0.3">
      <c r="A174">
        <f>'W12'!A27</f>
        <v>0</v>
      </c>
    </row>
    <row r="175" spans="1:1" x14ac:dyDescent="0.3">
      <c r="A175">
        <f>'W12'!A28</f>
        <v>0</v>
      </c>
    </row>
    <row r="176" spans="1:1" x14ac:dyDescent="0.3">
      <c r="A176">
        <f>'W12'!A29</f>
        <v>0</v>
      </c>
    </row>
    <row r="177" spans="1:1" x14ac:dyDescent="0.3">
      <c r="A177">
        <f>'W12'!A30</f>
        <v>0</v>
      </c>
    </row>
    <row r="178" spans="1:1" x14ac:dyDescent="0.3">
      <c r="A178">
        <f>'W12'!A31</f>
        <v>0</v>
      </c>
    </row>
    <row r="179" spans="1:1" x14ac:dyDescent="0.3">
      <c r="A179">
        <f>'W12'!A32</f>
        <v>0</v>
      </c>
    </row>
    <row r="180" spans="1:1" x14ac:dyDescent="0.3">
      <c r="A180">
        <f>'W12'!A33</f>
        <v>0</v>
      </c>
    </row>
    <row r="181" spans="1:1" x14ac:dyDescent="0.3">
      <c r="A181">
        <f>'W12'!A34</f>
        <v>0</v>
      </c>
    </row>
    <row r="182" spans="1:1" x14ac:dyDescent="0.3">
      <c r="A182">
        <f>'W12'!A35</f>
        <v>0</v>
      </c>
    </row>
    <row r="183" spans="1:1" x14ac:dyDescent="0.3">
      <c r="A183">
        <f>'W12'!A36</f>
        <v>0</v>
      </c>
    </row>
    <row r="184" spans="1:1" x14ac:dyDescent="0.3">
      <c r="A184">
        <f>'W12'!A37</f>
        <v>0</v>
      </c>
    </row>
    <row r="185" spans="1:1" x14ac:dyDescent="0.3">
      <c r="A185">
        <f>'W12'!A38</f>
        <v>0</v>
      </c>
    </row>
    <row r="186" spans="1:1" x14ac:dyDescent="0.3">
      <c r="A186">
        <f>'W12'!A39</f>
        <v>0</v>
      </c>
    </row>
    <row r="187" spans="1:1" x14ac:dyDescent="0.3">
      <c r="A187">
        <f>'W12'!A40</f>
        <v>0</v>
      </c>
    </row>
    <row r="188" spans="1:1" x14ac:dyDescent="0.3">
      <c r="A188">
        <f>'W12'!A41</f>
        <v>0</v>
      </c>
    </row>
    <row r="189" spans="1:1" x14ac:dyDescent="0.3">
      <c r="A189">
        <f>'W12'!A42</f>
        <v>0</v>
      </c>
    </row>
    <row r="190" spans="1:1" x14ac:dyDescent="0.3">
      <c r="A190">
        <f>'W12'!A43</f>
        <v>0</v>
      </c>
    </row>
    <row r="191" spans="1:1" x14ac:dyDescent="0.3">
      <c r="A191">
        <f>'W12'!A44</f>
        <v>0</v>
      </c>
    </row>
    <row r="192" spans="1:1" x14ac:dyDescent="0.3">
      <c r="A192">
        <f>'W12'!A45</f>
        <v>0</v>
      </c>
    </row>
    <row r="193" spans="1:1" x14ac:dyDescent="0.3">
      <c r="A193">
        <f>'W12'!A46</f>
        <v>0</v>
      </c>
    </row>
    <row r="194" spans="1:1" x14ac:dyDescent="0.3">
      <c r="A194">
        <f>'W12'!A47</f>
        <v>0</v>
      </c>
    </row>
    <row r="195" spans="1:1" x14ac:dyDescent="0.3">
      <c r="A195">
        <f>'W12'!A48</f>
        <v>0</v>
      </c>
    </row>
    <row r="196" spans="1:1" x14ac:dyDescent="0.3">
      <c r="A196">
        <f>'W12'!A49</f>
        <v>0</v>
      </c>
    </row>
    <row r="197" spans="1:1" x14ac:dyDescent="0.3">
      <c r="A197">
        <f>'W12'!A50</f>
        <v>0</v>
      </c>
    </row>
    <row r="198" spans="1:1" x14ac:dyDescent="0.3">
      <c r="A198">
        <f>'W12'!A51</f>
        <v>0</v>
      </c>
    </row>
    <row r="199" spans="1:1" x14ac:dyDescent="0.3">
      <c r="A199">
        <f>'W12'!A52</f>
        <v>0</v>
      </c>
    </row>
    <row r="200" spans="1:1" x14ac:dyDescent="0.3">
      <c r="A200">
        <f>'W12'!A53</f>
        <v>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2"/>
  <sheetViews>
    <sheetView topLeftCell="A31" zoomScaleNormal="100" workbookViewId="0">
      <selection activeCell="A35" sqref="A35"/>
    </sheetView>
  </sheetViews>
  <sheetFormatPr baseColWidth="10" defaultColWidth="10.6640625" defaultRowHeight="14.4" x14ac:dyDescent="0.3"/>
  <sheetData>
    <row r="1" spans="1:2" x14ac:dyDescent="0.3">
      <c r="A1" t="s">
        <v>11</v>
      </c>
      <c r="B1" t="s">
        <v>12</v>
      </c>
    </row>
    <row r="2" spans="1:2" x14ac:dyDescent="0.3">
      <c r="A2">
        <v>1</v>
      </c>
      <c r="B2">
        <v>50</v>
      </c>
    </row>
    <row r="3" spans="1:2" x14ac:dyDescent="0.3">
      <c r="A3">
        <v>2</v>
      </c>
      <c r="B3">
        <v>49</v>
      </c>
    </row>
    <row r="4" spans="1:2" x14ac:dyDescent="0.3">
      <c r="A4">
        <v>3</v>
      </c>
      <c r="B4">
        <v>48</v>
      </c>
    </row>
    <row r="5" spans="1:2" x14ac:dyDescent="0.3">
      <c r="A5">
        <v>4</v>
      </c>
      <c r="B5">
        <v>47</v>
      </c>
    </row>
    <row r="6" spans="1:2" x14ac:dyDescent="0.3">
      <c r="A6">
        <v>5</v>
      </c>
      <c r="B6">
        <v>46</v>
      </c>
    </row>
    <row r="7" spans="1:2" x14ac:dyDescent="0.3">
      <c r="A7">
        <v>6</v>
      </c>
      <c r="B7">
        <v>45</v>
      </c>
    </row>
    <row r="8" spans="1:2" x14ac:dyDescent="0.3">
      <c r="A8">
        <v>7</v>
      </c>
      <c r="B8">
        <v>44</v>
      </c>
    </row>
    <row r="9" spans="1:2" x14ac:dyDescent="0.3">
      <c r="A9">
        <v>8</v>
      </c>
      <c r="B9">
        <v>43</v>
      </c>
    </row>
    <row r="10" spans="1:2" x14ac:dyDescent="0.3">
      <c r="A10">
        <v>9</v>
      </c>
      <c r="B10">
        <v>42</v>
      </c>
    </row>
    <row r="11" spans="1:2" x14ac:dyDescent="0.3">
      <c r="A11">
        <v>10</v>
      </c>
      <c r="B11">
        <v>41</v>
      </c>
    </row>
    <row r="12" spans="1:2" x14ac:dyDescent="0.3">
      <c r="A12">
        <v>11</v>
      </c>
      <c r="B12">
        <v>40</v>
      </c>
    </row>
    <row r="13" spans="1:2" x14ac:dyDescent="0.3">
      <c r="A13">
        <v>12</v>
      </c>
      <c r="B13">
        <v>39</v>
      </c>
    </row>
    <row r="14" spans="1:2" x14ac:dyDescent="0.3">
      <c r="A14">
        <v>13</v>
      </c>
      <c r="B14">
        <v>38</v>
      </c>
    </row>
    <row r="15" spans="1:2" x14ac:dyDescent="0.3">
      <c r="A15">
        <v>14</v>
      </c>
      <c r="B15">
        <v>37</v>
      </c>
    </row>
    <row r="16" spans="1:2" x14ac:dyDescent="0.3">
      <c r="A16">
        <v>15</v>
      </c>
      <c r="B16">
        <v>36</v>
      </c>
    </row>
    <row r="17" spans="1:2" x14ac:dyDescent="0.3">
      <c r="A17">
        <v>16</v>
      </c>
      <c r="B17">
        <v>35</v>
      </c>
    </row>
    <row r="18" spans="1:2" x14ac:dyDescent="0.3">
      <c r="A18">
        <v>17</v>
      </c>
      <c r="B18">
        <v>34</v>
      </c>
    </row>
    <row r="19" spans="1:2" x14ac:dyDescent="0.3">
      <c r="A19">
        <v>18</v>
      </c>
      <c r="B19">
        <v>33</v>
      </c>
    </row>
    <row r="20" spans="1:2" x14ac:dyDescent="0.3">
      <c r="A20">
        <v>19</v>
      </c>
      <c r="B20">
        <v>32</v>
      </c>
    </row>
    <row r="21" spans="1:2" x14ac:dyDescent="0.3">
      <c r="A21">
        <v>20</v>
      </c>
      <c r="B21">
        <v>31</v>
      </c>
    </row>
    <row r="22" spans="1:2" x14ac:dyDescent="0.3">
      <c r="A22">
        <v>21</v>
      </c>
      <c r="B22">
        <v>30</v>
      </c>
    </row>
    <row r="23" spans="1:2" x14ac:dyDescent="0.3">
      <c r="A23">
        <v>22</v>
      </c>
      <c r="B23">
        <v>29</v>
      </c>
    </row>
    <row r="24" spans="1:2" x14ac:dyDescent="0.3">
      <c r="A24">
        <v>23</v>
      </c>
      <c r="B24">
        <v>28</v>
      </c>
    </row>
    <row r="25" spans="1:2" x14ac:dyDescent="0.3">
      <c r="A25">
        <v>24</v>
      </c>
      <c r="B25">
        <v>27</v>
      </c>
    </row>
    <row r="26" spans="1:2" x14ac:dyDescent="0.3">
      <c r="A26">
        <v>25</v>
      </c>
      <c r="B26">
        <v>26</v>
      </c>
    </row>
    <row r="27" spans="1:2" x14ac:dyDescent="0.3">
      <c r="A27">
        <v>26</v>
      </c>
      <c r="B27">
        <v>25</v>
      </c>
    </row>
    <row r="28" spans="1:2" x14ac:dyDescent="0.3">
      <c r="A28">
        <v>27</v>
      </c>
      <c r="B28">
        <v>24</v>
      </c>
    </row>
    <row r="29" spans="1:2" x14ac:dyDescent="0.3">
      <c r="A29">
        <v>28</v>
      </c>
      <c r="B29">
        <v>23</v>
      </c>
    </row>
    <row r="30" spans="1:2" x14ac:dyDescent="0.3">
      <c r="A30">
        <v>29</v>
      </c>
      <c r="B30">
        <v>22</v>
      </c>
    </row>
    <row r="31" spans="1:2" x14ac:dyDescent="0.3">
      <c r="A31">
        <v>30</v>
      </c>
      <c r="B31">
        <v>21</v>
      </c>
    </row>
    <row r="32" spans="1:2" x14ac:dyDescent="0.3">
      <c r="A32">
        <v>31</v>
      </c>
      <c r="B32">
        <v>20</v>
      </c>
    </row>
    <row r="33" spans="1:2" x14ac:dyDescent="0.3">
      <c r="A33">
        <v>32</v>
      </c>
      <c r="B33">
        <v>19</v>
      </c>
    </row>
    <row r="34" spans="1:2" x14ac:dyDescent="0.3">
      <c r="A34">
        <v>33</v>
      </c>
      <c r="B34">
        <v>18</v>
      </c>
    </row>
    <row r="35" spans="1:2" x14ac:dyDescent="0.3">
      <c r="A35">
        <v>34</v>
      </c>
      <c r="B35">
        <v>17</v>
      </c>
    </row>
    <row r="36" spans="1:2" x14ac:dyDescent="0.3">
      <c r="A36">
        <v>35</v>
      </c>
      <c r="B36">
        <v>16</v>
      </c>
    </row>
    <row r="37" spans="1:2" x14ac:dyDescent="0.3">
      <c r="A37">
        <v>36</v>
      </c>
      <c r="B37">
        <v>15</v>
      </c>
    </row>
    <row r="38" spans="1:2" x14ac:dyDescent="0.3">
      <c r="A38">
        <v>37</v>
      </c>
      <c r="B38">
        <v>14</v>
      </c>
    </row>
    <row r="39" spans="1:2" x14ac:dyDescent="0.3">
      <c r="A39">
        <v>38</v>
      </c>
      <c r="B39">
        <v>13</v>
      </c>
    </row>
    <row r="40" spans="1:2" x14ac:dyDescent="0.3">
      <c r="A40">
        <v>39</v>
      </c>
      <c r="B40">
        <v>12</v>
      </c>
    </row>
    <row r="41" spans="1:2" x14ac:dyDescent="0.3">
      <c r="A41">
        <v>40</v>
      </c>
      <c r="B41">
        <v>11</v>
      </c>
    </row>
    <row r="42" spans="1:2" x14ac:dyDescent="0.3">
      <c r="A42">
        <v>41</v>
      </c>
      <c r="B42">
        <v>10</v>
      </c>
    </row>
    <row r="43" spans="1:2" x14ac:dyDescent="0.3">
      <c r="A43">
        <v>42</v>
      </c>
      <c r="B43">
        <v>9</v>
      </c>
    </row>
    <row r="44" spans="1:2" x14ac:dyDescent="0.3">
      <c r="A44">
        <v>43</v>
      </c>
      <c r="B44">
        <v>8</v>
      </c>
    </row>
    <row r="45" spans="1:2" x14ac:dyDescent="0.3">
      <c r="A45">
        <v>44</v>
      </c>
      <c r="B45">
        <v>7</v>
      </c>
    </row>
    <row r="46" spans="1:2" x14ac:dyDescent="0.3">
      <c r="A46">
        <v>45</v>
      </c>
      <c r="B46">
        <v>6</v>
      </c>
    </row>
    <row r="47" spans="1:2" x14ac:dyDescent="0.3">
      <c r="A47">
        <v>46</v>
      </c>
      <c r="B47">
        <v>5</v>
      </c>
    </row>
    <row r="48" spans="1:2" x14ac:dyDescent="0.3">
      <c r="A48">
        <v>47</v>
      </c>
      <c r="B48">
        <v>4</v>
      </c>
    </row>
    <row r="49" spans="1:2" x14ac:dyDescent="0.3">
      <c r="A49">
        <v>48</v>
      </c>
      <c r="B49">
        <v>3</v>
      </c>
    </row>
    <row r="50" spans="1:2" x14ac:dyDescent="0.3">
      <c r="A50">
        <v>49</v>
      </c>
      <c r="B50">
        <v>2</v>
      </c>
    </row>
    <row r="51" spans="1:2" x14ac:dyDescent="0.3">
      <c r="A51">
        <v>50</v>
      </c>
      <c r="B51">
        <v>1</v>
      </c>
    </row>
    <row r="52" spans="1:2" x14ac:dyDescent="0.3">
      <c r="A52">
        <v>51</v>
      </c>
      <c r="B52">
        <v>0</v>
      </c>
    </row>
  </sheetData>
  <sheetProtection sheet="1" objects="1" scenarios="1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61"/>
  <sheetViews>
    <sheetView workbookViewId="0">
      <selection activeCell="B2" sqref="B2"/>
    </sheetView>
  </sheetViews>
  <sheetFormatPr baseColWidth="10" defaultColWidth="11.44140625" defaultRowHeight="14.4" x14ac:dyDescent="0.3"/>
  <cols>
    <col min="1" max="1" width="21.5546875" style="28" bestFit="1" customWidth="1"/>
    <col min="2" max="2" width="14.33203125" style="28" bestFit="1" customWidth="1"/>
    <col min="3" max="3" width="31.33203125" style="28" customWidth="1"/>
    <col min="4" max="5" width="11.44140625" style="28"/>
    <col min="6" max="6" width="13.5546875" style="28" customWidth="1"/>
    <col min="7" max="7" width="11.44140625" style="28"/>
    <col min="8" max="8" width="20.5546875" style="28" customWidth="1"/>
    <col min="9" max="16384" width="11.44140625" style="28"/>
  </cols>
  <sheetData>
    <row r="1" spans="1:8" s="27" customFormat="1" x14ac:dyDescent="0.3">
      <c r="A1" s="51" t="s">
        <v>44</v>
      </c>
      <c r="B1" s="86" t="s">
        <v>40</v>
      </c>
      <c r="C1" s="28" t="str">
        <f>B1&amp;" "&amp;A1</f>
        <v>800m LAT_800</v>
      </c>
      <c r="D1" s="80" t="s">
        <v>8</v>
      </c>
      <c r="E1" s="80" t="s">
        <v>9</v>
      </c>
      <c r="F1" s="80" t="s">
        <v>14</v>
      </c>
      <c r="G1" s="27" t="s">
        <v>36</v>
      </c>
    </row>
    <row r="2" spans="1:8" x14ac:dyDescent="0.3">
      <c r="B2" s="28" t="s">
        <v>29</v>
      </c>
      <c r="C2" s="28" t="str">
        <f t="shared" ref="C2:C25" si="0">B2&amp;" "&amp;A2</f>
        <v xml:space="preserve">Clara </v>
      </c>
      <c r="D2" s="79" t="s">
        <v>26</v>
      </c>
      <c r="E2" s="28">
        <v>2013</v>
      </c>
      <c r="F2" s="54">
        <v>2.1951388888888888E-3</v>
      </c>
      <c r="G2" s="28">
        <f>MOD(ROW(),2)</f>
        <v>0</v>
      </c>
      <c r="H2" s="28" t="e">
        <f>VLOOKUP(C2,Teilnehmer!$A$1:$A$200,1,FALSE)</f>
        <v>#N/A</v>
      </c>
    </row>
    <row r="3" spans="1:8" x14ac:dyDescent="0.3">
      <c r="A3" s="28" t="s">
        <v>89</v>
      </c>
      <c r="B3" s="28" t="s">
        <v>90</v>
      </c>
      <c r="C3" s="28" t="str">
        <f t="shared" si="0"/>
        <v>Hannah Lochhaas</v>
      </c>
      <c r="D3" s="79" t="s">
        <v>26</v>
      </c>
      <c r="E3" s="28">
        <v>2013</v>
      </c>
      <c r="F3" s="54">
        <v>2.2310185185185185E-3</v>
      </c>
      <c r="G3" s="28">
        <f t="shared" ref="G3:G25" si="1">MOD(ROW(),2)</f>
        <v>1</v>
      </c>
      <c r="H3" s="28" t="str">
        <f>VLOOKUP(C3,Teilnehmer!$A$1:$A$200,1,FALSE)</f>
        <v>Hannah Lochhaas</v>
      </c>
    </row>
    <row r="4" spans="1:8" x14ac:dyDescent="0.3">
      <c r="A4" s="28" t="s">
        <v>81</v>
      </c>
      <c r="B4" s="28" t="s">
        <v>35</v>
      </c>
      <c r="C4" s="28" t="str">
        <f t="shared" si="0"/>
        <v>Amelie Thalmann</v>
      </c>
      <c r="D4" s="79" t="s">
        <v>26</v>
      </c>
      <c r="E4" s="28">
        <v>2013</v>
      </c>
      <c r="F4" s="54">
        <v>2.2346064814814815E-3</v>
      </c>
      <c r="G4" s="28">
        <f t="shared" si="1"/>
        <v>0</v>
      </c>
      <c r="H4" s="28" t="e">
        <f>VLOOKUP(C4,Teilnehmer!$A$1:$A$200,1,FALSE)</f>
        <v>#N/A</v>
      </c>
    </row>
    <row r="5" spans="1:8" x14ac:dyDescent="0.3">
      <c r="A5" s="28" t="s">
        <v>91</v>
      </c>
      <c r="B5" s="28" t="s">
        <v>30</v>
      </c>
      <c r="C5" s="28" t="str">
        <f t="shared" si="0"/>
        <v>Mia Glebe</v>
      </c>
      <c r="D5" s="79" t="s">
        <v>26</v>
      </c>
      <c r="E5" s="28">
        <v>2013</v>
      </c>
      <c r="F5" s="54">
        <v>2.2362268518518517E-3</v>
      </c>
      <c r="G5" s="28">
        <f t="shared" si="1"/>
        <v>1</v>
      </c>
      <c r="H5" s="28" t="e">
        <f>VLOOKUP(C5,Teilnehmer!$A$1:$A$200,1,FALSE)</f>
        <v>#N/A</v>
      </c>
    </row>
    <row r="6" spans="1:8" x14ac:dyDescent="0.3">
      <c r="A6" s="28" t="s">
        <v>77</v>
      </c>
      <c r="B6" s="28" t="s">
        <v>78</v>
      </c>
      <c r="C6" s="28" t="str">
        <f t="shared" si="0"/>
        <v>Valerie Richtberg</v>
      </c>
      <c r="D6" s="79" t="s">
        <v>26</v>
      </c>
      <c r="E6" s="28">
        <v>2013</v>
      </c>
      <c r="F6" s="54">
        <v>2.2917824074074073E-3</v>
      </c>
      <c r="G6" s="28">
        <f t="shared" si="1"/>
        <v>0</v>
      </c>
      <c r="H6" s="28" t="str">
        <f>VLOOKUP(C6,Teilnehmer!$A$1:$A$200,1,FALSE)</f>
        <v>Valerie Richtberg</v>
      </c>
    </row>
    <row r="7" spans="1:8" x14ac:dyDescent="0.3">
      <c r="A7" s="28" t="s">
        <v>79</v>
      </c>
      <c r="B7" s="28" t="s">
        <v>80</v>
      </c>
      <c r="C7" s="28" t="str">
        <f t="shared" si="0"/>
        <v>Lucy Gottwald</v>
      </c>
      <c r="D7" s="79" t="s">
        <v>26</v>
      </c>
      <c r="E7" s="28">
        <v>2013</v>
      </c>
      <c r="F7" s="54">
        <v>2.3016203703703701E-3</v>
      </c>
      <c r="G7" s="28">
        <f t="shared" si="1"/>
        <v>1</v>
      </c>
      <c r="H7" s="28" t="str">
        <f>VLOOKUP(C7,Teilnehmer!$A$1:$A$200,1,FALSE)</f>
        <v>Lucy Gottwald</v>
      </c>
    </row>
    <row r="8" spans="1:8" x14ac:dyDescent="0.3">
      <c r="A8" s="28" t="s">
        <v>75</v>
      </c>
      <c r="B8" s="28" t="s">
        <v>76</v>
      </c>
      <c r="C8" s="28" t="str">
        <f t="shared" si="0"/>
        <v>Emilia Bremer</v>
      </c>
      <c r="D8" s="79" t="s">
        <v>26</v>
      </c>
      <c r="E8" s="28">
        <v>2013</v>
      </c>
      <c r="F8" s="54">
        <v>2.5475694444444443E-3</v>
      </c>
      <c r="G8" s="28">
        <f t="shared" si="1"/>
        <v>0</v>
      </c>
      <c r="H8" s="28" t="str">
        <f>VLOOKUP(C8,Teilnehmer!$A$1:$A$200,1,FALSE)</f>
        <v>Emilia Bremer</v>
      </c>
    </row>
    <row r="9" spans="1:8" x14ac:dyDescent="0.3">
      <c r="A9" s="28" t="s">
        <v>18</v>
      </c>
      <c r="B9" s="28" t="s">
        <v>34</v>
      </c>
      <c r="C9" s="28" t="str">
        <f t="shared" si="0"/>
        <v>Marie Fritz</v>
      </c>
      <c r="D9" s="79" t="s">
        <v>26</v>
      </c>
      <c r="E9" s="28">
        <v>2013</v>
      </c>
      <c r="F9" s="54">
        <v>2.5506944444444444E-3</v>
      </c>
      <c r="G9" s="28">
        <f t="shared" si="1"/>
        <v>1</v>
      </c>
      <c r="H9" s="28" t="e">
        <f>VLOOKUP(C9,Teilnehmer!$A$1:$A$200,1,FALSE)</f>
        <v>#N/A</v>
      </c>
    </row>
    <row r="10" spans="1:8" x14ac:dyDescent="0.3">
      <c r="A10" s="28" t="s">
        <v>84</v>
      </c>
      <c r="B10" s="28" t="s">
        <v>85</v>
      </c>
      <c r="C10" s="28" t="str">
        <f t="shared" si="0"/>
        <v>Frieda Dörr</v>
      </c>
      <c r="D10" s="79" t="s">
        <v>26</v>
      </c>
      <c r="E10" s="28">
        <v>2013</v>
      </c>
      <c r="F10" s="54">
        <v>2.603703703703704E-3</v>
      </c>
      <c r="G10" s="28">
        <f t="shared" si="1"/>
        <v>0</v>
      </c>
      <c r="H10" s="28" t="e">
        <f>VLOOKUP(C10,Teilnehmer!$A$1:$A$200,1,FALSE)</f>
        <v>#N/A</v>
      </c>
    </row>
    <row r="11" spans="1:8" x14ac:dyDescent="0.3">
      <c r="A11" s="28" t="s">
        <v>92</v>
      </c>
      <c r="B11" s="55" t="s">
        <v>93</v>
      </c>
      <c r="C11" s="28" t="str">
        <f t="shared" si="0"/>
        <v>Svenja Neusel</v>
      </c>
      <c r="D11" s="79" t="s">
        <v>26</v>
      </c>
      <c r="E11" s="28">
        <v>2013</v>
      </c>
      <c r="F11" s="54">
        <v>2.6462962962962963E-3</v>
      </c>
      <c r="G11" s="28">
        <f t="shared" si="1"/>
        <v>1</v>
      </c>
      <c r="H11" s="28" t="str">
        <f>VLOOKUP(C11,Teilnehmer!$A$1:$A$200,1,FALSE)</f>
        <v>Svenja Neusel</v>
      </c>
    </row>
    <row r="12" spans="1:8" x14ac:dyDescent="0.3">
      <c r="A12" s="28" t="s">
        <v>94</v>
      </c>
      <c r="B12" s="79" t="s">
        <v>95</v>
      </c>
      <c r="C12" s="28" t="str">
        <f t="shared" si="0"/>
        <v>Evelyn Kristina Barvish</v>
      </c>
      <c r="D12" s="79" t="s">
        <v>26</v>
      </c>
      <c r="E12" s="28">
        <v>2013</v>
      </c>
      <c r="F12" s="54">
        <v>2.772337962962963E-3</v>
      </c>
      <c r="G12" s="28">
        <f t="shared" si="1"/>
        <v>0</v>
      </c>
      <c r="H12" s="28" t="e">
        <f>VLOOKUP(C12,Teilnehmer!$A$1:$A$200,1,FALSE)</f>
        <v>#N/A</v>
      </c>
    </row>
    <row r="13" spans="1:8" x14ac:dyDescent="0.3">
      <c r="A13" s="28" t="s">
        <v>25</v>
      </c>
      <c r="B13" s="28" t="s">
        <v>24</v>
      </c>
      <c r="C13" s="28" t="str">
        <f t="shared" si="0"/>
        <v>Luisa Wirth</v>
      </c>
      <c r="D13" s="79" t="s">
        <v>26</v>
      </c>
      <c r="E13" s="28">
        <v>2012</v>
      </c>
      <c r="F13" s="54">
        <v>2.2302083333333336E-3</v>
      </c>
      <c r="G13" s="28">
        <f t="shared" si="1"/>
        <v>1</v>
      </c>
      <c r="H13" s="28" t="e">
        <f>VLOOKUP(C13,Teilnehmer!$A$1:$A$200,1,FALSE)</f>
        <v>#N/A</v>
      </c>
    </row>
    <row r="14" spans="1:8" x14ac:dyDescent="0.3">
      <c r="A14" s="28" t="s">
        <v>31</v>
      </c>
      <c r="B14" s="28" t="s">
        <v>30</v>
      </c>
      <c r="C14" s="28" t="str">
        <f t="shared" si="0"/>
        <v>Mia Weppler</v>
      </c>
      <c r="D14" s="79" t="s">
        <v>26</v>
      </c>
      <c r="E14" s="28">
        <v>2012</v>
      </c>
      <c r="F14" s="54">
        <v>2.2827546296296298E-3</v>
      </c>
      <c r="G14" s="28">
        <f t="shared" si="1"/>
        <v>0</v>
      </c>
      <c r="H14" s="28" t="e">
        <f>VLOOKUP(C14,Teilnehmer!$A$1:$A$200,1,FALSE)</f>
        <v>#N/A</v>
      </c>
    </row>
    <row r="15" spans="1:8" x14ac:dyDescent="0.3">
      <c r="A15" s="28" t="s">
        <v>71</v>
      </c>
      <c r="B15" s="28" t="s">
        <v>72</v>
      </c>
      <c r="C15" s="28" t="str">
        <f t="shared" si="0"/>
        <v>Amy Schmidt</v>
      </c>
      <c r="D15" s="79" t="s">
        <v>26</v>
      </c>
      <c r="E15" s="28">
        <v>2012</v>
      </c>
      <c r="F15" s="54">
        <v>2.3886574074074075E-3</v>
      </c>
      <c r="G15" s="28">
        <f t="shared" si="1"/>
        <v>1</v>
      </c>
      <c r="H15" s="28" t="e">
        <f>VLOOKUP(C15,Teilnehmer!$A$1:$A$200,1,FALSE)</f>
        <v>#N/A</v>
      </c>
    </row>
    <row r="16" spans="1:8" x14ac:dyDescent="0.3">
      <c r="A16" s="28" t="s">
        <v>33</v>
      </c>
      <c r="B16" s="28" t="s">
        <v>32</v>
      </c>
      <c r="C16" s="28" t="str">
        <f t="shared" si="0"/>
        <v>Martha Wahl</v>
      </c>
      <c r="D16" s="79" t="s">
        <v>26</v>
      </c>
      <c r="E16" s="28">
        <v>2012</v>
      </c>
      <c r="F16" s="54">
        <v>2.4940972222222222E-3</v>
      </c>
      <c r="G16" s="28">
        <f t="shared" si="1"/>
        <v>0</v>
      </c>
      <c r="H16" s="28" t="e">
        <f>VLOOKUP(C16,Teilnehmer!$A$1:$A$200,1,FALSE)</f>
        <v>#N/A</v>
      </c>
    </row>
    <row r="17" spans="1:8" x14ac:dyDescent="0.3">
      <c r="A17" s="28" t="s">
        <v>59</v>
      </c>
      <c r="B17" s="28" t="s">
        <v>61</v>
      </c>
      <c r="C17" s="28" t="str">
        <f t="shared" si="0"/>
        <v>Jonne Zimmermann</v>
      </c>
      <c r="D17" s="79" t="s">
        <v>17</v>
      </c>
      <c r="E17" s="28">
        <v>2013</v>
      </c>
      <c r="F17" s="54">
        <v>2.1944444444444446E-3</v>
      </c>
      <c r="G17" s="28">
        <f t="shared" si="1"/>
        <v>1</v>
      </c>
      <c r="H17" s="28" t="str">
        <f>VLOOKUP(C17,Teilnehmer!$A$1:$A$200,1,FALSE)</f>
        <v>Jonne Zimmermann</v>
      </c>
    </row>
    <row r="18" spans="1:8" x14ac:dyDescent="0.3">
      <c r="A18" s="28" t="s">
        <v>67</v>
      </c>
      <c r="B18" s="28" t="s">
        <v>68</v>
      </c>
      <c r="C18" s="28" t="str">
        <f t="shared" si="0"/>
        <v>Bjarne Lang</v>
      </c>
      <c r="D18" s="79" t="s">
        <v>17</v>
      </c>
      <c r="E18" s="28">
        <v>2013</v>
      </c>
      <c r="F18" s="54">
        <v>2.211921296296296E-3</v>
      </c>
      <c r="G18" s="28">
        <f>MOD(ROW(),2)</f>
        <v>0</v>
      </c>
      <c r="H18" s="28" t="e">
        <f>VLOOKUP(C18,Teilnehmer!$A$1:$A$200,1,FALSE)</f>
        <v>#N/A</v>
      </c>
    </row>
    <row r="19" spans="1:8" x14ac:dyDescent="0.3">
      <c r="A19" s="28" t="s">
        <v>64</v>
      </c>
      <c r="B19" s="28" t="s">
        <v>65</v>
      </c>
      <c r="C19" s="28" t="str">
        <f t="shared" si="0"/>
        <v>Stas Lachenmaier</v>
      </c>
      <c r="D19" s="79" t="s">
        <v>17</v>
      </c>
      <c r="E19" s="28">
        <v>2013</v>
      </c>
      <c r="F19" s="54">
        <v>2.2449074074074077E-3</v>
      </c>
      <c r="G19" s="28">
        <f t="shared" si="1"/>
        <v>1</v>
      </c>
      <c r="H19" s="28" t="e">
        <f>VLOOKUP(C19,Teilnehmer!$A$1:$A$200,1,FALSE)</f>
        <v>#N/A</v>
      </c>
    </row>
    <row r="20" spans="1:8" x14ac:dyDescent="0.3">
      <c r="A20" s="28" t="s">
        <v>69</v>
      </c>
      <c r="B20" s="28" t="s">
        <v>70</v>
      </c>
      <c r="C20" s="28" t="str">
        <f t="shared" si="0"/>
        <v>Hendrik Fink</v>
      </c>
      <c r="D20" s="79" t="s">
        <v>17</v>
      </c>
      <c r="E20" s="28">
        <v>2013</v>
      </c>
      <c r="F20" s="54">
        <v>2.2783564814814815E-3</v>
      </c>
      <c r="G20" s="28">
        <f t="shared" si="1"/>
        <v>0</v>
      </c>
      <c r="H20" s="28" t="str">
        <f>VLOOKUP(C20,Teilnehmer!$A$1:$A$200,1,FALSE)</f>
        <v>Hendrik Fink</v>
      </c>
    </row>
    <row r="21" spans="1:8" x14ac:dyDescent="0.3">
      <c r="A21" s="30" t="s">
        <v>96</v>
      </c>
      <c r="B21" s="28" t="s">
        <v>97</v>
      </c>
      <c r="C21" s="28" t="str">
        <f t="shared" si="0"/>
        <v>Leon Büchner</v>
      </c>
      <c r="D21" s="79" t="s">
        <v>17</v>
      </c>
      <c r="E21" s="28">
        <v>2013</v>
      </c>
      <c r="F21" s="54">
        <v>2.3858796296296297E-3</v>
      </c>
      <c r="G21" s="28">
        <f t="shared" si="1"/>
        <v>1</v>
      </c>
      <c r="H21" s="28" t="e">
        <f>VLOOKUP(C21,Teilnehmer!$A$1:$A$200,1,FALSE)</f>
        <v>#N/A</v>
      </c>
    </row>
    <row r="22" spans="1:8" x14ac:dyDescent="0.3">
      <c r="A22" s="28" t="s">
        <v>19</v>
      </c>
      <c r="B22" s="28" t="s">
        <v>18</v>
      </c>
      <c r="C22" s="28" t="str">
        <f t="shared" si="0"/>
        <v>Fritz Zwicker</v>
      </c>
      <c r="D22" s="79" t="s">
        <v>17</v>
      </c>
      <c r="E22" s="28">
        <v>2012</v>
      </c>
      <c r="F22" s="54">
        <v>1.7738425925925925E-3</v>
      </c>
      <c r="G22" s="28">
        <f t="shared" si="1"/>
        <v>0</v>
      </c>
      <c r="H22" s="28" t="e">
        <f>VLOOKUP(C22,Teilnehmer!$A$1:$A$200,1,FALSE)</f>
        <v>#N/A</v>
      </c>
    </row>
    <row r="23" spans="1:8" x14ac:dyDescent="0.3">
      <c r="A23" s="28" t="s">
        <v>23</v>
      </c>
      <c r="B23" s="79" t="s">
        <v>43</v>
      </c>
      <c r="C23" s="28" t="str">
        <f t="shared" si="0"/>
        <v>Tim Jonathan Fischer</v>
      </c>
      <c r="D23" s="79" t="s">
        <v>17</v>
      </c>
      <c r="E23" s="28">
        <v>2012</v>
      </c>
      <c r="F23" s="54">
        <v>1.8796296296296295E-3</v>
      </c>
      <c r="G23" s="28">
        <f t="shared" si="1"/>
        <v>1</v>
      </c>
      <c r="H23" s="28" t="e">
        <f>VLOOKUP(C23,Teilnehmer!$A$1:$A$200,1,FALSE)</f>
        <v>#N/A</v>
      </c>
    </row>
    <row r="24" spans="1:8" x14ac:dyDescent="0.3">
      <c r="A24" s="28" t="s">
        <v>45</v>
      </c>
      <c r="B24" s="28" t="s">
        <v>16</v>
      </c>
      <c r="C24" s="28" t="str">
        <f t="shared" si="0"/>
        <v>Hannes Pfannschilling</v>
      </c>
      <c r="D24" s="79" t="s">
        <v>17</v>
      </c>
      <c r="E24" s="28">
        <v>2012</v>
      </c>
      <c r="F24" s="54">
        <v>2.0484953703703702E-3</v>
      </c>
      <c r="G24" s="28">
        <f t="shared" si="1"/>
        <v>0</v>
      </c>
      <c r="H24" s="28" t="e">
        <f>VLOOKUP(C24,Teilnehmer!$A$1:$A$200,1,FALSE)</f>
        <v>#N/A</v>
      </c>
    </row>
    <row r="25" spans="1:8" x14ac:dyDescent="0.3">
      <c r="A25" s="28" t="s">
        <v>22</v>
      </c>
      <c r="B25" s="28" t="s">
        <v>21</v>
      </c>
      <c r="C25" s="28" t="str">
        <f t="shared" si="0"/>
        <v>Georg Wamser</v>
      </c>
      <c r="D25" s="79" t="s">
        <v>17</v>
      </c>
      <c r="E25" s="28">
        <v>2012</v>
      </c>
      <c r="F25" s="54">
        <v>2.358912037037037E-3</v>
      </c>
      <c r="G25" s="28">
        <f t="shared" si="1"/>
        <v>1</v>
      </c>
      <c r="H25" s="28" t="e">
        <f>VLOOKUP(C25,Teilnehmer!$A$1:$A$200,1,FALSE)</f>
        <v>#N/A</v>
      </c>
    </row>
    <row r="26" spans="1:8" x14ac:dyDescent="0.3">
      <c r="D26" s="55"/>
      <c r="F26" s="52"/>
    </row>
    <row r="27" spans="1:8" x14ac:dyDescent="0.3">
      <c r="D27" s="55"/>
      <c r="F27" s="52"/>
    </row>
    <row r="28" spans="1:8" x14ac:dyDescent="0.3">
      <c r="D28" s="55"/>
      <c r="F28" s="52"/>
    </row>
    <row r="29" spans="1:8" x14ac:dyDescent="0.3">
      <c r="C29" s="28" t="str">
        <f t="shared" ref="C29:C66" si="2">B29&amp;" "&amp;A29</f>
        <v xml:space="preserve"> </v>
      </c>
      <c r="F29" s="52"/>
    </row>
    <row r="30" spans="1:8" x14ac:dyDescent="0.3">
      <c r="C30" s="28" t="str">
        <f t="shared" si="2"/>
        <v xml:space="preserve"> </v>
      </c>
      <c r="F30" s="52"/>
    </row>
    <row r="31" spans="1:8" x14ac:dyDescent="0.3">
      <c r="C31" s="28" t="str">
        <f t="shared" si="2"/>
        <v xml:space="preserve"> </v>
      </c>
      <c r="F31" s="52"/>
    </row>
    <row r="32" spans="1:8" x14ac:dyDescent="0.3">
      <c r="C32" s="28" t="str">
        <f t="shared" si="2"/>
        <v xml:space="preserve"> </v>
      </c>
      <c r="F32" s="52"/>
    </row>
    <row r="33" spans="3:8" x14ac:dyDescent="0.3">
      <c r="C33" s="28" t="str">
        <f t="shared" si="2"/>
        <v xml:space="preserve"> </v>
      </c>
      <c r="F33" s="52"/>
    </row>
    <row r="34" spans="3:8" x14ac:dyDescent="0.3">
      <c r="C34" s="28" t="str">
        <f t="shared" si="2"/>
        <v xml:space="preserve"> </v>
      </c>
      <c r="F34" s="52"/>
    </row>
    <row r="35" spans="3:8" s="29" customFormat="1" x14ac:dyDescent="0.3">
      <c r="C35" s="28" t="str">
        <f t="shared" si="2"/>
        <v xml:space="preserve"> </v>
      </c>
      <c r="F35" s="53"/>
      <c r="H35" s="28"/>
    </row>
    <row r="36" spans="3:8" x14ac:dyDescent="0.3">
      <c r="C36" s="28" t="str">
        <f t="shared" si="2"/>
        <v xml:space="preserve"> </v>
      </c>
      <c r="F36" s="52"/>
    </row>
    <row r="37" spans="3:8" x14ac:dyDescent="0.3">
      <c r="C37" s="28" t="str">
        <f t="shared" si="2"/>
        <v xml:space="preserve"> </v>
      </c>
      <c r="F37" s="52"/>
    </row>
    <row r="38" spans="3:8" x14ac:dyDescent="0.3">
      <c r="C38" s="28" t="str">
        <f t="shared" si="2"/>
        <v xml:space="preserve"> </v>
      </c>
      <c r="F38" s="52"/>
    </row>
    <row r="39" spans="3:8" x14ac:dyDescent="0.3">
      <c r="C39" s="28" t="str">
        <f t="shared" si="2"/>
        <v xml:space="preserve"> </v>
      </c>
      <c r="F39" s="52"/>
    </row>
    <row r="40" spans="3:8" x14ac:dyDescent="0.3">
      <c r="C40" s="28" t="str">
        <f t="shared" si="2"/>
        <v xml:space="preserve"> </v>
      </c>
      <c r="F40" s="52"/>
    </row>
    <row r="41" spans="3:8" x14ac:dyDescent="0.3">
      <c r="C41" s="28" t="str">
        <f t="shared" si="2"/>
        <v xml:space="preserve"> </v>
      </c>
      <c r="F41" s="52"/>
    </row>
    <row r="42" spans="3:8" x14ac:dyDescent="0.3">
      <c r="C42" s="28" t="str">
        <f t="shared" si="2"/>
        <v xml:space="preserve"> </v>
      </c>
      <c r="F42" s="52"/>
    </row>
    <row r="43" spans="3:8" x14ac:dyDescent="0.3">
      <c r="C43" s="28" t="str">
        <f t="shared" si="2"/>
        <v xml:space="preserve"> </v>
      </c>
      <c r="F43" s="52"/>
    </row>
    <row r="44" spans="3:8" x14ac:dyDescent="0.3">
      <c r="C44" s="28" t="str">
        <f t="shared" si="2"/>
        <v xml:space="preserve"> </v>
      </c>
      <c r="F44" s="52"/>
    </row>
    <row r="45" spans="3:8" x14ac:dyDescent="0.3">
      <c r="C45" s="28" t="str">
        <f t="shared" si="2"/>
        <v xml:space="preserve"> </v>
      </c>
      <c r="F45" s="52"/>
    </row>
    <row r="46" spans="3:8" x14ac:dyDescent="0.3">
      <c r="C46" s="28" t="str">
        <f t="shared" si="2"/>
        <v xml:space="preserve"> </v>
      </c>
      <c r="F46" s="52"/>
    </row>
    <row r="47" spans="3:8" x14ac:dyDescent="0.3">
      <c r="C47" s="28" t="str">
        <f t="shared" si="2"/>
        <v xml:space="preserve"> </v>
      </c>
      <c r="F47" s="52"/>
    </row>
    <row r="48" spans="3:8" x14ac:dyDescent="0.3">
      <c r="C48" s="28" t="str">
        <f t="shared" si="2"/>
        <v xml:space="preserve"> </v>
      </c>
      <c r="F48" s="52"/>
    </row>
    <row r="49" spans="3:6" x14ac:dyDescent="0.3">
      <c r="C49" s="28" t="str">
        <f t="shared" si="2"/>
        <v xml:space="preserve"> </v>
      </c>
      <c r="F49" s="52"/>
    </row>
    <row r="50" spans="3:6" x14ac:dyDescent="0.3">
      <c r="C50" s="28" t="str">
        <f t="shared" si="2"/>
        <v xml:space="preserve"> </v>
      </c>
      <c r="F50" s="52"/>
    </row>
    <row r="51" spans="3:6" x14ac:dyDescent="0.3">
      <c r="C51" s="28" t="str">
        <f t="shared" si="2"/>
        <v xml:space="preserve"> </v>
      </c>
      <c r="F51" s="52"/>
    </row>
    <row r="52" spans="3:6" x14ac:dyDescent="0.3">
      <c r="C52" s="28" t="str">
        <f t="shared" si="2"/>
        <v xml:space="preserve"> </v>
      </c>
      <c r="F52" s="52"/>
    </row>
    <row r="53" spans="3:6" x14ac:dyDescent="0.3">
      <c r="C53" s="28" t="str">
        <f t="shared" si="2"/>
        <v xml:space="preserve"> </v>
      </c>
      <c r="F53" s="52"/>
    </row>
    <row r="54" spans="3:6" x14ac:dyDescent="0.3">
      <c r="C54" s="28" t="str">
        <f t="shared" si="2"/>
        <v xml:space="preserve"> </v>
      </c>
      <c r="F54" s="52"/>
    </row>
    <row r="55" spans="3:6" x14ac:dyDescent="0.3">
      <c r="C55" s="28" t="str">
        <f t="shared" si="2"/>
        <v xml:space="preserve"> </v>
      </c>
      <c r="F55" s="52"/>
    </row>
    <row r="56" spans="3:6" x14ac:dyDescent="0.3">
      <c r="C56" s="28" t="str">
        <f t="shared" si="2"/>
        <v xml:space="preserve"> </v>
      </c>
      <c r="F56" s="52"/>
    </row>
    <row r="57" spans="3:6" x14ac:dyDescent="0.3">
      <c r="C57" s="28" t="str">
        <f t="shared" si="2"/>
        <v xml:space="preserve"> </v>
      </c>
      <c r="F57" s="52"/>
    </row>
    <row r="58" spans="3:6" x14ac:dyDescent="0.3">
      <c r="C58" s="28" t="str">
        <f t="shared" si="2"/>
        <v xml:space="preserve"> </v>
      </c>
      <c r="F58" s="52"/>
    </row>
    <row r="59" spans="3:6" x14ac:dyDescent="0.3">
      <c r="C59" s="28" t="str">
        <f t="shared" si="2"/>
        <v xml:space="preserve"> </v>
      </c>
      <c r="F59" s="52"/>
    </row>
    <row r="60" spans="3:6" x14ac:dyDescent="0.3">
      <c r="C60" s="28" t="str">
        <f t="shared" si="2"/>
        <v xml:space="preserve"> </v>
      </c>
      <c r="F60" s="52"/>
    </row>
    <row r="61" spans="3:6" x14ac:dyDescent="0.3">
      <c r="C61" s="28" t="str">
        <f t="shared" si="2"/>
        <v xml:space="preserve"> </v>
      </c>
    </row>
    <row r="62" spans="3:6" x14ac:dyDescent="0.3">
      <c r="C62" s="28" t="str">
        <f t="shared" si="2"/>
        <v xml:space="preserve"> </v>
      </c>
    </row>
    <row r="63" spans="3:6" x14ac:dyDescent="0.3">
      <c r="C63" s="28" t="str">
        <f t="shared" si="2"/>
        <v xml:space="preserve"> </v>
      </c>
    </row>
    <row r="64" spans="3:6" x14ac:dyDescent="0.3">
      <c r="C64" s="28" t="str">
        <f t="shared" si="2"/>
        <v xml:space="preserve"> </v>
      </c>
    </row>
    <row r="65" spans="3:3" x14ac:dyDescent="0.3">
      <c r="C65" s="28" t="str">
        <f t="shared" si="2"/>
        <v xml:space="preserve"> </v>
      </c>
    </row>
    <row r="66" spans="3:3" x14ac:dyDescent="0.3">
      <c r="C66" s="28" t="str">
        <f t="shared" si="2"/>
        <v xml:space="preserve"> </v>
      </c>
    </row>
    <row r="67" spans="3:3" x14ac:dyDescent="0.3">
      <c r="C67" s="28" t="str">
        <f t="shared" ref="C67:C124" si="3">B67&amp;" "&amp;A67</f>
        <v xml:space="preserve"> </v>
      </c>
    </row>
    <row r="68" spans="3:3" x14ac:dyDescent="0.3">
      <c r="C68" s="28" t="str">
        <f t="shared" si="3"/>
        <v xml:space="preserve"> </v>
      </c>
    </row>
    <row r="69" spans="3:3" x14ac:dyDescent="0.3">
      <c r="C69" s="28" t="str">
        <f t="shared" si="3"/>
        <v xml:space="preserve"> </v>
      </c>
    </row>
    <row r="70" spans="3:3" x14ac:dyDescent="0.3">
      <c r="C70" s="28" t="str">
        <f t="shared" si="3"/>
        <v xml:space="preserve"> </v>
      </c>
    </row>
    <row r="71" spans="3:3" x14ac:dyDescent="0.3">
      <c r="C71" s="28" t="str">
        <f t="shared" si="3"/>
        <v xml:space="preserve"> </v>
      </c>
    </row>
    <row r="72" spans="3:3" x14ac:dyDescent="0.3">
      <c r="C72" s="28" t="str">
        <f t="shared" si="3"/>
        <v xml:space="preserve"> </v>
      </c>
    </row>
    <row r="73" spans="3:3" x14ac:dyDescent="0.3">
      <c r="C73" s="28" t="str">
        <f t="shared" si="3"/>
        <v xml:space="preserve"> </v>
      </c>
    </row>
    <row r="74" spans="3:3" x14ac:dyDescent="0.3">
      <c r="C74" s="28" t="str">
        <f t="shared" si="3"/>
        <v xml:space="preserve"> </v>
      </c>
    </row>
    <row r="75" spans="3:3" x14ac:dyDescent="0.3">
      <c r="C75" s="28" t="str">
        <f t="shared" si="3"/>
        <v xml:space="preserve"> </v>
      </c>
    </row>
    <row r="76" spans="3:3" x14ac:dyDescent="0.3">
      <c r="C76" s="28" t="str">
        <f t="shared" si="3"/>
        <v xml:space="preserve"> </v>
      </c>
    </row>
    <row r="77" spans="3:3" x14ac:dyDescent="0.3">
      <c r="C77" s="28" t="str">
        <f t="shared" si="3"/>
        <v xml:space="preserve"> </v>
      </c>
    </row>
    <row r="78" spans="3:3" x14ac:dyDescent="0.3">
      <c r="C78" s="28" t="str">
        <f t="shared" si="3"/>
        <v xml:space="preserve"> </v>
      </c>
    </row>
    <row r="79" spans="3:3" x14ac:dyDescent="0.3">
      <c r="C79" s="28" t="str">
        <f t="shared" si="3"/>
        <v xml:space="preserve"> </v>
      </c>
    </row>
    <row r="80" spans="3:3" x14ac:dyDescent="0.3">
      <c r="C80" s="28" t="str">
        <f t="shared" si="3"/>
        <v xml:space="preserve"> </v>
      </c>
    </row>
    <row r="81" spans="3:8" x14ac:dyDescent="0.3">
      <c r="C81" s="28" t="str">
        <f t="shared" si="3"/>
        <v xml:space="preserve"> </v>
      </c>
    </row>
    <row r="82" spans="3:8" x14ac:dyDescent="0.3">
      <c r="C82" s="28" t="str">
        <f t="shared" si="3"/>
        <v xml:space="preserve"> </v>
      </c>
    </row>
    <row r="83" spans="3:8" x14ac:dyDescent="0.3">
      <c r="C83" s="28" t="str">
        <f t="shared" si="3"/>
        <v xml:space="preserve"> </v>
      </c>
    </row>
    <row r="84" spans="3:8" x14ac:dyDescent="0.3">
      <c r="C84" s="28" t="str">
        <f t="shared" si="3"/>
        <v xml:space="preserve"> </v>
      </c>
    </row>
    <row r="85" spans="3:8" x14ac:dyDescent="0.3">
      <c r="C85" s="28" t="str">
        <f t="shared" si="3"/>
        <v xml:space="preserve"> </v>
      </c>
    </row>
    <row r="86" spans="3:8" x14ac:dyDescent="0.3">
      <c r="C86" s="28" t="str">
        <f t="shared" si="3"/>
        <v xml:space="preserve"> </v>
      </c>
    </row>
    <row r="87" spans="3:8" s="29" customFormat="1" x14ac:dyDescent="0.3">
      <c r="C87" s="29" t="str">
        <f t="shared" si="3"/>
        <v xml:space="preserve"> </v>
      </c>
      <c r="H87" s="28"/>
    </row>
    <row r="88" spans="3:8" x14ac:dyDescent="0.3">
      <c r="C88" s="28" t="str">
        <f t="shared" si="3"/>
        <v xml:space="preserve"> </v>
      </c>
      <c r="G88" s="29"/>
    </row>
    <row r="89" spans="3:8" x14ac:dyDescent="0.3">
      <c r="C89" s="28" t="str">
        <f t="shared" si="3"/>
        <v xml:space="preserve"> </v>
      </c>
      <c r="G89" s="29"/>
    </row>
    <row r="90" spans="3:8" x14ac:dyDescent="0.3">
      <c r="C90" s="28" t="str">
        <f t="shared" si="3"/>
        <v xml:space="preserve"> </v>
      </c>
      <c r="G90" s="29"/>
    </row>
    <row r="91" spans="3:8" x14ac:dyDescent="0.3">
      <c r="C91" s="28" t="str">
        <f t="shared" si="3"/>
        <v xml:space="preserve"> </v>
      </c>
      <c r="G91" s="29"/>
    </row>
    <row r="92" spans="3:8" x14ac:dyDescent="0.3">
      <c r="C92" s="28" t="str">
        <f t="shared" si="3"/>
        <v xml:space="preserve"> </v>
      </c>
      <c r="G92" s="29"/>
    </row>
    <row r="93" spans="3:8" x14ac:dyDescent="0.3">
      <c r="C93" s="28" t="str">
        <f t="shared" si="3"/>
        <v xml:space="preserve"> </v>
      </c>
      <c r="G93" s="29"/>
    </row>
    <row r="94" spans="3:8" x14ac:dyDescent="0.3">
      <c r="C94" s="28" t="str">
        <f t="shared" si="3"/>
        <v xml:space="preserve"> </v>
      </c>
      <c r="G94" s="29"/>
    </row>
    <row r="95" spans="3:8" x14ac:dyDescent="0.3">
      <c r="C95" s="28" t="str">
        <f t="shared" si="3"/>
        <v xml:space="preserve"> </v>
      </c>
      <c r="G95" s="29"/>
    </row>
    <row r="96" spans="3:8" x14ac:dyDescent="0.3">
      <c r="C96" s="28" t="str">
        <f t="shared" si="3"/>
        <v xml:space="preserve"> </v>
      </c>
      <c r="G96" s="29"/>
    </row>
    <row r="97" spans="3:7" x14ac:dyDescent="0.3">
      <c r="C97" s="28" t="str">
        <f t="shared" si="3"/>
        <v xml:space="preserve"> </v>
      </c>
      <c r="G97" s="29"/>
    </row>
    <row r="98" spans="3:7" x14ac:dyDescent="0.3">
      <c r="C98" s="28" t="str">
        <f t="shared" si="3"/>
        <v xml:space="preserve"> </v>
      </c>
      <c r="G98" s="29"/>
    </row>
    <row r="99" spans="3:7" x14ac:dyDescent="0.3">
      <c r="C99" s="28" t="str">
        <f t="shared" si="3"/>
        <v xml:space="preserve"> </v>
      </c>
      <c r="G99" s="29"/>
    </row>
    <row r="100" spans="3:7" x14ac:dyDescent="0.3">
      <c r="C100" s="28" t="str">
        <f t="shared" si="3"/>
        <v xml:space="preserve"> </v>
      </c>
      <c r="G100" s="29"/>
    </row>
    <row r="101" spans="3:7" x14ac:dyDescent="0.3">
      <c r="C101" s="28" t="str">
        <f t="shared" si="3"/>
        <v xml:space="preserve"> </v>
      </c>
      <c r="G101" s="29"/>
    </row>
    <row r="102" spans="3:7" x14ac:dyDescent="0.3">
      <c r="C102" s="28" t="str">
        <f t="shared" si="3"/>
        <v xml:space="preserve"> </v>
      </c>
      <c r="G102" s="29"/>
    </row>
    <row r="103" spans="3:7" x14ac:dyDescent="0.3">
      <c r="C103" s="28" t="str">
        <f t="shared" si="3"/>
        <v xml:space="preserve"> </v>
      </c>
      <c r="G103" s="29"/>
    </row>
    <row r="104" spans="3:7" x14ac:dyDescent="0.3">
      <c r="C104" s="28" t="str">
        <f t="shared" si="3"/>
        <v xml:space="preserve"> </v>
      </c>
      <c r="G104" s="29"/>
    </row>
    <row r="105" spans="3:7" x14ac:dyDescent="0.3">
      <c r="C105" s="28" t="str">
        <f t="shared" si="3"/>
        <v xml:space="preserve"> </v>
      </c>
      <c r="G105" s="29"/>
    </row>
    <row r="106" spans="3:7" x14ac:dyDescent="0.3">
      <c r="C106" s="28" t="str">
        <f t="shared" si="3"/>
        <v xml:space="preserve"> </v>
      </c>
      <c r="G106" s="29"/>
    </row>
    <row r="107" spans="3:7" x14ac:dyDescent="0.3">
      <c r="C107" s="28" t="str">
        <f t="shared" si="3"/>
        <v xml:space="preserve"> </v>
      </c>
      <c r="G107" s="29"/>
    </row>
    <row r="108" spans="3:7" x14ac:dyDescent="0.3">
      <c r="C108" s="28" t="str">
        <f t="shared" si="3"/>
        <v xml:space="preserve"> </v>
      </c>
      <c r="G108" s="29"/>
    </row>
    <row r="109" spans="3:7" x14ac:dyDescent="0.3">
      <c r="C109" s="28" t="str">
        <f t="shared" si="3"/>
        <v xml:space="preserve"> </v>
      </c>
      <c r="G109" s="29"/>
    </row>
    <row r="110" spans="3:7" x14ac:dyDescent="0.3">
      <c r="C110" s="28" t="str">
        <f t="shared" si="3"/>
        <v xml:space="preserve"> </v>
      </c>
      <c r="G110" s="29"/>
    </row>
    <row r="111" spans="3:7" x14ac:dyDescent="0.3">
      <c r="C111" s="28" t="str">
        <f t="shared" si="3"/>
        <v xml:space="preserve"> </v>
      </c>
      <c r="G111" s="29"/>
    </row>
    <row r="112" spans="3:7" x14ac:dyDescent="0.3">
      <c r="C112" s="28" t="str">
        <f t="shared" si="3"/>
        <v xml:space="preserve"> </v>
      </c>
      <c r="G112" s="29"/>
    </row>
    <row r="113" spans="3:7" x14ac:dyDescent="0.3">
      <c r="C113" s="28" t="str">
        <f t="shared" si="3"/>
        <v xml:space="preserve"> </v>
      </c>
      <c r="G113" s="29"/>
    </row>
    <row r="114" spans="3:7" x14ac:dyDescent="0.3">
      <c r="C114" s="28" t="str">
        <f t="shared" si="3"/>
        <v xml:space="preserve"> </v>
      </c>
      <c r="G114" s="29"/>
    </row>
    <row r="115" spans="3:7" x14ac:dyDescent="0.3">
      <c r="C115" s="28" t="str">
        <f t="shared" si="3"/>
        <v xml:space="preserve"> </v>
      </c>
      <c r="G115" s="29"/>
    </row>
    <row r="116" spans="3:7" x14ac:dyDescent="0.3">
      <c r="C116" s="28" t="str">
        <f t="shared" si="3"/>
        <v xml:space="preserve"> </v>
      </c>
      <c r="G116" s="29"/>
    </row>
    <row r="117" spans="3:7" x14ac:dyDescent="0.3">
      <c r="C117" s="28" t="str">
        <f t="shared" si="3"/>
        <v xml:space="preserve"> </v>
      </c>
      <c r="G117" s="29"/>
    </row>
    <row r="118" spans="3:7" x14ac:dyDescent="0.3">
      <c r="C118" s="28" t="str">
        <f t="shared" si="3"/>
        <v xml:space="preserve"> </v>
      </c>
      <c r="G118" s="29"/>
    </row>
    <row r="119" spans="3:7" x14ac:dyDescent="0.3">
      <c r="C119" s="28" t="str">
        <f t="shared" si="3"/>
        <v xml:space="preserve"> </v>
      </c>
      <c r="G119" s="29"/>
    </row>
    <row r="120" spans="3:7" x14ac:dyDescent="0.3">
      <c r="C120" s="28" t="str">
        <f t="shared" si="3"/>
        <v xml:space="preserve"> </v>
      </c>
      <c r="G120" s="29"/>
    </row>
    <row r="121" spans="3:7" x14ac:dyDescent="0.3">
      <c r="C121" s="28" t="str">
        <f t="shared" si="3"/>
        <v xml:space="preserve"> </v>
      </c>
      <c r="G121" s="29"/>
    </row>
    <row r="122" spans="3:7" x14ac:dyDescent="0.3">
      <c r="C122" s="28" t="str">
        <f t="shared" si="3"/>
        <v xml:space="preserve"> </v>
      </c>
      <c r="G122" s="29"/>
    </row>
    <row r="123" spans="3:7" x14ac:dyDescent="0.3">
      <c r="C123" s="28" t="str">
        <f t="shared" si="3"/>
        <v xml:space="preserve"> </v>
      </c>
      <c r="G123" s="29"/>
    </row>
    <row r="124" spans="3:7" x14ac:dyDescent="0.3">
      <c r="C124" s="28" t="str">
        <f t="shared" si="3"/>
        <v xml:space="preserve"> </v>
      </c>
      <c r="G124" s="29"/>
    </row>
    <row r="125" spans="3:7" x14ac:dyDescent="0.3">
      <c r="G125" s="29"/>
    </row>
    <row r="126" spans="3:7" x14ac:dyDescent="0.3">
      <c r="G126" s="29"/>
    </row>
    <row r="127" spans="3:7" x14ac:dyDescent="0.3">
      <c r="G127" s="29"/>
    </row>
    <row r="128" spans="3:7" x14ac:dyDescent="0.3">
      <c r="G128" s="29"/>
    </row>
    <row r="129" spans="7:7" x14ac:dyDescent="0.3">
      <c r="G129" s="29"/>
    </row>
    <row r="130" spans="7:7" x14ac:dyDescent="0.3">
      <c r="G130" s="29"/>
    </row>
    <row r="131" spans="7:7" x14ac:dyDescent="0.3">
      <c r="G131" s="29"/>
    </row>
    <row r="132" spans="7:7" x14ac:dyDescent="0.3">
      <c r="G132" s="29"/>
    </row>
    <row r="133" spans="7:7" x14ac:dyDescent="0.3">
      <c r="G133" s="29"/>
    </row>
    <row r="134" spans="7:7" x14ac:dyDescent="0.3">
      <c r="G134" s="29"/>
    </row>
    <row r="135" spans="7:7" x14ac:dyDescent="0.3">
      <c r="G135" s="29"/>
    </row>
    <row r="136" spans="7:7" x14ac:dyDescent="0.3">
      <c r="G136" s="29"/>
    </row>
    <row r="137" spans="7:7" x14ac:dyDescent="0.3">
      <c r="G137" s="29"/>
    </row>
    <row r="138" spans="7:7" x14ac:dyDescent="0.3">
      <c r="G138" s="29"/>
    </row>
    <row r="139" spans="7:7" x14ac:dyDescent="0.3">
      <c r="G139" s="29"/>
    </row>
    <row r="140" spans="7:7" x14ac:dyDescent="0.3">
      <c r="G140" s="29"/>
    </row>
    <row r="141" spans="7:7" x14ac:dyDescent="0.3">
      <c r="G141" s="29"/>
    </row>
    <row r="142" spans="7:7" x14ac:dyDescent="0.3">
      <c r="G142" s="29"/>
    </row>
    <row r="143" spans="7:7" x14ac:dyDescent="0.3">
      <c r="G143" s="29"/>
    </row>
    <row r="144" spans="7:7" x14ac:dyDescent="0.3">
      <c r="G144" s="29"/>
    </row>
    <row r="145" spans="7:7" x14ac:dyDescent="0.3">
      <c r="G145" s="29"/>
    </row>
    <row r="146" spans="7:7" x14ac:dyDescent="0.3">
      <c r="G146" s="29"/>
    </row>
    <row r="147" spans="7:7" x14ac:dyDescent="0.3">
      <c r="G147" s="29"/>
    </row>
    <row r="148" spans="7:7" x14ac:dyDescent="0.3">
      <c r="G148" s="29"/>
    </row>
    <row r="149" spans="7:7" x14ac:dyDescent="0.3">
      <c r="G149" s="29"/>
    </row>
    <row r="150" spans="7:7" x14ac:dyDescent="0.3">
      <c r="G150" s="29"/>
    </row>
    <row r="151" spans="7:7" x14ac:dyDescent="0.3">
      <c r="G151" s="29"/>
    </row>
    <row r="152" spans="7:7" x14ac:dyDescent="0.3">
      <c r="G152" s="29"/>
    </row>
    <row r="153" spans="7:7" x14ac:dyDescent="0.3">
      <c r="G153" s="29"/>
    </row>
    <row r="154" spans="7:7" x14ac:dyDescent="0.3">
      <c r="G154" s="29"/>
    </row>
    <row r="155" spans="7:7" x14ac:dyDescent="0.3">
      <c r="G155" s="29"/>
    </row>
    <row r="156" spans="7:7" x14ac:dyDescent="0.3">
      <c r="G156" s="29"/>
    </row>
    <row r="157" spans="7:7" x14ac:dyDescent="0.3">
      <c r="G157" s="29"/>
    </row>
    <row r="158" spans="7:7" x14ac:dyDescent="0.3">
      <c r="G158" s="29"/>
    </row>
    <row r="159" spans="7:7" x14ac:dyDescent="0.3">
      <c r="G159" s="29"/>
    </row>
    <row r="160" spans="7:7" x14ac:dyDescent="0.3">
      <c r="G160" s="29"/>
    </row>
    <row r="161" spans="7:7" x14ac:dyDescent="0.3">
      <c r="G161" s="29"/>
    </row>
  </sheetData>
  <autoFilter ref="A1:G161" xr:uid="{00000000-0009-0000-0000-000006000000}"/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61"/>
  <sheetViews>
    <sheetView workbookViewId="0">
      <selection activeCell="C21" sqref="C21:E21"/>
    </sheetView>
  </sheetViews>
  <sheetFormatPr baseColWidth="10" defaultColWidth="11.44140625" defaultRowHeight="14.4" x14ac:dyDescent="0.3"/>
  <cols>
    <col min="1" max="1" width="21.5546875" style="28" bestFit="1" customWidth="1"/>
    <col min="2" max="2" width="14.33203125" style="28" bestFit="1" customWidth="1"/>
    <col min="3" max="3" width="31.33203125" style="28" customWidth="1"/>
    <col min="4" max="5" width="11.44140625" style="28"/>
    <col min="6" max="6" width="13.5546875" style="28" customWidth="1"/>
    <col min="7" max="7" width="11.44140625" style="28"/>
    <col min="8" max="8" width="20.5546875" style="28" customWidth="1"/>
    <col min="9" max="16384" width="11.44140625" style="28"/>
  </cols>
  <sheetData>
    <row r="1" spans="1:10" s="57" customFormat="1" x14ac:dyDescent="0.3">
      <c r="A1" s="89" t="s">
        <v>170</v>
      </c>
      <c r="B1" s="89" t="s">
        <v>6</v>
      </c>
      <c r="C1" s="57" t="str">
        <f>B1&amp;" "&amp;A1</f>
        <v>Crosslauf JULA_Niederaula</v>
      </c>
      <c r="D1" s="58" t="s">
        <v>8</v>
      </c>
      <c r="E1" s="58" t="s">
        <v>9</v>
      </c>
      <c r="F1" s="58" t="s">
        <v>14</v>
      </c>
      <c r="G1" s="57" t="s">
        <v>36</v>
      </c>
      <c r="H1" s="58" t="s">
        <v>46</v>
      </c>
    </row>
    <row r="2" spans="1:10" x14ac:dyDescent="0.3">
      <c r="A2" s="28" t="s">
        <v>172</v>
      </c>
      <c r="B2" s="28" t="s">
        <v>173</v>
      </c>
      <c r="C2" s="57" t="str">
        <f t="shared" ref="C2:C23" si="0">B2&amp;" "&amp;A2</f>
        <v>Emil Büttner</v>
      </c>
      <c r="D2" s="90" t="s">
        <v>17</v>
      </c>
      <c r="E2" s="28">
        <v>2013</v>
      </c>
      <c r="F2" s="64">
        <f>J2</f>
        <v>0.5395833333333333</v>
      </c>
      <c r="G2" s="28">
        <f>MOD(ROW(),2)</f>
        <v>0</v>
      </c>
      <c r="H2" s="28" t="str">
        <f>VLOOKUP(C2,Teilnehmer!$A$1:$A$200,1,FALSE)</f>
        <v>Emil Büttner</v>
      </c>
      <c r="J2" s="64">
        <v>0.5395833333333333</v>
      </c>
    </row>
    <row r="3" spans="1:10" x14ac:dyDescent="0.3">
      <c r="A3" s="28" t="s">
        <v>66</v>
      </c>
      <c r="B3" s="90" t="s">
        <v>82</v>
      </c>
      <c r="C3" s="57" t="str">
        <f t="shared" si="0"/>
        <v>Linus Ryan Penrod</v>
      </c>
      <c r="D3" s="60"/>
      <c r="F3" s="64">
        <f t="shared" ref="F3:F24" si="1">J3</f>
        <v>0.54722222222222217</v>
      </c>
      <c r="G3" s="28">
        <f t="shared" ref="G3:G17" si="2">MOD(ROW(),2)</f>
        <v>1</v>
      </c>
      <c r="H3" s="28" t="str">
        <f>VLOOKUP(C3,Teilnehmer!$A$1:$A$200,1,FALSE)</f>
        <v>Linus Ryan Penrod</v>
      </c>
      <c r="J3" s="64">
        <v>0.54722222222222217</v>
      </c>
    </row>
    <row r="4" spans="1:10" x14ac:dyDescent="0.3">
      <c r="A4" s="28" t="s">
        <v>69</v>
      </c>
      <c r="B4" s="60" t="s">
        <v>70</v>
      </c>
      <c r="C4" s="57" t="str">
        <f t="shared" si="0"/>
        <v>Hendrik Fink</v>
      </c>
      <c r="D4" s="90" t="s">
        <v>17</v>
      </c>
      <c r="E4" s="28">
        <v>2013</v>
      </c>
      <c r="F4" s="64">
        <f t="shared" si="1"/>
        <v>0.57013888888888886</v>
      </c>
      <c r="G4" s="28">
        <f t="shared" si="2"/>
        <v>0</v>
      </c>
      <c r="H4" s="28" t="str">
        <f>VLOOKUP(C4,Teilnehmer!$A$1:$A$200,1,FALSE)</f>
        <v>Hendrik Fink</v>
      </c>
      <c r="J4" s="64">
        <v>0.57013888888888886</v>
      </c>
    </row>
    <row r="5" spans="1:10" x14ac:dyDescent="0.3">
      <c r="A5" s="62" t="s">
        <v>118</v>
      </c>
      <c r="B5" s="28" t="s">
        <v>119</v>
      </c>
      <c r="C5" s="57" t="str">
        <f t="shared" si="0"/>
        <v>Malte Krusche</v>
      </c>
      <c r="D5" s="60"/>
      <c r="F5" s="64">
        <f t="shared" si="1"/>
        <v>0.42222222222222222</v>
      </c>
      <c r="G5" s="28">
        <f t="shared" si="2"/>
        <v>1</v>
      </c>
      <c r="H5" s="28" t="str">
        <f>VLOOKUP(C5,Teilnehmer!$A$1:$A$200,1,FALSE)</f>
        <v>Malte Krusche</v>
      </c>
      <c r="J5" s="64">
        <v>0.42222222222222222</v>
      </c>
    </row>
    <row r="6" spans="1:10" x14ac:dyDescent="0.3">
      <c r="A6" s="28" t="s">
        <v>174</v>
      </c>
      <c r="B6" s="62" t="s">
        <v>175</v>
      </c>
      <c r="C6" s="57" t="str">
        <f t="shared" si="0"/>
        <v>Janne Knobeloch</v>
      </c>
      <c r="D6" s="90" t="s">
        <v>17</v>
      </c>
      <c r="E6" s="28">
        <v>2014</v>
      </c>
      <c r="F6" s="64">
        <f t="shared" si="1"/>
        <v>0.53333333333333333</v>
      </c>
      <c r="G6" s="28">
        <f t="shared" si="2"/>
        <v>0</v>
      </c>
      <c r="H6" s="28" t="str">
        <f>VLOOKUP(C6,Teilnehmer!$A$1:$A$200,1,FALSE)</f>
        <v>Janne Knobeloch</v>
      </c>
      <c r="J6" s="64">
        <v>0.53333333333333333</v>
      </c>
    </row>
    <row r="7" spans="1:10" x14ac:dyDescent="0.3">
      <c r="A7" s="28" t="s">
        <v>176</v>
      </c>
      <c r="B7" s="90" t="s">
        <v>183</v>
      </c>
      <c r="C7" s="57" t="str">
        <f t="shared" si="0"/>
        <v>Max Anton Harhoff</v>
      </c>
      <c r="D7" s="90" t="s">
        <v>17</v>
      </c>
      <c r="E7" s="28">
        <v>2014</v>
      </c>
      <c r="F7" s="64">
        <f t="shared" si="1"/>
        <v>0.53819444444444442</v>
      </c>
      <c r="G7" s="28">
        <f t="shared" si="2"/>
        <v>1</v>
      </c>
      <c r="H7" s="28" t="str">
        <f>VLOOKUP(C7,Teilnehmer!$A$1:$A$200,1,FALSE)</f>
        <v>Max Anton Harhoff</v>
      </c>
      <c r="J7" s="64">
        <v>0.53819444444444442</v>
      </c>
    </row>
    <row r="8" spans="1:10" x14ac:dyDescent="0.3">
      <c r="A8" s="28" t="s">
        <v>177</v>
      </c>
      <c r="B8" s="28" t="s">
        <v>178</v>
      </c>
      <c r="C8" s="57" t="str">
        <f t="shared" si="0"/>
        <v>Matteo Kayser</v>
      </c>
      <c r="D8" s="90" t="s">
        <v>17</v>
      </c>
      <c r="E8" s="28">
        <v>2014</v>
      </c>
      <c r="F8" s="64">
        <f t="shared" si="1"/>
        <v>0.55763888888888891</v>
      </c>
      <c r="G8" s="28">
        <f t="shared" si="2"/>
        <v>0</v>
      </c>
      <c r="H8" s="28" t="str">
        <f>VLOOKUP(C8,Teilnehmer!$A$1:$A$200,1,FALSE)</f>
        <v>Matteo Kayser</v>
      </c>
      <c r="J8" s="64">
        <v>0.55763888888888891</v>
      </c>
    </row>
    <row r="9" spans="1:10" x14ac:dyDescent="0.3">
      <c r="A9" s="28" t="s">
        <v>179</v>
      </c>
      <c r="B9" s="90" t="s">
        <v>184</v>
      </c>
      <c r="C9" s="57" t="str">
        <f t="shared" si="0"/>
        <v>Finn Marlon Lerch</v>
      </c>
      <c r="D9" s="90" t="s">
        <v>17</v>
      </c>
      <c r="E9" s="28">
        <v>2014</v>
      </c>
      <c r="F9" s="64">
        <f t="shared" si="1"/>
        <v>0.57500000000000007</v>
      </c>
      <c r="G9" s="28">
        <f t="shared" si="2"/>
        <v>1</v>
      </c>
      <c r="H9" s="28" t="str">
        <f>VLOOKUP(C9,Teilnehmer!$A$1:$A$200,1,FALSE)</f>
        <v>Finn Marlon Lerch</v>
      </c>
      <c r="J9" s="64">
        <v>0.57500000000000007</v>
      </c>
    </row>
    <row r="10" spans="1:10" x14ac:dyDescent="0.3">
      <c r="A10" s="28" t="s">
        <v>120</v>
      </c>
      <c r="B10" s="62" t="s">
        <v>121</v>
      </c>
      <c r="C10" s="57" t="str">
        <f t="shared" si="0"/>
        <v>Max Grabow</v>
      </c>
      <c r="D10" s="60"/>
      <c r="F10" s="64">
        <f t="shared" si="1"/>
        <v>0.58194444444444449</v>
      </c>
      <c r="G10" s="28">
        <f t="shared" si="2"/>
        <v>0</v>
      </c>
      <c r="H10" s="28" t="str">
        <f>VLOOKUP(C10,Teilnehmer!$A$1:$A$200,1,FALSE)</f>
        <v>Max Grabow</v>
      </c>
      <c r="J10" s="64">
        <v>0.58194444444444449</v>
      </c>
    </row>
    <row r="11" spans="1:10" x14ac:dyDescent="0.3">
      <c r="A11" s="28" t="s">
        <v>79</v>
      </c>
      <c r="B11" s="60" t="s">
        <v>80</v>
      </c>
      <c r="C11" s="57" t="str">
        <f t="shared" si="0"/>
        <v>Lucy Gottwald</v>
      </c>
      <c r="D11" s="60"/>
      <c r="F11" s="64">
        <f t="shared" si="1"/>
        <v>0.52916666666666667</v>
      </c>
      <c r="G11" s="28">
        <f t="shared" si="2"/>
        <v>1</v>
      </c>
      <c r="H11" s="28" t="str">
        <f>VLOOKUP(C11,Teilnehmer!$A$1:$A$200,1,FALSE)</f>
        <v>Lucy Gottwald</v>
      </c>
      <c r="J11" s="64">
        <v>0.52916666666666667</v>
      </c>
    </row>
    <row r="12" spans="1:10" x14ac:dyDescent="0.3">
      <c r="A12" s="28" t="s">
        <v>83</v>
      </c>
      <c r="B12" s="28" t="s">
        <v>29</v>
      </c>
      <c r="C12" s="57" t="str">
        <f t="shared" si="0"/>
        <v>Clara Renz</v>
      </c>
      <c r="D12" s="60"/>
      <c r="F12" s="64">
        <f t="shared" si="1"/>
        <v>0.55277777777777781</v>
      </c>
      <c r="G12" s="28">
        <f t="shared" si="2"/>
        <v>0</v>
      </c>
      <c r="H12" s="28" t="str">
        <f>VLOOKUP(C12,Teilnehmer!$A$1:$A$200,1,FALSE)</f>
        <v>Clara Renz</v>
      </c>
      <c r="J12" s="64">
        <v>0.55277777777777781</v>
      </c>
    </row>
    <row r="13" spans="1:10" x14ac:dyDescent="0.3">
      <c r="A13" s="28" t="s">
        <v>89</v>
      </c>
      <c r="B13" s="60" t="s">
        <v>90</v>
      </c>
      <c r="C13" s="57" t="str">
        <f t="shared" si="0"/>
        <v>Hannah Lochhaas</v>
      </c>
      <c r="D13" s="60"/>
      <c r="F13" s="64">
        <f t="shared" si="1"/>
        <v>0.56180555555555556</v>
      </c>
      <c r="G13" s="28">
        <f t="shared" si="2"/>
        <v>1</v>
      </c>
      <c r="H13" s="28" t="str">
        <f>VLOOKUP(C13,Teilnehmer!$A$1:$A$200,1,FALSE)</f>
        <v>Hannah Lochhaas</v>
      </c>
      <c r="J13" s="64">
        <v>0.56180555555555556</v>
      </c>
    </row>
    <row r="14" spans="1:10" x14ac:dyDescent="0.3">
      <c r="A14" s="28" t="s">
        <v>180</v>
      </c>
      <c r="B14" s="28" t="s">
        <v>162</v>
      </c>
      <c r="C14" s="57" t="str">
        <f t="shared" si="0"/>
        <v>Anna Dern</v>
      </c>
      <c r="D14" s="90" t="s">
        <v>26</v>
      </c>
      <c r="E14" s="28">
        <v>2013</v>
      </c>
      <c r="F14" s="64">
        <f t="shared" si="1"/>
        <v>0.59305555555555556</v>
      </c>
      <c r="G14" s="28">
        <f t="shared" si="2"/>
        <v>0</v>
      </c>
      <c r="H14" s="28" t="str">
        <f>VLOOKUP(C14,Teilnehmer!$A$1:$A$200,1,FALSE)</f>
        <v>Anna Dern</v>
      </c>
      <c r="J14" s="64">
        <v>0.59305555555555556</v>
      </c>
    </row>
    <row r="15" spans="1:10" x14ac:dyDescent="0.3">
      <c r="A15" s="28" t="s">
        <v>77</v>
      </c>
      <c r="B15" s="28" t="s">
        <v>78</v>
      </c>
      <c r="C15" s="57" t="str">
        <f t="shared" si="0"/>
        <v>Valerie Richtberg</v>
      </c>
      <c r="D15" s="90" t="s">
        <v>26</v>
      </c>
      <c r="E15" s="28">
        <v>2013</v>
      </c>
      <c r="F15" s="64">
        <f t="shared" si="1"/>
        <v>0.61458333333333337</v>
      </c>
      <c r="G15" s="28">
        <f t="shared" si="2"/>
        <v>1</v>
      </c>
      <c r="H15" s="28" t="str">
        <f>VLOOKUP(C15,Teilnehmer!$A$1:$A$200,1,FALSE)</f>
        <v>Valerie Richtberg</v>
      </c>
      <c r="J15" s="64">
        <v>0.61458333333333337</v>
      </c>
    </row>
    <row r="16" spans="1:10" x14ac:dyDescent="0.3">
      <c r="A16" s="28" t="s">
        <v>87</v>
      </c>
      <c r="B16" s="28" t="s">
        <v>88</v>
      </c>
      <c r="C16" s="57" t="str">
        <f t="shared" si="0"/>
        <v>Leyla Kazak</v>
      </c>
      <c r="D16" s="60"/>
      <c r="F16" s="64">
        <f t="shared" si="1"/>
        <v>0.69236111111111109</v>
      </c>
      <c r="G16" s="28">
        <f t="shared" si="2"/>
        <v>0</v>
      </c>
      <c r="H16" s="28" t="str">
        <f>VLOOKUP(C16,Teilnehmer!$A$1:$A$200,1,FALSE)</f>
        <v>Leyla Kazak</v>
      </c>
      <c r="J16" s="64">
        <v>0.69236111111111109</v>
      </c>
    </row>
    <row r="17" spans="1:10" x14ac:dyDescent="0.3">
      <c r="A17" s="28" t="s">
        <v>92</v>
      </c>
      <c r="B17" s="62" t="s">
        <v>93</v>
      </c>
      <c r="C17" s="57" t="str">
        <f t="shared" si="0"/>
        <v>Svenja Neusel</v>
      </c>
      <c r="D17" s="90" t="s">
        <v>26</v>
      </c>
      <c r="E17" s="28">
        <v>2013</v>
      </c>
      <c r="F17" s="64">
        <f t="shared" si="1"/>
        <v>0.69791666666666663</v>
      </c>
      <c r="G17" s="28">
        <f t="shared" si="2"/>
        <v>1</v>
      </c>
      <c r="H17" s="28" t="str">
        <f>VLOOKUP(C17,Teilnehmer!$A$1:$A$200,1,FALSE)</f>
        <v>Svenja Neusel</v>
      </c>
      <c r="J17" s="64">
        <v>0.69791666666666663</v>
      </c>
    </row>
    <row r="18" spans="1:10" x14ac:dyDescent="0.3">
      <c r="A18" s="28" t="s">
        <v>124</v>
      </c>
      <c r="B18" s="28" t="s">
        <v>125</v>
      </c>
      <c r="C18" s="57" t="str">
        <f t="shared" si="0"/>
        <v>Ida Weiland</v>
      </c>
      <c r="D18" s="60"/>
      <c r="F18" s="64">
        <f t="shared" si="1"/>
        <v>0.49027777777777781</v>
      </c>
      <c r="G18" s="28">
        <f>MOD(ROW(),2)</f>
        <v>0</v>
      </c>
      <c r="H18" s="28" t="str">
        <f>VLOOKUP(C18,Teilnehmer!$A$1:$A$200,1,FALSE)</f>
        <v>Ida Weiland</v>
      </c>
      <c r="J18" s="63">
        <v>0.49027777777777781</v>
      </c>
    </row>
    <row r="19" spans="1:10" x14ac:dyDescent="0.3">
      <c r="A19" s="28" t="s">
        <v>126</v>
      </c>
      <c r="B19" s="28" t="s">
        <v>127</v>
      </c>
      <c r="C19" s="57" t="str">
        <f t="shared" si="0"/>
        <v>Nora Pettermann</v>
      </c>
      <c r="D19" s="60"/>
      <c r="F19" s="64">
        <f t="shared" si="1"/>
        <v>0.52569444444444446</v>
      </c>
      <c r="G19" s="28">
        <f t="shared" ref="G19:G24" si="3">MOD(ROW(),2)</f>
        <v>1</v>
      </c>
      <c r="H19" s="28" t="str">
        <f>VLOOKUP(C19,Teilnehmer!$A$1:$A$200,1,FALSE)</f>
        <v>Nora Pettermann</v>
      </c>
      <c r="J19" s="64">
        <v>0.52569444444444446</v>
      </c>
    </row>
    <row r="20" spans="1:10" x14ac:dyDescent="0.3">
      <c r="A20" s="28" t="s">
        <v>100</v>
      </c>
      <c r="B20" s="28" t="s">
        <v>162</v>
      </c>
      <c r="C20" s="57" t="str">
        <f t="shared" si="0"/>
        <v>Anna Vogt</v>
      </c>
      <c r="D20" s="60"/>
      <c r="F20" s="64">
        <f t="shared" si="1"/>
        <v>0.56666666666666665</v>
      </c>
      <c r="G20" s="28">
        <f t="shared" si="3"/>
        <v>0</v>
      </c>
      <c r="H20" s="28" t="str">
        <f>VLOOKUP(C20,Teilnehmer!$A$1:$A$200,1,FALSE)</f>
        <v>Anna Vogt</v>
      </c>
      <c r="J20" s="64">
        <v>0.56666666666666665</v>
      </c>
    </row>
    <row r="21" spans="1:10" x14ac:dyDescent="0.3">
      <c r="A21" s="30" t="s">
        <v>181</v>
      </c>
      <c r="B21" s="60" t="s">
        <v>182</v>
      </c>
      <c r="C21" s="57" t="str">
        <f t="shared" si="0"/>
        <v>Rafaela Reichel</v>
      </c>
      <c r="D21" s="90" t="s">
        <v>26</v>
      </c>
      <c r="E21" s="28">
        <v>2014</v>
      </c>
      <c r="F21" s="64">
        <f t="shared" si="1"/>
        <v>0.5708333333333333</v>
      </c>
      <c r="G21" s="28">
        <f t="shared" si="3"/>
        <v>1</v>
      </c>
      <c r="H21" s="28" t="str">
        <f>VLOOKUP(C21,Teilnehmer!$A$1:$A$200,1,FALSE)</f>
        <v>Rafaela Reichel</v>
      </c>
      <c r="J21" s="64">
        <v>0.5708333333333333</v>
      </c>
    </row>
    <row r="22" spans="1:10" x14ac:dyDescent="0.3">
      <c r="A22" s="28" t="s">
        <v>128</v>
      </c>
      <c r="B22" s="28" t="s">
        <v>129</v>
      </c>
      <c r="C22" s="57" t="str">
        <f t="shared" si="0"/>
        <v>Lina Wicke</v>
      </c>
      <c r="D22" s="60"/>
      <c r="F22" s="64">
        <f t="shared" si="1"/>
        <v>0.57916666666666672</v>
      </c>
      <c r="G22" s="28">
        <f t="shared" si="3"/>
        <v>0</v>
      </c>
      <c r="H22" s="28" t="str">
        <f>VLOOKUP(C22,Teilnehmer!$A$1:$A$200,1,FALSE)</f>
        <v>Lina Wicke</v>
      </c>
      <c r="J22" s="64">
        <v>0.57916666666666672</v>
      </c>
    </row>
    <row r="23" spans="1:10" x14ac:dyDescent="0.3">
      <c r="A23" s="28" t="s">
        <v>160</v>
      </c>
      <c r="B23" s="28" t="s">
        <v>161</v>
      </c>
      <c r="C23" s="57" t="str">
        <f t="shared" si="0"/>
        <v>Emmi Illgen</v>
      </c>
      <c r="D23" s="60"/>
      <c r="F23" s="64">
        <f t="shared" si="1"/>
        <v>0.69166666666666676</v>
      </c>
      <c r="G23" s="28">
        <f t="shared" si="3"/>
        <v>1</v>
      </c>
      <c r="H23" s="28" t="str">
        <f>VLOOKUP(C23,Teilnehmer!$A$1:$A$200,1,FALSE)</f>
        <v>Emmi Illgen</v>
      </c>
      <c r="J23" s="64">
        <v>0.69166666666666676</v>
      </c>
    </row>
    <row r="24" spans="1:10" x14ac:dyDescent="0.3">
      <c r="C24" s="57"/>
      <c r="D24" s="60"/>
      <c r="F24" s="64"/>
      <c r="J24" s="64"/>
    </row>
    <row r="25" spans="1:10" x14ac:dyDescent="0.3">
      <c r="C25" s="57"/>
      <c r="D25" s="60"/>
      <c r="F25" s="61"/>
    </row>
    <row r="26" spans="1:10" x14ac:dyDescent="0.3">
      <c r="C26" s="57"/>
      <c r="D26" s="60"/>
      <c r="F26" s="61"/>
    </row>
    <row r="27" spans="1:10" x14ac:dyDescent="0.3">
      <c r="C27" s="57"/>
      <c r="D27" s="60"/>
      <c r="F27" s="61"/>
    </row>
    <row r="28" spans="1:10" x14ac:dyDescent="0.3">
      <c r="C28" s="57"/>
      <c r="D28" s="60"/>
      <c r="F28" s="61"/>
    </row>
    <row r="29" spans="1:10" x14ac:dyDescent="0.3">
      <c r="C29" s="57"/>
      <c r="D29" s="60"/>
      <c r="F29" s="61"/>
    </row>
    <row r="30" spans="1:10" x14ac:dyDescent="0.3">
      <c r="F30" s="61"/>
    </row>
    <row r="31" spans="1:10" x14ac:dyDescent="0.3">
      <c r="F31" s="61"/>
    </row>
    <row r="32" spans="1:10" x14ac:dyDescent="0.3">
      <c r="F32" s="61"/>
    </row>
    <row r="33" spans="3:8" x14ac:dyDescent="0.3">
      <c r="F33" s="61"/>
    </row>
    <row r="34" spans="3:8" x14ac:dyDescent="0.3">
      <c r="F34" s="61"/>
    </row>
    <row r="35" spans="3:8" s="29" customFormat="1" x14ac:dyDescent="0.3">
      <c r="C35" s="28"/>
      <c r="F35" s="61"/>
      <c r="H35" s="28"/>
    </row>
    <row r="36" spans="3:8" x14ac:dyDescent="0.3">
      <c r="F36" s="61"/>
    </row>
    <row r="37" spans="3:8" x14ac:dyDescent="0.3">
      <c r="F37" s="61"/>
    </row>
    <row r="38" spans="3:8" x14ac:dyDescent="0.3">
      <c r="F38" s="61"/>
    </row>
    <row r="39" spans="3:8" x14ac:dyDescent="0.3">
      <c r="F39" s="61"/>
    </row>
    <row r="40" spans="3:8" x14ac:dyDescent="0.3">
      <c r="F40" s="61"/>
    </row>
    <row r="41" spans="3:8" x14ac:dyDescent="0.3">
      <c r="F41" s="61"/>
    </row>
    <row r="42" spans="3:8" x14ac:dyDescent="0.3">
      <c r="F42" s="61"/>
    </row>
    <row r="43" spans="3:8" x14ac:dyDescent="0.3">
      <c r="F43" s="61"/>
    </row>
    <row r="44" spans="3:8" x14ac:dyDescent="0.3">
      <c r="F44" s="61"/>
    </row>
    <row r="45" spans="3:8" x14ac:dyDescent="0.3">
      <c r="F45" s="61"/>
    </row>
    <row r="46" spans="3:8" x14ac:dyDescent="0.3">
      <c r="F46" s="61"/>
    </row>
    <row r="47" spans="3:8" x14ac:dyDescent="0.3">
      <c r="F47" s="61"/>
    </row>
    <row r="48" spans="3:8" x14ac:dyDescent="0.3">
      <c r="F48" s="61"/>
    </row>
    <row r="49" spans="6:6" x14ac:dyDescent="0.3">
      <c r="F49" s="61"/>
    </row>
    <row r="50" spans="6:6" x14ac:dyDescent="0.3">
      <c r="F50" s="61"/>
    </row>
    <row r="51" spans="6:6" x14ac:dyDescent="0.3">
      <c r="F51" s="61"/>
    </row>
    <row r="52" spans="6:6" x14ac:dyDescent="0.3">
      <c r="F52" s="61"/>
    </row>
    <row r="53" spans="6:6" x14ac:dyDescent="0.3">
      <c r="F53" s="61"/>
    </row>
    <row r="54" spans="6:6" x14ac:dyDescent="0.3">
      <c r="F54" s="61"/>
    </row>
    <row r="55" spans="6:6" x14ac:dyDescent="0.3">
      <c r="F55" s="61"/>
    </row>
    <row r="56" spans="6:6" x14ac:dyDescent="0.3">
      <c r="F56" s="61"/>
    </row>
    <row r="57" spans="6:6" x14ac:dyDescent="0.3">
      <c r="F57" s="61"/>
    </row>
    <row r="58" spans="6:6" x14ac:dyDescent="0.3">
      <c r="F58" s="61"/>
    </row>
    <row r="59" spans="6:6" x14ac:dyDescent="0.3">
      <c r="F59" s="61"/>
    </row>
    <row r="60" spans="6:6" x14ac:dyDescent="0.3">
      <c r="F60" s="61"/>
    </row>
    <row r="61" spans="6:6" x14ac:dyDescent="0.3">
      <c r="F61" s="61"/>
    </row>
    <row r="62" spans="6:6" x14ac:dyDescent="0.3">
      <c r="F62" s="61"/>
    </row>
    <row r="63" spans="6:6" x14ac:dyDescent="0.3">
      <c r="F63" s="61"/>
    </row>
    <row r="64" spans="6:6" x14ac:dyDescent="0.3">
      <c r="F64" s="61"/>
    </row>
    <row r="65" spans="6:6" x14ac:dyDescent="0.3">
      <c r="F65" s="61"/>
    </row>
    <row r="66" spans="6:6" x14ac:dyDescent="0.3">
      <c r="F66" s="61"/>
    </row>
    <row r="67" spans="6:6" x14ac:dyDescent="0.3">
      <c r="F67" s="61"/>
    </row>
    <row r="68" spans="6:6" x14ac:dyDescent="0.3">
      <c r="F68" s="61"/>
    </row>
    <row r="69" spans="6:6" x14ac:dyDescent="0.3">
      <c r="F69" s="61"/>
    </row>
    <row r="70" spans="6:6" x14ac:dyDescent="0.3">
      <c r="F70" s="61"/>
    </row>
    <row r="71" spans="6:6" x14ac:dyDescent="0.3">
      <c r="F71" s="61"/>
    </row>
    <row r="72" spans="6:6" x14ac:dyDescent="0.3">
      <c r="F72" s="61"/>
    </row>
    <row r="73" spans="6:6" x14ac:dyDescent="0.3">
      <c r="F73" s="61"/>
    </row>
    <row r="74" spans="6:6" x14ac:dyDescent="0.3">
      <c r="F74" s="61"/>
    </row>
    <row r="75" spans="6:6" x14ac:dyDescent="0.3">
      <c r="F75" s="61"/>
    </row>
    <row r="76" spans="6:6" x14ac:dyDescent="0.3">
      <c r="F76" s="61"/>
    </row>
    <row r="77" spans="6:6" x14ac:dyDescent="0.3">
      <c r="F77" s="61"/>
    </row>
    <row r="78" spans="6:6" x14ac:dyDescent="0.3">
      <c r="F78" s="61"/>
    </row>
    <row r="79" spans="6:6" x14ac:dyDescent="0.3">
      <c r="F79" s="61"/>
    </row>
    <row r="80" spans="6:6" x14ac:dyDescent="0.3">
      <c r="F80" s="61"/>
    </row>
    <row r="81" spans="6:8" x14ac:dyDescent="0.3">
      <c r="F81" s="61"/>
    </row>
    <row r="82" spans="6:8" x14ac:dyDescent="0.3">
      <c r="F82" s="61"/>
    </row>
    <row r="83" spans="6:8" x14ac:dyDescent="0.3">
      <c r="F83" s="61"/>
    </row>
    <row r="84" spans="6:8" x14ac:dyDescent="0.3">
      <c r="F84" s="61"/>
    </row>
    <row r="85" spans="6:8" x14ac:dyDescent="0.3">
      <c r="F85" s="61"/>
    </row>
    <row r="86" spans="6:8" x14ac:dyDescent="0.3">
      <c r="F86" s="61"/>
    </row>
    <row r="87" spans="6:8" s="29" customFormat="1" x14ac:dyDescent="0.3">
      <c r="F87" s="61"/>
      <c r="H87" s="28"/>
    </row>
    <row r="88" spans="6:8" x14ac:dyDescent="0.3">
      <c r="F88" s="61"/>
      <c r="G88" s="29"/>
    </row>
    <row r="89" spans="6:8" x14ac:dyDescent="0.3">
      <c r="F89" s="61"/>
      <c r="G89" s="29"/>
    </row>
    <row r="90" spans="6:8" x14ac:dyDescent="0.3">
      <c r="F90" s="61"/>
      <c r="G90" s="29"/>
    </row>
    <row r="91" spans="6:8" x14ac:dyDescent="0.3">
      <c r="F91" s="61"/>
      <c r="G91" s="29"/>
    </row>
    <row r="92" spans="6:8" x14ac:dyDescent="0.3">
      <c r="F92" s="61"/>
      <c r="G92" s="29"/>
    </row>
    <row r="93" spans="6:8" x14ac:dyDescent="0.3">
      <c r="F93" s="61"/>
      <c r="G93" s="29"/>
    </row>
    <row r="94" spans="6:8" x14ac:dyDescent="0.3">
      <c r="F94" s="61"/>
      <c r="G94" s="29"/>
    </row>
    <row r="95" spans="6:8" x14ac:dyDescent="0.3">
      <c r="F95" s="61"/>
      <c r="G95" s="29"/>
    </row>
    <row r="96" spans="6:8" x14ac:dyDescent="0.3">
      <c r="F96" s="61"/>
      <c r="G96" s="29"/>
    </row>
    <row r="97" spans="6:7" x14ac:dyDescent="0.3">
      <c r="F97" s="61"/>
      <c r="G97" s="29"/>
    </row>
    <row r="98" spans="6:7" x14ac:dyDescent="0.3">
      <c r="F98" s="61"/>
      <c r="G98" s="29"/>
    </row>
    <row r="99" spans="6:7" x14ac:dyDescent="0.3">
      <c r="F99" s="61"/>
      <c r="G99" s="29"/>
    </row>
    <row r="100" spans="6:7" x14ac:dyDescent="0.3">
      <c r="F100" s="61"/>
      <c r="G100" s="29"/>
    </row>
    <row r="101" spans="6:7" x14ac:dyDescent="0.3">
      <c r="F101" s="61"/>
      <c r="G101" s="29"/>
    </row>
    <row r="102" spans="6:7" x14ac:dyDescent="0.3">
      <c r="F102" s="61"/>
      <c r="G102" s="29"/>
    </row>
    <row r="103" spans="6:7" x14ac:dyDescent="0.3">
      <c r="F103" s="61"/>
      <c r="G103" s="29"/>
    </row>
    <row r="104" spans="6:7" x14ac:dyDescent="0.3">
      <c r="F104" s="61"/>
      <c r="G104" s="29"/>
    </row>
    <row r="105" spans="6:7" x14ac:dyDescent="0.3">
      <c r="F105" s="61"/>
      <c r="G105" s="29"/>
    </row>
    <row r="106" spans="6:7" x14ac:dyDescent="0.3">
      <c r="F106" s="61"/>
      <c r="G106" s="29"/>
    </row>
    <row r="107" spans="6:7" x14ac:dyDescent="0.3">
      <c r="F107" s="61"/>
      <c r="G107" s="29"/>
    </row>
    <row r="108" spans="6:7" x14ac:dyDescent="0.3">
      <c r="F108" s="61"/>
      <c r="G108" s="29"/>
    </row>
    <row r="109" spans="6:7" x14ac:dyDescent="0.3">
      <c r="F109" s="61"/>
      <c r="G109" s="29"/>
    </row>
    <row r="110" spans="6:7" x14ac:dyDescent="0.3">
      <c r="F110" s="61"/>
      <c r="G110" s="29"/>
    </row>
    <row r="111" spans="6:7" x14ac:dyDescent="0.3">
      <c r="F111" s="61"/>
      <c r="G111" s="29"/>
    </row>
    <row r="112" spans="6:7" x14ac:dyDescent="0.3">
      <c r="F112" s="61"/>
      <c r="G112" s="29"/>
    </row>
    <row r="113" spans="6:7" x14ac:dyDescent="0.3">
      <c r="F113" s="61"/>
      <c r="G113" s="29"/>
    </row>
    <row r="114" spans="6:7" x14ac:dyDescent="0.3">
      <c r="F114" s="61"/>
      <c r="G114" s="29"/>
    </row>
    <row r="115" spans="6:7" x14ac:dyDescent="0.3">
      <c r="F115" s="61"/>
      <c r="G115" s="29"/>
    </row>
    <row r="116" spans="6:7" x14ac:dyDescent="0.3">
      <c r="F116" s="61"/>
      <c r="G116" s="29"/>
    </row>
    <row r="117" spans="6:7" x14ac:dyDescent="0.3">
      <c r="F117" s="61"/>
      <c r="G117" s="29"/>
    </row>
    <row r="118" spans="6:7" x14ac:dyDescent="0.3">
      <c r="F118" s="61"/>
      <c r="G118" s="29"/>
    </row>
    <row r="119" spans="6:7" x14ac:dyDescent="0.3">
      <c r="F119" s="61"/>
      <c r="G119" s="29"/>
    </row>
    <row r="120" spans="6:7" x14ac:dyDescent="0.3">
      <c r="F120" s="61"/>
      <c r="G120" s="29"/>
    </row>
    <row r="121" spans="6:7" x14ac:dyDescent="0.3">
      <c r="F121" s="61"/>
      <c r="G121" s="29"/>
    </row>
    <row r="122" spans="6:7" x14ac:dyDescent="0.3">
      <c r="F122" s="61"/>
      <c r="G122" s="29"/>
    </row>
    <row r="123" spans="6:7" x14ac:dyDescent="0.3">
      <c r="F123" s="61"/>
      <c r="G123" s="29"/>
    </row>
    <row r="124" spans="6:7" x14ac:dyDescent="0.3">
      <c r="F124" s="61"/>
      <c r="G124" s="29"/>
    </row>
    <row r="125" spans="6:7" x14ac:dyDescent="0.3">
      <c r="F125" s="61"/>
      <c r="G125" s="29"/>
    </row>
    <row r="126" spans="6:7" x14ac:dyDescent="0.3">
      <c r="G126" s="29"/>
    </row>
    <row r="127" spans="6:7" x14ac:dyDescent="0.3">
      <c r="G127" s="29"/>
    </row>
    <row r="128" spans="6:7" x14ac:dyDescent="0.3">
      <c r="G128" s="29"/>
    </row>
    <row r="129" spans="7:7" x14ac:dyDescent="0.3">
      <c r="G129" s="29"/>
    </row>
    <row r="130" spans="7:7" x14ac:dyDescent="0.3">
      <c r="G130" s="29"/>
    </row>
    <row r="131" spans="7:7" x14ac:dyDescent="0.3">
      <c r="G131" s="29"/>
    </row>
    <row r="132" spans="7:7" x14ac:dyDescent="0.3">
      <c r="G132" s="29"/>
    </row>
    <row r="133" spans="7:7" x14ac:dyDescent="0.3">
      <c r="G133" s="29"/>
    </row>
    <row r="134" spans="7:7" x14ac:dyDescent="0.3">
      <c r="G134" s="29"/>
    </row>
    <row r="135" spans="7:7" x14ac:dyDescent="0.3">
      <c r="G135" s="29"/>
    </row>
    <row r="136" spans="7:7" x14ac:dyDescent="0.3">
      <c r="G136" s="29"/>
    </row>
    <row r="137" spans="7:7" x14ac:dyDescent="0.3">
      <c r="G137" s="29"/>
    </row>
    <row r="138" spans="7:7" x14ac:dyDescent="0.3">
      <c r="G138" s="29"/>
    </row>
    <row r="139" spans="7:7" x14ac:dyDescent="0.3">
      <c r="G139" s="29"/>
    </row>
    <row r="140" spans="7:7" x14ac:dyDescent="0.3">
      <c r="G140" s="29"/>
    </row>
    <row r="141" spans="7:7" x14ac:dyDescent="0.3">
      <c r="G141" s="29"/>
    </row>
    <row r="142" spans="7:7" x14ac:dyDescent="0.3">
      <c r="G142" s="29"/>
    </row>
    <row r="143" spans="7:7" x14ac:dyDescent="0.3">
      <c r="G143" s="29"/>
    </row>
    <row r="144" spans="7:7" x14ac:dyDescent="0.3">
      <c r="G144" s="29"/>
    </row>
    <row r="145" spans="7:7" x14ac:dyDescent="0.3">
      <c r="G145" s="29"/>
    </row>
    <row r="146" spans="7:7" x14ac:dyDescent="0.3">
      <c r="G146" s="29"/>
    </row>
    <row r="147" spans="7:7" x14ac:dyDescent="0.3">
      <c r="G147" s="29"/>
    </row>
    <row r="148" spans="7:7" x14ac:dyDescent="0.3">
      <c r="G148" s="29"/>
    </row>
    <row r="149" spans="7:7" x14ac:dyDescent="0.3">
      <c r="G149" s="29"/>
    </row>
    <row r="150" spans="7:7" x14ac:dyDescent="0.3">
      <c r="G150" s="29"/>
    </row>
    <row r="151" spans="7:7" x14ac:dyDescent="0.3">
      <c r="G151" s="29"/>
    </row>
    <row r="152" spans="7:7" x14ac:dyDescent="0.3">
      <c r="G152" s="29"/>
    </row>
    <row r="153" spans="7:7" x14ac:dyDescent="0.3">
      <c r="G153" s="29"/>
    </row>
    <row r="154" spans="7:7" x14ac:dyDescent="0.3">
      <c r="G154" s="29"/>
    </row>
    <row r="155" spans="7:7" x14ac:dyDescent="0.3">
      <c r="G155" s="29"/>
    </row>
    <row r="156" spans="7:7" x14ac:dyDescent="0.3">
      <c r="G156" s="29"/>
    </row>
    <row r="157" spans="7:7" x14ac:dyDescent="0.3">
      <c r="G157" s="29"/>
    </row>
    <row r="158" spans="7:7" x14ac:dyDescent="0.3">
      <c r="G158" s="29"/>
    </row>
    <row r="159" spans="7:7" x14ac:dyDescent="0.3">
      <c r="G159" s="29"/>
    </row>
    <row r="160" spans="7:7" x14ac:dyDescent="0.3">
      <c r="G160" s="29"/>
    </row>
    <row r="161" spans="7:7" x14ac:dyDescent="0.3">
      <c r="G161" s="29"/>
    </row>
  </sheetData>
  <autoFilter ref="A1:G161" xr:uid="{00000000-0009-0000-0000-000008000000}"/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8"/>
  <sheetViews>
    <sheetView topLeftCell="A10" workbookViewId="0">
      <selection activeCell="A29" sqref="A29:XFD29"/>
    </sheetView>
  </sheetViews>
  <sheetFormatPr baseColWidth="10" defaultColWidth="11.44140625" defaultRowHeight="14.4" x14ac:dyDescent="0.3"/>
  <cols>
    <col min="1" max="1" width="21.5546875" style="28" bestFit="1" customWidth="1"/>
    <col min="2" max="2" width="14.33203125" style="28" bestFit="1" customWidth="1"/>
    <col min="3" max="3" width="31.33203125" style="28" customWidth="1"/>
    <col min="4" max="5" width="11.44140625" style="28"/>
    <col min="6" max="6" width="13.5546875" style="28" customWidth="1"/>
    <col min="7" max="7" width="11.44140625" style="28"/>
    <col min="8" max="8" width="20.5546875" style="28" customWidth="1"/>
    <col min="9" max="16384" width="11.44140625" style="28"/>
  </cols>
  <sheetData>
    <row r="1" spans="1:8" s="57" customFormat="1" x14ac:dyDescent="0.3">
      <c r="A1" s="89" t="s">
        <v>170</v>
      </c>
      <c r="B1" s="89" t="s">
        <v>171</v>
      </c>
      <c r="C1" s="57" t="str">
        <f>B1&amp;" "&amp;A1</f>
        <v>Speerwurf JULA_Niederaula</v>
      </c>
      <c r="D1" s="58" t="s">
        <v>8</v>
      </c>
      <c r="E1" s="58" t="s">
        <v>9</v>
      </c>
      <c r="F1" s="58" t="s">
        <v>14</v>
      </c>
      <c r="G1" s="57" t="s">
        <v>36</v>
      </c>
      <c r="H1" s="58" t="s">
        <v>46</v>
      </c>
    </row>
    <row r="2" spans="1:8" x14ac:dyDescent="0.3">
      <c r="A2" s="28" t="s">
        <v>59</v>
      </c>
      <c r="B2" s="28" t="s">
        <v>61</v>
      </c>
      <c r="C2" s="57" t="str">
        <f t="shared" ref="C2:C29" si="0">B2&amp;" "&amp;A2</f>
        <v>Jonne Zimmermann</v>
      </c>
      <c r="D2" s="60"/>
      <c r="F2" s="61">
        <v>22.28</v>
      </c>
      <c r="G2" s="28">
        <f>MOD(ROW(),2)</f>
        <v>0</v>
      </c>
      <c r="H2" s="28" t="str">
        <f>VLOOKUP(C2,Teilnehmer!$A$1:$A$200,1,FALSE)</f>
        <v>Jonne Zimmermann</v>
      </c>
    </row>
    <row r="3" spans="1:8" x14ac:dyDescent="0.3">
      <c r="A3" s="62" t="s">
        <v>66</v>
      </c>
      <c r="B3" s="90" t="s">
        <v>82</v>
      </c>
      <c r="C3" s="57" t="str">
        <f t="shared" si="0"/>
        <v>Linus Ryan Penrod</v>
      </c>
      <c r="D3" s="60"/>
      <c r="F3" s="61">
        <v>19.28</v>
      </c>
      <c r="G3" s="28">
        <f t="shared" ref="G3:G29" si="1">MOD(ROW(),2)</f>
        <v>1</v>
      </c>
      <c r="H3" s="28" t="str">
        <f>VLOOKUP(C3,Teilnehmer!$A$1:$A$200,1,FALSE)</f>
        <v>Linus Ryan Penrod</v>
      </c>
    </row>
    <row r="4" spans="1:8" x14ac:dyDescent="0.3">
      <c r="A4" s="28" t="s">
        <v>196</v>
      </c>
      <c r="B4" s="28" t="s">
        <v>197</v>
      </c>
      <c r="C4" s="57" t="str">
        <f t="shared" si="0"/>
        <v>Mathéo Freier</v>
      </c>
      <c r="D4" s="90" t="s">
        <v>17</v>
      </c>
      <c r="E4" s="28">
        <v>2013</v>
      </c>
      <c r="F4" s="61">
        <v>17.309999999999999</v>
      </c>
      <c r="G4" s="28">
        <f t="shared" si="1"/>
        <v>0</v>
      </c>
      <c r="H4" s="28" t="str">
        <f>VLOOKUP(C4,Teilnehmer!$A$1:$A$200,1,FALSE)</f>
        <v>Mathéo Freier</v>
      </c>
    </row>
    <row r="5" spans="1:8" x14ac:dyDescent="0.3">
      <c r="A5" s="28" t="s">
        <v>172</v>
      </c>
      <c r="B5" s="28" t="s">
        <v>173</v>
      </c>
      <c r="C5" s="57" t="str">
        <f t="shared" si="0"/>
        <v>Emil Büttner</v>
      </c>
      <c r="D5" s="60"/>
      <c r="F5" s="61">
        <v>15.7</v>
      </c>
      <c r="G5" s="28">
        <f t="shared" si="1"/>
        <v>1</v>
      </c>
      <c r="H5" s="28" t="str">
        <f>VLOOKUP(C5,Teilnehmer!$A$1:$A$200,1,FALSE)</f>
        <v>Emil Büttner</v>
      </c>
    </row>
    <row r="6" spans="1:8" x14ac:dyDescent="0.3">
      <c r="A6" s="28" t="s">
        <v>69</v>
      </c>
      <c r="B6" s="28" t="s">
        <v>70</v>
      </c>
      <c r="C6" s="57" t="str">
        <f t="shared" si="0"/>
        <v>Hendrik Fink</v>
      </c>
      <c r="F6" s="61">
        <v>10.78</v>
      </c>
      <c r="G6" s="28">
        <f t="shared" si="1"/>
        <v>0</v>
      </c>
      <c r="H6" s="28" t="str">
        <f>VLOOKUP(C6,Teilnehmer!$A$1:$A$200,1,FALSE)</f>
        <v>Hendrik Fink</v>
      </c>
    </row>
    <row r="7" spans="1:8" x14ac:dyDescent="0.3">
      <c r="A7" s="28" t="s">
        <v>120</v>
      </c>
      <c r="B7" s="28" t="s">
        <v>121</v>
      </c>
      <c r="C7" s="57" t="str">
        <f t="shared" si="0"/>
        <v>Max Grabow</v>
      </c>
      <c r="F7" s="61">
        <v>19.77</v>
      </c>
      <c r="G7" s="28">
        <f t="shared" si="1"/>
        <v>1</v>
      </c>
      <c r="H7" s="28" t="str">
        <f>VLOOKUP(C7,Teilnehmer!$A$1:$A$200,1,FALSE)</f>
        <v>Max Grabow</v>
      </c>
    </row>
    <row r="8" spans="1:8" x14ac:dyDescent="0.3">
      <c r="A8" s="28" t="s">
        <v>118</v>
      </c>
      <c r="B8" s="28" t="s">
        <v>119</v>
      </c>
      <c r="C8" s="57" t="str">
        <f t="shared" si="0"/>
        <v>Malte Krusche</v>
      </c>
      <c r="F8" s="61">
        <v>15.55</v>
      </c>
      <c r="G8" s="28">
        <f t="shared" si="1"/>
        <v>0</v>
      </c>
      <c r="H8" s="28" t="str">
        <f>VLOOKUP(C8,Teilnehmer!$A$1:$A$200,1,FALSE)</f>
        <v>Malte Krusche</v>
      </c>
    </row>
    <row r="9" spans="1:8" x14ac:dyDescent="0.3">
      <c r="A9" s="28" t="s">
        <v>157</v>
      </c>
      <c r="B9" s="28" t="s">
        <v>20</v>
      </c>
      <c r="C9" s="57" t="str">
        <f t="shared" si="0"/>
        <v>Ben Koppenhöhl</v>
      </c>
      <c r="F9" s="61">
        <v>14.17</v>
      </c>
      <c r="G9" s="28">
        <f t="shared" si="1"/>
        <v>1</v>
      </c>
      <c r="H9" s="28" t="str">
        <f>VLOOKUP(C9,Teilnehmer!$A$1:$A$200,1,FALSE)</f>
        <v>Ben Koppenhöhl</v>
      </c>
    </row>
    <row r="10" spans="1:8" x14ac:dyDescent="0.3">
      <c r="A10" s="28" t="s">
        <v>179</v>
      </c>
      <c r="B10" s="90" t="s">
        <v>184</v>
      </c>
      <c r="C10" s="57" t="str">
        <f t="shared" si="0"/>
        <v>Finn Marlon Lerch</v>
      </c>
      <c r="F10" s="61">
        <v>14.12</v>
      </c>
      <c r="G10" s="28">
        <f t="shared" si="1"/>
        <v>0</v>
      </c>
      <c r="H10" s="28" t="str">
        <f>VLOOKUP(C10,Teilnehmer!$A$1:$A$200,1,FALSE)</f>
        <v>Finn Marlon Lerch</v>
      </c>
    </row>
    <row r="11" spans="1:8" x14ac:dyDescent="0.3">
      <c r="A11" s="28" t="s">
        <v>174</v>
      </c>
      <c r="B11" s="28" t="s">
        <v>175</v>
      </c>
      <c r="C11" s="57" t="str">
        <f t="shared" si="0"/>
        <v>Janne Knobeloch</v>
      </c>
      <c r="F11" s="61">
        <v>11.76</v>
      </c>
      <c r="G11" s="28">
        <f t="shared" si="1"/>
        <v>1</v>
      </c>
      <c r="H11" s="28" t="str">
        <f>VLOOKUP(C11,Teilnehmer!$A$1:$A$200,1,FALSE)</f>
        <v>Janne Knobeloch</v>
      </c>
    </row>
    <row r="12" spans="1:8" x14ac:dyDescent="0.3">
      <c r="A12" s="28" t="s">
        <v>176</v>
      </c>
      <c r="B12" s="90" t="s">
        <v>183</v>
      </c>
      <c r="C12" s="57" t="str">
        <f t="shared" si="0"/>
        <v>Max Anton Harhoff</v>
      </c>
      <c r="F12" s="61">
        <v>10.65</v>
      </c>
      <c r="G12" s="28">
        <f t="shared" si="1"/>
        <v>0</v>
      </c>
      <c r="H12" s="28" t="str">
        <f>VLOOKUP(C12,Teilnehmer!$A$1:$A$200,1,FALSE)</f>
        <v>Max Anton Harhoff</v>
      </c>
    </row>
    <row r="13" spans="1:8" x14ac:dyDescent="0.3">
      <c r="A13" s="28" t="s">
        <v>77</v>
      </c>
      <c r="B13" s="28" t="s">
        <v>78</v>
      </c>
      <c r="C13" s="57" t="str">
        <f t="shared" si="0"/>
        <v>Valerie Richtberg</v>
      </c>
      <c r="F13" s="61">
        <v>17.29</v>
      </c>
      <c r="G13" s="28">
        <f t="shared" si="1"/>
        <v>1</v>
      </c>
      <c r="H13" s="28" t="str">
        <f>VLOOKUP(C13,Teilnehmer!$A$1:$A$200,1,FALSE)</f>
        <v>Valerie Richtberg</v>
      </c>
    </row>
    <row r="14" spans="1:8" x14ac:dyDescent="0.3">
      <c r="A14" s="28" t="s">
        <v>89</v>
      </c>
      <c r="B14" s="28" t="s">
        <v>90</v>
      </c>
      <c r="C14" s="57" t="str">
        <f t="shared" si="0"/>
        <v>Hannah Lochhaas</v>
      </c>
      <c r="F14" s="61">
        <v>14.74</v>
      </c>
      <c r="G14" s="28">
        <f t="shared" si="1"/>
        <v>0</v>
      </c>
      <c r="H14" s="28" t="str">
        <f>VLOOKUP(C14,Teilnehmer!$A$1:$A$200,1,FALSE)</f>
        <v>Hannah Lochhaas</v>
      </c>
    </row>
    <row r="15" spans="1:8" x14ac:dyDescent="0.3">
      <c r="A15" s="28" t="s">
        <v>79</v>
      </c>
      <c r="B15" s="28" t="s">
        <v>80</v>
      </c>
      <c r="C15" s="57" t="str">
        <f t="shared" si="0"/>
        <v>Lucy Gottwald</v>
      </c>
      <c r="F15" s="61">
        <v>12.67</v>
      </c>
      <c r="G15" s="28">
        <f t="shared" si="1"/>
        <v>1</v>
      </c>
      <c r="H15" s="28" t="str">
        <f>VLOOKUP(C15,Teilnehmer!$A$1:$A$200,1,FALSE)</f>
        <v>Lucy Gottwald</v>
      </c>
    </row>
    <row r="16" spans="1:8" x14ac:dyDescent="0.3">
      <c r="A16" s="28" t="s">
        <v>87</v>
      </c>
      <c r="B16" s="28" t="s">
        <v>88</v>
      </c>
      <c r="C16" s="57" t="str">
        <f t="shared" si="0"/>
        <v>Leyla Kazak</v>
      </c>
      <c r="F16" s="61">
        <v>12.66</v>
      </c>
      <c r="G16" s="28">
        <f t="shared" si="1"/>
        <v>0</v>
      </c>
      <c r="H16" s="28" t="str">
        <f>VLOOKUP(C16,Teilnehmer!$A$1:$A$200,1,FALSE)</f>
        <v>Leyla Kazak</v>
      </c>
    </row>
    <row r="17" spans="1:8" x14ac:dyDescent="0.3">
      <c r="A17" s="28" t="s">
        <v>75</v>
      </c>
      <c r="B17" s="28" t="s">
        <v>76</v>
      </c>
      <c r="C17" s="57" t="str">
        <f t="shared" si="0"/>
        <v>Emilia Bremer</v>
      </c>
      <c r="D17" s="90" t="s">
        <v>26</v>
      </c>
      <c r="E17" s="28">
        <v>2013</v>
      </c>
      <c r="F17" s="61">
        <v>11.14</v>
      </c>
      <c r="G17" s="28">
        <f t="shared" si="1"/>
        <v>1</v>
      </c>
      <c r="H17" s="28" t="str">
        <f>VLOOKUP(C17,Teilnehmer!$A$1:$A$200,1,FALSE)</f>
        <v>Emilia Bremer</v>
      </c>
    </row>
    <row r="18" spans="1:8" x14ac:dyDescent="0.3">
      <c r="A18" s="28" t="s">
        <v>83</v>
      </c>
      <c r="B18" s="28" t="s">
        <v>29</v>
      </c>
      <c r="C18" s="57" t="str">
        <f t="shared" si="0"/>
        <v>Clara Renz</v>
      </c>
      <c r="F18" s="61">
        <v>10.95</v>
      </c>
      <c r="G18" s="28">
        <f t="shared" si="1"/>
        <v>0</v>
      </c>
      <c r="H18" s="28" t="str">
        <f>VLOOKUP(C18,Teilnehmer!$A$1:$A$200,1,FALSE)</f>
        <v>Clara Renz</v>
      </c>
    </row>
    <row r="19" spans="1:8" x14ac:dyDescent="0.3">
      <c r="A19" s="28" t="s">
        <v>108</v>
      </c>
      <c r="B19" s="28" t="s">
        <v>109</v>
      </c>
      <c r="C19" s="57" t="str">
        <f t="shared" si="0"/>
        <v>Ilvy Berger</v>
      </c>
      <c r="D19" s="90" t="s">
        <v>26</v>
      </c>
      <c r="E19" s="28">
        <v>2013</v>
      </c>
      <c r="F19" s="61">
        <v>8.85</v>
      </c>
      <c r="G19" s="28">
        <f t="shared" si="1"/>
        <v>1</v>
      </c>
      <c r="H19" s="28" t="str">
        <f>VLOOKUP(C19,Teilnehmer!$A$1:$A$200,1,FALSE)</f>
        <v>Ilvy Berger</v>
      </c>
    </row>
    <row r="20" spans="1:8" x14ac:dyDescent="0.3">
      <c r="A20" s="28" t="s">
        <v>180</v>
      </c>
      <c r="B20" s="28" t="s">
        <v>162</v>
      </c>
      <c r="C20" s="57" t="str">
        <f t="shared" si="0"/>
        <v>Anna Dern</v>
      </c>
      <c r="F20" s="61">
        <v>6.18</v>
      </c>
      <c r="G20" s="28">
        <f t="shared" si="1"/>
        <v>0</v>
      </c>
      <c r="H20" s="28" t="str">
        <f>VLOOKUP(C20,Teilnehmer!$A$1:$A$200,1,FALSE)</f>
        <v>Anna Dern</v>
      </c>
    </row>
    <row r="21" spans="1:8" s="29" customFormat="1" x14ac:dyDescent="0.3">
      <c r="A21" s="29" t="s">
        <v>92</v>
      </c>
      <c r="B21" s="29" t="s">
        <v>93</v>
      </c>
      <c r="C21" s="57" t="str">
        <f t="shared" si="0"/>
        <v>Svenja Neusel</v>
      </c>
      <c r="F21" s="61">
        <v>6</v>
      </c>
      <c r="G21" s="28">
        <f t="shared" si="1"/>
        <v>1</v>
      </c>
      <c r="H21" s="28" t="str">
        <f>VLOOKUP(C21,Teilnehmer!$A$1:$A$200,1,FALSE)</f>
        <v>Svenja Neusel</v>
      </c>
    </row>
    <row r="22" spans="1:8" x14ac:dyDescent="0.3">
      <c r="A22" s="28" t="s">
        <v>198</v>
      </c>
      <c r="B22" s="28" t="s">
        <v>199</v>
      </c>
      <c r="C22" s="57" t="str">
        <f t="shared" si="0"/>
        <v>Pauline Heiß</v>
      </c>
      <c r="D22" s="90" t="s">
        <v>26</v>
      </c>
      <c r="E22" s="28">
        <v>2014</v>
      </c>
      <c r="F22" s="61">
        <v>16.420000000000002</v>
      </c>
      <c r="G22" s="28">
        <f t="shared" si="1"/>
        <v>0</v>
      </c>
      <c r="H22" s="28" t="str">
        <f>VLOOKUP(C22,Teilnehmer!$A$1:$A$200,1,FALSE)</f>
        <v>Pauline Heiß</v>
      </c>
    </row>
    <row r="23" spans="1:8" x14ac:dyDescent="0.3">
      <c r="A23" s="28" t="s">
        <v>160</v>
      </c>
      <c r="B23" s="28" t="s">
        <v>161</v>
      </c>
      <c r="C23" s="57" t="str">
        <f t="shared" si="0"/>
        <v>Emmi Illgen</v>
      </c>
      <c r="F23" s="61">
        <v>13.96</v>
      </c>
      <c r="G23" s="28">
        <f t="shared" si="1"/>
        <v>1</v>
      </c>
      <c r="H23" s="28" t="str">
        <f>VLOOKUP(C23,Teilnehmer!$A$1:$A$200,1,FALSE)</f>
        <v>Emmi Illgen</v>
      </c>
    </row>
    <row r="24" spans="1:8" x14ac:dyDescent="0.3">
      <c r="A24" s="28" t="s">
        <v>126</v>
      </c>
      <c r="B24" s="28" t="s">
        <v>127</v>
      </c>
      <c r="C24" s="57" t="str">
        <f t="shared" si="0"/>
        <v>Nora Pettermann</v>
      </c>
      <c r="F24" s="61">
        <v>13.69</v>
      </c>
      <c r="G24" s="28">
        <f t="shared" si="1"/>
        <v>0</v>
      </c>
      <c r="H24" s="28" t="str">
        <f>VLOOKUP(C24,Teilnehmer!$A$1:$A$200,1,FALSE)</f>
        <v>Nora Pettermann</v>
      </c>
    </row>
    <row r="25" spans="1:8" x14ac:dyDescent="0.3">
      <c r="A25" s="28" t="s">
        <v>128</v>
      </c>
      <c r="B25" s="28" t="s">
        <v>129</v>
      </c>
      <c r="C25" s="57" t="str">
        <f t="shared" si="0"/>
        <v>Lina Wicke</v>
      </c>
      <c r="F25" s="61">
        <v>13.5</v>
      </c>
      <c r="G25" s="28">
        <f t="shared" si="1"/>
        <v>1</v>
      </c>
      <c r="H25" s="28" t="str">
        <f>VLOOKUP(C25,Teilnehmer!$A$1:$A$200,1,FALSE)</f>
        <v>Lina Wicke</v>
      </c>
    </row>
    <row r="26" spans="1:8" x14ac:dyDescent="0.3">
      <c r="A26" s="28" t="s">
        <v>124</v>
      </c>
      <c r="B26" s="28" t="s">
        <v>125</v>
      </c>
      <c r="C26" s="57" t="str">
        <f t="shared" si="0"/>
        <v>Ida Weiland</v>
      </c>
      <c r="F26" s="61">
        <v>11.33</v>
      </c>
      <c r="G26" s="28">
        <f t="shared" si="1"/>
        <v>0</v>
      </c>
      <c r="H26" s="28" t="str">
        <f>VLOOKUP(C26,Teilnehmer!$A$1:$A$200,1,FALSE)</f>
        <v>Ida Weiland</v>
      </c>
    </row>
    <row r="27" spans="1:8" x14ac:dyDescent="0.3">
      <c r="A27" s="28" t="s">
        <v>100</v>
      </c>
      <c r="B27" s="28" t="s">
        <v>162</v>
      </c>
      <c r="C27" s="57" t="str">
        <f t="shared" si="0"/>
        <v>Anna Vogt</v>
      </c>
      <c r="F27" s="61">
        <v>9.58</v>
      </c>
      <c r="G27" s="28">
        <f t="shared" si="1"/>
        <v>1</v>
      </c>
      <c r="H27" s="28" t="str">
        <f>VLOOKUP(C27,Teilnehmer!$A$1:$A$200,1,FALSE)</f>
        <v>Anna Vogt</v>
      </c>
    </row>
    <row r="28" spans="1:8" x14ac:dyDescent="0.3">
      <c r="A28" s="28" t="s">
        <v>181</v>
      </c>
      <c r="B28" s="28" t="s">
        <v>182</v>
      </c>
      <c r="C28" s="57" t="str">
        <f t="shared" si="0"/>
        <v>Rafaela Reichel</v>
      </c>
      <c r="F28" s="61" t="s">
        <v>49</v>
      </c>
      <c r="G28" s="28">
        <f t="shared" si="1"/>
        <v>0</v>
      </c>
      <c r="H28" s="28" t="str">
        <f>VLOOKUP(C28,Teilnehmer!$A$1:$A$200,1,FALSE)</f>
        <v>Rafaela Reichel</v>
      </c>
    </row>
    <row r="29" spans="1:8" x14ac:dyDescent="0.3">
      <c r="C29" s="57"/>
      <c r="D29" s="90"/>
      <c r="F29" s="61"/>
    </row>
    <row r="30" spans="1:8" x14ac:dyDescent="0.3">
      <c r="F30" s="61"/>
      <c r="G30" s="29"/>
    </row>
    <row r="31" spans="1:8" x14ac:dyDescent="0.3">
      <c r="F31" s="61"/>
      <c r="G31" s="29"/>
    </row>
    <row r="32" spans="1:8" x14ac:dyDescent="0.3">
      <c r="F32" s="61"/>
      <c r="G32" s="29"/>
    </row>
    <row r="33" spans="3:7" x14ac:dyDescent="0.3">
      <c r="F33" s="61"/>
      <c r="G33" s="29"/>
    </row>
    <row r="34" spans="3:7" x14ac:dyDescent="0.3">
      <c r="F34" s="61"/>
      <c r="G34" s="29"/>
    </row>
    <row r="35" spans="3:7" x14ac:dyDescent="0.3">
      <c r="F35" s="61"/>
      <c r="G35" s="29"/>
    </row>
    <row r="36" spans="3:7" x14ac:dyDescent="0.3">
      <c r="F36" s="61"/>
      <c r="G36" s="29"/>
    </row>
    <row r="37" spans="3:7" x14ac:dyDescent="0.3">
      <c r="F37" s="61"/>
      <c r="G37" s="29"/>
    </row>
    <row r="38" spans="3:7" x14ac:dyDescent="0.3">
      <c r="F38" s="61"/>
      <c r="G38" s="29"/>
    </row>
    <row r="39" spans="3:7" x14ac:dyDescent="0.3">
      <c r="F39" s="61"/>
      <c r="G39" s="29"/>
    </row>
    <row r="40" spans="3:7" x14ac:dyDescent="0.3">
      <c r="F40" s="61"/>
      <c r="G40" s="29"/>
    </row>
    <row r="41" spans="3:7" x14ac:dyDescent="0.3">
      <c r="F41" s="61"/>
      <c r="G41" s="29"/>
    </row>
    <row r="42" spans="3:7" x14ac:dyDescent="0.3">
      <c r="F42" s="61"/>
      <c r="G42" s="29"/>
    </row>
    <row r="43" spans="3:7" x14ac:dyDescent="0.3">
      <c r="F43" s="61"/>
      <c r="G43" s="29"/>
    </row>
    <row r="44" spans="3:7" x14ac:dyDescent="0.3">
      <c r="F44" s="61"/>
      <c r="G44" s="29"/>
    </row>
    <row r="45" spans="3:7" x14ac:dyDescent="0.3">
      <c r="C45" s="28" t="str">
        <f t="shared" ref="C45:C51" si="2">B45&amp;" "&amp;A45</f>
        <v xml:space="preserve"> </v>
      </c>
      <c r="F45" s="61"/>
      <c r="G45" s="29"/>
    </row>
    <row r="46" spans="3:7" x14ac:dyDescent="0.3">
      <c r="C46" s="28" t="str">
        <f t="shared" si="2"/>
        <v xml:space="preserve"> </v>
      </c>
      <c r="F46" s="61"/>
      <c r="G46" s="29"/>
    </row>
    <row r="47" spans="3:7" x14ac:dyDescent="0.3">
      <c r="C47" s="28" t="str">
        <f t="shared" si="2"/>
        <v xml:space="preserve"> </v>
      </c>
      <c r="F47" s="61"/>
      <c r="G47" s="29"/>
    </row>
    <row r="48" spans="3:7" x14ac:dyDescent="0.3">
      <c r="C48" s="28" t="str">
        <f t="shared" si="2"/>
        <v xml:space="preserve"> </v>
      </c>
      <c r="F48" s="61"/>
      <c r="G48" s="29"/>
    </row>
    <row r="49" spans="3:7" x14ac:dyDescent="0.3">
      <c r="C49" s="28" t="str">
        <f t="shared" si="2"/>
        <v xml:space="preserve"> </v>
      </c>
      <c r="F49" s="61"/>
      <c r="G49" s="29"/>
    </row>
    <row r="50" spans="3:7" x14ac:dyDescent="0.3">
      <c r="C50" s="28" t="str">
        <f t="shared" si="2"/>
        <v xml:space="preserve"> </v>
      </c>
      <c r="F50" s="61"/>
      <c r="G50" s="29"/>
    </row>
    <row r="51" spans="3:7" x14ac:dyDescent="0.3">
      <c r="C51" s="28" t="str">
        <f t="shared" si="2"/>
        <v xml:space="preserve"> </v>
      </c>
      <c r="F51" s="61"/>
      <c r="G51" s="29"/>
    </row>
    <row r="52" spans="3:7" x14ac:dyDescent="0.3">
      <c r="F52" s="61"/>
      <c r="G52" s="29"/>
    </row>
    <row r="53" spans="3:7" x14ac:dyDescent="0.3">
      <c r="G53" s="29"/>
    </row>
    <row r="54" spans="3:7" x14ac:dyDescent="0.3">
      <c r="G54" s="29"/>
    </row>
    <row r="55" spans="3:7" x14ac:dyDescent="0.3">
      <c r="G55" s="29"/>
    </row>
    <row r="56" spans="3:7" x14ac:dyDescent="0.3">
      <c r="G56" s="29"/>
    </row>
    <row r="57" spans="3:7" x14ac:dyDescent="0.3">
      <c r="G57" s="29"/>
    </row>
    <row r="58" spans="3:7" x14ac:dyDescent="0.3">
      <c r="G58" s="29"/>
    </row>
    <row r="59" spans="3:7" x14ac:dyDescent="0.3">
      <c r="G59" s="29"/>
    </row>
    <row r="60" spans="3:7" x14ac:dyDescent="0.3">
      <c r="G60" s="29"/>
    </row>
    <row r="61" spans="3:7" x14ac:dyDescent="0.3">
      <c r="G61" s="29"/>
    </row>
    <row r="62" spans="3:7" x14ac:dyDescent="0.3">
      <c r="G62" s="29"/>
    </row>
    <row r="63" spans="3:7" x14ac:dyDescent="0.3">
      <c r="G63" s="29"/>
    </row>
    <row r="64" spans="3:7" x14ac:dyDescent="0.3">
      <c r="G64" s="29"/>
    </row>
    <row r="65" spans="7:7" x14ac:dyDescent="0.3">
      <c r="G65" s="29"/>
    </row>
    <row r="66" spans="7:7" x14ac:dyDescent="0.3">
      <c r="G66" s="29"/>
    </row>
    <row r="67" spans="7:7" x14ac:dyDescent="0.3">
      <c r="G67" s="29"/>
    </row>
    <row r="68" spans="7:7" x14ac:dyDescent="0.3">
      <c r="G68" s="29"/>
    </row>
    <row r="69" spans="7:7" x14ac:dyDescent="0.3">
      <c r="G69" s="29"/>
    </row>
    <row r="70" spans="7:7" x14ac:dyDescent="0.3">
      <c r="G70" s="29"/>
    </row>
    <row r="71" spans="7:7" x14ac:dyDescent="0.3">
      <c r="G71" s="29"/>
    </row>
    <row r="72" spans="7:7" x14ac:dyDescent="0.3">
      <c r="G72" s="29"/>
    </row>
    <row r="73" spans="7:7" x14ac:dyDescent="0.3">
      <c r="G73" s="29"/>
    </row>
    <row r="74" spans="7:7" x14ac:dyDescent="0.3">
      <c r="G74" s="29"/>
    </row>
    <row r="75" spans="7:7" x14ac:dyDescent="0.3">
      <c r="G75" s="29"/>
    </row>
    <row r="76" spans="7:7" x14ac:dyDescent="0.3">
      <c r="G76" s="29"/>
    </row>
    <row r="77" spans="7:7" x14ac:dyDescent="0.3">
      <c r="G77" s="29"/>
    </row>
    <row r="78" spans="7:7" x14ac:dyDescent="0.3">
      <c r="G78" s="29"/>
    </row>
    <row r="79" spans="7:7" x14ac:dyDescent="0.3">
      <c r="G79" s="29"/>
    </row>
    <row r="80" spans="7:7" x14ac:dyDescent="0.3">
      <c r="G80" s="29"/>
    </row>
    <row r="81" spans="7:7" x14ac:dyDescent="0.3">
      <c r="G81" s="29"/>
    </row>
    <row r="82" spans="7:7" x14ac:dyDescent="0.3">
      <c r="G82" s="29"/>
    </row>
    <row r="83" spans="7:7" x14ac:dyDescent="0.3">
      <c r="G83" s="29"/>
    </row>
    <row r="84" spans="7:7" x14ac:dyDescent="0.3">
      <c r="G84" s="29"/>
    </row>
    <row r="85" spans="7:7" x14ac:dyDescent="0.3">
      <c r="G85" s="29"/>
    </row>
    <row r="86" spans="7:7" x14ac:dyDescent="0.3">
      <c r="G86" s="29"/>
    </row>
    <row r="87" spans="7:7" x14ac:dyDescent="0.3">
      <c r="G87" s="29"/>
    </row>
    <row r="88" spans="7:7" x14ac:dyDescent="0.3">
      <c r="G88" s="29"/>
    </row>
  </sheetData>
  <autoFilter ref="A1:G88" xr:uid="{00000000-0009-0000-0000-000009000000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19</vt:i4>
      </vt:variant>
    </vt:vector>
  </HeadingPairs>
  <TitlesOfParts>
    <vt:vector size="19" baseType="lpstr">
      <vt:lpstr>M13</vt:lpstr>
      <vt:lpstr>M12</vt:lpstr>
      <vt:lpstr>W13</vt:lpstr>
      <vt:lpstr>W12</vt:lpstr>
      <vt:lpstr>Teilnehmer</vt:lpstr>
      <vt:lpstr>Punktezuordnung</vt:lpstr>
      <vt:lpstr>LAT_1</vt:lpstr>
      <vt:lpstr>NIA_1</vt:lpstr>
      <vt:lpstr>NIA_2</vt:lpstr>
      <vt:lpstr>STO_1</vt:lpstr>
      <vt:lpstr>STO_2</vt:lpstr>
      <vt:lpstr>ANG_1</vt:lpstr>
      <vt:lpstr>ANG_2</vt:lpstr>
      <vt:lpstr>ALS_1</vt:lpstr>
      <vt:lpstr>ALS_2</vt:lpstr>
      <vt:lpstr>FRI_1</vt:lpstr>
      <vt:lpstr>FRI_2</vt:lpstr>
      <vt:lpstr>HER_1</vt:lpstr>
      <vt:lpstr>HER_2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Falk</dc:creator>
  <dc:description/>
  <cp:lastModifiedBy>Dr. Erich Falk</cp:lastModifiedBy>
  <cp:revision>1</cp:revision>
  <cp:lastPrinted>2025-05-08T08:14:09Z</cp:lastPrinted>
  <dcterms:created xsi:type="dcterms:W3CDTF">2020-03-10T10:37:25Z</dcterms:created>
  <dcterms:modified xsi:type="dcterms:W3CDTF">2026-06-17T19:36:20Z</dcterms:modified>
  <dc:language>de-DE</dc:language>
</cp:coreProperties>
</file>