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47cf494df4123241/Desktop/Stick_klein_Sicherung_Stick_2024_01_26/Memorystick/Leichtathletik/KILA_Cup/KiLa_2026/"/>
    </mc:Choice>
  </mc:AlternateContent>
  <xr:revisionPtr revIDLastSave="4" documentId="8_{BA8B89E9-9832-4CFD-8905-7DB5573F66E5}" xr6:coauthVersionLast="47" xr6:coauthVersionMax="47" xr10:uidLastSave="{F3101A04-F352-423A-8B3A-2C09668BC398}"/>
  <bookViews>
    <workbookView xWindow="-108" yWindow="-108" windowWidth="23256" windowHeight="12456" tabRatio="500" firstSheet="1" activeTab="1" xr2:uid="{00000000-000D-0000-FFFF-FFFF00000000}"/>
  </bookViews>
  <sheets>
    <sheet name="Punktezuordnung" sheetId="1" state="hidden" r:id="rId1"/>
    <sheet name="M7" sheetId="2" r:id="rId2"/>
    <sheet name="M&lt;7" sheetId="22" r:id="rId3"/>
    <sheet name="W7" sheetId="23" r:id="rId4"/>
    <sheet name="W&lt;7" sheetId="24" r:id="rId5"/>
    <sheet name="Teilnehmer" sheetId="6" state="hidden" r:id="rId6"/>
    <sheet name="ALS_1" sheetId="7" state="hidden" r:id="rId7"/>
    <sheet name="ALS_2" sheetId="8" state="hidden" r:id="rId8"/>
    <sheet name="FRI_1" sheetId="9" state="hidden" r:id="rId9"/>
    <sheet name="FRI_2" sheetId="16" state="hidden" r:id="rId10"/>
    <sheet name="NIA_1" sheetId="10" state="hidden" r:id="rId11"/>
    <sheet name="NIA_2" sheetId="11" state="hidden" r:id="rId12"/>
    <sheet name="STO_1" sheetId="12" state="hidden" r:id="rId13"/>
    <sheet name="STO_2" sheetId="13" state="hidden" r:id="rId14"/>
    <sheet name="ANG_1" sheetId="14" state="hidden" r:id="rId15"/>
    <sheet name="ANG_2" sheetId="15" state="hidden" r:id="rId16"/>
    <sheet name="LAT_1" sheetId="17" state="hidden" r:id="rId17"/>
    <sheet name="LAT_2" sheetId="18" state="hidden" r:id="rId18"/>
    <sheet name="HER_1" sheetId="20" state="hidden" r:id="rId19"/>
    <sheet name="HER_2" sheetId="21" state="hidden" r:id="rId20"/>
  </sheets>
  <externalReferences>
    <externalReference r:id="rId21"/>
  </externalReferences>
  <definedNames>
    <definedName name="_xlnm._FilterDatabase" localSheetId="6" hidden="1">ALS_1!$A$1:$H$54</definedName>
    <definedName name="_xlnm._FilterDatabase" localSheetId="7" hidden="1">ALS_2!$H$1:$H$52</definedName>
    <definedName name="_xlnm._FilterDatabase" localSheetId="14" hidden="1">ANG_1!$A$1:$F$30</definedName>
    <definedName name="_xlnm._FilterDatabase" localSheetId="15" hidden="1">ANG_2!$A$1:$H$49</definedName>
    <definedName name="_xlnm._FilterDatabase" localSheetId="8" hidden="1">FRI_1!$A$1:$F$30</definedName>
    <definedName name="_xlnm._FilterDatabase" localSheetId="9" hidden="1">FRI_2!$H$1:$H$51</definedName>
    <definedName name="_xlnm._FilterDatabase" localSheetId="18" hidden="1">HER_1!$H$1:$H$47</definedName>
    <definedName name="_xlnm._FilterDatabase" localSheetId="19" hidden="1">HER_2!$H$1:$H$47</definedName>
    <definedName name="_xlnm._FilterDatabase" localSheetId="16" hidden="1">LAT_1!$H$1:$H$47</definedName>
    <definedName name="_xlnm._FilterDatabase" localSheetId="17" hidden="1">LAT_2!$H$1:$H$47</definedName>
    <definedName name="_xlnm._FilterDatabase" localSheetId="10" hidden="1">NIA_1!$A$1:$H$60</definedName>
    <definedName name="_xlnm._FilterDatabase" localSheetId="11" hidden="1">NIA_2!$A$1:$H$60</definedName>
    <definedName name="_xlnm._FilterDatabase" localSheetId="12" hidden="1">STO_1!$A$1:$H$54</definedName>
    <definedName name="_xlnm._FilterDatabase" localSheetId="13" hidden="1">STO_2!$A$1:$H$53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9" i="10" l="1"/>
  <c r="C2" i="11"/>
  <c r="C3" i="11"/>
  <c r="C4" i="11"/>
  <c r="C5" i="11"/>
  <c r="C6" i="11"/>
  <c r="C7" i="11"/>
  <c r="C8" i="11"/>
  <c r="C9" i="11"/>
  <c r="AQ15" i="24" s="1" a="1"/>
  <c r="AQ15" i="24" s="1"/>
  <c r="AR15" i="24" s="1"/>
  <c r="AS15" i="24" s="1"/>
  <c r="O15" i="24" s="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AQ6" i="24" a="1"/>
  <c r="AQ6" i="24" s="1"/>
  <c r="AN16" i="24" a="1"/>
  <c r="AN16" i="24" s="1"/>
  <c r="AO16" i="24" s="1"/>
  <c r="AP16" i="24" s="1"/>
  <c r="N16" i="24" s="1"/>
  <c r="AN8" i="24" a="1"/>
  <c r="AN8" i="24" s="1"/>
  <c r="AQ8" i="24" a="1"/>
  <c r="AQ8" i="24" s="1"/>
  <c r="AQ14" i="24" a="1"/>
  <c r="AQ14" i="24" s="1"/>
  <c r="AN26" i="24" a="1"/>
  <c r="AN26" i="24" s="1"/>
  <c r="AO26" i="24" s="1"/>
  <c r="AP26" i="24" s="1"/>
  <c r="N26" i="24" s="1"/>
  <c r="AQ26" i="24" a="1"/>
  <c r="AQ26" i="24" s="1"/>
  <c r="AR26" i="24" s="1"/>
  <c r="AS26" i="24" s="1"/>
  <c r="O26" i="24" s="1"/>
  <c r="AN27" i="24" a="1"/>
  <c r="AN27" i="24" s="1"/>
  <c r="AO27" i="24" s="1"/>
  <c r="AP27" i="24" s="1"/>
  <c r="N27" i="24" s="1"/>
  <c r="AQ27" i="24" a="1"/>
  <c r="AQ27" i="24" s="1"/>
  <c r="AR27" i="24" s="1"/>
  <c r="AS27" i="24" s="1"/>
  <c r="O27" i="24" s="1"/>
  <c r="AN28" i="24" a="1"/>
  <c r="AN28" i="24" s="1"/>
  <c r="AO28" i="24" s="1"/>
  <c r="AP28" i="24" s="1"/>
  <c r="N28" i="24" s="1"/>
  <c r="AQ28" i="24" a="1"/>
  <c r="AQ28" i="24" s="1"/>
  <c r="AR28" i="24" s="1"/>
  <c r="AS28" i="24" s="1"/>
  <c r="O28" i="24" s="1"/>
  <c r="AN29" i="24" a="1"/>
  <c r="AN29" i="24" s="1"/>
  <c r="AO29" i="24" s="1"/>
  <c r="AP29" i="24" s="1"/>
  <c r="N29" i="24" s="1"/>
  <c r="AQ29" i="24" a="1"/>
  <c r="AQ29" i="24" s="1"/>
  <c r="AR29" i="24" s="1"/>
  <c r="AS29" i="24" s="1"/>
  <c r="O29" i="24" s="1"/>
  <c r="AN30" i="24" a="1"/>
  <c r="AN30" i="24" s="1"/>
  <c r="AO30" i="24" s="1"/>
  <c r="AP30" i="24" s="1"/>
  <c r="N30" i="24" s="1"/>
  <c r="AQ30" i="24" a="1"/>
  <c r="AQ30" i="24" s="1"/>
  <c r="AR30" i="24" s="1"/>
  <c r="AS30" i="24" s="1"/>
  <c r="O30" i="24" s="1"/>
  <c r="AN31" i="24" a="1"/>
  <c r="AN31" i="24" s="1"/>
  <c r="AO31" i="24" s="1"/>
  <c r="AP31" i="24" s="1"/>
  <c r="N31" i="24" s="1"/>
  <c r="AQ31" i="24" a="1"/>
  <c r="AQ31" i="24" s="1"/>
  <c r="AR31" i="24" s="1"/>
  <c r="AS31" i="24" s="1"/>
  <c r="O31" i="24" s="1"/>
  <c r="AN32" i="24" a="1"/>
  <c r="AN32" i="24" s="1"/>
  <c r="AO32" i="24" s="1"/>
  <c r="AP32" i="24" s="1"/>
  <c r="N32" i="24" s="1"/>
  <c r="AQ32" i="24" a="1"/>
  <c r="AQ32" i="24" s="1"/>
  <c r="AR32" i="24" s="1"/>
  <c r="AS32" i="24" s="1"/>
  <c r="O32" i="24" s="1"/>
  <c r="AN33" i="24" a="1"/>
  <c r="AN33" i="24" s="1"/>
  <c r="AO33" i="24" s="1"/>
  <c r="AP33" i="24" s="1"/>
  <c r="N33" i="24" s="1"/>
  <c r="AQ33" i="24" a="1"/>
  <c r="AQ33" i="24" s="1"/>
  <c r="AR33" i="24" s="1"/>
  <c r="AS33" i="24" s="1"/>
  <c r="O33" i="24" s="1"/>
  <c r="AN34" i="24" a="1"/>
  <c r="AN34" i="24" s="1"/>
  <c r="AO34" i="24" s="1"/>
  <c r="AP34" i="24" s="1"/>
  <c r="N34" i="24" s="1"/>
  <c r="AQ34" i="24" a="1"/>
  <c r="AQ34" i="24" s="1"/>
  <c r="AR34" i="24" s="1"/>
  <c r="AS34" i="24" s="1"/>
  <c r="O34" i="24" s="1"/>
  <c r="AN35" i="24" a="1"/>
  <c r="AN35" i="24" s="1"/>
  <c r="AO35" i="24" s="1"/>
  <c r="AP35" i="24" s="1"/>
  <c r="N35" i="24" s="1"/>
  <c r="AQ35" i="24" a="1"/>
  <c r="AQ35" i="24" s="1"/>
  <c r="AR35" i="24" s="1"/>
  <c r="AS35" i="24" s="1"/>
  <c r="O35" i="24" s="1"/>
  <c r="AN36" i="24" a="1"/>
  <c r="AN36" i="24" s="1"/>
  <c r="AO36" i="24" s="1"/>
  <c r="AP36" i="24" s="1"/>
  <c r="N36" i="24" s="1"/>
  <c r="AQ36" i="24" a="1"/>
  <c r="AQ36" i="24" s="1"/>
  <c r="AR36" i="24" s="1"/>
  <c r="AS36" i="24" s="1"/>
  <c r="O36" i="24" s="1"/>
  <c r="AN37" i="24" a="1"/>
  <c r="AN37" i="24" s="1"/>
  <c r="AO37" i="24" s="1"/>
  <c r="AP37" i="24" s="1"/>
  <c r="N37" i="24" s="1"/>
  <c r="AQ37" i="24" a="1"/>
  <c r="AQ37" i="24" s="1"/>
  <c r="AR37" i="24" s="1"/>
  <c r="AS37" i="24" s="1"/>
  <c r="O37" i="24" s="1"/>
  <c r="AN38" i="24" a="1"/>
  <c r="AN38" i="24" s="1"/>
  <c r="AO38" i="24" s="1"/>
  <c r="AP38" i="24" s="1"/>
  <c r="N38" i="24" s="1"/>
  <c r="AQ38" i="24" a="1"/>
  <c r="AQ38" i="24" s="1"/>
  <c r="AR38" i="24" s="1"/>
  <c r="AS38" i="24" s="1"/>
  <c r="O38" i="24" s="1"/>
  <c r="AN39" i="24" a="1"/>
  <c r="AN39" i="24" s="1"/>
  <c r="AO39" i="24" s="1"/>
  <c r="AP39" i="24" s="1"/>
  <c r="N39" i="24" s="1"/>
  <c r="AQ39" i="24" a="1"/>
  <c r="AQ39" i="24" s="1"/>
  <c r="AR39" i="24" s="1"/>
  <c r="AS39" i="24" s="1"/>
  <c r="O39" i="24" s="1"/>
  <c r="AN40" i="24" a="1"/>
  <c r="AN40" i="24" s="1"/>
  <c r="AO40" i="24" s="1"/>
  <c r="AP40" i="24" s="1"/>
  <c r="N40" i="24" s="1"/>
  <c r="AQ40" i="24" a="1"/>
  <c r="AQ40" i="24" s="1"/>
  <c r="AR40" i="24" s="1"/>
  <c r="AS40" i="24" s="1"/>
  <c r="O40" i="24" s="1"/>
  <c r="AN41" i="24" a="1"/>
  <c r="AN41" i="24" s="1"/>
  <c r="AO41" i="24" s="1"/>
  <c r="AP41" i="24" s="1"/>
  <c r="N41" i="24" s="1"/>
  <c r="AQ41" i="24" a="1"/>
  <c r="AQ41" i="24" s="1"/>
  <c r="AR41" i="24" s="1"/>
  <c r="AS41" i="24" s="1"/>
  <c r="O41" i="24" s="1"/>
  <c r="AN42" i="24" a="1"/>
  <c r="AN42" i="24" s="1"/>
  <c r="AO42" i="24" s="1"/>
  <c r="AP42" i="24" s="1"/>
  <c r="N42" i="24" s="1"/>
  <c r="AQ42" i="24" a="1"/>
  <c r="AQ42" i="24" s="1"/>
  <c r="AR42" i="24" s="1"/>
  <c r="AS42" i="24" s="1"/>
  <c r="O42" i="24" s="1"/>
  <c r="AN43" i="24" a="1"/>
  <c r="AN43" i="24" s="1"/>
  <c r="AO43" i="24" s="1"/>
  <c r="AP43" i="24" s="1"/>
  <c r="N43" i="24" s="1"/>
  <c r="AQ43" i="24" a="1"/>
  <c r="AQ43" i="24" s="1"/>
  <c r="AR43" i="24" s="1"/>
  <c r="AS43" i="24" s="1"/>
  <c r="O43" i="24" s="1"/>
  <c r="AN44" i="24" a="1"/>
  <c r="AN44" i="24" s="1"/>
  <c r="AO44" i="24" s="1"/>
  <c r="AP44" i="24" s="1"/>
  <c r="N44" i="24" s="1"/>
  <c r="AQ44" i="24" a="1"/>
  <c r="AQ44" i="24" s="1"/>
  <c r="AR44" i="24" s="1"/>
  <c r="AS44" i="24" s="1"/>
  <c r="O44" i="24" s="1"/>
  <c r="AN45" i="24" a="1"/>
  <c r="AN45" i="24" s="1"/>
  <c r="AO45" i="24" s="1"/>
  <c r="AP45" i="24" s="1"/>
  <c r="N45" i="24" s="1"/>
  <c r="AQ45" i="24" a="1"/>
  <c r="AQ45" i="24" s="1"/>
  <c r="AR45" i="24" s="1"/>
  <c r="AS45" i="24" s="1"/>
  <c r="O45" i="24" s="1"/>
  <c r="AN46" i="24" a="1"/>
  <c r="AN46" i="24" s="1"/>
  <c r="AO46" i="24" s="1"/>
  <c r="AP46" i="24" s="1"/>
  <c r="N46" i="24" s="1"/>
  <c r="AQ46" i="24" a="1"/>
  <c r="AQ46" i="24" s="1"/>
  <c r="AR46" i="24" s="1"/>
  <c r="AS46" i="24" s="1"/>
  <c r="O46" i="24" s="1"/>
  <c r="AN47" i="24" a="1"/>
  <c r="AN47" i="24" s="1"/>
  <c r="AO47" i="24" s="1"/>
  <c r="AP47" i="24" s="1"/>
  <c r="N47" i="24" s="1"/>
  <c r="AQ47" i="24" a="1"/>
  <c r="AQ47" i="24" s="1"/>
  <c r="AR47" i="24" s="1"/>
  <c r="AS47" i="24" s="1"/>
  <c r="O47" i="24" s="1"/>
  <c r="AN48" i="24" a="1"/>
  <c r="AN48" i="24" s="1"/>
  <c r="AO48" i="24" s="1"/>
  <c r="AP48" i="24" s="1"/>
  <c r="N48" i="24" s="1"/>
  <c r="AQ48" i="24" a="1"/>
  <c r="AQ48" i="24" s="1"/>
  <c r="AR48" i="24" s="1"/>
  <c r="AS48" i="24" s="1"/>
  <c r="O48" i="24" s="1"/>
  <c r="AN49" i="24" a="1"/>
  <c r="AN49" i="24" s="1"/>
  <c r="AO49" i="24" s="1"/>
  <c r="AP49" i="24" s="1"/>
  <c r="N49" i="24" s="1"/>
  <c r="AQ49" i="24" a="1"/>
  <c r="AQ49" i="24" s="1"/>
  <c r="AR49" i="24" s="1"/>
  <c r="AS49" i="24" s="1"/>
  <c r="O49" i="24" s="1"/>
  <c r="AN50" i="24" a="1"/>
  <c r="AN50" i="24" s="1"/>
  <c r="AO50" i="24" s="1"/>
  <c r="AP50" i="24" s="1"/>
  <c r="N50" i="24" s="1"/>
  <c r="AQ50" i="24" a="1"/>
  <c r="AQ50" i="24" s="1"/>
  <c r="AR50" i="24" s="1"/>
  <c r="AS50" i="24" s="1"/>
  <c r="O50" i="24" s="1"/>
  <c r="AN51" i="24" a="1"/>
  <c r="AN51" i="24" s="1"/>
  <c r="AO51" i="24" s="1"/>
  <c r="AP51" i="24" s="1"/>
  <c r="N51" i="24" s="1"/>
  <c r="AQ51" i="24" a="1"/>
  <c r="AQ51" i="24" s="1"/>
  <c r="AR51" i="24" s="1"/>
  <c r="AS51" i="24" s="1"/>
  <c r="O51" i="24" s="1"/>
  <c r="AN52" i="24" a="1"/>
  <c r="AN52" i="24" s="1"/>
  <c r="AO52" i="24" s="1"/>
  <c r="AP52" i="24" s="1"/>
  <c r="N52" i="24" s="1"/>
  <c r="AQ52" i="24" a="1"/>
  <c r="AQ52" i="24" s="1"/>
  <c r="AR52" i="24" s="1"/>
  <c r="AS52" i="24" s="1"/>
  <c r="O52" i="24" s="1"/>
  <c r="AN53" i="24" a="1"/>
  <c r="AN53" i="24" s="1"/>
  <c r="AO53" i="24" s="1"/>
  <c r="AP53" i="24" s="1"/>
  <c r="N53" i="24" s="1"/>
  <c r="AQ53" i="24" a="1"/>
  <c r="AQ53" i="24" s="1"/>
  <c r="AR53" i="24" s="1"/>
  <c r="AS53" i="24" s="1"/>
  <c r="O53" i="24" s="1"/>
  <c r="AN54" i="24" a="1"/>
  <c r="AN54" i="24" s="1"/>
  <c r="AO54" i="24" s="1"/>
  <c r="AP54" i="24" s="1"/>
  <c r="N54" i="24" s="1"/>
  <c r="AQ54" i="24" a="1"/>
  <c r="AQ54" i="24" s="1"/>
  <c r="AR54" i="24" s="1"/>
  <c r="AS54" i="24" s="1"/>
  <c r="O54" i="24" s="1"/>
  <c r="AN55" i="24" a="1"/>
  <c r="AN55" i="24" s="1"/>
  <c r="AO55" i="24" s="1"/>
  <c r="AP55" i="24" s="1"/>
  <c r="N55" i="24" s="1"/>
  <c r="AQ55" i="24" a="1"/>
  <c r="AQ55" i="24" s="1"/>
  <c r="AR55" i="24" s="1"/>
  <c r="AS55" i="24" s="1"/>
  <c r="O55" i="24" s="1"/>
  <c r="AN56" i="24" a="1"/>
  <c r="AN56" i="24" s="1"/>
  <c r="AO56" i="24" s="1"/>
  <c r="AP56" i="24" s="1"/>
  <c r="N56" i="24" s="1"/>
  <c r="AQ56" i="24" a="1"/>
  <c r="AQ56" i="24" s="1"/>
  <c r="AR56" i="24" s="1"/>
  <c r="AS56" i="24" s="1"/>
  <c r="O56" i="24" s="1"/>
  <c r="AN57" i="24" a="1"/>
  <c r="AN57" i="24" s="1"/>
  <c r="AO57" i="24" s="1"/>
  <c r="AP57" i="24" s="1"/>
  <c r="N57" i="24" s="1"/>
  <c r="AQ57" i="24" a="1"/>
  <c r="AQ57" i="24" s="1"/>
  <c r="AR57" i="24" s="1"/>
  <c r="AS57" i="24" s="1"/>
  <c r="O57" i="24" s="1"/>
  <c r="AN58" i="24" a="1"/>
  <c r="AN58" i="24" s="1"/>
  <c r="AO58" i="24" s="1"/>
  <c r="AP58" i="24" s="1"/>
  <c r="N58" i="24" s="1"/>
  <c r="AQ58" i="24" a="1"/>
  <c r="AQ58" i="24" s="1"/>
  <c r="AR58" i="24" s="1"/>
  <c r="AS58" i="24" s="1"/>
  <c r="O58" i="24" s="1"/>
  <c r="AN59" i="24" a="1"/>
  <c r="AN59" i="24" s="1"/>
  <c r="AO59" i="24" s="1"/>
  <c r="AP59" i="24" s="1"/>
  <c r="N59" i="24" s="1"/>
  <c r="AQ59" i="24" a="1"/>
  <c r="AQ59" i="24" s="1"/>
  <c r="AR59" i="24" s="1"/>
  <c r="AS59" i="24" s="1"/>
  <c r="O59" i="24" s="1"/>
  <c r="AN60" i="24" a="1"/>
  <c r="AN60" i="24" s="1"/>
  <c r="AO60" i="24" s="1"/>
  <c r="AP60" i="24" s="1"/>
  <c r="N60" i="24" s="1"/>
  <c r="AQ60" i="24" a="1"/>
  <c r="AQ60" i="24" s="1"/>
  <c r="AR60" i="24" s="1"/>
  <c r="AS60" i="24" s="1"/>
  <c r="O60" i="24" s="1"/>
  <c r="AN4" i="23" a="1"/>
  <c r="AN4" i="23" s="1"/>
  <c r="AQ5" i="23" a="1"/>
  <c r="AQ5" i="23" s="1"/>
  <c r="AN8" i="23" a="1"/>
  <c r="AN8" i="23" s="1"/>
  <c r="AN10" i="23" a="1"/>
  <c r="AN10" i="23" s="1"/>
  <c r="AN20" i="23" a="1"/>
  <c r="AN20" i="23" s="1"/>
  <c r="AO20" i="23" s="1"/>
  <c r="AP20" i="23" s="1"/>
  <c r="N20" i="23" s="1"/>
  <c r="AQ16" i="23" a="1"/>
  <c r="AQ16" i="23" s="1"/>
  <c r="AN22" i="23" a="1"/>
  <c r="AN22" i="23" s="1"/>
  <c r="AO22" i="23" s="1"/>
  <c r="AP22" i="23" s="1"/>
  <c r="N22" i="23" s="1"/>
  <c r="AN23" i="23" a="1"/>
  <c r="AN23" i="23" s="1"/>
  <c r="AO23" i="23" s="1"/>
  <c r="AP23" i="23" s="1"/>
  <c r="N23" i="23" s="1"/>
  <c r="AQ23" i="23" a="1"/>
  <c r="AQ23" i="23" s="1"/>
  <c r="AR23" i="23" s="1"/>
  <c r="AS23" i="23" s="1"/>
  <c r="O23" i="23" s="1"/>
  <c r="AN24" i="23" a="1"/>
  <c r="AN24" i="23" s="1"/>
  <c r="AO24" i="23" s="1"/>
  <c r="AP24" i="23" s="1"/>
  <c r="N24" i="23" s="1"/>
  <c r="AQ24" i="23" a="1"/>
  <c r="AQ24" i="23" s="1"/>
  <c r="AR24" i="23" s="1"/>
  <c r="AS24" i="23" s="1"/>
  <c r="O24" i="23" s="1"/>
  <c r="AN25" i="23" a="1"/>
  <c r="AN25" i="23" s="1"/>
  <c r="AO25" i="23" s="1"/>
  <c r="AP25" i="23" s="1"/>
  <c r="N25" i="23" s="1"/>
  <c r="AQ25" i="23" a="1"/>
  <c r="AQ25" i="23" s="1"/>
  <c r="AR25" i="23" s="1"/>
  <c r="AS25" i="23" s="1"/>
  <c r="O25" i="23" s="1"/>
  <c r="AN26" i="23" a="1"/>
  <c r="AN26" i="23" s="1"/>
  <c r="AO26" i="23" s="1"/>
  <c r="AP26" i="23" s="1"/>
  <c r="N26" i="23" s="1"/>
  <c r="AQ26" i="23" a="1"/>
  <c r="AQ26" i="23" s="1"/>
  <c r="AR26" i="23" s="1"/>
  <c r="AS26" i="23" s="1"/>
  <c r="O26" i="23" s="1"/>
  <c r="AN27" i="23" a="1"/>
  <c r="AN27" i="23" s="1"/>
  <c r="AO27" i="23" s="1"/>
  <c r="AP27" i="23" s="1"/>
  <c r="N27" i="23" s="1"/>
  <c r="AQ27" i="23" a="1"/>
  <c r="AQ27" i="23" s="1"/>
  <c r="AR27" i="23" s="1"/>
  <c r="AS27" i="23" s="1"/>
  <c r="O27" i="23" s="1"/>
  <c r="AN28" i="23" a="1"/>
  <c r="AN28" i="23" s="1"/>
  <c r="AO28" i="23" s="1"/>
  <c r="AP28" i="23" s="1"/>
  <c r="N28" i="23" s="1"/>
  <c r="AQ28" i="23" a="1"/>
  <c r="AQ28" i="23" s="1"/>
  <c r="AR28" i="23" s="1"/>
  <c r="AS28" i="23" s="1"/>
  <c r="O28" i="23" s="1"/>
  <c r="AN29" i="23" a="1"/>
  <c r="AN29" i="23" s="1"/>
  <c r="AO29" i="23" s="1"/>
  <c r="AP29" i="23" s="1"/>
  <c r="N29" i="23" s="1"/>
  <c r="AQ29" i="23" a="1"/>
  <c r="AQ29" i="23" s="1"/>
  <c r="AR29" i="23" s="1"/>
  <c r="AS29" i="23" s="1"/>
  <c r="O29" i="23" s="1"/>
  <c r="AN30" i="23" a="1"/>
  <c r="AN30" i="23" s="1"/>
  <c r="AO30" i="23" s="1"/>
  <c r="AP30" i="23" s="1"/>
  <c r="N30" i="23" s="1"/>
  <c r="AQ30" i="23" a="1"/>
  <c r="AQ30" i="23" s="1"/>
  <c r="AR30" i="23" s="1"/>
  <c r="AS30" i="23" s="1"/>
  <c r="O30" i="23" s="1"/>
  <c r="AN31" i="23" a="1"/>
  <c r="AN31" i="23" s="1"/>
  <c r="AO31" i="23" s="1"/>
  <c r="AP31" i="23" s="1"/>
  <c r="N31" i="23" s="1"/>
  <c r="AQ31" i="23" a="1"/>
  <c r="AQ31" i="23" s="1"/>
  <c r="AR31" i="23" s="1"/>
  <c r="AS31" i="23" s="1"/>
  <c r="O31" i="23" s="1"/>
  <c r="AN32" i="23" a="1"/>
  <c r="AN32" i="23" s="1"/>
  <c r="AO32" i="23" s="1"/>
  <c r="AP32" i="23" s="1"/>
  <c r="N32" i="23" s="1"/>
  <c r="AQ32" i="23" a="1"/>
  <c r="AQ32" i="23" s="1"/>
  <c r="AR32" i="23" s="1"/>
  <c r="AS32" i="23" s="1"/>
  <c r="O32" i="23" s="1"/>
  <c r="AN33" i="23" a="1"/>
  <c r="AN33" i="23" s="1"/>
  <c r="AO33" i="23" s="1"/>
  <c r="AP33" i="23" s="1"/>
  <c r="N33" i="23" s="1"/>
  <c r="AQ33" i="23" a="1"/>
  <c r="AQ33" i="23" s="1"/>
  <c r="AR33" i="23" s="1"/>
  <c r="AS33" i="23" s="1"/>
  <c r="O33" i="23" s="1"/>
  <c r="AN34" i="23" a="1"/>
  <c r="AN34" i="23" s="1"/>
  <c r="AO34" i="23" s="1"/>
  <c r="AP34" i="23" s="1"/>
  <c r="N34" i="23" s="1"/>
  <c r="AQ34" i="23" a="1"/>
  <c r="AQ34" i="23" s="1"/>
  <c r="AR34" i="23" s="1"/>
  <c r="AS34" i="23" s="1"/>
  <c r="O34" i="23" s="1"/>
  <c r="AN35" i="23" a="1"/>
  <c r="AN35" i="23" s="1"/>
  <c r="AO35" i="23" s="1"/>
  <c r="AP35" i="23" s="1"/>
  <c r="N35" i="23" s="1"/>
  <c r="AQ35" i="23" a="1"/>
  <c r="AQ35" i="23" s="1"/>
  <c r="AR35" i="23" s="1"/>
  <c r="AS35" i="23" s="1"/>
  <c r="O35" i="23" s="1"/>
  <c r="AN36" i="23" a="1"/>
  <c r="AN36" i="23" s="1"/>
  <c r="AO36" i="23" s="1"/>
  <c r="AP36" i="23" s="1"/>
  <c r="N36" i="23" s="1"/>
  <c r="AQ36" i="23" a="1"/>
  <c r="AQ36" i="23" s="1"/>
  <c r="AR36" i="23" s="1"/>
  <c r="AS36" i="23" s="1"/>
  <c r="O36" i="23" s="1"/>
  <c r="AN37" i="23" a="1"/>
  <c r="AN37" i="23" s="1"/>
  <c r="AO37" i="23" s="1"/>
  <c r="AP37" i="23" s="1"/>
  <c r="N37" i="23" s="1"/>
  <c r="AQ37" i="23" a="1"/>
  <c r="AQ37" i="23" s="1"/>
  <c r="AR37" i="23" s="1"/>
  <c r="AS37" i="23" s="1"/>
  <c r="O37" i="23" s="1"/>
  <c r="AN38" i="23" a="1"/>
  <c r="AN38" i="23" s="1"/>
  <c r="AO38" i="23" s="1"/>
  <c r="AP38" i="23" s="1"/>
  <c r="N38" i="23" s="1"/>
  <c r="AQ38" i="23" a="1"/>
  <c r="AQ38" i="23" s="1"/>
  <c r="AR38" i="23" s="1"/>
  <c r="AS38" i="23" s="1"/>
  <c r="O38" i="23" s="1"/>
  <c r="AN39" i="23" a="1"/>
  <c r="AN39" i="23" s="1"/>
  <c r="AO39" i="23" s="1"/>
  <c r="AP39" i="23" s="1"/>
  <c r="N39" i="23" s="1"/>
  <c r="AQ39" i="23" a="1"/>
  <c r="AQ39" i="23" s="1"/>
  <c r="AR39" i="23" s="1"/>
  <c r="AS39" i="23" s="1"/>
  <c r="O39" i="23" s="1"/>
  <c r="AN40" i="23" a="1"/>
  <c r="AN40" i="23" s="1"/>
  <c r="AO40" i="23" s="1"/>
  <c r="AP40" i="23" s="1"/>
  <c r="N40" i="23" s="1"/>
  <c r="AQ40" i="23" a="1"/>
  <c r="AQ40" i="23" s="1"/>
  <c r="AR40" i="23" s="1"/>
  <c r="AS40" i="23" s="1"/>
  <c r="O40" i="23" s="1"/>
  <c r="AN41" i="23" a="1"/>
  <c r="AN41" i="23" s="1"/>
  <c r="AO41" i="23" s="1"/>
  <c r="AP41" i="23" s="1"/>
  <c r="N41" i="23" s="1"/>
  <c r="AQ41" i="23" a="1"/>
  <c r="AQ41" i="23" s="1"/>
  <c r="AR41" i="23" s="1"/>
  <c r="AS41" i="23" s="1"/>
  <c r="O41" i="23" s="1"/>
  <c r="AN42" i="23" a="1"/>
  <c r="AN42" i="23" s="1"/>
  <c r="AO42" i="23" s="1"/>
  <c r="AP42" i="23" s="1"/>
  <c r="N42" i="23" s="1"/>
  <c r="AQ42" i="23" a="1"/>
  <c r="AQ42" i="23" s="1"/>
  <c r="AR42" i="23" s="1"/>
  <c r="AS42" i="23" s="1"/>
  <c r="O42" i="23" s="1"/>
  <c r="AN43" i="23" a="1"/>
  <c r="AN43" i="23" s="1"/>
  <c r="AO43" i="23" s="1"/>
  <c r="AP43" i="23" s="1"/>
  <c r="N43" i="23" s="1"/>
  <c r="AQ43" i="23" a="1"/>
  <c r="AQ43" i="23" s="1"/>
  <c r="AR43" i="23" s="1"/>
  <c r="AS43" i="23" s="1"/>
  <c r="O43" i="23" s="1"/>
  <c r="AN44" i="23" a="1"/>
  <c r="AN44" i="23" s="1"/>
  <c r="AO44" i="23" s="1"/>
  <c r="AP44" i="23" s="1"/>
  <c r="N44" i="23" s="1"/>
  <c r="AQ44" i="23" a="1"/>
  <c r="AQ44" i="23" s="1"/>
  <c r="AR44" i="23" s="1"/>
  <c r="AS44" i="23" s="1"/>
  <c r="O44" i="23" s="1"/>
  <c r="AN45" i="23" a="1"/>
  <c r="AN45" i="23" s="1"/>
  <c r="AO45" i="23" s="1"/>
  <c r="AP45" i="23" s="1"/>
  <c r="N45" i="23" s="1"/>
  <c r="AQ45" i="23" a="1"/>
  <c r="AQ45" i="23" s="1"/>
  <c r="AR45" i="23" s="1"/>
  <c r="AS45" i="23" s="1"/>
  <c r="O45" i="23" s="1"/>
  <c r="AN46" i="23" a="1"/>
  <c r="AN46" i="23" s="1"/>
  <c r="AO46" i="23" s="1"/>
  <c r="AP46" i="23" s="1"/>
  <c r="N46" i="23" s="1"/>
  <c r="AQ46" i="23" a="1"/>
  <c r="AQ46" i="23" s="1"/>
  <c r="AR46" i="23" s="1"/>
  <c r="AS46" i="23" s="1"/>
  <c r="O46" i="23" s="1"/>
  <c r="AN47" i="23" a="1"/>
  <c r="AN47" i="23" s="1"/>
  <c r="AO47" i="23" s="1"/>
  <c r="AP47" i="23" s="1"/>
  <c r="N47" i="23" s="1"/>
  <c r="AQ47" i="23" a="1"/>
  <c r="AQ47" i="23" s="1"/>
  <c r="AR47" i="23" s="1"/>
  <c r="AS47" i="23" s="1"/>
  <c r="O47" i="23" s="1"/>
  <c r="AN48" i="23" a="1"/>
  <c r="AN48" i="23" s="1"/>
  <c r="AO48" i="23" s="1"/>
  <c r="AP48" i="23" s="1"/>
  <c r="N48" i="23" s="1"/>
  <c r="AQ48" i="23" a="1"/>
  <c r="AQ48" i="23" s="1"/>
  <c r="AR48" i="23" s="1"/>
  <c r="AS48" i="23" s="1"/>
  <c r="O48" i="23" s="1"/>
  <c r="AN49" i="23" a="1"/>
  <c r="AN49" i="23" s="1"/>
  <c r="AO49" i="23" s="1"/>
  <c r="AP49" i="23" s="1"/>
  <c r="N49" i="23" s="1"/>
  <c r="AQ49" i="23" a="1"/>
  <c r="AQ49" i="23" s="1"/>
  <c r="AR49" i="23" s="1"/>
  <c r="AS49" i="23" s="1"/>
  <c r="O49" i="23" s="1"/>
  <c r="AN50" i="23" a="1"/>
  <c r="AN50" i="23" s="1"/>
  <c r="AO50" i="23" s="1"/>
  <c r="AP50" i="23" s="1"/>
  <c r="N50" i="23" s="1"/>
  <c r="AQ50" i="23" a="1"/>
  <c r="AQ50" i="23" s="1"/>
  <c r="AR50" i="23" s="1"/>
  <c r="AS50" i="23" s="1"/>
  <c r="O50" i="23" s="1"/>
  <c r="AN51" i="23" a="1"/>
  <c r="AN51" i="23" s="1"/>
  <c r="AO51" i="23" s="1"/>
  <c r="AP51" i="23" s="1"/>
  <c r="N51" i="23" s="1"/>
  <c r="AQ51" i="23" a="1"/>
  <c r="AQ51" i="23" s="1"/>
  <c r="AR51" i="23" s="1"/>
  <c r="AS51" i="23" s="1"/>
  <c r="O51" i="23" s="1"/>
  <c r="AN52" i="23" a="1"/>
  <c r="AN52" i="23" s="1"/>
  <c r="AO52" i="23" s="1"/>
  <c r="AP52" i="23" s="1"/>
  <c r="N52" i="23" s="1"/>
  <c r="AQ52" i="23" a="1"/>
  <c r="AQ52" i="23" s="1"/>
  <c r="AR52" i="23" s="1"/>
  <c r="AS52" i="23" s="1"/>
  <c r="O52" i="23" s="1"/>
  <c r="AN53" i="23" a="1"/>
  <c r="AN53" i="23" s="1"/>
  <c r="AO53" i="23" s="1"/>
  <c r="AP53" i="23" s="1"/>
  <c r="N53" i="23" s="1"/>
  <c r="AQ53" i="23" a="1"/>
  <c r="AQ53" i="23" s="1"/>
  <c r="AR53" i="23" s="1"/>
  <c r="AS53" i="23" s="1"/>
  <c r="O53" i="23" s="1"/>
  <c r="AN54" i="23" a="1"/>
  <c r="AN54" i="23" s="1"/>
  <c r="AO54" i="23" s="1"/>
  <c r="AP54" i="23" s="1"/>
  <c r="N54" i="23" s="1"/>
  <c r="AQ54" i="23" a="1"/>
  <c r="AQ54" i="23" s="1"/>
  <c r="AR54" i="23" s="1"/>
  <c r="AS54" i="23" s="1"/>
  <c r="O54" i="23" s="1"/>
  <c r="AN55" i="23" a="1"/>
  <c r="AN55" i="23" s="1"/>
  <c r="AO55" i="23" s="1"/>
  <c r="AP55" i="23" s="1"/>
  <c r="N55" i="23" s="1"/>
  <c r="AQ55" i="23" a="1"/>
  <c r="AQ55" i="23" s="1"/>
  <c r="AR55" i="23" s="1"/>
  <c r="AS55" i="23" s="1"/>
  <c r="O55" i="23" s="1"/>
  <c r="AN56" i="23" a="1"/>
  <c r="AN56" i="23" s="1"/>
  <c r="AO56" i="23" s="1"/>
  <c r="AP56" i="23" s="1"/>
  <c r="N56" i="23" s="1"/>
  <c r="AQ56" i="23" a="1"/>
  <c r="AQ56" i="23" s="1"/>
  <c r="AR56" i="23" s="1"/>
  <c r="AS56" i="23" s="1"/>
  <c r="O56" i="23" s="1"/>
  <c r="AN57" i="23" a="1"/>
  <c r="AN57" i="23" s="1"/>
  <c r="AO57" i="23" s="1"/>
  <c r="AP57" i="23" s="1"/>
  <c r="N57" i="23" s="1"/>
  <c r="AQ57" i="23" a="1"/>
  <c r="AQ57" i="23" s="1"/>
  <c r="AR57" i="23" s="1"/>
  <c r="AS57" i="23" s="1"/>
  <c r="O57" i="23" s="1"/>
  <c r="AN58" i="23" a="1"/>
  <c r="AN58" i="23" s="1"/>
  <c r="AO58" i="23" s="1"/>
  <c r="AP58" i="23" s="1"/>
  <c r="N58" i="23" s="1"/>
  <c r="AQ58" i="23" a="1"/>
  <c r="AQ58" i="23" s="1"/>
  <c r="AR58" i="23" s="1"/>
  <c r="AS58" i="23" s="1"/>
  <c r="O58" i="23" s="1"/>
  <c r="AN59" i="23" a="1"/>
  <c r="AN59" i="23" s="1"/>
  <c r="AO59" i="23" s="1"/>
  <c r="AP59" i="23" s="1"/>
  <c r="N59" i="23" s="1"/>
  <c r="AQ59" i="23" a="1"/>
  <c r="AQ59" i="23" s="1"/>
  <c r="AR59" i="23" s="1"/>
  <c r="AS59" i="23" s="1"/>
  <c r="O59" i="23" s="1"/>
  <c r="AN60" i="23" a="1"/>
  <c r="AN60" i="23" s="1"/>
  <c r="AO60" i="23" s="1"/>
  <c r="AP60" i="23" s="1"/>
  <c r="N60" i="23" s="1"/>
  <c r="AQ60" i="23" a="1"/>
  <c r="AQ60" i="23" s="1"/>
  <c r="AR60" i="23" s="1"/>
  <c r="AS60" i="23" s="1"/>
  <c r="O60" i="23" s="1"/>
  <c r="AN7" i="23" a="1"/>
  <c r="AN7" i="23" s="1"/>
  <c r="AN6" i="22" a="1"/>
  <c r="AN6" i="22" s="1"/>
  <c r="AQ14" i="22" a="1"/>
  <c r="AQ14" i="22" s="1"/>
  <c r="AR14" i="22" s="1"/>
  <c r="AS14" i="22" s="1"/>
  <c r="O14" i="22" s="1"/>
  <c r="AN16" i="22" a="1"/>
  <c r="AN16" i="22" s="1"/>
  <c r="AO16" i="22" s="1"/>
  <c r="AP16" i="22" s="1"/>
  <c r="N16" i="22" s="1"/>
  <c r="AN15" i="22" a="1"/>
  <c r="AN15" i="22" s="1"/>
  <c r="AN18" i="22" a="1"/>
  <c r="AN18" i="22" s="1"/>
  <c r="AO18" i="22" s="1"/>
  <c r="AP18" i="22" s="1"/>
  <c r="N18" i="22" s="1"/>
  <c r="AQ18" i="22" a="1"/>
  <c r="AQ18" i="22" s="1"/>
  <c r="AR18" i="22" s="1"/>
  <c r="AS18" i="22" s="1"/>
  <c r="O18" i="22" s="1"/>
  <c r="AN19" i="22" a="1"/>
  <c r="AN19" i="22" s="1"/>
  <c r="AO19" i="22" s="1"/>
  <c r="AP19" i="22" s="1"/>
  <c r="N19" i="22" s="1"/>
  <c r="AQ19" i="22" a="1"/>
  <c r="AQ19" i="22" s="1"/>
  <c r="AR19" i="22" s="1"/>
  <c r="AS19" i="22" s="1"/>
  <c r="O19" i="22" s="1"/>
  <c r="AN20" i="22" a="1"/>
  <c r="AN20" i="22" s="1"/>
  <c r="AO20" i="22" s="1"/>
  <c r="AP20" i="22" s="1"/>
  <c r="N20" i="22" s="1"/>
  <c r="AQ20" i="22" a="1"/>
  <c r="AQ20" i="22" s="1"/>
  <c r="AR20" i="22" s="1"/>
  <c r="AS20" i="22" s="1"/>
  <c r="O20" i="22" s="1"/>
  <c r="AN21" i="22" a="1"/>
  <c r="AN21" i="22" s="1"/>
  <c r="AO21" i="22" s="1"/>
  <c r="AP21" i="22" s="1"/>
  <c r="N21" i="22" s="1"/>
  <c r="AQ21" i="22" a="1"/>
  <c r="AQ21" i="22" s="1"/>
  <c r="AR21" i="22" s="1"/>
  <c r="AS21" i="22" s="1"/>
  <c r="O21" i="22" s="1"/>
  <c r="AN22" i="22" a="1"/>
  <c r="AN22" i="22" s="1"/>
  <c r="AO22" i="22" s="1"/>
  <c r="AP22" i="22" s="1"/>
  <c r="N22" i="22" s="1"/>
  <c r="AQ22" i="22" a="1"/>
  <c r="AQ22" i="22" s="1"/>
  <c r="AR22" i="22" s="1"/>
  <c r="AS22" i="22" s="1"/>
  <c r="O22" i="22" s="1"/>
  <c r="AN23" i="22" a="1"/>
  <c r="AN23" i="22" s="1"/>
  <c r="AO23" i="22" s="1"/>
  <c r="AP23" i="22" s="1"/>
  <c r="N23" i="22" s="1"/>
  <c r="AQ23" i="22" a="1"/>
  <c r="AQ23" i="22" s="1"/>
  <c r="AR23" i="22" s="1"/>
  <c r="AS23" i="22" s="1"/>
  <c r="O23" i="22" s="1"/>
  <c r="AN24" i="22" a="1"/>
  <c r="AN24" i="22" s="1"/>
  <c r="AO24" i="22" s="1"/>
  <c r="AP24" i="22" s="1"/>
  <c r="N24" i="22" s="1"/>
  <c r="AQ24" i="22" a="1"/>
  <c r="AQ24" i="22" s="1"/>
  <c r="AR24" i="22" s="1"/>
  <c r="AS24" i="22" s="1"/>
  <c r="O24" i="22" s="1"/>
  <c r="AN25" i="22" a="1"/>
  <c r="AN25" i="22" s="1"/>
  <c r="AO25" i="22" s="1"/>
  <c r="AP25" i="22" s="1"/>
  <c r="N25" i="22" s="1"/>
  <c r="AQ25" i="22" a="1"/>
  <c r="AQ25" i="22" s="1"/>
  <c r="AR25" i="22" s="1"/>
  <c r="AS25" i="22" s="1"/>
  <c r="O25" i="22" s="1"/>
  <c r="AN26" i="22" a="1"/>
  <c r="AN26" i="22" s="1"/>
  <c r="AO26" i="22" s="1"/>
  <c r="AP26" i="22" s="1"/>
  <c r="N26" i="22" s="1"/>
  <c r="AQ26" i="22" a="1"/>
  <c r="AQ26" i="22" s="1"/>
  <c r="AR26" i="22" s="1"/>
  <c r="AS26" i="22" s="1"/>
  <c r="O26" i="22" s="1"/>
  <c r="AN27" i="22" a="1"/>
  <c r="AN27" i="22" s="1"/>
  <c r="AO27" i="22" s="1"/>
  <c r="AP27" i="22" s="1"/>
  <c r="N27" i="22" s="1"/>
  <c r="AQ27" i="22" a="1"/>
  <c r="AQ27" i="22" s="1"/>
  <c r="AR27" i="22" s="1"/>
  <c r="AS27" i="22" s="1"/>
  <c r="O27" i="22" s="1"/>
  <c r="AN28" i="22" a="1"/>
  <c r="AN28" i="22" s="1"/>
  <c r="AO28" i="22" s="1"/>
  <c r="AP28" i="22" s="1"/>
  <c r="N28" i="22" s="1"/>
  <c r="AQ28" i="22" a="1"/>
  <c r="AQ28" i="22" s="1"/>
  <c r="AR28" i="22" s="1"/>
  <c r="AS28" i="22" s="1"/>
  <c r="O28" i="22" s="1"/>
  <c r="AN29" i="22" a="1"/>
  <c r="AN29" i="22" s="1"/>
  <c r="AO29" i="22" s="1"/>
  <c r="AP29" i="22" s="1"/>
  <c r="N29" i="22" s="1"/>
  <c r="AQ29" i="22" a="1"/>
  <c r="AQ29" i="22" s="1"/>
  <c r="AR29" i="22" s="1"/>
  <c r="AS29" i="22" s="1"/>
  <c r="O29" i="22" s="1"/>
  <c r="AN30" i="22" a="1"/>
  <c r="AN30" i="22" s="1"/>
  <c r="AO30" i="22" s="1"/>
  <c r="AP30" i="22" s="1"/>
  <c r="N30" i="22" s="1"/>
  <c r="AQ30" i="22" a="1"/>
  <c r="AQ30" i="22" s="1"/>
  <c r="AR30" i="22" s="1"/>
  <c r="AS30" i="22" s="1"/>
  <c r="O30" i="22" s="1"/>
  <c r="AN31" i="22" a="1"/>
  <c r="AN31" i="22" s="1"/>
  <c r="AO31" i="22" s="1"/>
  <c r="AP31" i="22" s="1"/>
  <c r="N31" i="22" s="1"/>
  <c r="AQ31" i="22" a="1"/>
  <c r="AQ31" i="22" s="1"/>
  <c r="AR31" i="22" s="1"/>
  <c r="AS31" i="22" s="1"/>
  <c r="O31" i="22" s="1"/>
  <c r="AN32" i="22" a="1"/>
  <c r="AN32" i="22" s="1"/>
  <c r="AO32" i="22" s="1"/>
  <c r="AP32" i="22" s="1"/>
  <c r="N32" i="22" s="1"/>
  <c r="AQ32" i="22" a="1"/>
  <c r="AQ32" i="22" s="1"/>
  <c r="AR32" i="22" s="1"/>
  <c r="AS32" i="22" s="1"/>
  <c r="O32" i="22" s="1"/>
  <c r="AN33" i="22" a="1"/>
  <c r="AN33" i="22" s="1"/>
  <c r="AO33" i="22" s="1"/>
  <c r="AP33" i="22" s="1"/>
  <c r="N33" i="22" s="1"/>
  <c r="AQ33" i="22" a="1"/>
  <c r="AQ33" i="22" s="1"/>
  <c r="AR33" i="22" s="1"/>
  <c r="AS33" i="22" s="1"/>
  <c r="O33" i="22" s="1"/>
  <c r="AN34" i="22" a="1"/>
  <c r="AN34" i="22" s="1"/>
  <c r="AO34" i="22" s="1"/>
  <c r="AP34" i="22" s="1"/>
  <c r="N34" i="22" s="1"/>
  <c r="AQ34" i="22" a="1"/>
  <c r="AQ34" i="22" s="1"/>
  <c r="AR34" i="22" s="1"/>
  <c r="AS34" i="22" s="1"/>
  <c r="O34" i="22" s="1"/>
  <c r="AN35" i="22" a="1"/>
  <c r="AN35" i="22" s="1"/>
  <c r="AO35" i="22" s="1"/>
  <c r="AP35" i="22" s="1"/>
  <c r="N35" i="22" s="1"/>
  <c r="AQ35" i="22" a="1"/>
  <c r="AQ35" i="22" s="1"/>
  <c r="AR35" i="22" s="1"/>
  <c r="AS35" i="22" s="1"/>
  <c r="O35" i="22" s="1"/>
  <c r="AN36" i="22" a="1"/>
  <c r="AN36" i="22" s="1"/>
  <c r="AO36" i="22" s="1"/>
  <c r="AP36" i="22" s="1"/>
  <c r="N36" i="22" s="1"/>
  <c r="AQ36" i="22" a="1"/>
  <c r="AQ36" i="22" s="1"/>
  <c r="AR36" i="22" s="1"/>
  <c r="AS36" i="22" s="1"/>
  <c r="O36" i="22" s="1"/>
  <c r="AN37" i="22" a="1"/>
  <c r="AN37" i="22" s="1"/>
  <c r="AO37" i="22" s="1"/>
  <c r="AP37" i="22" s="1"/>
  <c r="N37" i="22" s="1"/>
  <c r="AQ37" i="22" a="1"/>
  <c r="AQ37" i="22" s="1"/>
  <c r="AR37" i="22" s="1"/>
  <c r="AS37" i="22" s="1"/>
  <c r="O37" i="22" s="1"/>
  <c r="AN38" i="22" a="1"/>
  <c r="AN38" i="22" s="1"/>
  <c r="AO38" i="22" s="1"/>
  <c r="AP38" i="22" s="1"/>
  <c r="N38" i="22" s="1"/>
  <c r="AQ38" i="22" a="1"/>
  <c r="AQ38" i="22" s="1"/>
  <c r="AR38" i="22" s="1"/>
  <c r="AS38" i="22" s="1"/>
  <c r="O38" i="22" s="1"/>
  <c r="AN39" i="22" a="1"/>
  <c r="AN39" i="22" s="1"/>
  <c r="AO39" i="22" s="1"/>
  <c r="AP39" i="22" s="1"/>
  <c r="N39" i="22" s="1"/>
  <c r="AQ39" i="22" a="1"/>
  <c r="AQ39" i="22" s="1"/>
  <c r="AR39" i="22" s="1"/>
  <c r="AS39" i="22" s="1"/>
  <c r="O39" i="22" s="1"/>
  <c r="AN40" i="22" a="1"/>
  <c r="AN40" i="22" s="1"/>
  <c r="AO40" i="22" s="1"/>
  <c r="AP40" i="22" s="1"/>
  <c r="N40" i="22" s="1"/>
  <c r="AQ40" i="22" a="1"/>
  <c r="AQ40" i="22" s="1"/>
  <c r="AR40" i="22" s="1"/>
  <c r="AS40" i="22" s="1"/>
  <c r="O40" i="22" s="1"/>
  <c r="AN41" i="22" a="1"/>
  <c r="AN41" i="22" s="1"/>
  <c r="AO41" i="22" s="1"/>
  <c r="AP41" i="22" s="1"/>
  <c r="N41" i="22" s="1"/>
  <c r="AQ41" i="22" a="1"/>
  <c r="AQ41" i="22" s="1"/>
  <c r="AR41" i="22" s="1"/>
  <c r="AS41" i="22" s="1"/>
  <c r="O41" i="22" s="1"/>
  <c r="AN42" i="22" a="1"/>
  <c r="AN42" i="22" s="1"/>
  <c r="AO42" i="22" s="1"/>
  <c r="AP42" i="22" s="1"/>
  <c r="N42" i="22" s="1"/>
  <c r="AQ42" i="22" a="1"/>
  <c r="AQ42" i="22" s="1"/>
  <c r="AR42" i="22" s="1"/>
  <c r="AS42" i="22" s="1"/>
  <c r="O42" i="22" s="1"/>
  <c r="AN43" i="22" a="1"/>
  <c r="AN43" i="22" s="1"/>
  <c r="AO43" i="22" s="1"/>
  <c r="AP43" i="22" s="1"/>
  <c r="N43" i="22" s="1"/>
  <c r="AQ43" i="22" a="1"/>
  <c r="AQ43" i="22" s="1"/>
  <c r="AR43" i="22" s="1"/>
  <c r="AS43" i="22" s="1"/>
  <c r="O43" i="22" s="1"/>
  <c r="AN44" i="22" a="1"/>
  <c r="AN44" i="22" s="1"/>
  <c r="AO44" i="22" s="1"/>
  <c r="AP44" i="22" s="1"/>
  <c r="N44" i="22" s="1"/>
  <c r="AQ44" i="22" a="1"/>
  <c r="AQ44" i="22" s="1"/>
  <c r="AR44" i="22" s="1"/>
  <c r="AS44" i="22" s="1"/>
  <c r="O44" i="22" s="1"/>
  <c r="AN45" i="22" a="1"/>
  <c r="AN45" i="22" s="1"/>
  <c r="AO45" i="22" s="1"/>
  <c r="AP45" i="22" s="1"/>
  <c r="N45" i="22" s="1"/>
  <c r="AQ45" i="22" a="1"/>
  <c r="AQ45" i="22" s="1"/>
  <c r="AR45" i="22" s="1"/>
  <c r="AS45" i="22" s="1"/>
  <c r="O45" i="22" s="1"/>
  <c r="AN46" i="22" a="1"/>
  <c r="AN46" i="22" s="1"/>
  <c r="AO46" i="22" s="1"/>
  <c r="AP46" i="22" s="1"/>
  <c r="N46" i="22" s="1"/>
  <c r="AQ46" i="22" a="1"/>
  <c r="AQ46" i="22" s="1"/>
  <c r="AR46" i="22" s="1"/>
  <c r="AS46" i="22" s="1"/>
  <c r="O46" i="22" s="1"/>
  <c r="AN47" i="22" a="1"/>
  <c r="AN47" i="22" s="1"/>
  <c r="AO47" i="22" s="1"/>
  <c r="AP47" i="22" s="1"/>
  <c r="N47" i="22" s="1"/>
  <c r="AQ47" i="22" a="1"/>
  <c r="AQ47" i="22" s="1"/>
  <c r="AR47" i="22" s="1"/>
  <c r="AS47" i="22" s="1"/>
  <c r="O47" i="22" s="1"/>
  <c r="AN48" i="22" a="1"/>
  <c r="AN48" i="22" s="1"/>
  <c r="AO48" i="22" s="1"/>
  <c r="AP48" i="22" s="1"/>
  <c r="N48" i="22" s="1"/>
  <c r="AQ48" i="22" a="1"/>
  <c r="AQ48" i="22" s="1"/>
  <c r="AR48" i="22" s="1"/>
  <c r="AS48" i="22" s="1"/>
  <c r="O48" i="22" s="1"/>
  <c r="AN49" i="22" a="1"/>
  <c r="AN49" i="22" s="1"/>
  <c r="AO49" i="22" s="1"/>
  <c r="AP49" i="22" s="1"/>
  <c r="N49" i="22" s="1"/>
  <c r="AQ49" i="22" a="1"/>
  <c r="AQ49" i="22" s="1"/>
  <c r="AR49" i="22" s="1"/>
  <c r="AS49" i="22" s="1"/>
  <c r="O49" i="22" s="1"/>
  <c r="AN50" i="22" a="1"/>
  <c r="AN50" i="22" s="1"/>
  <c r="AO50" i="22" s="1"/>
  <c r="AP50" i="22" s="1"/>
  <c r="N50" i="22" s="1"/>
  <c r="AQ50" i="22" a="1"/>
  <c r="AQ50" i="22" s="1"/>
  <c r="AR50" i="22" s="1"/>
  <c r="AS50" i="22" s="1"/>
  <c r="O50" i="22" s="1"/>
  <c r="AN51" i="22" a="1"/>
  <c r="AN51" i="22" s="1"/>
  <c r="AO51" i="22" s="1"/>
  <c r="AP51" i="22" s="1"/>
  <c r="N51" i="22" s="1"/>
  <c r="AQ51" i="22" a="1"/>
  <c r="AQ51" i="22" s="1"/>
  <c r="AR51" i="22" s="1"/>
  <c r="AS51" i="22" s="1"/>
  <c r="O51" i="22" s="1"/>
  <c r="AN52" i="22" a="1"/>
  <c r="AN52" i="22" s="1"/>
  <c r="AO52" i="22" s="1"/>
  <c r="AP52" i="22" s="1"/>
  <c r="N52" i="22" s="1"/>
  <c r="AQ52" i="22" a="1"/>
  <c r="AQ52" i="22" s="1"/>
  <c r="AR52" i="22" s="1"/>
  <c r="AS52" i="22" s="1"/>
  <c r="O52" i="22" s="1"/>
  <c r="AN53" i="22" a="1"/>
  <c r="AN53" i="22" s="1"/>
  <c r="AO53" i="22" s="1"/>
  <c r="AP53" i="22" s="1"/>
  <c r="N53" i="22" s="1"/>
  <c r="AQ53" i="22" a="1"/>
  <c r="AQ53" i="22" s="1"/>
  <c r="AR53" i="22" s="1"/>
  <c r="AS53" i="22" s="1"/>
  <c r="O53" i="22" s="1"/>
  <c r="AN54" i="22" a="1"/>
  <c r="AN54" i="22" s="1"/>
  <c r="AO54" i="22" s="1"/>
  <c r="AP54" i="22" s="1"/>
  <c r="N54" i="22" s="1"/>
  <c r="AQ54" i="22" a="1"/>
  <c r="AQ54" i="22" s="1"/>
  <c r="AR54" i="22" s="1"/>
  <c r="AS54" i="22" s="1"/>
  <c r="O54" i="22" s="1"/>
  <c r="AN55" i="22" a="1"/>
  <c r="AN55" i="22" s="1"/>
  <c r="AO55" i="22" s="1"/>
  <c r="AP55" i="22" s="1"/>
  <c r="N55" i="22" s="1"/>
  <c r="AQ55" i="22" a="1"/>
  <c r="AQ55" i="22" s="1"/>
  <c r="AR55" i="22" s="1"/>
  <c r="AS55" i="22" s="1"/>
  <c r="O55" i="22" s="1"/>
  <c r="AN56" i="22" a="1"/>
  <c r="AN56" i="22" s="1"/>
  <c r="AO56" i="22" s="1"/>
  <c r="AP56" i="22" s="1"/>
  <c r="N56" i="22" s="1"/>
  <c r="AQ56" i="22" a="1"/>
  <c r="AQ56" i="22" s="1"/>
  <c r="AR56" i="22" s="1"/>
  <c r="AS56" i="22" s="1"/>
  <c r="O56" i="22" s="1"/>
  <c r="AN57" i="22" a="1"/>
  <c r="AN57" i="22" s="1"/>
  <c r="AO57" i="22" s="1"/>
  <c r="AP57" i="22" s="1"/>
  <c r="N57" i="22" s="1"/>
  <c r="AQ57" i="22" a="1"/>
  <c r="AQ57" i="22" s="1"/>
  <c r="AR57" i="22" s="1"/>
  <c r="AS57" i="22" s="1"/>
  <c r="O57" i="22" s="1"/>
  <c r="AN58" i="22" a="1"/>
  <c r="AN58" i="22" s="1"/>
  <c r="AO58" i="22" s="1"/>
  <c r="AP58" i="22" s="1"/>
  <c r="N58" i="22" s="1"/>
  <c r="AQ58" i="22" a="1"/>
  <c r="AQ58" i="22" s="1"/>
  <c r="AR58" i="22" s="1"/>
  <c r="AS58" i="22" s="1"/>
  <c r="O58" i="22" s="1"/>
  <c r="AN59" i="22" a="1"/>
  <c r="AN59" i="22" s="1"/>
  <c r="AO59" i="22" s="1"/>
  <c r="AP59" i="22" s="1"/>
  <c r="N59" i="22" s="1"/>
  <c r="AQ59" i="22" a="1"/>
  <c r="AQ59" i="22" s="1"/>
  <c r="AR59" i="22" s="1"/>
  <c r="AS59" i="22" s="1"/>
  <c r="O59" i="22" s="1"/>
  <c r="AN60" i="22" a="1"/>
  <c r="AN60" i="22" s="1"/>
  <c r="AO60" i="22" s="1"/>
  <c r="AP60" i="22" s="1"/>
  <c r="N60" i="22" s="1"/>
  <c r="AQ60" i="22" a="1"/>
  <c r="AQ60" i="22" s="1"/>
  <c r="AR60" i="22" s="1"/>
  <c r="AS60" i="22" s="1"/>
  <c r="O60" i="22" s="1"/>
  <c r="AQ9" i="2" a="1"/>
  <c r="AQ9" i="2" s="1"/>
  <c r="AQ18" i="2" a="1"/>
  <c r="AQ18" i="2" s="1"/>
  <c r="AQ24" i="2" a="1"/>
  <c r="AQ24" i="2" s="1"/>
  <c r="AQ25" i="2" a="1"/>
  <c r="AQ25" i="2" s="1"/>
  <c r="AQ26" i="2" a="1"/>
  <c r="AQ26" i="2" s="1"/>
  <c r="AQ27" i="2" a="1"/>
  <c r="AQ27" i="2" s="1"/>
  <c r="AQ28" i="2" a="1"/>
  <c r="AQ28" i="2" s="1"/>
  <c r="AQ29" i="2" a="1"/>
  <c r="AQ29" i="2" s="1"/>
  <c r="AQ30" i="2" a="1"/>
  <c r="AQ30" i="2" s="1"/>
  <c r="AQ31" i="2" a="1"/>
  <c r="AQ31" i="2" s="1"/>
  <c r="AQ32" i="2" a="1"/>
  <c r="AQ32" i="2" s="1"/>
  <c r="AQ33" i="2" a="1"/>
  <c r="AQ33" i="2" s="1"/>
  <c r="AQ34" i="2" a="1"/>
  <c r="AQ34" i="2" s="1"/>
  <c r="AQ35" i="2" a="1"/>
  <c r="AQ35" i="2" s="1"/>
  <c r="AQ36" i="2" a="1"/>
  <c r="AQ36" i="2" s="1"/>
  <c r="AQ37" i="2" a="1"/>
  <c r="AQ37" i="2" s="1"/>
  <c r="AQ38" i="2" a="1"/>
  <c r="AQ38" i="2" s="1"/>
  <c r="AQ39" i="2" a="1"/>
  <c r="AQ39" i="2" s="1"/>
  <c r="AQ40" i="2" a="1"/>
  <c r="AQ40" i="2" s="1"/>
  <c r="AQ41" i="2" a="1"/>
  <c r="AQ41" i="2" s="1"/>
  <c r="AQ42" i="2" a="1"/>
  <c r="AQ42" i="2" s="1"/>
  <c r="AQ43" i="2" a="1"/>
  <c r="AQ43" i="2" s="1"/>
  <c r="AQ44" i="2" a="1"/>
  <c r="AQ44" i="2" s="1"/>
  <c r="AQ45" i="2" a="1"/>
  <c r="AQ45" i="2" s="1"/>
  <c r="AQ46" i="2" a="1"/>
  <c r="AQ46" i="2" s="1"/>
  <c r="AQ47" i="2" a="1"/>
  <c r="AQ47" i="2" s="1"/>
  <c r="AQ48" i="2" a="1"/>
  <c r="AQ48" i="2" s="1"/>
  <c r="AQ49" i="2" a="1"/>
  <c r="AQ49" i="2" s="1"/>
  <c r="AQ50" i="2" a="1"/>
  <c r="AQ50" i="2" s="1"/>
  <c r="AQ51" i="2" a="1"/>
  <c r="AQ51" i="2" s="1"/>
  <c r="AQ52" i="2" a="1"/>
  <c r="AQ52" i="2" s="1"/>
  <c r="AQ53" i="2" a="1"/>
  <c r="AQ53" i="2" s="1"/>
  <c r="AQ54" i="2" a="1"/>
  <c r="AQ54" i="2" s="1"/>
  <c r="AQ55" i="2" a="1"/>
  <c r="AQ55" i="2" s="1"/>
  <c r="AQ56" i="2" a="1"/>
  <c r="AQ56" i="2" s="1"/>
  <c r="AQ57" i="2" a="1"/>
  <c r="AQ57" i="2" s="1"/>
  <c r="AQ58" i="2" a="1"/>
  <c r="AQ58" i="2" s="1"/>
  <c r="AQ59" i="2" a="1"/>
  <c r="AQ59" i="2" s="1"/>
  <c r="AQ60" i="2" a="1"/>
  <c r="AQ60" i="2" s="1"/>
  <c r="AN6" i="2" a="1"/>
  <c r="AN6" i="2" s="1"/>
  <c r="AN7" i="2" a="1"/>
  <c r="AN7" i="2" s="1"/>
  <c r="AN14" i="2" a="1"/>
  <c r="AN14" i="2" s="1"/>
  <c r="AN19" i="2" a="1"/>
  <c r="AN19" i="2" s="1"/>
  <c r="AN17" i="2" a="1"/>
  <c r="AN17" i="2" s="1"/>
  <c r="AN20" i="2" a="1"/>
  <c r="AN20" i="2" s="1"/>
  <c r="AN24" i="2" a="1"/>
  <c r="AN24" i="2" s="1"/>
  <c r="AN25" i="2" a="1"/>
  <c r="AN25" i="2" s="1"/>
  <c r="AN26" i="2" a="1"/>
  <c r="AN26" i="2" s="1"/>
  <c r="AN27" i="2" a="1"/>
  <c r="AN27" i="2" s="1"/>
  <c r="AN28" i="2" a="1"/>
  <c r="AN28" i="2" s="1"/>
  <c r="AN29" i="2" a="1"/>
  <c r="AN29" i="2" s="1"/>
  <c r="AN30" i="2" a="1"/>
  <c r="AN30" i="2" s="1"/>
  <c r="AN31" i="2" a="1"/>
  <c r="AN31" i="2" s="1"/>
  <c r="AN32" i="2" a="1"/>
  <c r="AN32" i="2" s="1"/>
  <c r="AN33" i="2" a="1"/>
  <c r="AN33" i="2" s="1"/>
  <c r="AN34" i="2" a="1"/>
  <c r="AN34" i="2" s="1"/>
  <c r="AN35" i="2" a="1"/>
  <c r="AN35" i="2" s="1"/>
  <c r="AN36" i="2" a="1"/>
  <c r="AN36" i="2" s="1"/>
  <c r="AN37" i="2" a="1"/>
  <c r="AN37" i="2" s="1"/>
  <c r="AN38" i="2" a="1"/>
  <c r="AN38" i="2" s="1"/>
  <c r="AN39" i="2" a="1"/>
  <c r="AN39" i="2" s="1"/>
  <c r="AN40" i="2" a="1"/>
  <c r="AN40" i="2" s="1"/>
  <c r="AN41" i="2" a="1"/>
  <c r="AN41" i="2" s="1"/>
  <c r="AN42" i="2" a="1"/>
  <c r="AN42" i="2" s="1"/>
  <c r="AN43" i="2" a="1"/>
  <c r="AN43" i="2" s="1"/>
  <c r="AN44" i="2" a="1"/>
  <c r="AN44" i="2" s="1"/>
  <c r="AN45" i="2" a="1"/>
  <c r="AN45" i="2" s="1"/>
  <c r="AN46" i="2" a="1"/>
  <c r="AN46" i="2" s="1"/>
  <c r="AN47" i="2" a="1"/>
  <c r="AN47" i="2" s="1"/>
  <c r="AN48" i="2" a="1"/>
  <c r="AN48" i="2" s="1"/>
  <c r="AN49" i="2" a="1"/>
  <c r="AN49" i="2" s="1"/>
  <c r="AN50" i="2" a="1"/>
  <c r="AN50" i="2" s="1"/>
  <c r="AN51" i="2" a="1"/>
  <c r="AN51" i="2" s="1"/>
  <c r="AN52" i="2" a="1"/>
  <c r="AN52" i="2" s="1"/>
  <c r="AN53" i="2" a="1"/>
  <c r="AN53" i="2" s="1"/>
  <c r="AN54" i="2" a="1"/>
  <c r="AN54" i="2" s="1"/>
  <c r="AN55" i="2" a="1"/>
  <c r="AN55" i="2" s="1"/>
  <c r="AN56" i="2" a="1"/>
  <c r="AN56" i="2" s="1"/>
  <c r="AN57" i="2" a="1"/>
  <c r="AN57" i="2" s="1"/>
  <c r="AN58" i="2" a="1"/>
  <c r="AN58" i="2" s="1"/>
  <c r="AN59" i="2" a="1"/>
  <c r="AN59" i="2" s="1"/>
  <c r="AN60" i="2" a="1"/>
  <c r="AN60" i="2" s="1"/>
  <c r="AN4" i="2" a="1"/>
  <c r="AN4" i="2" s="1"/>
  <c r="F3" i="10"/>
  <c r="F4" i="10"/>
  <c r="F5" i="10"/>
  <c r="F6" i="10"/>
  <c r="F7" i="10"/>
  <c r="F8" i="10"/>
  <c r="F9" i="10"/>
  <c r="F10" i="10"/>
  <c r="F11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2" i="10"/>
  <c r="C2" i="10"/>
  <c r="C3" i="10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Y15" i="2" a="1"/>
  <c r="Y15" i="2" s="1"/>
  <c r="Y14" i="2" a="1"/>
  <c r="Y14" i="2" s="1"/>
  <c r="Y19" i="2" a="1"/>
  <c r="Y19" i="2" s="1"/>
  <c r="Y17" i="2" a="1"/>
  <c r="Y17" i="2" s="1"/>
  <c r="Y22" i="2" a="1"/>
  <c r="Y22" i="2" s="1"/>
  <c r="Y18" i="2" a="1"/>
  <c r="Y18" i="2" s="1"/>
  <c r="Y16" i="2" a="1"/>
  <c r="Y16" i="2" s="1"/>
  <c r="Y21" i="2" a="1"/>
  <c r="Y21" i="2" s="1"/>
  <c r="Y23" i="2" a="1"/>
  <c r="Y23" i="2" s="1"/>
  <c r="Y20" i="2" a="1"/>
  <c r="Y20" i="2" s="1"/>
  <c r="Y24" i="2" a="1"/>
  <c r="Y24" i="2" s="1"/>
  <c r="Y25" i="2" a="1"/>
  <c r="Y25" i="2" s="1"/>
  <c r="Y26" i="2" a="1"/>
  <c r="Y26" i="2" s="1"/>
  <c r="Y27" i="2" a="1"/>
  <c r="Y27" i="2" s="1"/>
  <c r="Y28" i="2" a="1"/>
  <c r="Y28" i="2" s="1"/>
  <c r="Y29" i="2" a="1"/>
  <c r="Y29" i="2" s="1"/>
  <c r="Y30" i="2" a="1"/>
  <c r="Y30" i="2" s="1"/>
  <c r="Y31" i="2" a="1"/>
  <c r="Y31" i="2" s="1"/>
  <c r="Y32" i="2" a="1"/>
  <c r="Y32" i="2" s="1"/>
  <c r="Y33" i="2" a="1"/>
  <c r="Y33" i="2" s="1"/>
  <c r="Y34" i="2" a="1"/>
  <c r="Y34" i="2" s="1"/>
  <c r="Y35" i="2" a="1"/>
  <c r="Y35" i="2" s="1"/>
  <c r="Y36" i="2" a="1"/>
  <c r="Y36" i="2" s="1"/>
  <c r="Y37" i="2" a="1"/>
  <c r="Y37" i="2" s="1"/>
  <c r="Y38" i="2" a="1"/>
  <c r="Y38" i="2" s="1"/>
  <c r="Y39" i="2" a="1"/>
  <c r="Y39" i="2" s="1"/>
  <c r="Y40" i="2" a="1"/>
  <c r="Y40" i="2" s="1"/>
  <c r="Y41" i="2" a="1"/>
  <c r="Y41" i="2" s="1"/>
  <c r="Y42" i="2" a="1"/>
  <c r="Y42" i="2" s="1"/>
  <c r="Y43" i="2" a="1"/>
  <c r="Y43" i="2" s="1"/>
  <c r="Y44" i="2" a="1"/>
  <c r="Y44" i="2" s="1"/>
  <c r="Y45" i="2" a="1"/>
  <c r="Y45" i="2" s="1"/>
  <c r="Y46" i="2" a="1"/>
  <c r="Y46" i="2" s="1"/>
  <c r="Y47" i="2" a="1"/>
  <c r="Y47" i="2" s="1"/>
  <c r="Y48" i="2" a="1"/>
  <c r="Y48" i="2" s="1"/>
  <c r="Y49" i="2" a="1"/>
  <c r="Y49" i="2" s="1"/>
  <c r="Y50" i="2" a="1"/>
  <c r="Y50" i="2" s="1"/>
  <c r="Y51" i="2" a="1"/>
  <c r="Y51" i="2" s="1"/>
  <c r="Y52" i="2" a="1"/>
  <c r="Y52" i="2" s="1"/>
  <c r="Y53" i="2" a="1"/>
  <c r="Y53" i="2" s="1"/>
  <c r="Y54" i="2" a="1"/>
  <c r="Y54" i="2" s="1"/>
  <c r="Y55" i="2" a="1"/>
  <c r="Y55" i="2" s="1"/>
  <c r="Y56" i="2" a="1"/>
  <c r="Y56" i="2" s="1"/>
  <c r="Y57" i="2" a="1"/>
  <c r="Y57" i="2" s="1"/>
  <c r="Y58" i="2" a="1"/>
  <c r="Y58" i="2" s="1"/>
  <c r="Y59" i="2" a="1"/>
  <c r="Y59" i="2" s="1"/>
  <c r="Y60" i="2" a="1"/>
  <c r="Y60" i="2" s="1"/>
  <c r="Y13" i="2" a="1"/>
  <c r="Y13" i="2" s="1"/>
  <c r="Y5" i="2" a="1"/>
  <c r="Y5" i="2" s="1"/>
  <c r="Y6" i="2" a="1"/>
  <c r="Y6" i="2" s="1"/>
  <c r="Y7" i="2" a="1"/>
  <c r="Y7" i="2" s="1"/>
  <c r="Y10" i="2" a="1"/>
  <c r="Y10" i="2" s="1"/>
  <c r="Y8" i="2" a="1"/>
  <c r="Y8" i="2" s="1"/>
  <c r="Y9" i="2" a="1"/>
  <c r="Y9" i="2" s="1"/>
  <c r="Y11" i="2" a="1"/>
  <c r="Y11" i="2" s="1"/>
  <c r="Y12" i="2" a="1"/>
  <c r="Y12" i="2" s="1"/>
  <c r="Y4" i="2" a="1"/>
  <c r="Y4" i="2" s="1"/>
  <c r="V15" i="2" a="1"/>
  <c r="V15" i="2" s="1"/>
  <c r="V14" i="2" a="1"/>
  <c r="V14" i="2" s="1"/>
  <c r="V19" i="2" a="1"/>
  <c r="V19" i="2" s="1"/>
  <c r="V17" i="2" a="1"/>
  <c r="V17" i="2" s="1"/>
  <c r="V22" i="2" a="1"/>
  <c r="V22" i="2" s="1"/>
  <c r="V18" i="2" a="1"/>
  <c r="V18" i="2" s="1"/>
  <c r="V16" i="2" a="1"/>
  <c r="V16" i="2" s="1"/>
  <c r="V21" i="2" a="1"/>
  <c r="V21" i="2" s="1"/>
  <c r="V23" i="2" a="1"/>
  <c r="V23" i="2" s="1"/>
  <c r="V20" i="2" a="1"/>
  <c r="V20" i="2" s="1"/>
  <c r="V24" i="2" a="1"/>
  <c r="V24" i="2" s="1"/>
  <c r="V25" i="2" a="1"/>
  <c r="V25" i="2" s="1"/>
  <c r="V26" i="2" a="1"/>
  <c r="V26" i="2" s="1"/>
  <c r="V27" i="2" a="1"/>
  <c r="V27" i="2" s="1"/>
  <c r="V28" i="2" a="1"/>
  <c r="V28" i="2" s="1"/>
  <c r="V29" i="2" a="1"/>
  <c r="V29" i="2" s="1"/>
  <c r="V30" i="2" a="1"/>
  <c r="V30" i="2" s="1"/>
  <c r="V31" i="2" a="1"/>
  <c r="V31" i="2" s="1"/>
  <c r="V32" i="2" a="1"/>
  <c r="V32" i="2" s="1"/>
  <c r="V33" i="2" a="1"/>
  <c r="V33" i="2" s="1"/>
  <c r="V34" i="2" a="1"/>
  <c r="V34" i="2" s="1"/>
  <c r="V35" i="2" a="1"/>
  <c r="V35" i="2" s="1"/>
  <c r="V36" i="2" a="1"/>
  <c r="V36" i="2" s="1"/>
  <c r="V37" i="2" a="1"/>
  <c r="V37" i="2" s="1"/>
  <c r="V38" i="2" a="1"/>
  <c r="V38" i="2" s="1"/>
  <c r="V39" i="2" a="1"/>
  <c r="V39" i="2" s="1"/>
  <c r="V40" i="2" a="1"/>
  <c r="V40" i="2" s="1"/>
  <c r="V41" i="2" a="1"/>
  <c r="V41" i="2" s="1"/>
  <c r="V42" i="2" a="1"/>
  <c r="V42" i="2" s="1"/>
  <c r="V43" i="2" a="1"/>
  <c r="V43" i="2" s="1"/>
  <c r="V44" i="2" a="1"/>
  <c r="V44" i="2" s="1"/>
  <c r="V45" i="2" a="1"/>
  <c r="V45" i="2" s="1"/>
  <c r="V46" i="2" a="1"/>
  <c r="V46" i="2" s="1"/>
  <c r="V47" i="2" a="1"/>
  <c r="V47" i="2" s="1"/>
  <c r="V48" i="2" a="1"/>
  <c r="V48" i="2" s="1"/>
  <c r="V49" i="2" a="1"/>
  <c r="V49" i="2" s="1"/>
  <c r="V50" i="2" a="1"/>
  <c r="V50" i="2" s="1"/>
  <c r="V51" i="2" a="1"/>
  <c r="V51" i="2" s="1"/>
  <c r="V52" i="2" a="1"/>
  <c r="V52" i="2" s="1"/>
  <c r="V53" i="2" a="1"/>
  <c r="V53" i="2" s="1"/>
  <c r="V54" i="2" a="1"/>
  <c r="V54" i="2" s="1"/>
  <c r="V55" i="2" a="1"/>
  <c r="V55" i="2" s="1"/>
  <c r="V56" i="2" a="1"/>
  <c r="V56" i="2" s="1"/>
  <c r="V57" i="2" a="1"/>
  <c r="V57" i="2" s="1"/>
  <c r="V58" i="2" a="1"/>
  <c r="V58" i="2" s="1"/>
  <c r="V59" i="2" a="1"/>
  <c r="V59" i="2" s="1"/>
  <c r="V60" i="2" a="1"/>
  <c r="V60" i="2" s="1"/>
  <c r="V13" i="2" a="1"/>
  <c r="V13" i="2" s="1"/>
  <c r="V5" i="2" a="1"/>
  <c r="V5" i="2" s="1"/>
  <c r="V6" i="2" a="1"/>
  <c r="V6" i="2" s="1"/>
  <c r="V7" i="2" a="1"/>
  <c r="V7" i="2" s="1"/>
  <c r="V10" i="2" a="1"/>
  <c r="V10" i="2" s="1"/>
  <c r="V8" i="2" a="1"/>
  <c r="V8" i="2" s="1"/>
  <c r="V9" i="2" a="1"/>
  <c r="V9" i="2" s="1"/>
  <c r="V11" i="2" a="1"/>
  <c r="V11" i="2" s="1"/>
  <c r="V12" i="2" a="1"/>
  <c r="V12" i="2" s="1"/>
  <c r="V4" i="2" a="1"/>
  <c r="V4" i="2" s="1"/>
  <c r="C47" i="7"/>
  <c r="C49" i="8"/>
  <c r="C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50" i="8"/>
  <c r="C51" i="8"/>
  <c r="C52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V10" i="24" a="1"/>
  <c r="V10" i="24" s="1"/>
  <c r="V12" i="23" a="1"/>
  <c r="V12" i="23" s="1"/>
  <c r="V19" i="24" a="1"/>
  <c r="V19" i="24" s="1"/>
  <c r="C22" i="7"/>
  <c r="C23" i="7"/>
  <c r="C2" i="7"/>
  <c r="C24" i="7"/>
  <c r="C12" i="7"/>
  <c r="C3" i="7"/>
  <c r="C25" i="7"/>
  <c r="C4" i="7"/>
  <c r="C5" i="7"/>
  <c r="C40" i="7"/>
  <c r="C6" i="7"/>
  <c r="C13" i="7"/>
  <c r="C14" i="7"/>
  <c r="C15" i="7"/>
  <c r="C26" i="7"/>
  <c r="C27" i="7"/>
  <c r="C28" i="7"/>
  <c r="C29" i="7"/>
  <c r="C21" i="7"/>
  <c r="C30" i="7"/>
  <c r="C31" i="7"/>
  <c r="C32" i="7"/>
  <c r="C33" i="7"/>
  <c r="C34" i="7"/>
  <c r="C16" i="7"/>
  <c r="C35" i="7"/>
  <c r="C7" i="7"/>
  <c r="C41" i="7"/>
  <c r="C36" i="7"/>
  <c r="C8" i="7"/>
  <c r="C37" i="7"/>
  <c r="C38" i="7"/>
  <c r="C42" i="7"/>
  <c r="C43" i="7"/>
  <c r="C44" i="7"/>
  <c r="C9" i="7"/>
  <c r="C10" i="7"/>
  <c r="C39" i="7"/>
  <c r="C11" i="7"/>
  <c r="C17" i="7"/>
  <c r="C45" i="7"/>
  <c r="C18" i="7"/>
  <c r="C19" i="7"/>
  <c r="C46" i="7"/>
  <c r="C52" i="7"/>
  <c r="C53" i="7"/>
  <c r="C54" i="7"/>
  <c r="C48" i="7"/>
  <c r="C49" i="7"/>
  <c r="C20" i="7"/>
  <c r="C50" i="7"/>
  <c r="C51" i="7"/>
  <c r="H7" i="7"/>
  <c r="H41" i="7"/>
  <c r="H36" i="7"/>
  <c r="H8" i="7"/>
  <c r="H37" i="7"/>
  <c r="H38" i="7"/>
  <c r="H42" i="7"/>
  <c r="H43" i="7"/>
  <c r="H44" i="7"/>
  <c r="H9" i="7"/>
  <c r="H10" i="7"/>
  <c r="H39" i="7"/>
  <c r="H11" i="7"/>
  <c r="H17" i="7"/>
  <c r="H45" i="7"/>
  <c r="H18" i="7"/>
  <c r="H19" i="7"/>
  <c r="H46" i="7"/>
  <c r="H52" i="7"/>
  <c r="H47" i="7"/>
  <c r="H53" i="7"/>
  <c r="H54" i="7"/>
  <c r="H48" i="7"/>
  <c r="H49" i="7"/>
  <c r="H20" i="7"/>
  <c r="H50" i="7"/>
  <c r="H51" i="7"/>
  <c r="Y17" i="23" a="1"/>
  <c r="Y17" i="23" s="1"/>
  <c r="Z17" i="23" s="1"/>
  <c r="Y23" i="23" a="1"/>
  <c r="Y23" i="23" s="1"/>
  <c r="Z23" i="23" s="1"/>
  <c r="Y24" i="23" a="1"/>
  <c r="Y24" i="23" s="1"/>
  <c r="Z24" i="23" s="1"/>
  <c r="AA24" i="23" s="1"/>
  <c r="Y25" i="23" a="1"/>
  <c r="Y25" i="23" s="1"/>
  <c r="Z25" i="23" s="1"/>
  <c r="AA25" i="23" s="1"/>
  <c r="Y26" i="23" a="1"/>
  <c r="Y26" i="23" s="1"/>
  <c r="Z26" i="23" s="1"/>
  <c r="AA26" i="23" s="1"/>
  <c r="Y27" i="23" a="1"/>
  <c r="Y27" i="23" s="1"/>
  <c r="Z27" i="23" s="1"/>
  <c r="AA27" i="23" s="1"/>
  <c r="Y28" i="23" a="1"/>
  <c r="Y28" i="23" s="1"/>
  <c r="Z28" i="23" s="1"/>
  <c r="AA28" i="23" s="1"/>
  <c r="Y29" i="23" a="1"/>
  <c r="Y29" i="23" s="1"/>
  <c r="Z29" i="23" s="1"/>
  <c r="Y30" i="23" a="1"/>
  <c r="Y30" i="23" s="1"/>
  <c r="Z30" i="23" s="1"/>
  <c r="Y31" i="23" a="1"/>
  <c r="Y31" i="23" s="1"/>
  <c r="Z31" i="23" s="1"/>
  <c r="AA31" i="23" s="1"/>
  <c r="Y32" i="23" a="1"/>
  <c r="Y32" i="23" s="1"/>
  <c r="Z32" i="23" s="1"/>
  <c r="AA32" i="23" s="1"/>
  <c r="Y33" i="23" a="1"/>
  <c r="Y33" i="23" s="1"/>
  <c r="Z33" i="23" s="1"/>
  <c r="AA33" i="23" s="1"/>
  <c r="Y34" i="23" a="1"/>
  <c r="Y34" i="23" s="1"/>
  <c r="Z34" i="23" s="1"/>
  <c r="AA34" i="23" s="1"/>
  <c r="Y35" i="23" a="1"/>
  <c r="Y35" i="23" s="1"/>
  <c r="Z35" i="23" s="1"/>
  <c r="AA35" i="23" s="1"/>
  <c r="Y36" i="23" a="1"/>
  <c r="Y36" i="23" s="1"/>
  <c r="Z36" i="23" s="1"/>
  <c r="AA36" i="23" s="1"/>
  <c r="Y37" i="23" a="1"/>
  <c r="Y37" i="23" s="1"/>
  <c r="Z37" i="23" s="1"/>
  <c r="Y38" i="23" a="1"/>
  <c r="Y38" i="23" s="1"/>
  <c r="Z38" i="23" s="1"/>
  <c r="Y39" i="23" a="1"/>
  <c r="Y39" i="23" s="1"/>
  <c r="Z39" i="23" s="1"/>
  <c r="AA39" i="23" s="1"/>
  <c r="Y40" i="23" a="1"/>
  <c r="Y40" i="23" s="1"/>
  <c r="Z40" i="23" s="1"/>
  <c r="AA40" i="23" s="1"/>
  <c r="Y41" i="23" a="1"/>
  <c r="Y41" i="23" s="1"/>
  <c r="Z41" i="23" s="1"/>
  <c r="AA41" i="23" s="1"/>
  <c r="Y42" i="23" a="1"/>
  <c r="Y42" i="23" s="1"/>
  <c r="Z42" i="23" s="1"/>
  <c r="AA42" i="23" s="1"/>
  <c r="Y43" i="23" a="1"/>
  <c r="Y43" i="23" s="1"/>
  <c r="Z43" i="23" s="1"/>
  <c r="AA43" i="23" s="1"/>
  <c r="Y44" i="23" a="1"/>
  <c r="Y44" i="23" s="1"/>
  <c r="Z44" i="23" s="1"/>
  <c r="Y45" i="23" a="1"/>
  <c r="Y45" i="23" s="1"/>
  <c r="Z45" i="23" s="1"/>
  <c r="Y46" i="23" a="1"/>
  <c r="Y46" i="23" s="1"/>
  <c r="Z46" i="23" s="1"/>
  <c r="Y47" i="23" a="1"/>
  <c r="Y47" i="23" s="1"/>
  <c r="Z47" i="23" s="1"/>
  <c r="Y48" i="23" a="1"/>
  <c r="Y48" i="23" s="1"/>
  <c r="Z48" i="23" s="1"/>
  <c r="Y49" i="23" a="1"/>
  <c r="Y49" i="23" s="1"/>
  <c r="Z49" i="23" s="1"/>
  <c r="Y50" i="23" a="1"/>
  <c r="Y50" i="23" s="1"/>
  <c r="Z50" i="23" s="1"/>
  <c r="Y51" i="23" a="1"/>
  <c r="Y51" i="23" s="1"/>
  <c r="Z51" i="23" s="1"/>
  <c r="AA51" i="23" s="1"/>
  <c r="Y52" i="23" a="1"/>
  <c r="Y52" i="23" s="1"/>
  <c r="Z52" i="23" s="1"/>
  <c r="AA52" i="23" s="1"/>
  <c r="Y53" i="23" a="1"/>
  <c r="Y53" i="23" s="1"/>
  <c r="Z53" i="23" s="1"/>
  <c r="Y54" i="23" a="1"/>
  <c r="Y54" i="23" s="1"/>
  <c r="Z54" i="23" s="1"/>
  <c r="Y55" i="23" a="1"/>
  <c r="Y55" i="23" s="1"/>
  <c r="Z55" i="23" s="1"/>
  <c r="Y56" i="23" a="1"/>
  <c r="Y56" i="23" s="1"/>
  <c r="Z56" i="23" s="1"/>
  <c r="Y57" i="23" a="1"/>
  <c r="Y57" i="23" s="1"/>
  <c r="Z57" i="23" s="1"/>
  <c r="Y58" i="23" a="1"/>
  <c r="Y58" i="23" s="1"/>
  <c r="Z58" i="23" s="1"/>
  <c r="AA58" i="23" s="1"/>
  <c r="Y59" i="23" a="1"/>
  <c r="Y59" i="23" s="1"/>
  <c r="Z59" i="23" s="1"/>
  <c r="AA59" i="23" s="1"/>
  <c r="Y60" i="23" a="1"/>
  <c r="Y60" i="23" s="1"/>
  <c r="Z60" i="23" s="1"/>
  <c r="AA60" i="23" s="1"/>
  <c r="Y11" i="22" a="1"/>
  <c r="Y11" i="22" s="1"/>
  <c r="Z11" i="22" s="1"/>
  <c r="AA11" i="22" s="1"/>
  <c r="Y12" i="22" a="1"/>
  <c r="Y12" i="22" s="1"/>
  <c r="Z12" i="22" s="1"/>
  <c r="AA12" i="22" s="1"/>
  <c r="Y15" i="22" a="1"/>
  <c r="Y15" i="22" s="1"/>
  <c r="Z15" i="22" s="1"/>
  <c r="Y17" i="22" a="1"/>
  <c r="Y17" i="22" s="1"/>
  <c r="Z17" i="22" s="1"/>
  <c r="Y18" i="22" a="1"/>
  <c r="Y18" i="22" s="1"/>
  <c r="Z18" i="22" s="1"/>
  <c r="Y19" i="22" a="1"/>
  <c r="Y19" i="22" s="1"/>
  <c r="Z19" i="22" s="1"/>
  <c r="Y20" i="22" a="1"/>
  <c r="Y20" i="22" s="1"/>
  <c r="Z20" i="22" s="1"/>
  <c r="AA20" i="22" s="1"/>
  <c r="Y21" i="22" a="1"/>
  <c r="Y21" i="22" s="1"/>
  <c r="Z21" i="22" s="1"/>
  <c r="AA21" i="22" s="1"/>
  <c r="Y22" i="22" a="1"/>
  <c r="Y22" i="22" s="1"/>
  <c r="Z22" i="22" s="1"/>
  <c r="AA22" i="22" s="1"/>
  <c r="Y23" i="22" a="1"/>
  <c r="Y23" i="22" s="1"/>
  <c r="Z23" i="22" s="1"/>
  <c r="AA23" i="22" s="1"/>
  <c r="Y24" i="22" a="1"/>
  <c r="Y24" i="22" s="1"/>
  <c r="Z24" i="22" s="1"/>
  <c r="Y25" i="22" a="1"/>
  <c r="Y25" i="22" s="1"/>
  <c r="Z25" i="22" s="1"/>
  <c r="Y26" i="22" a="1"/>
  <c r="Y26" i="22" s="1"/>
  <c r="Z26" i="22" s="1"/>
  <c r="Y27" i="22" a="1"/>
  <c r="Y27" i="22" s="1"/>
  <c r="Z27" i="22" s="1"/>
  <c r="AA27" i="22" s="1"/>
  <c r="Y28" i="22" a="1"/>
  <c r="Y28" i="22" s="1"/>
  <c r="Z28" i="22" s="1"/>
  <c r="AA28" i="22" s="1"/>
  <c r="Y29" i="22" a="1"/>
  <c r="Y29" i="22" s="1"/>
  <c r="Z29" i="22" s="1"/>
  <c r="AA29" i="22" s="1"/>
  <c r="Y30" i="22" a="1"/>
  <c r="Y30" i="22" s="1"/>
  <c r="Z30" i="22" s="1"/>
  <c r="AA30" i="22" s="1"/>
  <c r="Y31" i="22" a="1"/>
  <c r="Y31" i="22" s="1"/>
  <c r="Z31" i="22" s="1"/>
  <c r="AA31" i="22" s="1"/>
  <c r="Y32" i="22" a="1"/>
  <c r="Y32" i="22" s="1"/>
  <c r="Z32" i="22" s="1"/>
  <c r="Y33" i="22" a="1"/>
  <c r="Y33" i="22" s="1"/>
  <c r="Z33" i="22" s="1"/>
  <c r="Y34" i="22" a="1"/>
  <c r="Y34" i="22" s="1"/>
  <c r="Z34" i="22" s="1"/>
  <c r="AA34" i="22" s="1"/>
  <c r="Y35" i="22" a="1"/>
  <c r="Y35" i="22" s="1"/>
  <c r="Z35" i="22" s="1"/>
  <c r="AA35" i="22" s="1"/>
  <c r="Y36" i="22" a="1"/>
  <c r="Y36" i="22" s="1"/>
  <c r="Z36" i="22" s="1"/>
  <c r="AA36" i="22" s="1"/>
  <c r="Y37" i="22" a="1"/>
  <c r="Y37" i="22" s="1"/>
  <c r="Z37" i="22" s="1"/>
  <c r="Y38" i="22" a="1"/>
  <c r="Y38" i="22" s="1"/>
  <c r="Z38" i="22" s="1"/>
  <c r="Y39" i="22" a="1"/>
  <c r="Y39" i="22" s="1"/>
  <c r="Z39" i="22" s="1"/>
  <c r="AA39" i="22" s="1"/>
  <c r="Y40" i="22" a="1"/>
  <c r="Y40" i="22" s="1"/>
  <c r="Z40" i="22" s="1"/>
  <c r="Y41" i="22" a="1"/>
  <c r="Y41" i="22" s="1"/>
  <c r="Z41" i="22" s="1"/>
  <c r="Y42" i="22" a="1"/>
  <c r="Y42" i="22" s="1"/>
  <c r="Z42" i="22" s="1"/>
  <c r="AA42" i="22" s="1"/>
  <c r="Y43" i="22" a="1"/>
  <c r="Y43" i="22" s="1"/>
  <c r="Z43" i="22" s="1"/>
  <c r="AA43" i="22" s="1"/>
  <c r="Y44" i="22" a="1"/>
  <c r="Y44" i="22" s="1"/>
  <c r="Z44" i="22" s="1"/>
  <c r="AA44" i="22" s="1"/>
  <c r="Y45" i="22" a="1"/>
  <c r="Y45" i="22" s="1"/>
  <c r="Z45" i="22" s="1"/>
  <c r="AA45" i="22" s="1"/>
  <c r="Y46" i="22" a="1"/>
  <c r="Y46" i="22" s="1"/>
  <c r="Z46" i="22" s="1"/>
  <c r="AA46" i="22" s="1"/>
  <c r="Y47" i="22" a="1"/>
  <c r="Y47" i="22" s="1"/>
  <c r="Z47" i="22" s="1"/>
  <c r="AA47" i="22" s="1"/>
  <c r="Y48" i="22" a="1"/>
  <c r="Y48" i="22" s="1"/>
  <c r="Z48" i="22" s="1"/>
  <c r="Y49" i="22" a="1"/>
  <c r="Y49" i="22" s="1"/>
  <c r="Z49" i="22" s="1"/>
  <c r="AA49" i="22" s="1"/>
  <c r="Y50" i="22" a="1"/>
  <c r="Y50" i="22" s="1"/>
  <c r="Z50" i="22" s="1"/>
  <c r="AA50" i="22" s="1"/>
  <c r="Y51" i="22" a="1"/>
  <c r="Y51" i="22" s="1"/>
  <c r="Z51" i="22" s="1"/>
  <c r="AA51" i="22" s="1"/>
  <c r="Y52" i="22" a="1"/>
  <c r="Y52" i="22" s="1"/>
  <c r="Z52" i="22" s="1"/>
  <c r="AA52" i="22" s="1"/>
  <c r="Y53" i="22" a="1"/>
  <c r="Y53" i="22" s="1"/>
  <c r="Z53" i="22" s="1"/>
  <c r="AA53" i="22" s="1"/>
  <c r="Y54" i="22" a="1"/>
  <c r="Y54" i="22" s="1"/>
  <c r="Z54" i="22" s="1"/>
  <c r="AA54" i="22" s="1"/>
  <c r="Y55" i="22" a="1"/>
  <c r="Y55" i="22" s="1"/>
  <c r="Z55" i="22" s="1"/>
  <c r="Y56" i="22" a="1"/>
  <c r="Y56" i="22" s="1"/>
  <c r="Z56" i="22" s="1"/>
  <c r="Y57" i="22" a="1"/>
  <c r="Y57" i="22" s="1"/>
  <c r="Z57" i="22" s="1"/>
  <c r="AA57" i="22" s="1"/>
  <c r="Y58" i="22" a="1"/>
  <c r="Y58" i="22" s="1"/>
  <c r="Z58" i="22" s="1"/>
  <c r="AA58" i="22" s="1"/>
  <c r="Y59" i="22" a="1"/>
  <c r="Y59" i="22" s="1"/>
  <c r="Z59" i="22" s="1"/>
  <c r="Y60" i="22" a="1"/>
  <c r="Y60" i="22" s="1"/>
  <c r="Z60" i="22" s="1"/>
  <c r="AA60" i="22" s="1"/>
  <c r="Y14" i="24" a="1"/>
  <c r="Y14" i="24" s="1"/>
  <c r="Z14" i="24" s="1"/>
  <c r="Y17" i="24" a="1"/>
  <c r="Y17" i="24" s="1"/>
  <c r="Z17" i="24" s="1"/>
  <c r="AA17" i="24" s="1"/>
  <c r="Y21" i="24" a="1"/>
  <c r="Y21" i="24" s="1"/>
  <c r="Z21" i="24" s="1"/>
  <c r="Y20" i="24" a="1"/>
  <c r="Y20" i="24" s="1"/>
  <c r="Z20" i="24" s="1"/>
  <c r="Y18" i="24" a="1"/>
  <c r="Y18" i="24" s="1"/>
  <c r="Z18" i="24" s="1"/>
  <c r="AA18" i="24" s="1"/>
  <c r="Y23" i="24" a="1"/>
  <c r="Y23" i="24" s="1"/>
  <c r="Z23" i="24" s="1"/>
  <c r="Y22" i="24" a="1"/>
  <c r="Y22" i="24" s="1"/>
  <c r="Z22" i="24" s="1"/>
  <c r="AA22" i="24" s="1"/>
  <c r="Y26" i="24" a="1"/>
  <c r="Y26" i="24" s="1"/>
  <c r="Z26" i="24" s="1"/>
  <c r="AA26" i="24" s="1"/>
  <c r="Y27" i="24" a="1"/>
  <c r="Y27" i="24" s="1"/>
  <c r="Z27" i="24" s="1"/>
  <c r="AA27" i="24" s="1"/>
  <c r="Y28" i="24" a="1"/>
  <c r="Y28" i="24" s="1"/>
  <c r="Z28" i="24" s="1"/>
  <c r="AA28" i="24" s="1"/>
  <c r="Y29" i="24" a="1"/>
  <c r="Y29" i="24" s="1"/>
  <c r="Z29" i="24" s="1"/>
  <c r="Y30" i="24" a="1"/>
  <c r="Y30" i="24" s="1"/>
  <c r="Z30" i="24" s="1"/>
  <c r="Y31" i="24" a="1"/>
  <c r="Y31" i="24" s="1"/>
  <c r="Z31" i="24" s="1"/>
  <c r="AA31" i="24" s="1"/>
  <c r="Y32" i="24" a="1"/>
  <c r="Y32" i="24" s="1"/>
  <c r="Z32" i="24" s="1"/>
  <c r="AA32" i="24" s="1"/>
  <c r="Y33" i="24" a="1"/>
  <c r="Y33" i="24" s="1"/>
  <c r="Z33" i="24" s="1"/>
  <c r="AA33" i="24" s="1"/>
  <c r="Y34" i="24" a="1"/>
  <c r="Y34" i="24" s="1"/>
  <c r="Z34" i="24" s="1"/>
  <c r="AA34" i="24" s="1"/>
  <c r="Y35" i="24" a="1"/>
  <c r="Y35" i="24" s="1"/>
  <c r="Z35" i="24" s="1"/>
  <c r="AA35" i="24" s="1"/>
  <c r="Y36" i="24" a="1"/>
  <c r="Y36" i="24" s="1"/>
  <c r="Z36" i="24" s="1"/>
  <c r="AA36" i="24" s="1"/>
  <c r="Y37" i="24" a="1"/>
  <c r="Y37" i="24" s="1"/>
  <c r="Z37" i="24" s="1"/>
  <c r="Y38" i="24" a="1"/>
  <c r="Y38" i="24" s="1"/>
  <c r="Z38" i="24" s="1"/>
  <c r="Y39" i="24" a="1"/>
  <c r="Y39" i="24" s="1"/>
  <c r="Z39" i="24" s="1"/>
  <c r="AA39" i="24" s="1"/>
  <c r="Y40" i="24" a="1"/>
  <c r="Y40" i="24" s="1"/>
  <c r="Z40" i="24" s="1"/>
  <c r="Y41" i="24" a="1"/>
  <c r="Y41" i="24" s="1"/>
  <c r="Z41" i="24" s="1"/>
  <c r="AA41" i="24" s="1"/>
  <c r="Y42" i="24" a="1"/>
  <c r="Y42" i="24" s="1"/>
  <c r="Z42" i="24" s="1"/>
  <c r="AA42" i="24" s="1"/>
  <c r="Y43" i="24" a="1"/>
  <c r="Y43" i="24" s="1"/>
  <c r="Z43" i="24" s="1"/>
  <c r="AA43" i="24" s="1"/>
  <c r="Y44" i="24" a="1"/>
  <c r="Y44" i="24" s="1"/>
  <c r="Z44" i="24" s="1"/>
  <c r="AA44" i="24" s="1"/>
  <c r="Y45" i="24" a="1"/>
  <c r="Y45" i="24" s="1"/>
  <c r="Z45" i="24" s="1"/>
  <c r="Y46" i="24" a="1"/>
  <c r="Y46" i="24" s="1"/>
  <c r="Z46" i="24" s="1"/>
  <c r="AA46" i="24" s="1"/>
  <c r="Y47" i="24" a="1"/>
  <c r="Y47" i="24" s="1"/>
  <c r="Z47" i="24" s="1"/>
  <c r="AA47" i="24" s="1"/>
  <c r="Y48" i="24" a="1"/>
  <c r="Y48" i="24" s="1"/>
  <c r="Z48" i="24" s="1"/>
  <c r="AA48" i="24" s="1"/>
  <c r="Y49" i="24" a="1"/>
  <c r="Y49" i="24" s="1"/>
  <c r="Z49" i="24" s="1"/>
  <c r="AA49" i="24" s="1"/>
  <c r="Y50" i="24" a="1"/>
  <c r="Y50" i="24" s="1"/>
  <c r="Z50" i="24" s="1"/>
  <c r="AA50" i="24" s="1"/>
  <c r="Y51" i="24" a="1"/>
  <c r="Y51" i="24" s="1"/>
  <c r="Z51" i="24" s="1"/>
  <c r="Y52" i="24" a="1"/>
  <c r="Y52" i="24" s="1"/>
  <c r="Z52" i="24" s="1"/>
  <c r="AA52" i="24" s="1"/>
  <c r="Y53" i="24" a="1"/>
  <c r="Y53" i="24" s="1"/>
  <c r="Z53" i="24" s="1"/>
  <c r="Y54" i="24" a="1"/>
  <c r="Y54" i="24" s="1"/>
  <c r="Z54" i="24" s="1"/>
  <c r="Y55" i="24" a="1"/>
  <c r="Y55" i="24" s="1"/>
  <c r="Z55" i="24" s="1"/>
  <c r="AA55" i="24" s="1"/>
  <c r="Y56" i="24" a="1"/>
  <c r="Y56" i="24" s="1"/>
  <c r="Z56" i="24" s="1"/>
  <c r="Y57" i="24" a="1"/>
  <c r="Y57" i="24" s="1"/>
  <c r="Z57" i="24" s="1"/>
  <c r="AA57" i="24" s="1"/>
  <c r="Y58" i="24" a="1"/>
  <c r="Y58" i="24" s="1"/>
  <c r="Z58" i="24" s="1"/>
  <c r="AA58" i="24" s="1"/>
  <c r="Y59" i="24" a="1"/>
  <c r="Y59" i="24" s="1"/>
  <c r="Z59" i="24" s="1"/>
  <c r="AA59" i="24" s="1"/>
  <c r="Y60" i="24" a="1"/>
  <c r="Y60" i="24" s="1"/>
  <c r="Z60" i="24" s="1"/>
  <c r="AA60" i="24" s="1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15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0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51" i="6"/>
  <c r="BI60" i="24" a="1"/>
  <c r="BI60" i="24" s="1"/>
  <c r="BJ60" i="24" s="1"/>
  <c r="BK60" i="24" s="1"/>
  <c r="BF60" i="24" a="1"/>
  <c r="BF60" i="24" s="1"/>
  <c r="BG60" i="24" s="1"/>
  <c r="BH60" i="24" s="1"/>
  <c r="BC60" i="24" a="1"/>
  <c r="BC60" i="24" s="1"/>
  <c r="BD60" i="24" s="1"/>
  <c r="BE60" i="24" s="1"/>
  <c r="U60" i="24" s="1"/>
  <c r="AZ60" i="24" a="1"/>
  <c r="AZ60" i="24" s="1"/>
  <c r="BA60" i="24" s="1"/>
  <c r="BB60" i="24" s="1"/>
  <c r="T60" i="24" s="1"/>
  <c r="AW60" i="24" a="1"/>
  <c r="AW60" i="24" s="1"/>
  <c r="AX60" i="24" s="1"/>
  <c r="AY60" i="24" s="1"/>
  <c r="Q60" i="24" s="1"/>
  <c r="AT60" i="24" a="1"/>
  <c r="AT60" i="24" s="1"/>
  <c r="AU60" i="24" s="1"/>
  <c r="AV60" i="24" s="1"/>
  <c r="P60" i="24" s="1"/>
  <c r="AK60" i="24" a="1"/>
  <c r="AK60" i="24" s="1"/>
  <c r="AL60" i="24" s="1"/>
  <c r="AM60" i="24" s="1"/>
  <c r="M60" i="24" s="1"/>
  <c r="AH60" i="24" a="1"/>
  <c r="AH60" i="24" s="1"/>
  <c r="AI60" i="24" s="1"/>
  <c r="AJ60" i="24" s="1"/>
  <c r="L60" i="24" s="1"/>
  <c r="AE60" i="24" a="1"/>
  <c r="AE60" i="24" s="1"/>
  <c r="AF60" i="24" s="1"/>
  <c r="AG60" i="24" s="1"/>
  <c r="K60" i="24" s="1"/>
  <c r="AB60" i="24" a="1"/>
  <c r="AB60" i="24" s="1"/>
  <c r="AC60" i="24" s="1"/>
  <c r="AD60" i="24" s="1"/>
  <c r="J60" i="24" s="1"/>
  <c r="V60" i="24" a="1"/>
  <c r="V60" i="24" s="1"/>
  <c r="W60" i="24" s="1"/>
  <c r="X60" i="24" s="1"/>
  <c r="BI59" i="24" a="1"/>
  <c r="BI59" i="24" s="1"/>
  <c r="BJ59" i="24" s="1"/>
  <c r="BK59" i="24" s="1"/>
  <c r="BF59" i="24" a="1"/>
  <c r="BF59" i="24" s="1"/>
  <c r="BG59" i="24" s="1"/>
  <c r="BH59" i="24" s="1"/>
  <c r="BC59" i="24" a="1"/>
  <c r="BC59" i="24" s="1"/>
  <c r="BD59" i="24" s="1"/>
  <c r="BE59" i="24" s="1"/>
  <c r="U59" i="24" s="1"/>
  <c r="AZ59" i="24" a="1"/>
  <c r="AZ59" i="24" s="1"/>
  <c r="BA59" i="24" s="1"/>
  <c r="BB59" i="24" s="1"/>
  <c r="T59" i="24" s="1"/>
  <c r="AW59" i="24" a="1"/>
  <c r="AW59" i="24" s="1"/>
  <c r="AX59" i="24" s="1"/>
  <c r="AY59" i="24" s="1"/>
  <c r="Q59" i="24" s="1"/>
  <c r="AT59" i="24" a="1"/>
  <c r="AT59" i="24" s="1"/>
  <c r="AU59" i="24" s="1"/>
  <c r="AV59" i="24" s="1"/>
  <c r="P59" i="24" s="1"/>
  <c r="AK59" i="24" a="1"/>
  <c r="AK59" i="24" s="1"/>
  <c r="AL59" i="24" s="1"/>
  <c r="AM59" i="24" s="1"/>
  <c r="M59" i="24" s="1"/>
  <c r="AH59" i="24" a="1"/>
  <c r="AH59" i="24" s="1"/>
  <c r="AI59" i="24" s="1"/>
  <c r="AJ59" i="24" s="1"/>
  <c r="L59" i="24" s="1"/>
  <c r="AE59" i="24" a="1"/>
  <c r="AE59" i="24" s="1"/>
  <c r="AF59" i="24" s="1"/>
  <c r="AG59" i="24" s="1"/>
  <c r="K59" i="24" s="1"/>
  <c r="AB59" i="24" a="1"/>
  <c r="AB59" i="24" s="1"/>
  <c r="AC59" i="24" s="1"/>
  <c r="AD59" i="24" s="1"/>
  <c r="J59" i="24" s="1"/>
  <c r="V59" i="24" a="1"/>
  <c r="V59" i="24" s="1"/>
  <c r="W59" i="24" s="1"/>
  <c r="X59" i="24" s="1"/>
  <c r="BI58" i="24" a="1"/>
  <c r="BI58" i="24" s="1"/>
  <c r="BJ58" i="24" s="1"/>
  <c r="BK58" i="24" s="1"/>
  <c r="BF58" i="24" a="1"/>
  <c r="BF58" i="24" s="1"/>
  <c r="BG58" i="24" s="1"/>
  <c r="BH58" i="24" s="1"/>
  <c r="BC58" i="24" a="1"/>
  <c r="BC58" i="24" s="1"/>
  <c r="BD58" i="24" s="1"/>
  <c r="BE58" i="24" s="1"/>
  <c r="U58" i="24" s="1"/>
  <c r="AZ58" i="24" a="1"/>
  <c r="AZ58" i="24" s="1"/>
  <c r="BA58" i="24" s="1"/>
  <c r="BB58" i="24" s="1"/>
  <c r="T58" i="24" s="1"/>
  <c r="AW58" i="24" a="1"/>
  <c r="AW58" i="24" s="1"/>
  <c r="AX58" i="24" s="1"/>
  <c r="AY58" i="24" s="1"/>
  <c r="Q58" i="24" s="1"/>
  <c r="AT58" i="24" a="1"/>
  <c r="AT58" i="24" s="1"/>
  <c r="AU58" i="24" s="1"/>
  <c r="AV58" i="24" s="1"/>
  <c r="P58" i="24" s="1"/>
  <c r="AK58" i="24" a="1"/>
  <c r="AK58" i="24" s="1"/>
  <c r="AL58" i="24" s="1"/>
  <c r="AM58" i="24" s="1"/>
  <c r="M58" i="24" s="1"/>
  <c r="AH58" i="24" a="1"/>
  <c r="AH58" i="24" s="1"/>
  <c r="AI58" i="24" s="1"/>
  <c r="AJ58" i="24" s="1"/>
  <c r="L58" i="24" s="1"/>
  <c r="AE58" i="24" a="1"/>
  <c r="AE58" i="24" s="1"/>
  <c r="AF58" i="24" s="1"/>
  <c r="AG58" i="24" s="1"/>
  <c r="K58" i="24" s="1"/>
  <c r="AB58" i="24" a="1"/>
  <c r="AB58" i="24" s="1"/>
  <c r="AC58" i="24" s="1"/>
  <c r="AD58" i="24" s="1"/>
  <c r="J58" i="24" s="1"/>
  <c r="V58" i="24" a="1"/>
  <c r="V58" i="24" s="1"/>
  <c r="W58" i="24" s="1"/>
  <c r="X58" i="24" s="1"/>
  <c r="BI57" i="24" a="1"/>
  <c r="BI57" i="24" s="1"/>
  <c r="BJ57" i="24" s="1"/>
  <c r="BK57" i="24" s="1"/>
  <c r="BF57" i="24" a="1"/>
  <c r="BF57" i="24" s="1"/>
  <c r="BG57" i="24" s="1"/>
  <c r="BH57" i="24" s="1"/>
  <c r="BC57" i="24" a="1"/>
  <c r="BC57" i="24" s="1"/>
  <c r="BD57" i="24" s="1"/>
  <c r="BE57" i="24" s="1"/>
  <c r="U57" i="24" s="1"/>
  <c r="AZ57" i="24" a="1"/>
  <c r="AZ57" i="24" s="1"/>
  <c r="BA57" i="24" s="1"/>
  <c r="BB57" i="24" s="1"/>
  <c r="T57" i="24" s="1"/>
  <c r="AW57" i="24" a="1"/>
  <c r="AW57" i="24" s="1"/>
  <c r="AX57" i="24" s="1"/>
  <c r="AY57" i="24" s="1"/>
  <c r="Q57" i="24" s="1"/>
  <c r="AT57" i="24" a="1"/>
  <c r="AT57" i="24" s="1"/>
  <c r="AU57" i="24" s="1"/>
  <c r="AV57" i="24" s="1"/>
  <c r="P57" i="24" s="1"/>
  <c r="AK57" i="24" a="1"/>
  <c r="AK57" i="24" s="1"/>
  <c r="AL57" i="24" s="1"/>
  <c r="AM57" i="24" s="1"/>
  <c r="M57" i="24" s="1"/>
  <c r="AH57" i="24" a="1"/>
  <c r="AH57" i="24" s="1"/>
  <c r="AI57" i="24" s="1"/>
  <c r="AJ57" i="24" s="1"/>
  <c r="L57" i="24" s="1"/>
  <c r="AE57" i="24" a="1"/>
  <c r="AE57" i="24" s="1"/>
  <c r="AF57" i="24" s="1"/>
  <c r="AG57" i="24" s="1"/>
  <c r="K57" i="24" s="1"/>
  <c r="AB57" i="24" a="1"/>
  <c r="AB57" i="24" s="1"/>
  <c r="AC57" i="24" s="1"/>
  <c r="AD57" i="24" s="1"/>
  <c r="J57" i="24" s="1"/>
  <c r="V57" i="24" a="1"/>
  <c r="V57" i="24" s="1"/>
  <c r="W57" i="24" s="1"/>
  <c r="X57" i="24" s="1"/>
  <c r="BI56" i="24" a="1"/>
  <c r="BI56" i="24" s="1"/>
  <c r="BJ56" i="24" s="1"/>
  <c r="BK56" i="24" s="1"/>
  <c r="BF56" i="24" a="1"/>
  <c r="BF56" i="24" s="1"/>
  <c r="BG56" i="24" s="1"/>
  <c r="BH56" i="24" s="1"/>
  <c r="BC56" i="24" a="1"/>
  <c r="BC56" i="24" s="1"/>
  <c r="BD56" i="24" s="1"/>
  <c r="BE56" i="24" s="1"/>
  <c r="U56" i="24" s="1"/>
  <c r="AZ56" i="24" a="1"/>
  <c r="AZ56" i="24" s="1"/>
  <c r="BA56" i="24" s="1"/>
  <c r="BB56" i="24" s="1"/>
  <c r="T56" i="24" s="1"/>
  <c r="AW56" i="24" a="1"/>
  <c r="AW56" i="24" s="1"/>
  <c r="AX56" i="24" s="1"/>
  <c r="AY56" i="24" s="1"/>
  <c r="Q56" i="24" s="1"/>
  <c r="AT56" i="24" a="1"/>
  <c r="AT56" i="24" s="1"/>
  <c r="AU56" i="24" s="1"/>
  <c r="AV56" i="24" s="1"/>
  <c r="P56" i="24" s="1"/>
  <c r="AK56" i="24" a="1"/>
  <c r="AK56" i="24" s="1"/>
  <c r="AL56" i="24" s="1"/>
  <c r="AM56" i="24" s="1"/>
  <c r="M56" i="24" s="1"/>
  <c r="AH56" i="24" a="1"/>
  <c r="AH56" i="24" s="1"/>
  <c r="AI56" i="24" s="1"/>
  <c r="AJ56" i="24" s="1"/>
  <c r="L56" i="24" s="1"/>
  <c r="AE56" i="24" a="1"/>
  <c r="AE56" i="24" s="1"/>
  <c r="AF56" i="24" s="1"/>
  <c r="AG56" i="24" s="1"/>
  <c r="K56" i="24" s="1"/>
  <c r="AB56" i="24" a="1"/>
  <c r="AB56" i="24" s="1"/>
  <c r="AC56" i="24" s="1"/>
  <c r="AD56" i="24" s="1"/>
  <c r="J56" i="24" s="1"/>
  <c r="V56" i="24" a="1"/>
  <c r="V56" i="24" s="1"/>
  <c r="W56" i="24" s="1"/>
  <c r="BI55" i="24" a="1"/>
  <c r="BI55" i="24" s="1"/>
  <c r="BJ55" i="24" s="1"/>
  <c r="BK55" i="24" s="1"/>
  <c r="BF55" i="24" a="1"/>
  <c r="BF55" i="24" s="1"/>
  <c r="BG55" i="24" s="1"/>
  <c r="BH55" i="24" s="1"/>
  <c r="BC55" i="24" a="1"/>
  <c r="BC55" i="24" s="1"/>
  <c r="BD55" i="24" s="1"/>
  <c r="BE55" i="24" s="1"/>
  <c r="U55" i="24" s="1"/>
  <c r="AZ55" i="24" a="1"/>
  <c r="AZ55" i="24" s="1"/>
  <c r="BA55" i="24" s="1"/>
  <c r="BB55" i="24" s="1"/>
  <c r="T55" i="24" s="1"/>
  <c r="AW55" i="24" a="1"/>
  <c r="AW55" i="24" s="1"/>
  <c r="AX55" i="24" s="1"/>
  <c r="AY55" i="24" s="1"/>
  <c r="Q55" i="24" s="1"/>
  <c r="AT55" i="24" a="1"/>
  <c r="AT55" i="24" s="1"/>
  <c r="AU55" i="24" s="1"/>
  <c r="AV55" i="24" s="1"/>
  <c r="P55" i="24" s="1"/>
  <c r="AK55" i="24" a="1"/>
  <c r="AK55" i="24" s="1"/>
  <c r="AL55" i="24" s="1"/>
  <c r="AM55" i="24" s="1"/>
  <c r="M55" i="24" s="1"/>
  <c r="AH55" i="24" a="1"/>
  <c r="AH55" i="24" s="1"/>
  <c r="AI55" i="24" s="1"/>
  <c r="AJ55" i="24" s="1"/>
  <c r="L55" i="24" s="1"/>
  <c r="AE55" i="24" a="1"/>
  <c r="AE55" i="24" s="1"/>
  <c r="AF55" i="24" s="1"/>
  <c r="AG55" i="24" s="1"/>
  <c r="K55" i="24" s="1"/>
  <c r="AB55" i="24" a="1"/>
  <c r="AB55" i="24" s="1"/>
  <c r="AC55" i="24" s="1"/>
  <c r="AD55" i="24" s="1"/>
  <c r="J55" i="24" s="1"/>
  <c r="V55" i="24" a="1"/>
  <c r="V55" i="24" s="1"/>
  <c r="W55" i="24" s="1"/>
  <c r="BI54" i="24" a="1"/>
  <c r="BI54" i="24" s="1"/>
  <c r="BJ54" i="24" s="1"/>
  <c r="BK54" i="24" s="1"/>
  <c r="BF54" i="24" a="1"/>
  <c r="BF54" i="24" s="1"/>
  <c r="BG54" i="24" s="1"/>
  <c r="BH54" i="24" s="1"/>
  <c r="BC54" i="24" a="1"/>
  <c r="BC54" i="24" s="1"/>
  <c r="BD54" i="24" s="1"/>
  <c r="BE54" i="24" s="1"/>
  <c r="U54" i="24" s="1"/>
  <c r="AZ54" i="24" a="1"/>
  <c r="AZ54" i="24" s="1"/>
  <c r="BA54" i="24" s="1"/>
  <c r="BB54" i="24" s="1"/>
  <c r="T54" i="24" s="1"/>
  <c r="AW54" i="24" a="1"/>
  <c r="AW54" i="24" s="1"/>
  <c r="AX54" i="24" s="1"/>
  <c r="AY54" i="24" s="1"/>
  <c r="Q54" i="24" s="1"/>
  <c r="AT54" i="24" a="1"/>
  <c r="AT54" i="24" s="1"/>
  <c r="AU54" i="24" s="1"/>
  <c r="AV54" i="24" s="1"/>
  <c r="P54" i="24" s="1"/>
  <c r="AK54" i="24" a="1"/>
  <c r="AK54" i="24" s="1"/>
  <c r="AL54" i="24" s="1"/>
  <c r="AM54" i="24" s="1"/>
  <c r="M54" i="24" s="1"/>
  <c r="AH54" i="24" a="1"/>
  <c r="AH54" i="24" s="1"/>
  <c r="AI54" i="24" s="1"/>
  <c r="AJ54" i="24" s="1"/>
  <c r="L54" i="24" s="1"/>
  <c r="AE54" i="24" a="1"/>
  <c r="AE54" i="24" s="1"/>
  <c r="AF54" i="24" s="1"/>
  <c r="AG54" i="24" s="1"/>
  <c r="K54" i="24" s="1"/>
  <c r="AB54" i="24" a="1"/>
  <c r="AB54" i="24" s="1"/>
  <c r="AC54" i="24" s="1"/>
  <c r="AD54" i="24" s="1"/>
  <c r="J54" i="24" s="1"/>
  <c r="V54" i="24" a="1"/>
  <c r="V54" i="24" s="1"/>
  <c r="W54" i="24" s="1"/>
  <c r="X54" i="24" s="1"/>
  <c r="BI53" i="24" a="1"/>
  <c r="BI53" i="24" s="1"/>
  <c r="BJ53" i="24" s="1"/>
  <c r="BK53" i="24" s="1"/>
  <c r="BF53" i="24" a="1"/>
  <c r="BF53" i="24" s="1"/>
  <c r="BG53" i="24" s="1"/>
  <c r="BH53" i="24" s="1"/>
  <c r="BC53" i="24" a="1"/>
  <c r="BC53" i="24" s="1"/>
  <c r="BD53" i="24" s="1"/>
  <c r="BE53" i="24" s="1"/>
  <c r="U53" i="24" s="1"/>
  <c r="AZ53" i="24" a="1"/>
  <c r="AZ53" i="24" s="1"/>
  <c r="BA53" i="24" s="1"/>
  <c r="BB53" i="24" s="1"/>
  <c r="T53" i="24" s="1"/>
  <c r="AW53" i="24" a="1"/>
  <c r="AW53" i="24" s="1"/>
  <c r="AX53" i="24" s="1"/>
  <c r="AY53" i="24" s="1"/>
  <c r="Q53" i="24" s="1"/>
  <c r="AT53" i="24" a="1"/>
  <c r="AT53" i="24" s="1"/>
  <c r="AU53" i="24" s="1"/>
  <c r="AV53" i="24" s="1"/>
  <c r="P53" i="24" s="1"/>
  <c r="AK53" i="24" a="1"/>
  <c r="AK53" i="24" s="1"/>
  <c r="AL53" i="24" s="1"/>
  <c r="AM53" i="24" s="1"/>
  <c r="M53" i="24" s="1"/>
  <c r="AH53" i="24" a="1"/>
  <c r="AH53" i="24" s="1"/>
  <c r="AI53" i="24" s="1"/>
  <c r="AJ53" i="24" s="1"/>
  <c r="L53" i="24" s="1"/>
  <c r="AE53" i="24" a="1"/>
  <c r="AE53" i="24" s="1"/>
  <c r="AF53" i="24" s="1"/>
  <c r="AG53" i="24" s="1"/>
  <c r="K53" i="24" s="1"/>
  <c r="AB53" i="24" a="1"/>
  <c r="AB53" i="24" s="1"/>
  <c r="AC53" i="24" s="1"/>
  <c r="AD53" i="24" s="1"/>
  <c r="J53" i="24" s="1"/>
  <c r="V53" i="24" a="1"/>
  <c r="V53" i="24" s="1"/>
  <c r="W53" i="24" s="1"/>
  <c r="BI52" i="24" a="1"/>
  <c r="BI52" i="24" s="1"/>
  <c r="BJ52" i="24" s="1"/>
  <c r="BK52" i="24" s="1"/>
  <c r="BF52" i="24" a="1"/>
  <c r="BF52" i="24" s="1"/>
  <c r="BG52" i="24" s="1"/>
  <c r="BH52" i="24" s="1"/>
  <c r="BC52" i="24" a="1"/>
  <c r="BC52" i="24" s="1"/>
  <c r="BD52" i="24" s="1"/>
  <c r="BE52" i="24" s="1"/>
  <c r="U52" i="24" s="1"/>
  <c r="AZ52" i="24" a="1"/>
  <c r="AZ52" i="24" s="1"/>
  <c r="BA52" i="24" s="1"/>
  <c r="BB52" i="24" s="1"/>
  <c r="T52" i="24" s="1"/>
  <c r="AW52" i="24" a="1"/>
  <c r="AW52" i="24" s="1"/>
  <c r="AX52" i="24" s="1"/>
  <c r="AY52" i="24" s="1"/>
  <c r="Q52" i="24" s="1"/>
  <c r="AT52" i="24" a="1"/>
  <c r="AT52" i="24" s="1"/>
  <c r="AU52" i="24" s="1"/>
  <c r="AV52" i="24" s="1"/>
  <c r="P52" i="24" s="1"/>
  <c r="AK52" i="24" a="1"/>
  <c r="AK52" i="24" s="1"/>
  <c r="AL52" i="24" s="1"/>
  <c r="AM52" i="24" s="1"/>
  <c r="M52" i="24" s="1"/>
  <c r="AH52" i="24" a="1"/>
  <c r="AH52" i="24" s="1"/>
  <c r="AI52" i="24" s="1"/>
  <c r="AJ52" i="24" s="1"/>
  <c r="L52" i="24" s="1"/>
  <c r="AE52" i="24" a="1"/>
  <c r="AE52" i="24" s="1"/>
  <c r="AF52" i="24" s="1"/>
  <c r="AG52" i="24" s="1"/>
  <c r="K52" i="24" s="1"/>
  <c r="AB52" i="24" a="1"/>
  <c r="AB52" i="24" s="1"/>
  <c r="AC52" i="24" s="1"/>
  <c r="AD52" i="24" s="1"/>
  <c r="J52" i="24" s="1"/>
  <c r="V52" i="24" a="1"/>
  <c r="V52" i="24" s="1"/>
  <c r="W52" i="24" s="1"/>
  <c r="BI51" i="24" a="1"/>
  <c r="BI51" i="24" s="1"/>
  <c r="BJ51" i="24" s="1"/>
  <c r="BK51" i="24" s="1"/>
  <c r="BF51" i="24" a="1"/>
  <c r="BF51" i="24" s="1"/>
  <c r="BG51" i="24" s="1"/>
  <c r="BH51" i="24" s="1"/>
  <c r="BC51" i="24" a="1"/>
  <c r="BC51" i="24" s="1"/>
  <c r="BD51" i="24" s="1"/>
  <c r="BE51" i="24" s="1"/>
  <c r="U51" i="24" s="1"/>
  <c r="AZ51" i="24" a="1"/>
  <c r="AZ51" i="24" s="1"/>
  <c r="BA51" i="24" s="1"/>
  <c r="BB51" i="24" s="1"/>
  <c r="T51" i="24" s="1"/>
  <c r="AW51" i="24" a="1"/>
  <c r="AW51" i="24" s="1"/>
  <c r="AX51" i="24" s="1"/>
  <c r="AY51" i="24" s="1"/>
  <c r="Q51" i="24" s="1"/>
  <c r="AT51" i="24" a="1"/>
  <c r="AT51" i="24" s="1"/>
  <c r="AU51" i="24" s="1"/>
  <c r="AV51" i="24" s="1"/>
  <c r="P51" i="24" s="1"/>
  <c r="AK51" i="24" a="1"/>
  <c r="AK51" i="24" s="1"/>
  <c r="AL51" i="24" s="1"/>
  <c r="AM51" i="24" s="1"/>
  <c r="M51" i="24" s="1"/>
  <c r="AH51" i="24" a="1"/>
  <c r="AH51" i="24" s="1"/>
  <c r="AI51" i="24" s="1"/>
  <c r="AJ51" i="24" s="1"/>
  <c r="L51" i="24" s="1"/>
  <c r="AE51" i="24" a="1"/>
  <c r="AE51" i="24" s="1"/>
  <c r="AF51" i="24" s="1"/>
  <c r="AG51" i="24" s="1"/>
  <c r="K51" i="24" s="1"/>
  <c r="AB51" i="24" a="1"/>
  <c r="AB51" i="24" s="1"/>
  <c r="AC51" i="24" s="1"/>
  <c r="AD51" i="24" s="1"/>
  <c r="J51" i="24" s="1"/>
  <c r="V51" i="24" a="1"/>
  <c r="V51" i="24" s="1"/>
  <c r="W51" i="24" s="1"/>
  <c r="X51" i="24" s="1"/>
  <c r="BI50" i="24" a="1"/>
  <c r="BI50" i="24" s="1"/>
  <c r="BJ50" i="24" s="1"/>
  <c r="BK50" i="24" s="1"/>
  <c r="BF50" i="24" a="1"/>
  <c r="BF50" i="24" s="1"/>
  <c r="BG50" i="24" s="1"/>
  <c r="BH50" i="24" s="1"/>
  <c r="BC50" i="24" a="1"/>
  <c r="BC50" i="24" s="1"/>
  <c r="BD50" i="24" s="1"/>
  <c r="BE50" i="24" s="1"/>
  <c r="U50" i="24" s="1"/>
  <c r="AZ50" i="24" a="1"/>
  <c r="AZ50" i="24" s="1"/>
  <c r="BA50" i="24" s="1"/>
  <c r="BB50" i="24" s="1"/>
  <c r="T50" i="24" s="1"/>
  <c r="AW50" i="24" a="1"/>
  <c r="AW50" i="24" s="1"/>
  <c r="AX50" i="24" s="1"/>
  <c r="AY50" i="24" s="1"/>
  <c r="Q50" i="24" s="1"/>
  <c r="AT50" i="24" a="1"/>
  <c r="AT50" i="24" s="1"/>
  <c r="AU50" i="24" s="1"/>
  <c r="AV50" i="24" s="1"/>
  <c r="P50" i="24" s="1"/>
  <c r="AK50" i="24" a="1"/>
  <c r="AK50" i="24" s="1"/>
  <c r="AL50" i="24" s="1"/>
  <c r="AM50" i="24" s="1"/>
  <c r="M50" i="24" s="1"/>
  <c r="AH50" i="24" a="1"/>
  <c r="AH50" i="24" s="1"/>
  <c r="AI50" i="24" s="1"/>
  <c r="AJ50" i="24" s="1"/>
  <c r="L50" i="24" s="1"/>
  <c r="AE50" i="24" a="1"/>
  <c r="AE50" i="24" s="1"/>
  <c r="AF50" i="24" s="1"/>
  <c r="AG50" i="24" s="1"/>
  <c r="K50" i="24" s="1"/>
  <c r="AB50" i="24" a="1"/>
  <c r="AB50" i="24" s="1"/>
  <c r="AC50" i="24" s="1"/>
  <c r="AD50" i="24" s="1"/>
  <c r="J50" i="24" s="1"/>
  <c r="V50" i="24" a="1"/>
  <c r="V50" i="24" s="1"/>
  <c r="W50" i="24" s="1"/>
  <c r="X50" i="24" s="1"/>
  <c r="BI49" i="24" a="1"/>
  <c r="BI49" i="24" s="1"/>
  <c r="BJ49" i="24" s="1"/>
  <c r="BK49" i="24" s="1"/>
  <c r="BF49" i="24" a="1"/>
  <c r="BF49" i="24" s="1"/>
  <c r="BG49" i="24" s="1"/>
  <c r="BH49" i="24" s="1"/>
  <c r="BC49" i="24" a="1"/>
  <c r="BC49" i="24" s="1"/>
  <c r="BD49" i="24" s="1"/>
  <c r="BE49" i="24" s="1"/>
  <c r="U49" i="24" s="1"/>
  <c r="AZ49" i="24" a="1"/>
  <c r="AZ49" i="24" s="1"/>
  <c r="BA49" i="24" s="1"/>
  <c r="BB49" i="24" s="1"/>
  <c r="T49" i="24" s="1"/>
  <c r="AW49" i="24" a="1"/>
  <c r="AW49" i="24" s="1"/>
  <c r="AX49" i="24" s="1"/>
  <c r="AY49" i="24" s="1"/>
  <c r="Q49" i="24" s="1"/>
  <c r="AT49" i="24" a="1"/>
  <c r="AT49" i="24" s="1"/>
  <c r="AU49" i="24" s="1"/>
  <c r="AV49" i="24" s="1"/>
  <c r="P49" i="24" s="1"/>
  <c r="AK49" i="24" a="1"/>
  <c r="AK49" i="24" s="1"/>
  <c r="AL49" i="24" s="1"/>
  <c r="AM49" i="24" s="1"/>
  <c r="M49" i="24" s="1"/>
  <c r="AH49" i="24" a="1"/>
  <c r="AH49" i="24" s="1"/>
  <c r="AI49" i="24" s="1"/>
  <c r="AJ49" i="24" s="1"/>
  <c r="L49" i="24" s="1"/>
  <c r="AE49" i="24" a="1"/>
  <c r="AE49" i="24" s="1"/>
  <c r="AF49" i="24" s="1"/>
  <c r="AG49" i="24" s="1"/>
  <c r="K49" i="24" s="1"/>
  <c r="AB49" i="24" a="1"/>
  <c r="AB49" i="24" s="1"/>
  <c r="AC49" i="24" s="1"/>
  <c r="AD49" i="24" s="1"/>
  <c r="J49" i="24" s="1"/>
  <c r="V49" i="24" a="1"/>
  <c r="V49" i="24" s="1"/>
  <c r="W49" i="24" s="1"/>
  <c r="BI48" i="24" a="1"/>
  <c r="BI48" i="24" s="1"/>
  <c r="BJ48" i="24" s="1"/>
  <c r="BK48" i="24" s="1"/>
  <c r="BF48" i="24" a="1"/>
  <c r="BF48" i="24" s="1"/>
  <c r="BG48" i="24" s="1"/>
  <c r="BH48" i="24" s="1"/>
  <c r="BC48" i="24" a="1"/>
  <c r="BC48" i="24" s="1"/>
  <c r="BD48" i="24" s="1"/>
  <c r="BE48" i="24" s="1"/>
  <c r="U48" i="24" s="1"/>
  <c r="AZ48" i="24" a="1"/>
  <c r="AZ48" i="24" s="1"/>
  <c r="BA48" i="24" s="1"/>
  <c r="BB48" i="24" s="1"/>
  <c r="T48" i="24" s="1"/>
  <c r="AW48" i="24" a="1"/>
  <c r="AW48" i="24" s="1"/>
  <c r="AX48" i="24" s="1"/>
  <c r="AY48" i="24" s="1"/>
  <c r="Q48" i="24" s="1"/>
  <c r="AT48" i="24" a="1"/>
  <c r="AT48" i="24" s="1"/>
  <c r="AU48" i="24" s="1"/>
  <c r="AV48" i="24" s="1"/>
  <c r="P48" i="24" s="1"/>
  <c r="AK48" i="24" a="1"/>
  <c r="AK48" i="24" s="1"/>
  <c r="AL48" i="24" s="1"/>
  <c r="AM48" i="24" s="1"/>
  <c r="M48" i="24" s="1"/>
  <c r="AH48" i="24" a="1"/>
  <c r="AH48" i="24" s="1"/>
  <c r="AI48" i="24" s="1"/>
  <c r="AJ48" i="24" s="1"/>
  <c r="L48" i="24" s="1"/>
  <c r="AE48" i="24" a="1"/>
  <c r="AE48" i="24" s="1"/>
  <c r="AF48" i="24" s="1"/>
  <c r="AG48" i="24" s="1"/>
  <c r="K48" i="24" s="1"/>
  <c r="AB48" i="24" a="1"/>
  <c r="AB48" i="24" s="1"/>
  <c r="AC48" i="24" s="1"/>
  <c r="AD48" i="24" s="1"/>
  <c r="J48" i="24" s="1"/>
  <c r="V48" i="24" a="1"/>
  <c r="V48" i="24" s="1"/>
  <c r="W48" i="24" s="1"/>
  <c r="BI47" i="24" a="1"/>
  <c r="BI47" i="24" s="1"/>
  <c r="BJ47" i="24" s="1"/>
  <c r="BK47" i="24" s="1"/>
  <c r="BF47" i="24" a="1"/>
  <c r="BF47" i="24" s="1"/>
  <c r="BG47" i="24" s="1"/>
  <c r="BH47" i="24" s="1"/>
  <c r="BC47" i="24" a="1"/>
  <c r="BC47" i="24" s="1"/>
  <c r="BD47" i="24" s="1"/>
  <c r="BE47" i="24" s="1"/>
  <c r="U47" i="24" s="1"/>
  <c r="AZ47" i="24" a="1"/>
  <c r="AZ47" i="24" s="1"/>
  <c r="BA47" i="24" s="1"/>
  <c r="BB47" i="24" s="1"/>
  <c r="T47" i="24" s="1"/>
  <c r="AW47" i="24" a="1"/>
  <c r="AW47" i="24" s="1"/>
  <c r="AX47" i="24" s="1"/>
  <c r="AY47" i="24" s="1"/>
  <c r="Q47" i="24" s="1"/>
  <c r="AT47" i="24" a="1"/>
  <c r="AT47" i="24" s="1"/>
  <c r="AU47" i="24" s="1"/>
  <c r="AV47" i="24" s="1"/>
  <c r="P47" i="24" s="1"/>
  <c r="AK47" i="24" a="1"/>
  <c r="AK47" i="24" s="1"/>
  <c r="AL47" i="24" s="1"/>
  <c r="AM47" i="24" s="1"/>
  <c r="M47" i="24" s="1"/>
  <c r="AH47" i="24" a="1"/>
  <c r="AH47" i="24" s="1"/>
  <c r="AI47" i="24" s="1"/>
  <c r="AJ47" i="24" s="1"/>
  <c r="L47" i="24" s="1"/>
  <c r="AE47" i="24" a="1"/>
  <c r="AE47" i="24" s="1"/>
  <c r="AF47" i="24" s="1"/>
  <c r="AG47" i="24" s="1"/>
  <c r="K47" i="24" s="1"/>
  <c r="AB47" i="24" a="1"/>
  <c r="AB47" i="24" s="1"/>
  <c r="AC47" i="24" s="1"/>
  <c r="AD47" i="24" s="1"/>
  <c r="J47" i="24" s="1"/>
  <c r="V47" i="24" a="1"/>
  <c r="V47" i="24" s="1"/>
  <c r="W47" i="24" s="1"/>
  <c r="X47" i="24" s="1"/>
  <c r="BI46" i="24" a="1"/>
  <c r="BI46" i="24" s="1"/>
  <c r="BJ46" i="24" s="1"/>
  <c r="BK46" i="24" s="1"/>
  <c r="BF46" i="24" a="1"/>
  <c r="BF46" i="24" s="1"/>
  <c r="BG46" i="24" s="1"/>
  <c r="BH46" i="24" s="1"/>
  <c r="BC46" i="24" a="1"/>
  <c r="BC46" i="24" s="1"/>
  <c r="BD46" i="24" s="1"/>
  <c r="BE46" i="24" s="1"/>
  <c r="U46" i="24" s="1"/>
  <c r="AZ46" i="24" a="1"/>
  <c r="AZ46" i="24" s="1"/>
  <c r="BA46" i="24" s="1"/>
  <c r="BB46" i="24" s="1"/>
  <c r="T46" i="24" s="1"/>
  <c r="AW46" i="24" a="1"/>
  <c r="AW46" i="24" s="1"/>
  <c r="AX46" i="24" s="1"/>
  <c r="AY46" i="24" s="1"/>
  <c r="Q46" i="24" s="1"/>
  <c r="AT46" i="24" a="1"/>
  <c r="AT46" i="24" s="1"/>
  <c r="AU46" i="24" s="1"/>
  <c r="AV46" i="24" s="1"/>
  <c r="P46" i="24" s="1"/>
  <c r="AK46" i="24" a="1"/>
  <c r="AK46" i="24" s="1"/>
  <c r="AL46" i="24" s="1"/>
  <c r="AM46" i="24" s="1"/>
  <c r="M46" i="24" s="1"/>
  <c r="AH46" i="24" a="1"/>
  <c r="AH46" i="24" s="1"/>
  <c r="AI46" i="24" s="1"/>
  <c r="AJ46" i="24" s="1"/>
  <c r="L46" i="24" s="1"/>
  <c r="AE46" i="24" a="1"/>
  <c r="AE46" i="24" s="1"/>
  <c r="AF46" i="24" s="1"/>
  <c r="AG46" i="24" s="1"/>
  <c r="K46" i="24" s="1"/>
  <c r="AB46" i="24" a="1"/>
  <c r="AB46" i="24" s="1"/>
  <c r="AC46" i="24" s="1"/>
  <c r="AD46" i="24" s="1"/>
  <c r="J46" i="24" s="1"/>
  <c r="V46" i="24" a="1"/>
  <c r="V46" i="24" s="1"/>
  <c r="W46" i="24" s="1"/>
  <c r="BI45" i="24" a="1"/>
  <c r="BI45" i="24" s="1"/>
  <c r="BJ45" i="24" s="1"/>
  <c r="BK45" i="24" s="1"/>
  <c r="BF45" i="24" a="1"/>
  <c r="BF45" i="24" s="1"/>
  <c r="BG45" i="24" s="1"/>
  <c r="BH45" i="24" s="1"/>
  <c r="BC45" i="24" a="1"/>
  <c r="BC45" i="24" s="1"/>
  <c r="BD45" i="24" s="1"/>
  <c r="BE45" i="24" s="1"/>
  <c r="U45" i="24" s="1"/>
  <c r="AZ45" i="24" a="1"/>
  <c r="AZ45" i="24" s="1"/>
  <c r="BA45" i="24" s="1"/>
  <c r="BB45" i="24" s="1"/>
  <c r="T45" i="24" s="1"/>
  <c r="AW45" i="24" a="1"/>
  <c r="AW45" i="24" s="1"/>
  <c r="AX45" i="24" s="1"/>
  <c r="AY45" i="24" s="1"/>
  <c r="Q45" i="24" s="1"/>
  <c r="AT45" i="24" a="1"/>
  <c r="AT45" i="24" s="1"/>
  <c r="AU45" i="24" s="1"/>
  <c r="AV45" i="24" s="1"/>
  <c r="P45" i="24" s="1"/>
  <c r="AK45" i="24" a="1"/>
  <c r="AK45" i="24" s="1"/>
  <c r="AL45" i="24" s="1"/>
  <c r="AM45" i="24" s="1"/>
  <c r="M45" i="24" s="1"/>
  <c r="AH45" i="24" a="1"/>
  <c r="AH45" i="24" s="1"/>
  <c r="AI45" i="24" s="1"/>
  <c r="AJ45" i="24" s="1"/>
  <c r="L45" i="24" s="1"/>
  <c r="AE45" i="24" a="1"/>
  <c r="AE45" i="24" s="1"/>
  <c r="AF45" i="24" s="1"/>
  <c r="AG45" i="24" s="1"/>
  <c r="K45" i="24" s="1"/>
  <c r="AB45" i="24" a="1"/>
  <c r="AB45" i="24" s="1"/>
  <c r="AC45" i="24" s="1"/>
  <c r="AD45" i="24" s="1"/>
  <c r="J45" i="24" s="1"/>
  <c r="V45" i="24" a="1"/>
  <c r="V45" i="24" s="1"/>
  <c r="W45" i="24" s="1"/>
  <c r="BI44" i="24" a="1"/>
  <c r="BI44" i="24" s="1"/>
  <c r="BJ44" i="24" s="1"/>
  <c r="BK44" i="24" s="1"/>
  <c r="BF44" i="24" a="1"/>
  <c r="BF44" i="24" s="1"/>
  <c r="BG44" i="24" s="1"/>
  <c r="BH44" i="24" s="1"/>
  <c r="BC44" i="24" a="1"/>
  <c r="BC44" i="24" s="1"/>
  <c r="BD44" i="24" s="1"/>
  <c r="BE44" i="24" s="1"/>
  <c r="U44" i="24" s="1"/>
  <c r="AZ44" i="24" a="1"/>
  <c r="AZ44" i="24" s="1"/>
  <c r="BA44" i="24" s="1"/>
  <c r="BB44" i="24" s="1"/>
  <c r="T44" i="24" s="1"/>
  <c r="AW44" i="24" a="1"/>
  <c r="AW44" i="24" s="1"/>
  <c r="AX44" i="24" s="1"/>
  <c r="AY44" i="24" s="1"/>
  <c r="Q44" i="24" s="1"/>
  <c r="AT44" i="24" a="1"/>
  <c r="AT44" i="24" s="1"/>
  <c r="AU44" i="24" s="1"/>
  <c r="AV44" i="24" s="1"/>
  <c r="P44" i="24" s="1"/>
  <c r="AK44" i="24" a="1"/>
  <c r="AK44" i="24" s="1"/>
  <c r="AL44" i="24" s="1"/>
  <c r="AM44" i="24" s="1"/>
  <c r="M44" i="24" s="1"/>
  <c r="AH44" i="24" a="1"/>
  <c r="AH44" i="24" s="1"/>
  <c r="AI44" i="24" s="1"/>
  <c r="AJ44" i="24" s="1"/>
  <c r="L44" i="24" s="1"/>
  <c r="AE44" i="24" a="1"/>
  <c r="AE44" i="24" s="1"/>
  <c r="AF44" i="24" s="1"/>
  <c r="AG44" i="24" s="1"/>
  <c r="K44" i="24" s="1"/>
  <c r="AB44" i="24" a="1"/>
  <c r="AB44" i="24" s="1"/>
  <c r="AC44" i="24" s="1"/>
  <c r="AD44" i="24" s="1"/>
  <c r="J44" i="24" s="1"/>
  <c r="V44" i="24" a="1"/>
  <c r="V44" i="24" s="1"/>
  <c r="W44" i="24" s="1"/>
  <c r="X44" i="24" s="1"/>
  <c r="BI43" i="24" a="1"/>
  <c r="BI43" i="24" s="1"/>
  <c r="BJ43" i="24" s="1"/>
  <c r="BK43" i="24" s="1"/>
  <c r="BF43" i="24" a="1"/>
  <c r="BF43" i="24" s="1"/>
  <c r="BG43" i="24" s="1"/>
  <c r="BH43" i="24" s="1"/>
  <c r="BC43" i="24" a="1"/>
  <c r="BC43" i="24" s="1"/>
  <c r="BD43" i="24" s="1"/>
  <c r="BE43" i="24" s="1"/>
  <c r="U43" i="24" s="1"/>
  <c r="AZ43" i="24" a="1"/>
  <c r="AZ43" i="24" s="1"/>
  <c r="BA43" i="24" s="1"/>
  <c r="BB43" i="24" s="1"/>
  <c r="T43" i="24" s="1"/>
  <c r="AW43" i="24" a="1"/>
  <c r="AW43" i="24" s="1"/>
  <c r="AX43" i="24" s="1"/>
  <c r="AY43" i="24" s="1"/>
  <c r="Q43" i="24" s="1"/>
  <c r="AT43" i="24" a="1"/>
  <c r="AT43" i="24" s="1"/>
  <c r="AU43" i="24" s="1"/>
  <c r="AV43" i="24" s="1"/>
  <c r="P43" i="24" s="1"/>
  <c r="AK43" i="24" a="1"/>
  <c r="AK43" i="24" s="1"/>
  <c r="AL43" i="24" s="1"/>
  <c r="AM43" i="24" s="1"/>
  <c r="M43" i="24" s="1"/>
  <c r="AH43" i="24" a="1"/>
  <c r="AH43" i="24" s="1"/>
  <c r="AI43" i="24" s="1"/>
  <c r="AJ43" i="24" s="1"/>
  <c r="L43" i="24" s="1"/>
  <c r="AE43" i="24" a="1"/>
  <c r="AE43" i="24" s="1"/>
  <c r="AF43" i="24" s="1"/>
  <c r="AG43" i="24" s="1"/>
  <c r="K43" i="24" s="1"/>
  <c r="AB43" i="24" a="1"/>
  <c r="AB43" i="24" s="1"/>
  <c r="AC43" i="24" s="1"/>
  <c r="AD43" i="24" s="1"/>
  <c r="J43" i="24" s="1"/>
  <c r="V43" i="24" a="1"/>
  <c r="V43" i="24" s="1"/>
  <c r="W43" i="24" s="1"/>
  <c r="X43" i="24" s="1"/>
  <c r="BI42" i="24" a="1"/>
  <c r="BI42" i="24" s="1"/>
  <c r="BJ42" i="24" s="1"/>
  <c r="BK42" i="24" s="1"/>
  <c r="BF42" i="24" a="1"/>
  <c r="BF42" i="24" s="1"/>
  <c r="BG42" i="24" s="1"/>
  <c r="BH42" i="24" s="1"/>
  <c r="BC42" i="24" a="1"/>
  <c r="BC42" i="24" s="1"/>
  <c r="BD42" i="24" s="1"/>
  <c r="BE42" i="24" s="1"/>
  <c r="U42" i="24" s="1"/>
  <c r="AZ42" i="24" a="1"/>
  <c r="AZ42" i="24" s="1"/>
  <c r="BA42" i="24" s="1"/>
  <c r="BB42" i="24" s="1"/>
  <c r="T42" i="24" s="1"/>
  <c r="AW42" i="24" a="1"/>
  <c r="AW42" i="24" s="1"/>
  <c r="AX42" i="24" s="1"/>
  <c r="AY42" i="24" s="1"/>
  <c r="Q42" i="24" s="1"/>
  <c r="AT42" i="24" a="1"/>
  <c r="AT42" i="24" s="1"/>
  <c r="AU42" i="24" s="1"/>
  <c r="AV42" i="24" s="1"/>
  <c r="P42" i="24" s="1"/>
  <c r="AK42" i="24" a="1"/>
  <c r="AK42" i="24" s="1"/>
  <c r="AL42" i="24" s="1"/>
  <c r="AM42" i="24" s="1"/>
  <c r="M42" i="24" s="1"/>
  <c r="AH42" i="24" a="1"/>
  <c r="AH42" i="24" s="1"/>
  <c r="AI42" i="24" s="1"/>
  <c r="AJ42" i="24" s="1"/>
  <c r="L42" i="24" s="1"/>
  <c r="AE42" i="24" a="1"/>
  <c r="AE42" i="24" s="1"/>
  <c r="AF42" i="24" s="1"/>
  <c r="AG42" i="24" s="1"/>
  <c r="K42" i="24" s="1"/>
  <c r="AB42" i="24" a="1"/>
  <c r="AB42" i="24" s="1"/>
  <c r="AC42" i="24" s="1"/>
  <c r="AD42" i="24" s="1"/>
  <c r="J42" i="24" s="1"/>
  <c r="V42" i="24" a="1"/>
  <c r="V42" i="24" s="1"/>
  <c r="W42" i="24" s="1"/>
  <c r="X42" i="24" s="1"/>
  <c r="BI41" i="24" a="1"/>
  <c r="BI41" i="24" s="1"/>
  <c r="BJ41" i="24" s="1"/>
  <c r="BK41" i="24" s="1"/>
  <c r="BF41" i="24" a="1"/>
  <c r="BF41" i="24" s="1"/>
  <c r="BG41" i="24" s="1"/>
  <c r="BH41" i="24" s="1"/>
  <c r="BC41" i="24" a="1"/>
  <c r="BC41" i="24" s="1"/>
  <c r="BD41" i="24" s="1"/>
  <c r="BE41" i="24" s="1"/>
  <c r="U41" i="24" s="1"/>
  <c r="AZ41" i="24" a="1"/>
  <c r="AZ41" i="24" s="1"/>
  <c r="BA41" i="24" s="1"/>
  <c r="BB41" i="24" s="1"/>
  <c r="T41" i="24" s="1"/>
  <c r="AW41" i="24" a="1"/>
  <c r="AW41" i="24" s="1"/>
  <c r="AX41" i="24" s="1"/>
  <c r="AY41" i="24" s="1"/>
  <c r="Q41" i="24" s="1"/>
  <c r="AT41" i="24" a="1"/>
  <c r="AT41" i="24" s="1"/>
  <c r="AU41" i="24" s="1"/>
  <c r="AV41" i="24" s="1"/>
  <c r="P41" i="24" s="1"/>
  <c r="AK41" i="24" a="1"/>
  <c r="AK41" i="24" s="1"/>
  <c r="AL41" i="24" s="1"/>
  <c r="AM41" i="24" s="1"/>
  <c r="M41" i="24" s="1"/>
  <c r="AH41" i="24" a="1"/>
  <c r="AH41" i="24" s="1"/>
  <c r="AI41" i="24" s="1"/>
  <c r="AJ41" i="24" s="1"/>
  <c r="L41" i="24" s="1"/>
  <c r="AE41" i="24" a="1"/>
  <c r="AE41" i="24" s="1"/>
  <c r="AF41" i="24" s="1"/>
  <c r="AG41" i="24" s="1"/>
  <c r="K41" i="24" s="1"/>
  <c r="AB41" i="24" a="1"/>
  <c r="AB41" i="24" s="1"/>
  <c r="AC41" i="24" s="1"/>
  <c r="AD41" i="24" s="1"/>
  <c r="J41" i="24" s="1"/>
  <c r="V41" i="24" a="1"/>
  <c r="V41" i="24" s="1"/>
  <c r="W41" i="24" s="1"/>
  <c r="X41" i="24" s="1"/>
  <c r="BI40" i="24" a="1"/>
  <c r="BI40" i="24" s="1"/>
  <c r="BJ40" i="24" s="1"/>
  <c r="BK40" i="24" s="1"/>
  <c r="BF40" i="24" a="1"/>
  <c r="BF40" i="24" s="1"/>
  <c r="BG40" i="24" s="1"/>
  <c r="BH40" i="24" s="1"/>
  <c r="BC40" i="24" a="1"/>
  <c r="BC40" i="24" s="1"/>
  <c r="BD40" i="24" s="1"/>
  <c r="BE40" i="24" s="1"/>
  <c r="U40" i="24" s="1"/>
  <c r="AZ40" i="24" a="1"/>
  <c r="AZ40" i="24" s="1"/>
  <c r="BA40" i="24" s="1"/>
  <c r="BB40" i="24" s="1"/>
  <c r="T40" i="24" s="1"/>
  <c r="AW40" i="24" a="1"/>
  <c r="AW40" i="24" s="1"/>
  <c r="AX40" i="24" s="1"/>
  <c r="AY40" i="24" s="1"/>
  <c r="Q40" i="24" s="1"/>
  <c r="AT40" i="24" a="1"/>
  <c r="AT40" i="24" s="1"/>
  <c r="AU40" i="24" s="1"/>
  <c r="AV40" i="24" s="1"/>
  <c r="P40" i="24" s="1"/>
  <c r="AK40" i="24" a="1"/>
  <c r="AK40" i="24" s="1"/>
  <c r="AL40" i="24" s="1"/>
  <c r="AM40" i="24" s="1"/>
  <c r="M40" i="24" s="1"/>
  <c r="AH40" i="24" a="1"/>
  <c r="AH40" i="24" s="1"/>
  <c r="AI40" i="24" s="1"/>
  <c r="AJ40" i="24" s="1"/>
  <c r="L40" i="24" s="1"/>
  <c r="AE40" i="24" a="1"/>
  <c r="AE40" i="24" s="1"/>
  <c r="AF40" i="24" s="1"/>
  <c r="AG40" i="24" s="1"/>
  <c r="K40" i="24" s="1"/>
  <c r="AB40" i="24" a="1"/>
  <c r="AB40" i="24" s="1"/>
  <c r="AC40" i="24" s="1"/>
  <c r="AD40" i="24" s="1"/>
  <c r="J40" i="24" s="1"/>
  <c r="V40" i="24" a="1"/>
  <c r="V40" i="24" s="1"/>
  <c r="W40" i="24" s="1"/>
  <c r="X40" i="24" s="1"/>
  <c r="BI39" i="24" a="1"/>
  <c r="BI39" i="24" s="1"/>
  <c r="BJ39" i="24" s="1"/>
  <c r="BK39" i="24" s="1"/>
  <c r="BF39" i="24" a="1"/>
  <c r="BF39" i="24" s="1"/>
  <c r="BG39" i="24" s="1"/>
  <c r="BH39" i="24" s="1"/>
  <c r="BC39" i="24" a="1"/>
  <c r="BC39" i="24" s="1"/>
  <c r="BD39" i="24" s="1"/>
  <c r="BE39" i="24" s="1"/>
  <c r="U39" i="24" s="1"/>
  <c r="AZ39" i="24" a="1"/>
  <c r="AZ39" i="24" s="1"/>
  <c r="BA39" i="24" s="1"/>
  <c r="BB39" i="24" s="1"/>
  <c r="T39" i="24" s="1"/>
  <c r="AW39" i="24" a="1"/>
  <c r="AW39" i="24" s="1"/>
  <c r="AX39" i="24" s="1"/>
  <c r="AY39" i="24" s="1"/>
  <c r="Q39" i="24" s="1"/>
  <c r="AT39" i="24" a="1"/>
  <c r="AT39" i="24" s="1"/>
  <c r="AU39" i="24" s="1"/>
  <c r="AV39" i="24" s="1"/>
  <c r="P39" i="24" s="1"/>
  <c r="AK39" i="24" a="1"/>
  <c r="AK39" i="24" s="1"/>
  <c r="AL39" i="24" s="1"/>
  <c r="AM39" i="24" s="1"/>
  <c r="M39" i="24" s="1"/>
  <c r="AH39" i="24" a="1"/>
  <c r="AH39" i="24" s="1"/>
  <c r="AI39" i="24" s="1"/>
  <c r="AJ39" i="24" s="1"/>
  <c r="L39" i="24" s="1"/>
  <c r="AE39" i="24" a="1"/>
  <c r="AE39" i="24" s="1"/>
  <c r="AF39" i="24" s="1"/>
  <c r="AG39" i="24" s="1"/>
  <c r="K39" i="24" s="1"/>
  <c r="AB39" i="24" a="1"/>
  <c r="AB39" i="24" s="1"/>
  <c r="AC39" i="24" s="1"/>
  <c r="AD39" i="24" s="1"/>
  <c r="J39" i="24" s="1"/>
  <c r="V39" i="24" a="1"/>
  <c r="V39" i="24" s="1"/>
  <c r="W39" i="24" s="1"/>
  <c r="BI38" i="24" a="1"/>
  <c r="BI38" i="24" s="1"/>
  <c r="BJ38" i="24" s="1"/>
  <c r="BK38" i="24" s="1"/>
  <c r="BF38" i="24" a="1"/>
  <c r="BF38" i="24" s="1"/>
  <c r="BG38" i="24" s="1"/>
  <c r="BH38" i="24" s="1"/>
  <c r="BC38" i="24" a="1"/>
  <c r="BC38" i="24" s="1"/>
  <c r="BD38" i="24" s="1"/>
  <c r="BE38" i="24" s="1"/>
  <c r="U38" i="24" s="1"/>
  <c r="AZ38" i="24" a="1"/>
  <c r="AZ38" i="24" s="1"/>
  <c r="BA38" i="24" s="1"/>
  <c r="BB38" i="24" s="1"/>
  <c r="T38" i="24" s="1"/>
  <c r="AW38" i="24" a="1"/>
  <c r="AW38" i="24" s="1"/>
  <c r="AX38" i="24" s="1"/>
  <c r="AY38" i="24" s="1"/>
  <c r="Q38" i="24" s="1"/>
  <c r="AT38" i="24" a="1"/>
  <c r="AT38" i="24" s="1"/>
  <c r="AU38" i="24" s="1"/>
  <c r="AV38" i="24" s="1"/>
  <c r="P38" i="24" s="1"/>
  <c r="AK38" i="24" a="1"/>
  <c r="AK38" i="24" s="1"/>
  <c r="AL38" i="24" s="1"/>
  <c r="AM38" i="24" s="1"/>
  <c r="M38" i="24" s="1"/>
  <c r="AH38" i="24" a="1"/>
  <c r="AH38" i="24" s="1"/>
  <c r="AI38" i="24" s="1"/>
  <c r="AJ38" i="24" s="1"/>
  <c r="L38" i="24" s="1"/>
  <c r="AE38" i="24" a="1"/>
  <c r="AE38" i="24" s="1"/>
  <c r="AF38" i="24" s="1"/>
  <c r="AG38" i="24" s="1"/>
  <c r="K38" i="24" s="1"/>
  <c r="AB38" i="24" a="1"/>
  <c r="AB38" i="24" s="1"/>
  <c r="AC38" i="24" s="1"/>
  <c r="AD38" i="24" s="1"/>
  <c r="J38" i="24" s="1"/>
  <c r="V38" i="24" a="1"/>
  <c r="V38" i="24" s="1"/>
  <c r="W38" i="24" s="1"/>
  <c r="BI37" i="24" a="1"/>
  <c r="BI37" i="24" s="1"/>
  <c r="BJ37" i="24" s="1"/>
  <c r="BK37" i="24" s="1"/>
  <c r="BF37" i="24" a="1"/>
  <c r="BF37" i="24" s="1"/>
  <c r="BG37" i="24" s="1"/>
  <c r="BH37" i="24" s="1"/>
  <c r="BC37" i="24" a="1"/>
  <c r="BC37" i="24" s="1"/>
  <c r="BD37" i="24" s="1"/>
  <c r="BE37" i="24" s="1"/>
  <c r="U37" i="24" s="1"/>
  <c r="AZ37" i="24" a="1"/>
  <c r="AZ37" i="24" s="1"/>
  <c r="BA37" i="24" s="1"/>
  <c r="BB37" i="24" s="1"/>
  <c r="T37" i="24" s="1"/>
  <c r="AW37" i="24" a="1"/>
  <c r="AW37" i="24" s="1"/>
  <c r="AX37" i="24" s="1"/>
  <c r="AY37" i="24" s="1"/>
  <c r="Q37" i="24" s="1"/>
  <c r="AT37" i="24" a="1"/>
  <c r="AT37" i="24" s="1"/>
  <c r="AU37" i="24" s="1"/>
  <c r="AV37" i="24" s="1"/>
  <c r="P37" i="24" s="1"/>
  <c r="AK37" i="24" a="1"/>
  <c r="AK37" i="24" s="1"/>
  <c r="AL37" i="24" s="1"/>
  <c r="AM37" i="24" s="1"/>
  <c r="M37" i="24" s="1"/>
  <c r="AH37" i="24" a="1"/>
  <c r="AH37" i="24" s="1"/>
  <c r="AI37" i="24" s="1"/>
  <c r="AJ37" i="24" s="1"/>
  <c r="L37" i="24" s="1"/>
  <c r="AE37" i="24" a="1"/>
  <c r="AE37" i="24" s="1"/>
  <c r="AF37" i="24" s="1"/>
  <c r="AG37" i="24" s="1"/>
  <c r="K37" i="24" s="1"/>
  <c r="AB37" i="24" a="1"/>
  <c r="AB37" i="24" s="1"/>
  <c r="AC37" i="24" s="1"/>
  <c r="AD37" i="24" s="1"/>
  <c r="J37" i="24" s="1"/>
  <c r="V37" i="24" a="1"/>
  <c r="V37" i="24" s="1"/>
  <c r="W37" i="24" s="1"/>
  <c r="BI36" i="24" a="1"/>
  <c r="BI36" i="24" s="1"/>
  <c r="BJ36" i="24" s="1"/>
  <c r="BK36" i="24" s="1"/>
  <c r="BF36" i="24" a="1"/>
  <c r="BF36" i="24" s="1"/>
  <c r="BG36" i="24" s="1"/>
  <c r="BH36" i="24" s="1"/>
  <c r="BC36" i="24" a="1"/>
  <c r="BC36" i="24" s="1"/>
  <c r="BD36" i="24" s="1"/>
  <c r="BE36" i="24" s="1"/>
  <c r="U36" i="24" s="1"/>
  <c r="AZ36" i="24" a="1"/>
  <c r="AZ36" i="24" s="1"/>
  <c r="BA36" i="24" s="1"/>
  <c r="BB36" i="24" s="1"/>
  <c r="T36" i="24" s="1"/>
  <c r="AW36" i="24" a="1"/>
  <c r="AW36" i="24" s="1"/>
  <c r="AX36" i="24" s="1"/>
  <c r="AY36" i="24" s="1"/>
  <c r="Q36" i="24" s="1"/>
  <c r="AT36" i="24" a="1"/>
  <c r="AT36" i="24" s="1"/>
  <c r="AU36" i="24" s="1"/>
  <c r="AV36" i="24" s="1"/>
  <c r="P36" i="24" s="1"/>
  <c r="AK36" i="24" a="1"/>
  <c r="AK36" i="24" s="1"/>
  <c r="AL36" i="24" s="1"/>
  <c r="AM36" i="24" s="1"/>
  <c r="M36" i="24" s="1"/>
  <c r="AH36" i="24" a="1"/>
  <c r="AH36" i="24" s="1"/>
  <c r="AI36" i="24" s="1"/>
  <c r="AJ36" i="24" s="1"/>
  <c r="L36" i="24" s="1"/>
  <c r="AE36" i="24" a="1"/>
  <c r="AE36" i="24" s="1"/>
  <c r="AF36" i="24" s="1"/>
  <c r="AG36" i="24" s="1"/>
  <c r="K36" i="24" s="1"/>
  <c r="AB36" i="24" a="1"/>
  <c r="AB36" i="24" s="1"/>
  <c r="AC36" i="24" s="1"/>
  <c r="AD36" i="24" s="1"/>
  <c r="J36" i="24" s="1"/>
  <c r="V36" i="24" a="1"/>
  <c r="V36" i="24" s="1"/>
  <c r="W36" i="24" s="1"/>
  <c r="X36" i="24" s="1"/>
  <c r="BI35" i="24" a="1"/>
  <c r="BI35" i="24" s="1"/>
  <c r="BJ35" i="24" s="1"/>
  <c r="BK35" i="24" s="1"/>
  <c r="BF35" i="24" a="1"/>
  <c r="BF35" i="24" s="1"/>
  <c r="BG35" i="24" s="1"/>
  <c r="BH35" i="24" s="1"/>
  <c r="BC35" i="24" a="1"/>
  <c r="BC35" i="24" s="1"/>
  <c r="BD35" i="24" s="1"/>
  <c r="BE35" i="24" s="1"/>
  <c r="U35" i="24" s="1"/>
  <c r="AZ35" i="24" a="1"/>
  <c r="AZ35" i="24" s="1"/>
  <c r="BA35" i="24" s="1"/>
  <c r="BB35" i="24" s="1"/>
  <c r="T35" i="24" s="1"/>
  <c r="AW35" i="24" a="1"/>
  <c r="AW35" i="24" s="1"/>
  <c r="AX35" i="24" s="1"/>
  <c r="AY35" i="24" s="1"/>
  <c r="Q35" i="24" s="1"/>
  <c r="AT35" i="24" a="1"/>
  <c r="AT35" i="24" s="1"/>
  <c r="AU35" i="24" s="1"/>
  <c r="AV35" i="24" s="1"/>
  <c r="P35" i="24" s="1"/>
  <c r="AK35" i="24" a="1"/>
  <c r="AK35" i="24" s="1"/>
  <c r="AL35" i="24" s="1"/>
  <c r="AM35" i="24" s="1"/>
  <c r="M35" i="24" s="1"/>
  <c r="AH35" i="24" a="1"/>
  <c r="AH35" i="24" s="1"/>
  <c r="AI35" i="24" s="1"/>
  <c r="AJ35" i="24" s="1"/>
  <c r="L35" i="24" s="1"/>
  <c r="AE35" i="24" a="1"/>
  <c r="AE35" i="24" s="1"/>
  <c r="AF35" i="24" s="1"/>
  <c r="AG35" i="24" s="1"/>
  <c r="K35" i="24" s="1"/>
  <c r="AB35" i="24" a="1"/>
  <c r="AB35" i="24" s="1"/>
  <c r="AC35" i="24" s="1"/>
  <c r="AD35" i="24" s="1"/>
  <c r="J35" i="24" s="1"/>
  <c r="V35" i="24" a="1"/>
  <c r="V35" i="24" s="1"/>
  <c r="W35" i="24" s="1"/>
  <c r="X35" i="24" s="1"/>
  <c r="BI34" i="24" a="1"/>
  <c r="BI34" i="24" s="1"/>
  <c r="BJ34" i="24" s="1"/>
  <c r="BK34" i="24" s="1"/>
  <c r="BF34" i="24" a="1"/>
  <c r="BF34" i="24" s="1"/>
  <c r="BG34" i="24" s="1"/>
  <c r="BH34" i="24" s="1"/>
  <c r="BC34" i="24" a="1"/>
  <c r="BC34" i="24" s="1"/>
  <c r="BD34" i="24" s="1"/>
  <c r="BE34" i="24" s="1"/>
  <c r="U34" i="24" s="1"/>
  <c r="AZ34" i="24" a="1"/>
  <c r="AZ34" i="24" s="1"/>
  <c r="BA34" i="24" s="1"/>
  <c r="BB34" i="24" s="1"/>
  <c r="T34" i="24" s="1"/>
  <c r="AW34" i="24" a="1"/>
  <c r="AW34" i="24" s="1"/>
  <c r="AX34" i="24" s="1"/>
  <c r="AY34" i="24" s="1"/>
  <c r="Q34" i="24" s="1"/>
  <c r="AT34" i="24" a="1"/>
  <c r="AT34" i="24" s="1"/>
  <c r="AU34" i="24" s="1"/>
  <c r="AV34" i="24" s="1"/>
  <c r="P34" i="24" s="1"/>
  <c r="AK34" i="24" a="1"/>
  <c r="AK34" i="24" s="1"/>
  <c r="AL34" i="24" s="1"/>
  <c r="AM34" i="24" s="1"/>
  <c r="M34" i="24" s="1"/>
  <c r="AH34" i="24" a="1"/>
  <c r="AH34" i="24" s="1"/>
  <c r="AI34" i="24" s="1"/>
  <c r="AJ34" i="24" s="1"/>
  <c r="L34" i="24" s="1"/>
  <c r="AE34" i="24" a="1"/>
  <c r="AE34" i="24" s="1"/>
  <c r="AF34" i="24" s="1"/>
  <c r="AG34" i="24" s="1"/>
  <c r="K34" i="24" s="1"/>
  <c r="AB34" i="24" a="1"/>
  <c r="AB34" i="24" s="1"/>
  <c r="AC34" i="24" s="1"/>
  <c r="AD34" i="24" s="1"/>
  <c r="J34" i="24" s="1"/>
  <c r="V34" i="24" a="1"/>
  <c r="V34" i="24" s="1"/>
  <c r="W34" i="24" s="1"/>
  <c r="X34" i="24" s="1"/>
  <c r="BI33" i="24" a="1"/>
  <c r="BI33" i="24" s="1"/>
  <c r="BJ33" i="24" s="1"/>
  <c r="BK33" i="24" s="1"/>
  <c r="BF33" i="24" a="1"/>
  <c r="BF33" i="24" s="1"/>
  <c r="BG33" i="24" s="1"/>
  <c r="BH33" i="24" s="1"/>
  <c r="BC33" i="24" a="1"/>
  <c r="BC33" i="24" s="1"/>
  <c r="BD33" i="24" s="1"/>
  <c r="BE33" i="24" s="1"/>
  <c r="U33" i="24" s="1"/>
  <c r="AZ33" i="24" a="1"/>
  <c r="AZ33" i="24" s="1"/>
  <c r="BA33" i="24" s="1"/>
  <c r="BB33" i="24" s="1"/>
  <c r="T33" i="24" s="1"/>
  <c r="AW33" i="24" a="1"/>
  <c r="AW33" i="24" s="1"/>
  <c r="AX33" i="24" s="1"/>
  <c r="AY33" i="24" s="1"/>
  <c r="Q33" i="24" s="1"/>
  <c r="AT33" i="24" a="1"/>
  <c r="AT33" i="24" s="1"/>
  <c r="AU33" i="24" s="1"/>
  <c r="AV33" i="24" s="1"/>
  <c r="P33" i="24" s="1"/>
  <c r="AK33" i="24" a="1"/>
  <c r="AK33" i="24" s="1"/>
  <c r="AL33" i="24" s="1"/>
  <c r="AM33" i="24" s="1"/>
  <c r="M33" i="24" s="1"/>
  <c r="AH33" i="24" a="1"/>
  <c r="AH33" i="24" s="1"/>
  <c r="AI33" i="24" s="1"/>
  <c r="AJ33" i="24" s="1"/>
  <c r="L33" i="24" s="1"/>
  <c r="AE33" i="24" a="1"/>
  <c r="AE33" i="24" s="1"/>
  <c r="AF33" i="24" s="1"/>
  <c r="AG33" i="24" s="1"/>
  <c r="K33" i="24" s="1"/>
  <c r="AB33" i="24" a="1"/>
  <c r="AB33" i="24" s="1"/>
  <c r="AC33" i="24" s="1"/>
  <c r="AD33" i="24" s="1"/>
  <c r="J33" i="24" s="1"/>
  <c r="V33" i="24" a="1"/>
  <c r="V33" i="24" s="1"/>
  <c r="W33" i="24" s="1"/>
  <c r="X33" i="24" s="1"/>
  <c r="BI32" i="24" a="1"/>
  <c r="BI32" i="24" s="1"/>
  <c r="BJ32" i="24" s="1"/>
  <c r="BK32" i="24" s="1"/>
  <c r="BF32" i="24" a="1"/>
  <c r="BF32" i="24" s="1"/>
  <c r="BG32" i="24" s="1"/>
  <c r="BH32" i="24" s="1"/>
  <c r="BC32" i="24" a="1"/>
  <c r="BC32" i="24" s="1"/>
  <c r="BD32" i="24" s="1"/>
  <c r="BE32" i="24" s="1"/>
  <c r="U32" i="24" s="1"/>
  <c r="AZ32" i="24" a="1"/>
  <c r="AZ32" i="24" s="1"/>
  <c r="BA32" i="24" s="1"/>
  <c r="BB32" i="24" s="1"/>
  <c r="T32" i="24" s="1"/>
  <c r="AW32" i="24" a="1"/>
  <c r="AW32" i="24" s="1"/>
  <c r="AX32" i="24" s="1"/>
  <c r="AY32" i="24" s="1"/>
  <c r="Q32" i="24" s="1"/>
  <c r="AT32" i="24" a="1"/>
  <c r="AT32" i="24" s="1"/>
  <c r="AU32" i="24" s="1"/>
  <c r="AV32" i="24" s="1"/>
  <c r="P32" i="24" s="1"/>
  <c r="AK32" i="24" a="1"/>
  <c r="AK32" i="24" s="1"/>
  <c r="AL32" i="24" s="1"/>
  <c r="AM32" i="24" s="1"/>
  <c r="M32" i="24" s="1"/>
  <c r="AH32" i="24" a="1"/>
  <c r="AH32" i="24" s="1"/>
  <c r="AI32" i="24" s="1"/>
  <c r="AJ32" i="24" s="1"/>
  <c r="L32" i="24" s="1"/>
  <c r="AE32" i="24" a="1"/>
  <c r="AE32" i="24" s="1"/>
  <c r="AF32" i="24" s="1"/>
  <c r="AG32" i="24" s="1"/>
  <c r="K32" i="24" s="1"/>
  <c r="AB32" i="24" a="1"/>
  <c r="AB32" i="24" s="1"/>
  <c r="AC32" i="24" s="1"/>
  <c r="AD32" i="24" s="1"/>
  <c r="J32" i="24" s="1"/>
  <c r="V32" i="24" a="1"/>
  <c r="V32" i="24" s="1"/>
  <c r="W32" i="24" s="1"/>
  <c r="X32" i="24" s="1"/>
  <c r="BI31" i="24" a="1"/>
  <c r="BI31" i="24" s="1"/>
  <c r="BJ31" i="24" s="1"/>
  <c r="BK31" i="24" s="1"/>
  <c r="BF31" i="24" a="1"/>
  <c r="BF31" i="24" s="1"/>
  <c r="BG31" i="24" s="1"/>
  <c r="BH31" i="24" s="1"/>
  <c r="BC31" i="24" a="1"/>
  <c r="BC31" i="24" s="1"/>
  <c r="BD31" i="24" s="1"/>
  <c r="BE31" i="24" s="1"/>
  <c r="U31" i="24" s="1"/>
  <c r="AZ31" i="24" a="1"/>
  <c r="AZ31" i="24" s="1"/>
  <c r="BA31" i="24" s="1"/>
  <c r="BB31" i="24" s="1"/>
  <c r="T31" i="24" s="1"/>
  <c r="AW31" i="24" a="1"/>
  <c r="AW31" i="24" s="1"/>
  <c r="AX31" i="24" s="1"/>
  <c r="AY31" i="24" s="1"/>
  <c r="Q31" i="24" s="1"/>
  <c r="AT31" i="24" a="1"/>
  <c r="AT31" i="24" s="1"/>
  <c r="AU31" i="24" s="1"/>
  <c r="AV31" i="24" s="1"/>
  <c r="P31" i="24" s="1"/>
  <c r="AK31" i="24" a="1"/>
  <c r="AK31" i="24" s="1"/>
  <c r="AL31" i="24" s="1"/>
  <c r="AM31" i="24" s="1"/>
  <c r="M31" i="24" s="1"/>
  <c r="AH31" i="24" a="1"/>
  <c r="AH31" i="24" s="1"/>
  <c r="AI31" i="24" s="1"/>
  <c r="AJ31" i="24" s="1"/>
  <c r="L31" i="24" s="1"/>
  <c r="AE31" i="24" a="1"/>
  <c r="AE31" i="24" s="1"/>
  <c r="AF31" i="24" s="1"/>
  <c r="AG31" i="24" s="1"/>
  <c r="K31" i="24" s="1"/>
  <c r="AB31" i="24" a="1"/>
  <c r="AB31" i="24" s="1"/>
  <c r="AC31" i="24" s="1"/>
  <c r="AD31" i="24" s="1"/>
  <c r="J31" i="24" s="1"/>
  <c r="V31" i="24" a="1"/>
  <c r="V31" i="24" s="1"/>
  <c r="W31" i="24" s="1"/>
  <c r="BI30" i="24" a="1"/>
  <c r="BI30" i="24" s="1"/>
  <c r="BJ30" i="24" s="1"/>
  <c r="BK30" i="24" s="1"/>
  <c r="BF30" i="24" a="1"/>
  <c r="BF30" i="24" s="1"/>
  <c r="BG30" i="24" s="1"/>
  <c r="BH30" i="24" s="1"/>
  <c r="BC30" i="24" a="1"/>
  <c r="BC30" i="24" s="1"/>
  <c r="BD30" i="24" s="1"/>
  <c r="BE30" i="24" s="1"/>
  <c r="U30" i="24" s="1"/>
  <c r="AZ30" i="24" a="1"/>
  <c r="AZ30" i="24" s="1"/>
  <c r="BA30" i="24" s="1"/>
  <c r="BB30" i="24" s="1"/>
  <c r="T30" i="24" s="1"/>
  <c r="AW30" i="24" a="1"/>
  <c r="AW30" i="24" s="1"/>
  <c r="AX30" i="24" s="1"/>
  <c r="AY30" i="24" s="1"/>
  <c r="Q30" i="24" s="1"/>
  <c r="AT30" i="24" a="1"/>
  <c r="AT30" i="24" s="1"/>
  <c r="AU30" i="24" s="1"/>
  <c r="AV30" i="24" s="1"/>
  <c r="P30" i="24" s="1"/>
  <c r="AK30" i="24" a="1"/>
  <c r="AK30" i="24" s="1"/>
  <c r="AL30" i="24" s="1"/>
  <c r="AM30" i="24" s="1"/>
  <c r="M30" i="24" s="1"/>
  <c r="AH30" i="24" a="1"/>
  <c r="AH30" i="24" s="1"/>
  <c r="AI30" i="24" s="1"/>
  <c r="AJ30" i="24" s="1"/>
  <c r="L30" i="24" s="1"/>
  <c r="AE30" i="24" a="1"/>
  <c r="AE30" i="24" s="1"/>
  <c r="AF30" i="24" s="1"/>
  <c r="AG30" i="24" s="1"/>
  <c r="K30" i="24" s="1"/>
  <c r="AB30" i="24" a="1"/>
  <c r="AB30" i="24" s="1"/>
  <c r="AC30" i="24" s="1"/>
  <c r="AD30" i="24" s="1"/>
  <c r="J30" i="24" s="1"/>
  <c r="V30" i="24" a="1"/>
  <c r="V30" i="24" s="1"/>
  <c r="W30" i="24" s="1"/>
  <c r="BI29" i="24" a="1"/>
  <c r="BI29" i="24" s="1"/>
  <c r="BJ29" i="24" s="1"/>
  <c r="BK29" i="24" s="1"/>
  <c r="BF29" i="24" a="1"/>
  <c r="BF29" i="24" s="1"/>
  <c r="BG29" i="24" s="1"/>
  <c r="BH29" i="24" s="1"/>
  <c r="BC29" i="24" a="1"/>
  <c r="BC29" i="24" s="1"/>
  <c r="BD29" i="24" s="1"/>
  <c r="BE29" i="24" s="1"/>
  <c r="U29" i="24" s="1"/>
  <c r="AZ29" i="24" a="1"/>
  <c r="AZ29" i="24" s="1"/>
  <c r="BA29" i="24" s="1"/>
  <c r="BB29" i="24" s="1"/>
  <c r="T29" i="24" s="1"/>
  <c r="AW29" i="24" a="1"/>
  <c r="AW29" i="24" s="1"/>
  <c r="AX29" i="24" s="1"/>
  <c r="AY29" i="24" s="1"/>
  <c r="Q29" i="24" s="1"/>
  <c r="AT29" i="24" a="1"/>
  <c r="AT29" i="24" s="1"/>
  <c r="AU29" i="24" s="1"/>
  <c r="AV29" i="24" s="1"/>
  <c r="P29" i="24" s="1"/>
  <c r="AK29" i="24" a="1"/>
  <c r="AK29" i="24" s="1"/>
  <c r="AL29" i="24" s="1"/>
  <c r="AM29" i="24" s="1"/>
  <c r="M29" i="24" s="1"/>
  <c r="AH29" i="24" a="1"/>
  <c r="AH29" i="24" s="1"/>
  <c r="AI29" i="24" s="1"/>
  <c r="AJ29" i="24" s="1"/>
  <c r="L29" i="24" s="1"/>
  <c r="AE29" i="24" a="1"/>
  <c r="AE29" i="24" s="1"/>
  <c r="AF29" i="24" s="1"/>
  <c r="AG29" i="24" s="1"/>
  <c r="K29" i="24" s="1"/>
  <c r="AB29" i="24" a="1"/>
  <c r="AB29" i="24" s="1"/>
  <c r="AC29" i="24" s="1"/>
  <c r="AD29" i="24" s="1"/>
  <c r="J29" i="24" s="1"/>
  <c r="V29" i="24" a="1"/>
  <c r="V29" i="24" s="1"/>
  <c r="W29" i="24" s="1"/>
  <c r="BI28" i="24" a="1"/>
  <c r="BI28" i="24" s="1"/>
  <c r="BJ28" i="24" s="1"/>
  <c r="BK28" i="24" s="1"/>
  <c r="BF28" i="24" a="1"/>
  <c r="BF28" i="24" s="1"/>
  <c r="BG28" i="24" s="1"/>
  <c r="BH28" i="24" s="1"/>
  <c r="BC28" i="24" a="1"/>
  <c r="BC28" i="24" s="1"/>
  <c r="BD28" i="24" s="1"/>
  <c r="BE28" i="24" s="1"/>
  <c r="U28" i="24" s="1"/>
  <c r="AZ28" i="24" a="1"/>
  <c r="AZ28" i="24" s="1"/>
  <c r="BA28" i="24" s="1"/>
  <c r="BB28" i="24" s="1"/>
  <c r="T28" i="24" s="1"/>
  <c r="AW28" i="24" a="1"/>
  <c r="AW28" i="24" s="1"/>
  <c r="AX28" i="24" s="1"/>
  <c r="AY28" i="24" s="1"/>
  <c r="Q28" i="24" s="1"/>
  <c r="AT28" i="24" a="1"/>
  <c r="AT28" i="24" s="1"/>
  <c r="AU28" i="24" s="1"/>
  <c r="AV28" i="24" s="1"/>
  <c r="P28" i="24" s="1"/>
  <c r="AK28" i="24" a="1"/>
  <c r="AK28" i="24" s="1"/>
  <c r="AL28" i="24" s="1"/>
  <c r="AM28" i="24" s="1"/>
  <c r="M28" i="24" s="1"/>
  <c r="AH28" i="24" a="1"/>
  <c r="AH28" i="24" s="1"/>
  <c r="AI28" i="24" s="1"/>
  <c r="AJ28" i="24" s="1"/>
  <c r="L28" i="24" s="1"/>
  <c r="AE28" i="24" a="1"/>
  <c r="AE28" i="24" s="1"/>
  <c r="AF28" i="24" s="1"/>
  <c r="AG28" i="24" s="1"/>
  <c r="K28" i="24" s="1"/>
  <c r="AB28" i="24" a="1"/>
  <c r="AB28" i="24" s="1"/>
  <c r="AC28" i="24" s="1"/>
  <c r="AD28" i="24" s="1"/>
  <c r="J28" i="24" s="1"/>
  <c r="V28" i="24" a="1"/>
  <c r="V28" i="24" s="1"/>
  <c r="W28" i="24" s="1"/>
  <c r="X28" i="24" s="1"/>
  <c r="BI27" i="24" a="1"/>
  <c r="BI27" i="24" s="1"/>
  <c r="BJ27" i="24" s="1"/>
  <c r="BK27" i="24" s="1"/>
  <c r="BF27" i="24" a="1"/>
  <c r="BF27" i="24" s="1"/>
  <c r="BG27" i="24" s="1"/>
  <c r="BH27" i="24" s="1"/>
  <c r="BC27" i="24" a="1"/>
  <c r="BC27" i="24" s="1"/>
  <c r="BD27" i="24" s="1"/>
  <c r="BE27" i="24" s="1"/>
  <c r="U27" i="24" s="1"/>
  <c r="AZ27" i="24" a="1"/>
  <c r="AZ27" i="24" s="1"/>
  <c r="BA27" i="24" s="1"/>
  <c r="BB27" i="24" s="1"/>
  <c r="T27" i="24" s="1"/>
  <c r="AW27" i="24" a="1"/>
  <c r="AW27" i="24" s="1"/>
  <c r="AX27" i="24" s="1"/>
  <c r="AY27" i="24" s="1"/>
  <c r="Q27" i="24" s="1"/>
  <c r="AT27" i="24" a="1"/>
  <c r="AT27" i="24" s="1"/>
  <c r="AU27" i="24" s="1"/>
  <c r="AV27" i="24" s="1"/>
  <c r="P27" i="24" s="1"/>
  <c r="AK27" i="24" a="1"/>
  <c r="AK27" i="24" s="1"/>
  <c r="AL27" i="24" s="1"/>
  <c r="AM27" i="24" s="1"/>
  <c r="M27" i="24" s="1"/>
  <c r="AH27" i="24" a="1"/>
  <c r="AH27" i="24" s="1"/>
  <c r="AI27" i="24" s="1"/>
  <c r="AJ27" i="24" s="1"/>
  <c r="L27" i="24" s="1"/>
  <c r="AE27" i="24" a="1"/>
  <c r="AE27" i="24" s="1"/>
  <c r="AF27" i="24" s="1"/>
  <c r="AG27" i="24" s="1"/>
  <c r="K27" i="24" s="1"/>
  <c r="AB27" i="24" a="1"/>
  <c r="AB27" i="24" s="1"/>
  <c r="AC27" i="24" s="1"/>
  <c r="AD27" i="24" s="1"/>
  <c r="J27" i="24" s="1"/>
  <c r="V27" i="24" a="1"/>
  <c r="V27" i="24" s="1"/>
  <c r="W27" i="24" s="1"/>
  <c r="X27" i="24" s="1"/>
  <c r="BI26" i="24" a="1"/>
  <c r="BI26" i="24" s="1"/>
  <c r="BJ26" i="24" s="1"/>
  <c r="BK26" i="24" s="1"/>
  <c r="BF26" i="24" a="1"/>
  <c r="BF26" i="24" s="1"/>
  <c r="BG26" i="24" s="1"/>
  <c r="BH26" i="24" s="1"/>
  <c r="BC26" i="24" a="1"/>
  <c r="BC26" i="24" s="1"/>
  <c r="BD26" i="24" s="1"/>
  <c r="BE26" i="24" s="1"/>
  <c r="U26" i="24" s="1"/>
  <c r="AZ26" i="24" a="1"/>
  <c r="AZ26" i="24" s="1"/>
  <c r="BA26" i="24" s="1"/>
  <c r="BB26" i="24" s="1"/>
  <c r="T26" i="24" s="1"/>
  <c r="AW26" i="24" a="1"/>
  <c r="AW26" i="24" s="1"/>
  <c r="AX26" i="24" s="1"/>
  <c r="AY26" i="24" s="1"/>
  <c r="Q26" i="24" s="1"/>
  <c r="AT26" i="24" a="1"/>
  <c r="AT26" i="24" s="1"/>
  <c r="AU26" i="24" s="1"/>
  <c r="AV26" i="24" s="1"/>
  <c r="P26" i="24" s="1"/>
  <c r="AK26" i="24" a="1"/>
  <c r="AK26" i="24" s="1"/>
  <c r="AL26" i="24" s="1"/>
  <c r="AM26" i="24" s="1"/>
  <c r="M26" i="24" s="1"/>
  <c r="AH26" i="24" a="1"/>
  <c r="AH26" i="24" s="1"/>
  <c r="AI26" i="24" s="1"/>
  <c r="AJ26" i="24" s="1"/>
  <c r="L26" i="24" s="1"/>
  <c r="AE26" i="24" a="1"/>
  <c r="AE26" i="24" s="1"/>
  <c r="AF26" i="24" s="1"/>
  <c r="AG26" i="24" s="1"/>
  <c r="K26" i="24" s="1"/>
  <c r="AB26" i="24" a="1"/>
  <c r="AB26" i="24" s="1"/>
  <c r="AC26" i="24" s="1"/>
  <c r="AD26" i="24" s="1"/>
  <c r="J26" i="24" s="1"/>
  <c r="V26" i="24" a="1"/>
  <c r="V26" i="24" s="1"/>
  <c r="W26" i="24" s="1"/>
  <c r="BI22" i="24" a="1"/>
  <c r="BI22" i="24" s="1"/>
  <c r="BJ22" i="24" s="1"/>
  <c r="BK22" i="24" s="1"/>
  <c r="BF22" i="24" a="1"/>
  <c r="BF22" i="24" s="1"/>
  <c r="BG22" i="24" s="1"/>
  <c r="BH22" i="24" s="1"/>
  <c r="BC22" i="24" a="1"/>
  <c r="BC22" i="24" s="1"/>
  <c r="BD22" i="24" s="1"/>
  <c r="BE22" i="24" s="1"/>
  <c r="U22" i="24" s="1"/>
  <c r="AZ22" i="24" a="1"/>
  <c r="AZ22" i="24" s="1"/>
  <c r="BA22" i="24" s="1"/>
  <c r="BB22" i="24" s="1"/>
  <c r="T22" i="24" s="1"/>
  <c r="AW22" i="24" a="1"/>
  <c r="AW22" i="24" s="1"/>
  <c r="AX22" i="24" s="1"/>
  <c r="AY22" i="24" s="1"/>
  <c r="Q22" i="24" s="1"/>
  <c r="AT22" i="24" a="1"/>
  <c r="AT22" i="24" s="1"/>
  <c r="AU22" i="24" s="1"/>
  <c r="AV22" i="24" s="1"/>
  <c r="P22" i="24" s="1"/>
  <c r="AK22" i="24" a="1"/>
  <c r="AK22" i="24" s="1"/>
  <c r="AL22" i="24" s="1"/>
  <c r="AM22" i="24" s="1"/>
  <c r="M22" i="24" s="1"/>
  <c r="AH22" i="24" a="1"/>
  <c r="AH22" i="24" s="1"/>
  <c r="AI22" i="24" s="1"/>
  <c r="AJ22" i="24" s="1"/>
  <c r="L22" i="24" s="1"/>
  <c r="AE22" i="24" a="1"/>
  <c r="AE22" i="24" s="1"/>
  <c r="AF22" i="24" s="1"/>
  <c r="AG22" i="24" s="1"/>
  <c r="K22" i="24" s="1"/>
  <c r="AB22" i="24" a="1"/>
  <c r="AB22" i="24" s="1"/>
  <c r="AC22" i="24" s="1"/>
  <c r="AD22" i="24" s="1"/>
  <c r="J22" i="24" s="1"/>
  <c r="V22" i="24" a="1"/>
  <c r="V22" i="24" s="1"/>
  <c r="W22" i="24" s="1"/>
  <c r="BI23" i="24" a="1"/>
  <c r="BI23" i="24" s="1"/>
  <c r="BJ23" i="24" s="1"/>
  <c r="BK23" i="24" s="1"/>
  <c r="BF23" i="24" a="1"/>
  <c r="BF23" i="24" s="1"/>
  <c r="BG23" i="24" s="1"/>
  <c r="BH23" i="24" s="1"/>
  <c r="BC23" i="24" a="1"/>
  <c r="BC23" i="24" s="1"/>
  <c r="BD23" i="24" s="1"/>
  <c r="BE23" i="24" s="1"/>
  <c r="U23" i="24" s="1"/>
  <c r="AZ23" i="24" a="1"/>
  <c r="AZ23" i="24" s="1"/>
  <c r="BA23" i="24" s="1"/>
  <c r="BB23" i="24" s="1"/>
  <c r="T23" i="24" s="1"/>
  <c r="AW23" i="24" a="1"/>
  <c r="AW23" i="24" s="1"/>
  <c r="AX23" i="24" s="1"/>
  <c r="AY23" i="24" s="1"/>
  <c r="Q23" i="24" s="1"/>
  <c r="AT23" i="24" a="1"/>
  <c r="AT23" i="24" s="1"/>
  <c r="AU23" i="24" s="1"/>
  <c r="AV23" i="24" s="1"/>
  <c r="P23" i="24" s="1"/>
  <c r="AK23" i="24" a="1"/>
  <c r="AK23" i="24" s="1"/>
  <c r="AL23" i="24" s="1"/>
  <c r="AM23" i="24" s="1"/>
  <c r="M23" i="24" s="1"/>
  <c r="AH23" i="24" a="1"/>
  <c r="AH23" i="24" s="1"/>
  <c r="AI23" i="24" s="1"/>
  <c r="AJ23" i="24" s="1"/>
  <c r="L23" i="24" s="1"/>
  <c r="AE23" i="24" a="1"/>
  <c r="AE23" i="24" s="1"/>
  <c r="AF23" i="24" s="1"/>
  <c r="AG23" i="24" s="1"/>
  <c r="K23" i="24" s="1"/>
  <c r="AB23" i="24" a="1"/>
  <c r="AB23" i="24" s="1"/>
  <c r="AC23" i="24" s="1"/>
  <c r="AD23" i="24" s="1"/>
  <c r="J23" i="24" s="1"/>
  <c r="V23" i="24" a="1"/>
  <c r="V23" i="24" s="1"/>
  <c r="W23" i="24" s="1"/>
  <c r="BI18" i="24" a="1"/>
  <c r="BI18" i="24" s="1"/>
  <c r="BJ18" i="24" s="1"/>
  <c r="BK18" i="24" s="1"/>
  <c r="BF18" i="24" a="1"/>
  <c r="BF18" i="24" s="1"/>
  <c r="BG18" i="24" s="1"/>
  <c r="BH18" i="24" s="1"/>
  <c r="BC18" i="24" a="1"/>
  <c r="BC18" i="24" s="1"/>
  <c r="BD18" i="24" s="1"/>
  <c r="BE18" i="24" s="1"/>
  <c r="U18" i="24" s="1"/>
  <c r="AZ18" i="24" a="1"/>
  <c r="AZ18" i="24" s="1"/>
  <c r="BA18" i="24" s="1"/>
  <c r="BB18" i="24" s="1"/>
  <c r="T18" i="24" s="1"/>
  <c r="AW18" i="24" a="1"/>
  <c r="AW18" i="24" s="1"/>
  <c r="AX18" i="24" s="1"/>
  <c r="AY18" i="24" s="1"/>
  <c r="Q18" i="24" s="1"/>
  <c r="AT18" i="24" a="1"/>
  <c r="AT18" i="24" s="1"/>
  <c r="AU18" i="24" s="1"/>
  <c r="AV18" i="24" s="1"/>
  <c r="P18" i="24" s="1"/>
  <c r="AK18" i="24" a="1"/>
  <c r="AK18" i="24" s="1"/>
  <c r="AL18" i="24" s="1"/>
  <c r="AM18" i="24" s="1"/>
  <c r="M18" i="24" s="1"/>
  <c r="AH18" i="24" a="1"/>
  <c r="AH18" i="24" s="1"/>
  <c r="AI18" i="24" s="1"/>
  <c r="AJ18" i="24" s="1"/>
  <c r="L18" i="24" s="1"/>
  <c r="AE18" i="24" a="1"/>
  <c r="AE18" i="24" s="1"/>
  <c r="AF18" i="24" s="1"/>
  <c r="AG18" i="24" s="1"/>
  <c r="K18" i="24" s="1"/>
  <c r="AB18" i="24" a="1"/>
  <c r="AB18" i="24" s="1"/>
  <c r="AC18" i="24" s="1"/>
  <c r="AD18" i="24" s="1"/>
  <c r="J18" i="24" s="1"/>
  <c r="V18" i="24" a="1"/>
  <c r="V18" i="24" s="1"/>
  <c r="W18" i="24" s="1"/>
  <c r="X18" i="24" s="1"/>
  <c r="BI20" i="24" a="1"/>
  <c r="BI20" i="24" s="1"/>
  <c r="BJ20" i="24" s="1"/>
  <c r="BK20" i="24" s="1"/>
  <c r="BF20" i="24" a="1"/>
  <c r="BF20" i="24" s="1"/>
  <c r="BG20" i="24" s="1"/>
  <c r="BH20" i="24" s="1"/>
  <c r="BC20" i="24" a="1"/>
  <c r="BC20" i="24" s="1"/>
  <c r="BD20" i="24" s="1"/>
  <c r="BE20" i="24" s="1"/>
  <c r="U20" i="24" s="1"/>
  <c r="AZ20" i="24" a="1"/>
  <c r="AZ20" i="24" s="1"/>
  <c r="BA20" i="24" s="1"/>
  <c r="BB20" i="24" s="1"/>
  <c r="T20" i="24" s="1"/>
  <c r="AW20" i="24" a="1"/>
  <c r="AW20" i="24" s="1"/>
  <c r="AX20" i="24" s="1"/>
  <c r="AY20" i="24" s="1"/>
  <c r="Q20" i="24" s="1"/>
  <c r="AT20" i="24" a="1"/>
  <c r="AT20" i="24" s="1"/>
  <c r="AU20" i="24" s="1"/>
  <c r="AV20" i="24" s="1"/>
  <c r="P20" i="24" s="1"/>
  <c r="AK20" i="24" a="1"/>
  <c r="AK20" i="24" s="1"/>
  <c r="AL20" i="24" s="1"/>
  <c r="AM20" i="24" s="1"/>
  <c r="M20" i="24" s="1"/>
  <c r="AH20" i="24" a="1"/>
  <c r="AH20" i="24" s="1"/>
  <c r="AI20" i="24" s="1"/>
  <c r="AJ20" i="24" s="1"/>
  <c r="L20" i="24" s="1"/>
  <c r="AE20" i="24" a="1"/>
  <c r="AE20" i="24" s="1"/>
  <c r="AF20" i="24" s="1"/>
  <c r="AG20" i="24" s="1"/>
  <c r="K20" i="24" s="1"/>
  <c r="AB20" i="24" a="1"/>
  <c r="AB20" i="24" s="1"/>
  <c r="AC20" i="24" s="1"/>
  <c r="AD20" i="24" s="1"/>
  <c r="J20" i="24" s="1"/>
  <c r="V20" i="24" a="1"/>
  <c r="V20" i="24" s="1"/>
  <c r="W20" i="24" s="1"/>
  <c r="BI21" i="24" a="1"/>
  <c r="BI21" i="24" s="1"/>
  <c r="BJ21" i="24" s="1"/>
  <c r="BK21" i="24" s="1"/>
  <c r="BF21" i="24" a="1"/>
  <c r="BF21" i="24" s="1"/>
  <c r="BG21" i="24" s="1"/>
  <c r="BH21" i="24" s="1"/>
  <c r="BC21" i="24" a="1"/>
  <c r="BC21" i="24" s="1"/>
  <c r="BD21" i="24" s="1"/>
  <c r="BE21" i="24" s="1"/>
  <c r="U21" i="24" s="1"/>
  <c r="AZ21" i="24" a="1"/>
  <c r="AZ21" i="24" s="1"/>
  <c r="BA21" i="24" s="1"/>
  <c r="BB21" i="24" s="1"/>
  <c r="T21" i="24" s="1"/>
  <c r="AW21" i="24" a="1"/>
  <c r="AW21" i="24" s="1"/>
  <c r="AX21" i="24" s="1"/>
  <c r="AY21" i="24" s="1"/>
  <c r="Q21" i="24" s="1"/>
  <c r="AT21" i="24" a="1"/>
  <c r="AT21" i="24" s="1"/>
  <c r="AU21" i="24" s="1"/>
  <c r="AV21" i="24" s="1"/>
  <c r="P21" i="24" s="1"/>
  <c r="AK21" i="24" a="1"/>
  <c r="AK21" i="24" s="1"/>
  <c r="AL21" i="24" s="1"/>
  <c r="AM21" i="24" s="1"/>
  <c r="M21" i="24" s="1"/>
  <c r="AH21" i="24" a="1"/>
  <c r="AH21" i="24" s="1"/>
  <c r="AI21" i="24" s="1"/>
  <c r="AJ21" i="24" s="1"/>
  <c r="L21" i="24" s="1"/>
  <c r="AE21" i="24" a="1"/>
  <c r="AE21" i="24" s="1"/>
  <c r="AF21" i="24" s="1"/>
  <c r="AG21" i="24" s="1"/>
  <c r="K21" i="24" s="1"/>
  <c r="AB21" i="24" a="1"/>
  <c r="AB21" i="24" s="1"/>
  <c r="AC21" i="24" s="1"/>
  <c r="AD21" i="24" s="1"/>
  <c r="J21" i="24" s="1"/>
  <c r="V21" i="24" a="1"/>
  <c r="V21" i="24" s="1"/>
  <c r="W21" i="24" s="1"/>
  <c r="BI17" i="24" a="1"/>
  <c r="BI17" i="24" s="1"/>
  <c r="BJ17" i="24" s="1"/>
  <c r="BK17" i="24" s="1"/>
  <c r="BF17" i="24" a="1"/>
  <c r="BF17" i="24" s="1"/>
  <c r="BG17" i="24" s="1"/>
  <c r="BH17" i="24" s="1"/>
  <c r="BC17" i="24" a="1"/>
  <c r="BC17" i="24" s="1"/>
  <c r="BD17" i="24" s="1"/>
  <c r="BE17" i="24" s="1"/>
  <c r="U17" i="24" s="1"/>
  <c r="AZ17" i="24" a="1"/>
  <c r="AZ17" i="24" s="1"/>
  <c r="BA17" i="24" s="1"/>
  <c r="BB17" i="24" s="1"/>
  <c r="T17" i="24" s="1"/>
  <c r="AW17" i="24" a="1"/>
  <c r="AW17" i="24" s="1"/>
  <c r="AX17" i="24" s="1"/>
  <c r="AY17" i="24" s="1"/>
  <c r="Q17" i="24" s="1"/>
  <c r="AT17" i="24" a="1"/>
  <c r="AT17" i="24" s="1"/>
  <c r="AU17" i="24" s="1"/>
  <c r="AV17" i="24" s="1"/>
  <c r="P17" i="24" s="1"/>
  <c r="AK17" i="24" a="1"/>
  <c r="AK17" i="24" s="1"/>
  <c r="AL17" i="24" s="1"/>
  <c r="AM17" i="24" s="1"/>
  <c r="M17" i="24" s="1"/>
  <c r="AH17" i="24" a="1"/>
  <c r="AH17" i="24" s="1"/>
  <c r="AI17" i="24" s="1"/>
  <c r="AJ17" i="24" s="1"/>
  <c r="L17" i="24" s="1"/>
  <c r="AE17" i="24" a="1"/>
  <c r="AE17" i="24" s="1"/>
  <c r="AF17" i="24" s="1"/>
  <c r="AG17" i="24" s="1"/>
  <c r="K17" i="24" s="1"/>
  <c r="AB17" i="24" a="1"/>
  <c r="AB17" i="24" s="1"/>
  <c r="AC17" i="24" s="1"/>
  <c r="AD17" i="24" s="1"/>
  <c r="J17" i="24" s="1"/>
  <c r="V17" i="24" a="1"/>
  <c r="V17" i="24" s="1"/>
  <c r="W17" i="24" s="1"/>
  <c r="X17" i="24" s="1"/>
  <c r="BI14" i="24" a="1"/>
  <c r="BI14" i="24" s="1"/>
  <c r="BJ14" i="24" s="1"/>
  <c r="BK14" i="24" s="1"/>
  <c r="BF14" i="24" a="1"/>
  <c r="BF14" i="24" s="1"/>
  <c r="BG14" i="24" s="1"/>
  <c r="BH14" i="24" s="1"/>
  <c r="BC14" i="24" a="1"/>
  <c r="BC14" i="24" s="1"/>
  <c r="BD14" i="24" s="1"/>
  <c r="BE14" i="24" s="1"/>
  <c r="U14" i="24" s="1"/>
  <c r="AZ14" i="24" a="1"/>
  <c r="AZ14" i="24" s="1"/>
  <c r="BA14" i="24" s="1"/>
  <c r="BB14" i="24" s="1"/>
  <c r="T14" i="24" s="1"/>
  <c r="AW14" i="24" a="1"/>
  <c r="AW14" i="24" s="1"/>
  <c r="AX14" i="24" s="1"/>
  <c r="AY14" i="24" s="1"/>
  <c r="Q14" i="24" s="1"/>
  <c r="AT14" i="24" a="1"/>
  <c r="AT14" i="24" s="1"/>
  <c r="AU14" i="24" s="1"/>
  <c r="AV14" i="24" s="1"/>
  <c r="P14" i="24" s="1"/>
  <c r="AK14" i="24" a="1"/>
  <c r="AK14" i="24" s="1"/>
  <c r="AL14" i="24" s="1"/>
  <c r="AM14" i="24" s="1"/>
  <c r="M14" i="24" s="1"/>
  <c r="AH14" i="24" a="1"/>
  <c r="AH14" i="24" s="1"/>
  <c r="AI14" i="24" s="1"/>
  <c r="AJ14" i="24" s="1"/>
  <c r="L14" i="24" s="1"/>
  <c r="AE14" i="24" a="1"/>
  <c r="AE14" i="24" s="1"/>
  <c r="AF14" i="24" s="1"/>
  <c r="AG14" i="24" s="1"/>
  <c r="K14" i="24" s="1"/>
  <c r="AB14" i="24" a="1"/>
  <c r="AB14" i="24" s="1"/>
  <c r="AC14" i="24" s="1"/>
  <c r="AD14" i="24" s="1"/>
  <c r="J14" i="24" s="1"/>
  <c r="V14" i="24" a="1"/>
  <c r="V14" i="24" s="1"/>
  <c r="W14" i="24" s="1"/>
  <c r="X14" i="24" s="1"/>
  <c r="BI10" i="24" a="1"/>
  <c r="BI10" i="24" s="1"/>
  <c r="BJ10" i="24" s="1"/>
  <c r="BK10" i="24" s="1"/>
  <c r="BF10" i="24" a="1"/>
  <c r="BF10" i="24" s="1"/>
  <c r="BG10" i="24" s="1"/>
  <c r="BH10" i="24" s="1"/>
  <c r="BC10" i="24" a="1"/>
  <c r="BC10" i="24" s="1"/>
  <c r="BD10" i="24" s="1"/>
  <c r="BE10" i="24" s="1"/>
  <c r="U10" i="24" s="1"/>
  <c r="AZ10" i="24" a="1"/>
  <c r="AZ10" i="24" s="1"/>
  <c r="BA10" i="24" s="1"/>
  <c r="BB10" i="24" s="1"/>
  <c r="T10" i="24" s="1"/>
  <c r="AW10" i="24" a="1"/>
  <c r="AW10" i="24" s="1"/>
  <c r="AX10" i="24" s="1"/>
  <c r="AY10" i="24" s="1"/>
  <c r="Q10" i="24" s="1"/>
  <c r="AT10" i="24" a="1"/>
  <c r="AT10" i="24" s="1"/>
  <c r="AU10" i="24" s="1"/>
  <c r="AV10" i="24" s="1"/>
  <c r="P10" i="24" s="1"/>
  <c r="AK10" i="24" a="1"/>
  <c r="AK10" i="24" s="1"/>
  <c r="AL10" i="24" s="1"/>
  <c r="AM10" i="24" s="1"/>
  <c r="M10" i="24" s="1"/>
  <c r="AH10" i="24" a="1"/>
  <c r="AH10" i="24" s="1"/>
  <c r="AI10" i="24" s="1"/>
  <c r="AJ10" i="24" s="1"/>
  <c r="L10" i="24" s="1"/>
  <c r="AE10" i="24" a="1"/>
  <c r="AE10" i="24" s="1"/>
  <c r="AF10" i="24" s="1"/>
  <c r="AG10" i="24" s="1"/>
  <c r="K10" i="24" s="1"/>
  <c r="AB10" i="24" a="1"/>
  <c r="AB10" i="24" s="1"/>
  <c r="AC10" i="24" s="1"/>
  <c r="AD10" i="24" s="1"/>
  <c r="J10" i="24" s="1"/>
  <c r="BI7" i="24" a="1"/>
  <c r="BI7" i="24" s="1"/>
  <c r="BJ7" i="24" s="1"/>
  <c r="BK7" i="24" s="1"/>
  <c r="BF7" i="24" a="1"/>
  <c r="BF7" i="24" s="1"/>
  <c r="BG7" i="24" s="1"/>
  <c r="BH7" i="24" s="1"/>
  <c r="BC7" i="24" a="1"/>
  <c r="BC7" i="24" s="1"/>
  <c r="BD7" i="24" s="1"/>
  <c r="BE7" i="24" s="1"/>
  <c r="U7" i="24" s="1"/>
  <c r="AZ7" i="24" a="1"/>
  <c r="AZ7" i="24" s="1"/>
  <c r="BA7" i="24" s="1"/>
  <c r="BB7" i="24" s="1"/>
  <c r="T7" i="24" s="1"/>
  <c r="AW7" i="24" a="1"/>
  <c r="AW7" i="24" s="1"/>
  <c r="AX7" i="24" s="1"/>
  <c r="AY7" i="24" s="1"/>
  <c r="Q7" i="24" s="1"/>
  <c r="AT7" i="24" a="1"/>
  <c r="AT7" i="24" s="1"/>
  <c r="AU7" i="24" s="1"/>
  <c r="AV7" i="24" s="1"/>
  <c r="P7" i="24" s="1"/>
  <c r="AK7" i="24" a="1"/>
  <c r="AK7" i="24" s="1"/>
  <c r="AL7" i="24" s="1"/>
  <c r="AM7" i="24" s="1"/>
  <c r="M7" i="24" s="1"/>
  <c r="AH7" i="24" a="1"/>
  <c r="AH7" i="24" s="1"/>
  <c r="AI7" i="24" s="1"/>
  <c r="AJ7" i="24" s="1"/>
  <c r="L7" i="24" s="1"/>
  <c r="AE7" i="24" a="1"/>
  <c r="AE7" i="24" s="1"/>
  <c r="AF7" i="24" s="1"/>
  <c r="AG7" i="24" s="1"/>
  <c r="K7" i="24" s="1"/>
  <c r="AB7" i="24" a="1"/>
  <c r="AB7" i="24" s="1"/>
  <c r="AC7" i="24" s="1"/>
  <c r="AD7" i="24" s="1"/>
  <c r="J7" i="24" s="1"/>
  <c r="BI13" i="24" a="1"/>
  <c r="BI13" i="24" s="1"/>
  <c r="BJ13" i="24" s="1"/>
  <c r="BK13" i="24" s="1"/>
  <c r="BF13" i="24" a="1"/>
  <c r="BF13" i="24" s="1"/>
  <c r="BG13" i="24" s="1"/>
  <c r="BH13" i="24" s="1"/>
  <c r="BC13" i="24" a="1"/>
  <c r="BC13" i="24" s="1"/>
  <c r="BD13" i="24" s="1"/>
  <c r="BE13" i="24" s="1"/>
  <c r="U13" i="24" s="1"/>
  <c r="AZ13" i="24" a="1"/>
  <c r="AZ13" i="24" s="1"/>
  <c r="BA13" i="24" s="1"/>
  <c r="BB13" i="24" s="1"/>
  <c r="T13" i="24" s="1"/>
  <c r="AW13" i="24" a="1"/>
  <c r="AW13" i="24" s="1"/>
  <c r="AX13" i="24" s="1"/>
  <c r="AY13" i="24" s="1"/>
  <c r="Q13" i="24" s="1"/>
  <c r="AT13" i="24" a="1"/>
  <c r="AT13" i="24" s="1"/>
  <c r="AU13" i="24" s="1"/>
  <c r="AV13" i="24" s="1"/>
  <c r="P13" i="24" s="1"/>
  <c r="AK13" i="24" a="1"/>
  <c r="AK13" i="24" s="1"/>
  <c r="AL13" i="24" s="1"/>
  <c r="AM13" i="24" s="1"/>
  <c r="M13" i="24" s="1"/>
  <c r="AH13" i="24" a="1"/>
  <c r="AH13" i="24" s="1"/>
  <c r="AI13" i="24" s="1"/>
  <c r="AJ13" i="24" s="1"/>
  <c r="L13" i="24" s="1"/>
  <c r="AE13" i="24" a="1"/>
  <c r="AE13" i="24" s="1"/>
  <c r="AF13" i="24" s="1"/>
  <c r="AG13" i="24" s="1"/>
  <c r="K13" i="24" s="1"/>
  <c r="AB13" i="24" a="1"/>
  <c r="AB13" i="24" s="1"/>
  <c r="AC13" i="24" s="1"/>
  <c r="AD13" i="24" s="1"/>
  <c r="J13" i="24" s="1"/>
  <c r="BI25" i="24" a="1"/>
  <c r="BI25" i="24" s="1"/>
  <c r="BJ25" i="24" s="1"/>
  <c r="BK25" i="24" s="1"/>
  <c r="BF25" i="24" a="1"/>
  <c r="BF25" i="24" s="1"/>
  <c r="BG25" i="24" s="1"/>
  <c r="BH25" i="24" s="1"/>
  <c r="BC25" i="24" a="1"/>
  <c r="BC25" i="24" s="1"/>
  <c r="BD25" i="24" s="1"/>
  <c r="BE25" i="24" s="1"/>
  <c r="U25" i="24" s="1"/>
  <c r="AZ25" i="24" a="1"/>
  <c r="AZ25" i="24" s="1"/>
  <c r="BA25" i="24" s="1"/>
  <c r="BB25" i="24" s="1"/>
  <c r="T25" i="24" s="1"/>
  <c r="AW25" i="24" a="1"/>
  <c r="AW25" i="24" s="1"/>
  <c r="AX25" i="24" s="1"/>
  <c r="AY25" i="24" s="1"/>
  <c r="Q25" i="24" s="1"/>
  <c r="AT25" i="24" a="1"/>
  <c r="AT25" i="24" s="1"/>
  <c r="AU25" i="24" s="1"/>
  <c r="AV25" i="24" s="1"/>
  <c r="P25" i="24" s="1"/>
  <c r="AK25" i="24" a="1"/>
  <c r="AK25" i="24" s="1"/>
  <c r="AL25" i="24" s="1"/>
  <c r="AM25" i="24" s="1"/>
  <c r="M25" i="24" s="1"/>
  <c r="AH25" i="24" a="1"/>
  <c r="AH25" i="24" s="1"/>
  <c r="AI25" i="24" s="1"/>
  <c r="AJ25" i="24" s="1"/>
  <c r="L25" i="24" s="1"/>
  <c r="AE25" i="24" a="1"/>
  <c r="AE25" i="24" s="1"/>
  <c r="AF25" i="24" s="1"/>
  <c r="AG25" i="24" s="1"/>
  <c r="K25" i="24" s="1"/>
  <c r="AB25" i="24" a="1"/>
  <c r="AB25" i="24" s="1"/>
  <c r="AC25" i="24" s="1"/>
  <c r="AD25" i="24" s="1"/>
  <c r="J25" i="24" s="1"/>
  <c r="BI24" i="24" a="1"/>
  <c r="BI24" i="24" s="1"/>
  <c r="BJ24" i="24" s="1"/>
  <c r="BK24" i="24" s="1"/>
  <c r="BF24" i="24" a="1"/>
  <c r="BF24" i="24" s="1"/>
  <c r="BG24" i="24" s="1"/>
  <c r="BH24" i="24" s="1"/>
  <c r="BC24" i="24" a="1"/>
  <c r="BC24" i="24" s="1"/>
  <c r="BD24" i="24" s="1"/>
  <c r="BE24" i="24" s="1"/>
  <c r="U24" i="24" s="1"/>
  <c r="AZ24" i="24" a="1"/>
  <c r="AZ24" i="24" s="1"/>
  <c r="BA24" i="24" s="1"/>
  <c r="BB24" i="24" s="1"/>
  <c r="T24" i="24" s="1"/>
  <c r="AW24" i="24" a="1"/>
  <c r="AW24" i="24" s="1"/>
  <c r="AX24" i="24" s="1"/>
  <c r="AY24" i="24" s="1"/>
  <c r="Q24" i="24" s="1"/>
  <c r="AT24" i="24" a="1"/>
  <c r="AT24" i="24" s="1"/>
  <c r="AU24" i="24" s="1"/>
  <c r="AV24" i="24" s="1"/>
  <c r="P24" i="24" s="1"/>
  <c r="AK24" i="24" a="1"/>
  <c r="AK24" i="24" s="1"/>
  <c r="AL24" i="24" s="1"/>
  <c r="AM24" i="24" s="1"/>
  <c r="M24" i="24" s="1"/>
  <c r="AH24" i="24" a="1"/>
  <c r="AH24" i="24" s="1"/>
  <c r="AI24" i="24" s="1"/>
  <c r="AJ24" i="24" s="1"/>
  <c r="L24" i="24" s="1"/>
  <c r="AE24" i="24" a="1"/>
  <c r="AE24" i="24" s="1"/>
  <c r="AF24" i="24" s="1"/>
  <c r="AG24" i="24" s="1"/>
  <c r="K24" i="24" s="1"/>
  <c r="AB24" i="24" a="1"/>
  <c r="AB24" i="24" s="1"/>
  <c r="AC24" i="24" s="1"/>
  <c r="AD24" i="24" s="1"/>
  <c r="J24" i="24" s="1"/>
  <c r="BI11" i="24" a="1"/>
  <c r="BI11" i="24" s="1"/>
  <c r="BJ11" i="24" s="1"/>
  <c r="BK11" i="24" s="1"/>
  <c r="BF11" i="24" a="1"/>
  <c r="BF11" i="24" s="1"/>
  <c r="BG11" i="24" s="1"/>
  <c r="BH11" i="24" s="1"/>
  <c r="BC11" i="24" a="1"/>
  <c r="BC11" i="24" s="1"/>
  <c r="BD11" i="24" s="1"/>
  <c r="BE11" i="24" s="1"/>
  <c r="U11" i="24" s="1"/>
  <c r="AZ11" i="24" a="1"/>
  <c r="AZ11" i="24" s="1"/>
  <c r="BA11" i="24" s="1"/>
  <c r="BB11" i="24" s="1"/>
  <c r="T11" i="24" s="1"/>
  <c r="AW11" i="24" a="1"/>
  <c r="AW11" i="24" s="1"/>
  <c r="AX11" i="24" s="1"/>
  <c r="AY11" i="24" s="1"/>
  <c r="Q11" i="24" s="1"/>
  <c r="AT11" i="24" a="1"/>
  <c r="AT11" i="24" s="1"/>
  <c r="AU11" i="24" s="1"/>
  <c r="AV11" i="24" s="1"/>
  <c r="P11" i="24" s="1"/>
  <c r="AK11" i="24" a="1"/>
  <c r="AK11" i="24" s="1"/>
  <c r="AL11" i="24" s="1"/>
  <c r="AM11" i="24" s="1"/>
  <c r="M11" i="24" s="1"/>
  <c r="AH11" i="24" a="1"/>
  <c r="AH11" i="24" s="1"/>
  <c r="AI11" i="24" s="1"/>
  <c r="AJ11" i="24" s="1"/>
  <c r="L11" i="24" s="1"/>
  <c r="AE11" i="24" a="1"/>
  <c r="AE11" i="24" s="1"/>
  <c r="AF11" i="24" s="1"/>
  <c r="AG11" i="24" s="1"/>
  <c r="K11" i="24" s="1"/>
  <c r="AB11" i="24" a="1"/>
  <c r="AB11" i="24" s="1"/>
  <c r="AC11" i="24" s="1"/>
  <c r="AD11" i="24" s="1"/>
  <c r="J11" i="24" s="1"/>
  <c r="BI8" i="24" a="1"/>
  <c r="BI8" i="24" s="1"/>
  <c r="BJ8" i="24" s="1"/>
  <c r="BK8" i="24" s="1"/>
  <c r="BF8" i="24" a="1"/>
  <c r="BF8" i="24" s="1"/>
  <c r="BG8" i="24" s="1"/>
  <c r="BH8" i="24" s="1"/>
  <c r="BC8" i="24" a="1"/>
  <c r="BC8" i="24" s="1"/>
  <c r="BD8" i="24" s="1"/>
  <c r="BE8" i="24" s="1"/>
  <c r="U8" i="24" s="1"/>
  <c r="AZ8" i="24" a="1"/>
  <c r="AZ8" i="24" s="1"/>
  <c r="BA8" i="24" s="1"/>
  <c r="BB8" i="24" s="1"/>
  <c r="T8" i="24" s="1"/>
  <c r="AW8" i="24" a="1"/>
  <c r="AW8" i="24" s="1"/>
  <c r="AX8" i="24" s="1"/>
  <c r="AY8" i="24" s="1"/>
  <c r="Q8" i="24" s="1"/>
  <c r="AT8" i="24" a="1"/>
  <c r="AT8" i="24" s="1"/>
  <c r="AU8" i="24" s="1"/>
  <c r="AV8" i="24" s="1"/>
  <c r="P8" i="24" s="1"/>
  <c r="AK8" i="24" a="1"/>
  <c r="AK8" i="24" s="1"/>
  <c r="AL8" i="24" s="1"/>
  <c r="AM8" i="24" s="1"/>
  <c r="M8" i="24" s="1"/>
  <c r="AH8" i="24" a="1"/>
  <c r="AH8" i="24" s="1"/>
  <c r="AI8" i="24" s="1"/>
  <c r="AJ8" i="24" s="1"/>
  <c r="L8" i="24" s="1"/>
  <c r="AE8" i="24" a="1"/>
  <c r="AE8" i="24" s="1"/>
  <c r="AF8" i="24" s="1"/>
  <c r="AG8" i="24" s="1"/>
  <c r="K8" i="24" s="1"/>
  <c r="AB8" i="24" a="1"/>
  <c r="AB8" i="24" s="1"/>
  <c r="AC8" i="24" s="1"/>
  <c r="AD8" i="24" s="1"/>
  <c r="J8" i="24" s="1"/>
  <c r="BI12" i="24" a="1"/>
  <c r="BI12" i="24" s="1"/>
  <c r="BJ12" i="24" s="1"/>
  <c r="BK12" i="24" s="1"/>
  <c r="BF12" i="24" a="1"/>
  <c r="BF12" i="24" s="1"/>
  <c r="BG12" i="24" s="1"/>
  <c r="BH12" i="24" s="1"/>
  <c r="BC12" i="24" a="1"/>
  <c r="BC12" i="24" s="1"/>
  <c r="BD12" i="24" s="1"/>
  <c r="BE12" i="24" s="1"/>
  <c r="U12" i="24" s="1"/>
  <c r="AZ12" i="24" a="1"/>
  <c r="AZ12" i="24" s="1"/>
  <c r="BA12" i="24" s="1"/>
  <c r="BB12" i="24" s="1"/>
  <c r="T12" i="24" s="1"/>
  <c r="AW12" i="24" a="1"/>
  <c r="AW12" i="24" s="1"/>
  <c r="AX12" i="24" s="1"/>
  <c r="AY12" i="24" s="1"/>
  <c r="Q12" i="24" s="1"/>
  <c r="AT12" i="24" a="1"/>
  <c r="AT12" i="24" s="1"/>
  <c r="AU12" i="24" s="1"/>
  <c r="AV12" i="24" s="1"/>
  <c r="P12" i="24" s="1"/>
  <c r="AK12" i="24" a="1"/>
  <c r="AK12" i="24" s="1"/>
  <c r="AL12" i="24" s="1"/>
  <c r="AM12" i="24" s="1"/>
  <c r="M12" i="24" s="1"/>
  <c r="AH12" i="24" a="1"/>
  <c r="AH12" i="24" s="1"/>
  <c r="AI12" i="24" s="1"/>
  <c r="AJ12" i="24" s="1"/>
  <c r="L12" i="24" s="1"/>
  <c r="AE12" i="24" a="1"/>
  <c r="AE12" i="24" s="1"/>
  <c r="AF12" i="24" s="1"/>
  <c r="AG12" i="24" s="1"/>
  <c r="K12" i="24" s="1"/>
  <c r="AB12" i="24" a="1"/>
  <c r="AB12" i="24" s="1"/>
  <c r="AC12" i="24" s="1"/>
  <c r="AD12" i="24" s="1"/>
  <c r="J12" i="24" s="1"/>
  <c r="BI9" i="24" a="1"/>
  <c r="BI9" i="24" s="1"/>
  <c r="BJ9" i="24" s="1"/>
  <c r="BK9" i="24" s="1"/>
  <c r="BF9" i="24" a="1"/>
  <c r="BF9" i="24" s="1"/>
  <c r="BG9" i="24" s="1"/>
  <c r="BH9" i="24" s="1"/>
  <c r="BC9" i="24" a="1"/>
  <c r="BC9" i="24" s="1"/>
  <c r="BD9" i="24" s="1"/>
  <c r="BE9" i="24" s="1"/>
  <c r="U9" i="24" s="1"/>
  <c r="AZ9" i="24" a="1"/>
  <c r="AZ9" i="24" s="1"/>
  <c r="BA9" i="24" s="1"/>
  <c r="BB9" i="24" s="1"/>
  <c r="T9" i="24" s="1"/>
  <c r="AW9" i="24" a="1"/>
  <c r="AW9" i="24" s="1"/>
  <c r="AX9" i="24" s="1"/>
  <c r="AY9" i="24" s="1"/>
  <c r="Q9" i="24" s="1"/>
  <c r="AT9" i="24" a="1"/>
  <c r="AT9" i="24" s="1"/>
  <c r="AU9" i="24" s="1"/>
  <c r="AV9" i="24" s="1"/>
  <c r="P9" i="24" s="1"/>
  <c r="AK9" i="24" a="1"/>
  <c r="AK9" i="24" s="1"/>
  <c r="AL9" i="24" s="1"/>
  <c r="AM9" i="24" s="1"/>
  <c r="M9" i="24" s="1"/>
  <c r="AH9" i="24" a="1"/>
  <c r="AH9" i="24" s="1"/>
  <c r="AI9" i="24" s="1"/>
  <c r="AJ9" i="24" s="1"/>
  <c r="L9" i="24" s="1"/>
  <c r="AE9" i="24" a="1"/>
  <c r="AE9" i="24" s="1"/>
  <c r="AF9" i="24" s="1"/>
  <c r="AG9" i="24" s="1"/>
  <c r="K9" i="24" s="1"/>
  <c r="AB9" i="24" a="1"/>
  <c r="AB9" i="24" s="1"/>
  <c r="AC9" i="24" s="1"/>
  <c r="AD9" i="24" s="1"/>
  <c r="J9" i="24" s="1"/>
  <c r="BI15" i="24" a="1"/>
  <c r="BI15" i="24" s="1"/>
  <c r="BJ15" i="24" s="1"/>
  <c r="BK15" i="24" s="1"/>
  <c r="BF15" i="24" a="1"/>
  <c r="BF15" i="24" s="1"/>
  <c r="BG15" i="24" s="1"/>
  <c r="BH15" i="24" s="1"/>
  <c r="BC15" i="24" a="1"/>
  <c r="BC15" i="24" s="1"/>
  <c r="BD15" i="24" s="1"/>
  <c r="BE15" i="24" s="1"/>
  <c r="U15" i="24" s="1"/>
  <c r="AZ15" i="24" a="1"/>
  <c r="AZ15" i="24" s="1"/>
  <c r="BA15" i="24" s="1"/>
  <c r="BB15" i="24" s="1"/>
  <c r="T15" i="24" s="1"/>
  <c r="AW15" i="24" a="1"/>
  <c r="AW15" i="24" s="1"/>
  <c r="AX15" i="24" s="1"/>
  <c r="AY15" i="24" s="1"/>
  <c r="Q15" i="24" s="1"/>
  <c r="AT15" i="24" a="1"/>
  <c r="AT15" i="24" s="1"/>
  <c r="AU15" i="24" s="1"/>
  <c r="AV15" i="24" s="1"/>
  <c r="P15" i="24" s="1"/>
  <c r="AK15" i="24" a="1"/>
  <c r="AK15" i="24" s="1"/>
  <c r="AL15" i="24" s="1"/>
  <c r="AM15" i="24" s="1"/>
  <c r="M15" i="24" s="1"/>
  <c r="AH15" i="24" a="1"/>
  <c r="AH15" i="24" s="1"/>
  <c r="AI15" i="24" s="1"/>
  <c r="AJ15" i="24" s="1"/>
  <c r="L15" i="24" s="1"/>
  <c r="AE15" i="24" a="1"/>
  <c r="AE15" i="24" s="1"/>
  <c r="AF15" i="24" s="1"/>
  <c r="AG15" i="24" s="1"/>
  <c r="K15" i="24" s="1"/>
  <c r="AB15" i="24" a="1"/>
  <c r="AB15" i="24" s="1"/>
  <c r="AC15" i="24" s="1"/>
  <c r="AD15" i="24" s="1"/>
  <c r="J15" i="24" s="1"/>
  <c r="BI16" i="24" a="1"/>
  <c r="BI16" i="24" s="1"/>
  <c r="BJ16" i="24" s="1"/>
  <c r="BK16" i="24" s="1"/>
  <c r="BF16" i="24" a="1"/>
  <c r="BF16" i="24" s="1"/>
  <c r="BG16" i="24" s="1"/>
  <c r="BH16" i="24" s="1"/>
  <c r="BC16" i="24" a="1"/>
  <c r="BC16" i="24" s="1"/>
  <c r="BD16" i="24" s="1"/>
  <c r="BE16" i="24" s="1"/>
  <c r="U16" i="24" s="1"/>
  <c r="AZ16" i="24" a="1"/>
  <c r="AZ16" i="24" s="1"/>
  <c r="BA16" i="24" s="1"/>
  <c r="BB16" i="24" s="1"/>
  <c r="T16" i="24" s="1"/>
  <c r="AW16" i="24" a="1"/>
  <c r="AW16" i="24" s="1"/>
  <c r="AX16" i="24" s="1"/>
  <c r="AY16" i="24" s="1"/>
  <c r="Q16" i="24" s="1"/>
  <c r="AT16" i="24" a="1"/>
  <c r="AT16" i="24" s="1"/>
  <c r="AU16" i="24" s="1"/>
  <c r="AV16" i="24" s="1"/>
  <c r="P16" i="24" s="1"/>
  <c r="AK16" i="24" a="1"/>
  <c r="AK16" i="24" s="1"/>
  <c r="AL16" i="24" s="1"/>
  <c r="AM16" i="24" s="1"/>
  <c r="M16" i="24" s="1"/>
  <c r="AH16" i="24" a="1"/>
  <c r="AH16" i="24" s="1"/>
  <c r="AI16" i="24" s="1"/>
  <c r="AJ16" i="24" s="1"/>
  <c r="L16" i="24" s="1"/>
  <c r="AE16" i="24" a="1"/>
  <c r="AE16" i="24" s="1"/>
  <c r="AF16" i="24" s="1"/>
  <c r="AG16" i="24" s="1"/>
  <c r="K16" i="24" s="1"/>
  <c r="AB16" i="24" a="1"/>
  <c r="AB16" i="24" s="1"/>
  <c r="AC16" i="24" s="1"/>
  <c r="AD16" i="24" s="1"/>
  <c r="J16" i="24" s="1"/>
  <c r="BI19" i="24" a="1"/>
  <c r="BI19" i="24" s="1"/>
  <c r="BJ19" i="24" s="1"/>
  <c r="BK19" i="24" s="1"/>
  <c r="BF19" i="24" a="1"/>
  <c r="BF19" i="24" s="1"/>
  <c r="BG19" i="24" s="1"/>
  <c r="BH19" i="24" s="1"/>
  <c r="BC19" i="24" a="1"/>
  <c r="BC19" i="24" s="1"/>
  <c r="BD19" i="24" s="1"/>
  <c r="BE19" i="24" s="1"/>
  <c r="U19" i="24" s="1"/>
  <c r="AZ19" i="24" a="1"/>
  <c r="AZ19" i="24" s="1"/>
  <c r="BA19" i="24" s="1"/>
  <c r="BB19" i="24" s="1"/>
  <c r="T19" i="24" s="1"/>
  <c r="AW19" i="24" a="1"/>
  <c r="AW19" i="24" s="1"/>
  <c r="AX19" i="24" s="1"/>
  <c r="AY19" i="24" s="1"/>
  <c r="Q19" i="24" s="1"/>
  <c r="AT19" i="24" a="1"/>
  <c r="AT19" i="24" s="1"/>
  <c r="AU19" i="24" s="1"/>
  <c r="AV19" i="24" s="1"/>
  <c r="P19" i="24" s="1"/>
  <c r="AK19" i="24" a="1"/>
  <c r="AK19" i="24" s="1"/>
  <c r="AL19" i="24" s="1"/>
  <c r="AM19" i="24" s="1"/>
  <c r="M19" i="24" s="1"/>
  <c r="AH19" i="24" a="1"/>
  <c r="AH19" i="24" s="1"/>
  <c r="AI19" i="24" s="1"/>
  <c r="AJ19" i="24" s="1"/>
  <c r="L19" i="24" s="1"/>
  <c r="AE19" i="24" a="1"/>
  <c r="AE19" i="24" s="1"/>
  <c r="AF19" i="24" s="1"/>
  <c r="AG19" i="24" s="1"/>
  <c r="K19" i="24" s="1"/>
  <c r="AB19" i="24" a="1"/>
  <c r="AB19" i="24" s="1"/>
  <c r="AC19" i="24" s="1"/>
  <c r="AD19" i="24" s="1"/>
  <c r="J19" i="24" s="1"/>
  <c r="BI6" i="24" a="1"/>
  <c r="BI6" i="24" s="1"/>
  <c r="BJ6" i="24" s="1"/>
  <c r="BK6" i="24" s="1"/>
  <c r="BF6" i="24" a="1"/>
  <c r="BF6" i="24" s="1"/>
  <c r="BG6" i="24" s="1"/>
  <c r="BH6" i="24" s="1"/>
  <c r="BC6" i="24" a="1"/>
  <c r="BC6" i="24" s="1"/>
  <c r="BD6" i="24" s="1"/>
  <c r="BE6" i="24" s="1"/>
  <c r="U6" i="24" s="1"/>
  <c r="AZ6" i="24" a="1"/>
  <c r="AZ6" i="24" s="1"/>
  <c r="BA6" i="24" s="1"/>
  <c r="BB6" i="24" s="1"/>
  <c r="T6" i="24" s="1"/>
  <c r="AW6" i="24" a="1"/>
  <c r="AW6" i="24" s="1"/>
  <c r="AX6" i="24" s="1"/>
  <c r="AY6" i="24" s="1"/>
  <c r="Q6" i="24" s="1"/>
  <c r="AT6" i="24" a="1"/>
  <c r="AT6" i="24" s="1"/>
  <c r="AU6" i="24" s="1"/>
  <c r="AV6" i="24" s="1"/>
  <c r="P6" i="24" s="1"/>
  <c r="AK6" i="24" a="1"/>
  <c r="AK6" i="24" s="1"/>
  <c r="AL6" i="24" s="1"/>
  <c r="AM6" i="24" s="1"/>
  <c r="M6" i="24" s="1"/>
  <c r="AH6" i="24" a="1"/>
  <c r="AH6" i="24" s="1"/>
  <c r="AI6" i="24" s="1"/>
  <c r="AJ6" i="24" s="1"/>
  <c r="L6" i="24" s="1"/>
  <c r="AE6" i="24" a="1"/>
  <c r="AE6" i="24" s="1"/>
  <c r="AF6" i="24" s="1"/>
  <c r="AG6" i="24" s="1"/>
  <c r="K6" i="24" s="1"/>
  <c r="AB6" i="24" a="1"/>
  <c r="AB6" i="24" s="1"/>
  <c r="AC6" i="24" s="1"/>
  <c r="AD6" i="24" s="1"/>
  <c r="J6" i="24" s="1"/>
  <c r="BI5" i="24" a="1"/>
  <c r="BI5" i="24" s="1"/>
  <c r="BJ5" i="24" s="1"/>
  <c r="BK5" i="24" s="1"/>
  <c r="BF5" i="24" a="1"/>
  <c r="BF5" i="24" s="1"/>
  <c r="BG5" i="24" s="1"/>
  <c r="BH5" i="24" s="1"/>
  <c r="BC5" i="24" a="1"/>
  <c r="BC5" i="24" s="1"/>
  <c r="BD5" i="24" s="1"/>
  <c r="BE5" i="24" s="1"/>
  <c r="U5" i="24" s="1"/>
  <c r="AZ5" i="24" a="1"/>
  <c r="AZ5" i="24" s="1"/>
  <c r="BA5" i="24" s="1"/>
  <c r="BB5" i="24" s="1"/>
  <c r="T5" i="24" s="1"/>
  <c r="AW5" i="24" a="1"/>
  <c r="AW5" i="24" s="1"/>
  <c r="AX5" i="24" s="1"/>
  <c r="AY5" i="24" s="1"/>
  <c r="Q5" i="24" s="1"/>
  <c r="AT5" i="24" a="1"/>
  <c r="AT5" i="24" s="1"/>
  <c r="AU5" i="24" s="1"/>
  <c r="AV5" i="24" s="1"/>
  <c r="P5" i="24" s="1"/>
  <c r="AK5" i="24" a="1"/>
  <c r="AK5" i="24" s="1"/>
  <c r="AL5" i="24" s="1"/>
  <c r="AM5" i="24" s="1"/>
  <c r="M5" i="24" s="1"/>
  <c r="AH5" i="24" a="1"/>
  <c r="AH5" i="24" s="1"/>
  <c r="AI5" i="24" s="1"/>
  <c r="AJ5" i="24" s="1"/>
  <c r="L5" i="24" s="1"/>
  <c r="AE5" i="24" a="1"/>
  <c r="AE5" i="24" s="1"/>
  <c r="AF5" i="24" s="1"/>
  <c r="AG5" i="24" s="1"/>
  <c r="K5" i="24" s="1"/>
  <c r="AB5" i="24" a="1"/>
  <c r="AB5" i="24" s="1"/>
  <c r="AC5" i="24" s="1"/>
  <c r="AD5" i="24" s="1"/>
  <c r="J5" i="24" s="1"/>
  <c r="BI4" i="24" a="1"/>
  <c r="BI4" i="24" s="1"/>
  <c r="BJ4" i="24" s="1"/>
  <c r="BK4" i="24" s="1"/>
  <c r="BF4" i="24" a="1"/>
  <c r="BF4" i="24" s="1"/>
  <c r="BG4" i="24" s="1"/>
  <c r="BH4" i="24" s="1"/>
  <c r="BC4" i="24" a="1"/>
  <c r="BC4" i="24" s="1"/>
  <c r="BD4" i="24" s="1"/>
  <c r="BE4" i="24" s="1"/>
  <c r="U4" i="24" s="1"/>
  <c r="AZ4" i="24" a="1"/>
  <c r="AZ4" i="24" s="1"/>
  <c r="BA4" i="24" s="1"/>
  <c r="BB4" i="24" s="1"/>
  <c r="T4" i="24" s="1"/>
  <c r="AW4" i="24" a="1"/>
  <c r="AW4" i="24" s="1"/>
  <c r="AX4" i="24" s="1"/>
  <c r="AY4" i="24" s="1"/>
  <c r="Q4" i="24" s="1"/>
  <c r="AT4" i="24" a="1"/>
  <c r="AT4" i="24" s="1"/>
  <c r="AU4" i="24" s="1"/>
  <c r="AV4" i="24" s="1"/>
  <c r="P4" i="24" s="1"/>
  <c r="AK4" i="24" a="1"/>
  <c r="AK4" i="24" s="1"/>
  <c r="AL4" i="24" s="1"/>
  <c r="AM4" i="24" s="1"/>
  <c r="M4" i="24" s="1"/>
  <c r="AH4" i="24" a="1"/>
  <c r="AH4" i="24" s="1"/>
  <c r="AI4" i="24" s="1"/>
  <c r="AJ4" i="24" s="1"/>
  <c r="L4" i="24" s="1"/>
  <c r="AE4" i="24" a="1"/>
  <c r="AE4" i="24" s="1"/>
  <c r="AF4" i="24" s="1"/>
  <c r="AG4" i="24" s="1"/>
  <c r="K4" i="24" s="1"/>
  <c r="AB4" i="24" a="1"/>
  <c r="AB4" i="24" s="1"/>
  <c r="AC4" i="24" s="1"/>
  <c r="AD4" i="24" s="1"/>
  <c r="J4" i="24" s="1"/>
  <c r="BI2" i="24"/>
  <c r="BF2" i="24"/>
  <c r="BC2" i="24"/>
  <c r="AZ2" i="24"/>
  <c r="AW2" i="24"/>
  <c r="Q2" i="24" s="1"/>
  <c r="AT2" i="24"/>
  <c r="P2" i="24" s="1"/>
  <c r="AQ2" i="24"/>
  <c r="O2" i="24" s="1"/>
  <c r="AN2" i="24"/>
  <c r="N2" i="24" s="1"/>
  <c r="AK2" i="24"/>
  <c r="AH2" i="24"/>
  <c r="L2" i="24" s="1"/>
  <c r="AE2" i="24"/>
  <c r="AB2" i="24"/>
  <c r="Y2" i="24"/>
  <c r="I2" i="24" s="1"/>
  <c r="V2" i="24"/>
  <c r="H2" i="24" s="1"/>
  <c r="U2" i="24"/>
  <c r="T2" i="24"/>
  <c r="S2" i="24"/>
  <c r="R2" i="24"/>
  <c r="M2" i="24"/>
  <c r="K2" i="24"/>
  <c r="J2" i="24"/>
  <c r="T1" i="24"/>
  <c r="R1" i="24"/>
  <c r="P1" i="24"/>
  <c r="N1" i="24"/>
  <c r="L1" i="24"/>
  <c r="J1" i="24"/>
  <c r="H1" i="24"/>
  <c r="BI60" i="23" a="1"/>
  <c r="BI60" i="23" s="1"/>
  <c r="BJ60" i="23" s="1"/>
  <c r="BK60" i="23" s="1"/>
  <c r="BF60" i="23" a="1"/>
  <c r="BF60" i="23" s="1"/>
  <c r="BG60" i="23" s="1"/>
  <c r="BH60" i="23" s="1"/>
  <c r="BC60" i="23" a="1"/>
  <c r="BC60" i="23" s="1"/>
  <c r="BD60" i="23" s="1"/>
  <c r="BE60" i="23" s="1"/>
  <c r="U60" i="23" s="1"/>
  <c r="AZ60" i="23" a="1"/>
  <c r="AZ60" i="23" s="1"/>
  <c r="BA60" i="23" s="1"/>
  <c r="BB60" i="23" s="1"/>
  <c r="T60" i="23" s="1"/>
  <c r="AW60" i="23" a="1"/>
  <c r="AW60" i="23" s="1"/>
  <c r="AX60" i="23" s="1"/>
  <c r="AY60" i="23" s="1"/>
  <c r="Q60" i="23" s="1"/>
  <c r="AT60" i="23" a="1"/>
  <c r="AT60" i="23" s="1"/>
  <c r="AU60" i="23" s="1"/>
  <c r="AV60" i="23" s="1"/>
  <c r="P60" i="23" s="1"/>
  <c r="AK60" i="23" a="1"/>
  <c r="AK60" i="23" s="1"/>
  <c r="AL60" i="23" s="1"/>
  <c r="AM60" i="23" s="1"/>
  <c r="M60" i="23" s="1"/>
  <c r="AH60" i="23" a="1"/>
  <c r="AH60" i="23" s="1"/>
  <c r="AI60" i="23" s="1"/>
  <c r="AJ60" i="23" s="1"/>
  <c r="L60" i="23" s="1"/>
  <c r="AE60" i="23" a="1"/>
  <c r="AE60" i="23" s="1"/>
  <c r="AF60" i="23" s="1"/>
  <c r="AG60" i="23" s="1"/>
  <c r="K60" i="23" s="1"/>
  <c r="AB60" i="23" a="1"/>
  <c r="AB60" i="23" s="1"/>
  <c r="AC60" i="23" s="1"/>
  <c r="AD60" i="23" s="1"/>
  <c r="J60" i="23" s="1"/>
  <c r="V60" i="23" a="1"/>
  <c r="V60" i="23" s="1"/>
  <c r="W60" i="23" s="1"/>
  <c r="X60" i="23" s="1"/>
  <c r="BI59" i="23" a="1"/>
  <c r="BI59" i="23" s="1"/>
  <c r="BJ59" i="23" s="1"/>
  <c r="BK59" i="23" s="1"/>
  <c r="BF59" i="23" a="1"/>
  <c r="BF59" i="23" s="1"/>
  <c r="BG59" i="23" s="1"/>
  <c r="BH59" i="23" s="1"/>
  <c r="BC59" i="23" a="1"/>
  <c r="BC59" i="23" s="1"/>
  <c r="BD59" i="23" s="1"/>
  <c r="BE59" i="23" s="1"/>
  <c r="U59" i="23" s="1"/>
  <c r="AZ59" i="23" a="1"/>
  <c r="AZ59" i="23" s="1"/>
  <c r="BA59" i="23" s="1"/>
  <c r="BB59" i="23" s="1"/>
  <c r="T59" i="23" s="1"/>
  <c r="AW59" i="23" a="1"/>
  <c r="AW59" i="23" s="1"/>
  <c r="AX59" i="23" s="1"/>
  <c r="AY59" i="23" s="1"/>
  <c r="Q59" i="23" s="1"/>
  <c r="AT59" i="23" a="1"/>
  <c r="AT59" i="23" s="1"/>
  <c r="AU59" i="23" s="1"/>
  <c r="AV59" i="23" s="1"/>
  <c r="P59" i="23" s="1"/>
  <c r="AK59" i="23" a="1"/>
  <c r="AK59" i="23" s="1"/>
  <c r="AL59" i="23" s="1"/>
  <c r="AM59" i="23" s="1"/>
  <c r="M59" i="23" s="1"/>
  <c r="AH59" i="23" a="1"/>
  <c r="AH59" i="23" s="1"/>
  <c r="AI59" i="23" s="1"/>
  <c r="AJ59" i="23" s="1"/>
  <c r="L59" i="23" s="1"/>
  <c r="AE59" i="23" a="1"/>
  <c r="AE59" i="23" s="1"/>
  <c r="AF59" i="23" s="1"/>
  <c r="AG59" i="23" s="1"/>
  <c r="K59" i="23" s="1"/>
  <c r="AB59" i="23" a="1"/>
  <c r="AB59" i="23" s="1"/>
  <c r="AC59" i="23" s="1"/>
  <c r="AD59" i="23" s="1"/>
  <c r="J59" i="23" s="1"/>
  <c r="V59" i="23" a="1"/>
  <c r="V59" i="23" s="1"/>
  <c r="W59" i="23" s="1"/>
  <c r="X59" i="23" s="1"/>
  <c r="BI58" i="23" a="1"/>
  <c r="BI58" i="23" s="1"/>
  <c r="BJ58" i="23" s="1"/>
  <c r="BK58" i="23" s="1"/>
  <c r="BF58" i="23" a="1"/>
  <c r="BF58" i="23" s="1"/>
  <c r="BG58" i="23" s="1"/>
  <c r="BH58" i="23" s="1"/>
  <c r="BC58" i="23" a="1"/>
  <c r="BC58" i="23" s="1"/>
  <c r="BD58" i="23" s="1"/>
  <c r="BE58" i="23" s="1"/>
  <c r="U58" i="23" s="1"/>
  <c r="AZ58" i="23" a="1"/>
  <c r="AZ58" i="23" s="1"/>
  <c r="BA58" i="23" s="1"/>
  <c r="BB58" i="23" s="1"/>
  <c r="T58" i="23" s="1"/>
  <c r="AW58" i="23" a="1"/>
  <c r="AW58" i="23" s="1"/>
  <c r="AX58" i="23" s="1"/>
  <c r="AY58" i="23" s="1"/>
  <c r="Q58" i="23" s="1"/>
  <c r="AT58" i="23" a="1"/>
  <c r="AT58" i="23" s="1"/>
  <c r="AU58" i="23" s="1"/>
  <c r="AV58" i="23" s="1"/>
  <c r="P58" i="23" s="1"/>
  <c r="AK58" i="23" a="1"/>
  <c r="AK58" i="23" s="1"/>
  <c r="AL58" i="23" s="1"/>
  <c r="AM58" i="23" s="1"/>
  <c r="M58" i="23" s="1"/>
  <c r="AH58" i="23" a="1"/>
  <c r="AH58" i="23" s="1"/>
  <c r="AI58" i="23" s="1"/>
  <c r="AJ58" i="23" s="1"/>
  <c r="L58" i="23" s="1"/>
  <c r="AE58" i="23" a="1"/>
  <c r="AE58" i="23" s="1"/>
  <c r="AF58" i="23" s="1"/>
  <c r="AG58" i="23" s="1"/>
  <c r="K58" i="23" s="1"/>
  <c r="AB58" i="23" a="1"/>
  <c r="AB58" i="23" s="1"/>
  <c r="AC58" i="23" s="1"/>
  <c r="AD58" i="23" s="1"/>
  <c r="J58" i="23" s="1"/>
  <c r="V58" i="23" a="1"/>
  <c r="V58" i="23" s="1"/>
  <c r="W58" i="23" s="1"/>
  <c r="X58" i="23" s="1"/>
  <c r="BI57" i="23" a="1"/>
  <c r="BI57" i="23" s="1"/>
  <c r="BJ57" i="23" s="1"/>
  <c r="BK57" i="23" s="1"/>
  <c r="BF57" i="23" a="1"/>
  <c r="BF57" i="23" s="1"/>
  <c r="BG57" i="23" s="1"/>
  <c r="BH57" i="23" s="1"/>
  <c r="BC57" i="23" a="1"/>
  <c r="BC57" i="23" s="1"/>
  <c r="BD57" i="23" s="1"/>
  <c r="BE57" i="23" s="1"/>
  <c r="U57" i="23" s="1"/>
  <c r="AZ57" i="23" a="1"/>
  <c r="AZ57" i="23" s="1"/>
  <c r="BA57" i="23" s="1"/>
  <c r="BB57" i="23" s="1"/>
  <c r="T57" i="23" s="1"/>
  <c r="AW57" i="23" a="1"/>
  <c r="AW57" i="23" s="1"/>
  <c r="AX57" i="23" s="1"/>
  <c r="AY57" i="23" s="1"/>
  <c r="Q57" i="23" s="1"/>
  <c r="AT57" i="23" a="1"/>
  <c r="AT57" i="23" s="1"/>
  <c r="AU57" i="23" s="1"/>
  <c r="AV57" i="23" s="1"/>
  <c r="P57" i="23" s="1"/>
  <c r="AK57" i="23" a="1"/>
  <c r="AK57" i="23" s="1"/>
  <c r="AL57" i="23" s="1"/>
  <c r="AM57" i="23" s="1"/>
  <c r="M57" i="23" s="1"/>
  <c r="AH57" i="23" a="1"/>
  <c r="AH57" i="23" s="1"/>
  <c r="AI57" i="23" s="1"/>
  <c r="AJ57" i="23" s="1"/>
  <c r="L57" i="23" s="1"/>
  <c r="AE57" i="23" a="1"/>
  <c r="AE57" i="23" s="1"/>
  <c r="AF57" i="23" s="1"/>
  <c r="AG57" i="23" s="1"/>
  <c r="K57" i="23" s="1"/>
  <c r="AB57" i="23" a="1"/>
  <c r="AB57" i="23" s="1"/>
  <c r="AC57" i="23" s="1"/>
  <c r="AD57" i="23" s="1"/>
  <c r="J57" i="23" s="1"/>
  <c r="V57" i="23" a="1"/>
  <c r="V57" i="23" s="1"/>
  <c r="W57" i="23" s="1"/>
  <c r="X57" i="23" s="1"/>
  <c r="BI56" i="23" a="1"/>
  <c r="BI56" i="23" s="1"/>
  <c r="BJ56" i="23" s="1"/>
  <c r="BK56" i="23" s="1"/>
  <c r="BF56" i="23" a="1"/>
  <c r="BF56" i="23" s="1"/>
  <c r="BG56" i="23" s="1"/>
  <c r="BH56" i="23" s="1"/>
  <c r="BC56" i="23" a="1"/>
  <c r="BC56" i="23" s="1"/>
  <c r="BD56" i="23" s="1"/>
  <c r="BE56" i="23" s="1"/>
  <c r="U56" i="23" s="1"/>
  <c r="AZ56" i="23" a="1"/>
  <c r="AZ56" i="23" s="1"/>
  <c r="BA56" i="23" s="1"/>
  <c r="BB56" i="23" s="1"/>
  <c r="T56" i="23" s="1"/>
  <c r="AW56" i="23" a="1"/>
  <c r="AW56" i="23" s="1"/>
  <c r="AX56" i="23" s="1"/>
  <c r="AY56" i="23" s="1"/>
  <c r="Q56" i="23" s="1"/>
  <c r="AT56" i="23" a="1"/>
  <c r="AT56" i="23" s="1"/>
  <c r="AU56" i="23" s="1"/>
  <c r="AV56" i="23" s="1"/>
  <c r="P56" i="23" s="1"/>
  <c r="AK56" i="23" a="1"/>
  <c r="AK56" i="23" s="1"/>
  <c r="AL56" i="23" s="1"/>
  <c r="AM56" i="23" s="1"/>
  <c r="M56" i="23" s="1"/>
  <c r="AH56" i="23" a="1"/>
  <c r="AH56" i="23" s="1"/>
  <c r="AI56" i="23" s="1"/>
  <c r="AJ56" i="23" s="1"/>
  <c r="L56" i="23" s="1"/>
  <c r="AE56" i="23" a="1"/>
  <c r="AE56" i="23" s="1"/>
  <c r="AF56" i="23" s="1"/>
  <c r="AG56" i="23" s="1"/>
  <c r="K56" i="23" s="1"/>
  <c r="AB56" i="23" a="1"/>
  <c r="AB56" i="23" s="1"/>
  <c r="AC56" i="23" s="1"/>
  <c r="AD56" i="23" s="1"/>
  <c r="J56" i="23" s="1"/>
  <c r="V56" i="23" a="1"/>
  <c r="V56" i="23" s="1"/>
  <c r="W56" i="23" s="1"/>
  <c r="X56" i="23" s="1"/>
  <c r="BI55" i="23" a="1"/>
  <c r="BI55" i="23" s="1"/>
  <c r="BJ55" i="23" s="1"/>
  <c r="BK55" i="23" s="1"/>
  <c r="BF55" i="23" a="1"/>
  <c r="BF55" i="23" s="1"/>
  <c r="BG55" i="23" s="1"/>
  <c r="BH55" i="23" s="1"/>
  <c r="BC55" i="23" a="1"/>
  <c r="BC55" i="23" s="1"/>
  <c r="BD55" i="23" s="1"/>
  <c r="BE55" i="23" s="1"/>
  <c r="U55" i="23" s="1"/>
  <c r="AZ55" i="23" a="1"/>
  <c r="AZ55" i="23" s="1"/>
  <c r="BA55" i="23" s="1"/>
  <c r="BB55" i="23" s="1"/>
  <c r="T55" i="23" s="1"/>
  <c r="AW55" i="23" a="1"/>
  <c r="AW55" i="23" s="1"/>
  <c r="AX55" i="23" s="1"/>
  <c r="AY55" i="23" s="1"/>
  <c r="Q55" i="23" s="1"/>
  <c r="AT55" i="23" a="1"/>
  <c r="AT55" i="23" s="1"/>
  <c r="AU55" i="23" s="1"/>
  <c r="AV55" i="23" s="1"/>
  <c r="P55" i="23" s="1"/>
  <c r="AK55" i="23" a="1"/>
  <c r="AK55" i="23" s="1"/>
  <c r="AL55" i="23" s="1"/>
  <c r="AM55" i="23" s="1"/>
  <c r="M55" i="23" s="1"/>
  <c r="AH55" i="23" a="1"/>
  <c r="AH55" i="23" s="1"/>
  <c r="AI55" i="23" s="1"/>
  <c r="AJ55" i="23" s="1"/>
  <c r="L55" i="23" s="1"/>
  <c r="AE55" i="23" a="1"/>
  <c r="AE55" i="23" s="1"/>
  <c r="AF55" i="23" s="1"/>
  <c r="AG55" i="23" s="1"/>
  <c r="K55" i="23" s="1"/>
  <c r="AB55" i="23" a="1"/>
  <c r="AB55" i="23" s="1"/>
  <c r="AC55" i="23" s="1"/>
  <c r="AD55" i="23" s="1"/>
  <c r="J55" i="23" s="1"/>
  <c r="V55" i="23" a="1"/>
  <c r="V55" i="23" s="1"/>
  <c r="W55" i="23" s="1"/>
  <c r="X55" i="23" s="1"/>
  <c r="BI54" i="23" a="1"/>
  <c r="BI54" i="23" s="1"/>
  <c r="BJ54" i="23" s="1"/>
  <c r="BK54" i="23" s="1"/>
  <c r="BF54" i="23" a="1"/>
  <c r="BF54" i="23" s="1"/>
  <c r="BG54" i="23" s="1"/>
  <c r="BH54" i="23" s="1"/>
  <c r="BC54" i="23" a="1"/>
  <c r="BC54" i="23" s="1"/>
  <c r="BD54" i="23" s="1"/>
  <c r="BE54" i="23" s="1"/>
  <c r="U54" i="23" s="1"/>
  <c r="AZ54" i="23" a="1"/>
  <c r="AZ54" i="23" s="1"/>
  <c r="BA54" i="23" s="1"/>
  <c r="BB54" i="23" s="1"/>
  <c r="T54" i="23" s="1"/>
  <c r="AW54" i="23" a="1"/>
  <c r="AW54" i="23" s="1"/>
  <c r="AX54" i="23" s="1"/>
  <c r="AY54" i="23" s="1"/>
  <c r="Q54" i="23" s="1"/>
  <c r="AT54" i="23" a="1"/>
  <c r="AT54" i="23" s="1"/>
  <c r="AU54" i="23" s="1"/>
  <c r="AV54" i="23" s="1"/>
  <c r="P54" i="23" s="1"/>
  <c r="AK54" i="23" a="1"/>
  <c r="AK54" i="23" s="1"/>
  <c r="AL54" i="23" s="1"/>
  <c r="AM54" i="23" s="1"/>
  <c r="M54" i="23" s="1"/>
  <c r="AH54" i="23" a="1"/>
  <c r="AH54" i="23" s="1"/>
  <c r="AI54" i="23" s="1"/>
  <c r="AJ54" i="23" s="1"/>
  <c r="L54" i="23" s="1"/>
  <c r="AE54" i="23" a="1"/>
  <c r="AE54" i="23" s="1"/>
  <c r="AF54" i="23" s="1"/>
  <c r="AG54" i="23" s="1"/>
  <c r="K54" i="23" s="1"/>
  <c r="AB54" i="23" a="1"/>
  <c r="AB54" i="23" s="1"/>
  <c r="AC54" i="23" s="1"/>
  <c r="AD54" i="23" s="1"/>
  <c r="J54" i="23" s="1"/>
  <c r="V54" i="23" a="1"/>
  <c r="V54" i="23" s="1"/>
  <c r="W54" i="23" s="1"/>
  <c r="BI53" i="23" a="1"/>
  <c r="BI53" i="23" s="1"/>
  <c r="BJ53" i="23" s="1"/>
  <c r="BK53" i="23" s="1"/>
  <c r="BF53" i="23" a="1"/>
  <c r="BF53" i="23" s="1"/>
  <c r="BG53" i="23" s="1"/>
  <c r="BH53" i="23" s="1"/>
  <c r="BC53" i="23" a="1"/>
  <c r="BC53" i="23" s="1"/>
  <c r="BD53" i="23" s="1"/>
  <c r="BE53" i="23" s="1"/>
  <c r="U53" i="23" s="1"/>
  <c r="AZ53" i="23" a="1"/>
  <c r="AZ53" i="23" s="1"/>
  <c r="BA53" i="23" s="1"/>
  <c r="BB53" i="23" s="1"/>
  <c r="T53" i="23" s="1"/>
  <c r="AW53" i="23" a="1"/>
  <c r="AW53" i="23" s="1"/>
  <c r="AX53" i="23" s="1"/>
  <c r="AY53" i="23" s="1"/>
  <c r="Q53" i="23" s="1"/>
  <c r="AT53" i="23" a="1"/>
  <c r="AT53" i="23" s="1"/>
  <c r="AU53" i="23" s="1"/>
  <c r="AV53" i="23" s="1"/>
  <c r="P53" i="23" s="1"/>
  <c r="AK53" i="23" a="1"/>
  <c r="AK53" i="23" s="1"/>
  <c r="AL53" i="23" s="1"/>
  <c r="AM53" i="23" s="1"/>
  <c r="M53" i="23" s="1"/>
  <c r="AH53" i="23" a="1"/>
  <c r="AH53" i="23" s="1"/>
  <c r="AI53" i="23" s="1"/>
  <c r="AJ53" i="23" s="1"/>
  <c r="L53" i="23" s="1"/>
  <c r="AE53" i="23" a="1"/>
  <c r="AE53" i="23" s="1"/>
  <c r="AF53" i="23" s="1"/>
  <c r="AG53" i="23" s="1"/>
  <c r="K53" i="23" s="1"/>
  <c r="AB53" i="23" a="1"/>
  <c r="AB53" i="23" s="1"/>
  <c r="AC53" i="23" s="1"/>
  <c r="AD53" i="23" s="1"/>
  <c r="J53" i="23" s="1"/>
  <c r="V53" i="23" a="1"/>
  <c r="V53" i="23" s="1"/>
  <c r="W53" i="23" s="1"/>
  <c r="BI52" i="23" a="1"/>
  <c r="BI52" i="23" s="1"/>
  <c r="BJ52" i="23" s="1"/>
  <c r="BK52" i="23" s="1"/>
  <c r="BF52" i="23" a="1"/>
  <c r="BF52" i="23" s="1"/>
  <c r="BG52" i="23" s="1"/>
  <c r="BH52" i="23" s="1"/>
  <c r="BC52" i="23" a="1"/>
  <c r="BC52" i="23" s="1"/>
  <c r="BD52" i="23" s="1"/>
  <c r="BE52" i="23" s="1"/>
  <c r="U52" i="23" s="1"/>
  <c r="AZ52" i="23" a="1"/>
  <c r="AZ52" i="23" s="1"/>
  <c r="BA52" i="23" s="1"/>
  <c r="BB52" i="23" s="1"/>
  <c r="T52" i="23" s="1"/>
  <c r="AW52" i="23" a="1"/>
  <c r="AW52" i="23" s="1"/>
  <c r="AX52" i="23" s="1"/>
  <c r="AY52" i="23" s="1"/>
  <c r="Q52" i="23" s="1"/>
  <c r="AT52" i="23" a="1"/>
  <c r="AT52" i="23" s="1"/>
  <c r="AU52" i="23" s="1"/>
  <c r="AV52" i="23" s="1"/>
  <c r="P52" i="23" s="1"/>
  <c r="AK52" i="23" a="1"/>
  <c r="AK52" i="23" s="1"/>
  <c r="AL52" i="23" s="1"/>
  <c r="AM52" i="23" s="1"/>
  <c r="M52" i="23" s="1"/>
  <c r="AH52" i="23" a="1"/>
  <c r="AH52" i="23" s="1"/>
  <c r="AI52" i="23" s="1"/>
  <c r="AJ52" i="23" s="1"/>
  <c r="L52" i="23" s="1"/>
  <c r="AE52" i="23" a="1"/>
  <c r="AE52" i="23" s="1"/>
  <c r="AF52" i="23" s="1"/>
  <c r="AG52" i="23" s="1"/>
  <c r="K52" i="23" s="1"/>
  <c r="AB52" i="23" a="1"/>
  <c r="AB52" i="23" s="1"/>
  <c r="AC52" i="23" s="1"/>
  <c r="AD52" i="23" s="1"/>
  <c r="J52" i="23" s="1"/>
  <c r="V52" i="23" a="1"/>
  <c r="V52" i="23" s="1"/>
  <c r="W52" i="23" s="1"/>
  <c r="X52" i="23" s="1"/>
  <c r="BI51" i="23" a="1"/>
  <c r="BI51" i="23" s="1"/>
  <c r="BJ51" i="23" s="1"/>
  <c r="BK51" i="23" s="1"/>
  <c r="BF51" i="23" a="1"/>
  <c r="BF51" i="23" s="1"/>
  <c r="BG51" i="23" s="1"/>
  <c r="BH51" i="23" s="1"/>
  <c r="BC51" i="23" a="1"/>
  <c r="BC51" i="23" s="1"/>
  <c r="BD51" i="23" s="1"/>
  <c r="BE51" i="23" s="1"/>
  <c r="U51" i="23" s="1"/>
  <c r="AZ51" i="23" a="1"/>
  <c r="AZ51" i="23" s="1"/>
  <c r="BA51" i="23" s="1"/>
  <c r="BB51" i="23" s="1"/>
  <c r="T51" i="23" s="1"/>
  <c r="AW51" i="23" a="1"/>
  <c r="AW51" i="23" s="1"/>
  <c r="AX51" i="23" s="1"/>
  <c r="AY51" i="23" s="1"/>
  <c r="Q51" i="23" s="1"/>
  <c r="AT51" i="23" a="1"/>
  <c r="AT51" i="23" s="1"/>
  <c r="AU51" i="23" s="1"/>
  <c r="AV51" i="23" s="1"/>
  <c r="P51" i="23" s="1"/>
  <c r="AK51" i="23" a="1"/>
  <c r="AK51" i="23" s="1"/>
  <c r="AL51" i="23" s="1"/>
  <c r="AM51" i="23" s="1"/>
  <c r="M51" i="23" s="1"/>
  <c r="AH51" i="23" a="1"/>
  <c r="AH51" i="23" s="1"/>
  <c r="AI51" i="23" s="1"/>
  <c r="AJ51" i="23" s="1"/>
  <c r="L51" i="23" s="1"/>
  <c r="AE51" i="23" a="1"/>
  <c r="AE51" i="23" s="1"/>
  <c r="AF51" i="23" s="1"/>
  <c r="AG51" i="23" s="1"/>
  <c r="K51" i="23" s="1"/>
  <c r="AB51" i="23" a="1"/>
  <c r="AB51" i="23" s="1"/>
  <c r="AC51" i="23" s="1"/>
  <c r="AD51" i="23" s="1"/>
  <c r="J51" i="23" s="1"/>
  <c r="V51" i="23" a="1"/>
  <c r="V51" i="23" s="1"/>
  <c r="W51" i="23" s="1"/>
  <c r="X51" i="23" s="1"/>
  <c r="BI50" i="23" a="1"/>
  <c r="BI50" i="23" s="1"/>
  <c r="BJ50" i="23" s="1"/>
  <c r="BK50" i="23" s="1"/>
  <c r="BF50" i="23" a="1"/>
  <c r="BF50" i="23" s="1"/>
  <c r="BG50" i="23" s="1"/>
  <c r="BH50" i="23" s="1"/>
  <c r="BC50" i="23" a="1"/>
  <c r="BC50" i="23" s="1"/>
  <c r="BD50" i="23" s="1"/>
  <c r="BE50" i="23" s="1"/>
  <c r="U50" i="23" s="1"/>
  <c r="AZ50" i="23" a="1"/>
  <c r="AZ50" i="23" s="1"/>
  <c r="BA50" i="23" s="1"/>
  <c r="BB50" i="23" s="1"/>
  <c r="T50" i="23" s="1"/>
  <c r="AW50" i="23" a="1"/>
  <c r="AW50" i="23" s="1"/>
  <c r="AX50" i="23" s="1"/>
  <c r="AY50" i="23" s="1"/>
  <c r="Q50" i="23" s="1"/>
  <c r="AT50" i="23" a="1"/>
  <c r="AT50" i="23" s="1"/>
  <c r="AU50" i="23" s="1"/>
  <c r="AV50" i="23" s="1"/>
  <c r="P50" i="23" s="1"/>
  <c r="AK50" i="23" a="1"/>
  <c r="AK50" i="23" s="1"/>
  <c r="AL50" i="23" s="1"/>
  <c r="AM50" i="23" s="1"/>
  <c r="M50" i="23" s="1"/>
  <c r="AH50" i="23" a="1"/>
  <c r="AH50" i="23" s="1"/>
  <c r="AI50" i="23" s="1"/>
  <c r="AJ50" i="23" s="1"/>
  <c r="L50" i="23" s="1"/>
  <c r="AE50" i="23" a="1"/>
  <c r="AE50" i="23" s="1"/>
  <c r="AF50" i="23" s="1"/>
  <c r="AG50" i="23" s="1"/>
  <c r="K50" i="23" s="1"/>
  <c r="AB50" i="23" a="1"/>
  <c r="AB50" i="23" s="1"/>
  <c r="AC50" i="23" s="1"/>
  <c r="AD50" i="23" s="1"/>
  <c r="J50" i="23" s="1"/>
  <c r="V50" i="23" a="1"/>
  <c r="V50" i="23" s="1"/>
  <c r="W50" i="23" s="1"/>
  <c r="X50" i="23" s="1"/>
  <c r="BI49" i="23" a="1"/>
  <c r="BI49" i="23" s="1"/>
  <c r="BJ49" i="23" s="1"/>
  <c r="BK49" i="23" s="1"/>
  <c r="BF49" i="23" a="1"/>
  <c r="BF49" i="23" s="1"/>
  <c r="BG49" i="23" s="1"/>
  <c r="BH49" i="23" s="1"/>
  <c r="BC49" i="23" a="1"/>
  <c r="BC49" i="23" s="1"/>
  <c r="BD49" i="23" s="1"/>
  <c r="BE49" i="23" s="1"/>
  <c r="U49" i="23" s="1"/>
  <c r="AZ49" i="23" a="1"/>
  <c r="AZ49" i="23" s="1"/>
  <c r="BA49" i="23" s="1"/>
  <c r="BB49" i="23" s="1"/>
  <c r="T49" i="23" s="1"/>
  <c r="AW49" i="23" a="1"/>
  <c r="AW49" i="23" s="1"/>
  <c r="AX49" i="23" s="1"/>
  <c r="AY49" i="23" s="1"/>
  <c r="Q49" i="23" s="1"/>
  <c r="AT49" i="23" a="1"/>
  <c r="AT49" i="23" s="1"/>
  <c r="AU49" i="23" s="1"/>
  <c r="AV49" i="23" s="1"/>
  <c r="P49" i="23" s="1"/>
  <c r="AK49" i="23" a="1"/>
  <c r="AK49" i="23" s="1"/>
  <c r="AL49" i="23" s="1"/>
  <c r="AM49" i="23" s="1"/>
  <c r="M49" i="23" s="1"/>
  <c r="AH49" i="23" a="1"/>
  <c r="AH49" i="23" s="1"/>
  <c r="AI49" i="23" s="1"/>
  <c r="AJ49" i="23" s="1"/>
  <c r="L49" i="23" s="1"/>
  <c r="AE49" i="23" a="1"/>
  <c r="AE49" i="23" s="1"/>
  <c r="AF49" i="23" s="1"/>
  <c r="AG49" i="23" s="1"/>
  <c r="K49" i="23" s="1"/>
  <c r="AB49" i="23" a="1"/>
  <c r="AB49" i="23" s="1"/>
  <c r="AC49" i="23" s="1"/>
  <c r="AD49" i="23" s="1"/>
  <c r="J49" i="23" s="1"/>
  <c r="V49" i="23" a="1"/>
  <c r="V49" i="23" s="1"/>
  <c r="W49" i="23" s="1"/>
  <c r="X49" i="23" s="1"/>
  <c r="BI48" i="23" a="1"/>
  <c r="BI48" i="23" s="1"/>
  <c r="BJ48" i="23" s="1"/>
  <c r="BK48" i="23" s="1"/>
  <c r="BF48" i="23" a="1"/>
  <c r="BF48" i="23" s="1"/>
  <c r="BG48" i="23" s="1"/>
  <c r="BH48" i="23" s="1"/>
  <c r="BC48" i="23" a="1"/>
  <c r="BC48" i="23" s="1"/>
  <c r="BD48" i="23" s="1"/>
  <c r="BE48" i="23" s="1"/>
  <c r="U48" i="23" s="1"/>
  <c r="AZ48" i="23" a="1"/>
  <c r="AZ48" i="23" s="1"/>
  <c r="BA48" i="23" s="1"/>
  <c r="BB48" i="23" s="1"/>
  <c r="T48" i="23" s="1"/>
  <c r="AW48" i="23" a="1"/>
  <c r="AW48" i="23" s="1"/>
  <c r="AX48" i="23" s="1"/>
  <c r="AY48" i="23" s="1"/>
  <c r="Q48" i="23" s="1"/>
  <c r="AT48" i="23" a="1"/>
  <c r="AT48" i="23" s="1"/>
  <c r="AU48" i="23" s="1"/>
  <c r="AV48" i="23" s="1"/>
  <c r="P48" i="23" s="1"/>
  <c r="AK48" i="23" a="1"/>
  <c r="AK48" i="23" s="1"/>
  <c r="AL48" i="23" s="1"/>
  <c r="AM48" i="23" s="1"/>
  <c r="M48" i="23" s="1"/>
  <c r="AH48" i="23" a="1"/>
  <c r="AH48" i="23" s="1"/>
  <c r="AI48" i="23" s="1"/>
  <c r="AJ48" i="23" s="1"/>
  <c r="L48" i="23" s="1"/>
  <c r="AE48" i="23" a="1"/>
  <c r="AE48" i="23" s="1"/>
  <c r="AF48" i="23" s="1"/>
  <c r="AG48" i="23" s="1"/>
  <c r="K48" i="23" s="1"/>
  <c r="AB48" i="23" a="1"/>
  <c r="AB48" i="23" s="1"/>
  <c r="AC48" i="23" s="1"/>
  <c r="AD48" i="23" s="1"/>
  <c r="J48" i="23" s="1"/>
  <c r="V48" i="23" a="1"/>
  <c r="V48" i="23" s="1"/>
  <c r="W48" i="23" s="1"/>
  <c r="X48" i="23" s="1"/>
  <c r="BI47" i="23" a="1"/>
  <c r="BI47" i="23" s="1"/>
  <c r="BJ47" i="23" s="1"/>
  <c r="BK47" i="23" s="1"/>
  <c r="BF47" i="23" a="1"/>
  <c r="BF47" i="23" s="1"/>
  <c r="BG47" i="23" s="1"/>
  <c r="BH47" i="23" s="1"/>
  <c r="BC47" i="23" a="1"/>
  <c r="BC47" i="23" s="1"/>
  <c r="BD47" i="23" s="1"/>
  <c r="BE47" i="23" s="1"/>
  <c r="U47" i="23" s="1"/>
  <c r="AZ47" i="23" a="1"/>
  <c r="AZ47" i="23" s="1"/>
  <c r="BA47" i="23" s="1"/>
  <c r="BB47" i="23" s="1"/>
  <c r="T47" i="23" s="1"/>
  <c r="AW47" i="23" a="1"/>
  <c r="AW47" i="23" s="1"/>
  <c r="AX47" i="23" s="1"/>
  <c r="AY47" i="23" s="1"/>
  <c r="Q47" i="23" s="1"/>
  <c r="AT47" i="23" a="1"/>
  <c r="AT47" i="23" s="1"/>
  <c r="AU47" i="23" s="1"/>
  <c r="AV47" i="23" s="1"/>
  <c r="P47" i="23" s="1"/>
  <c r="AK47" i="23" a="1"/>
  <c r="AK47" i="23" s="1"/>
  <c r="AL47" i="23" s="1"/>
  <c r="AM47" i="23" s="1"/>
  <c r="M47" i="23" s="1"/>
  <c r="AH47" i="23" a="1"/>
  <c r="AH47" i="23" s="1"/>
  <c r="AI47" i="23" s="1"/>
  <c r="AJ47" i="23" s="1"/>
  <c r="L47" i="23" s="1"/>
  <c r="AE47" i="23" a="1"/>
  <c r="AE47" i="23" s="1"/>
  <c r="AF47" i="23" s="1"/>
  <c r="AG47" i="23" s="1"/>
  <c r="K47" i="23" s="1"/>
  <c r="AB47" i="23" a="1"/>
  <c r="AB47" i="23" s="1"/>
  <c r="AC47" i="23" s="1"/>
  <c r="AD47" i="23" s="1"/>
  <c r="J47" i="23" s="1"/>
  <c r="V47" i="23" a="1"/>
  <c r="V47" i="23" s="1"/>
  <c r="W47" i="23" s="1"/>
  <c r="BI46" i="23" a="1"/>
  <c r="BI46" i="23" s="1"/>
  <c r="BJ46" i="23" s="1"/>
  <c r="BK46" i="23" s="1"/>
  <c r="BF46" i="23" a="1"/>
  <c r="BF46" i="23" s="1"/>
  <c r="BG46" i="23" s="1"/>
  <c r="BH46" i="23" s="1"/>
  <c r="BC46" i="23" a="1"/>
  <c r="BC46" i="23" s="1"/>
  <c r="BD46" i="23" s="1"/>
  <c r="BE46" i="23" s="1"/>
  <c r="U46" i="23" s="1"/>
  <c r="AZ46" i="23" a="1"/>
  <c r="AZ46" i="23" s="1"/>
  <c r="BA46" i="23" s="1"/>
  <c r="BB46" i="23" s="1"/>
  <c r="T46" i="23" s="1"/>
  <c r="AW46" i="23" a="1"/>
  <c r="AW46" i="23" s="1"/>
  <c r="AX46" i="23" s="1"/>
  <c r="AY46" i="23" s="1"/>
  <c r="Q46" i="23" s="1"/>
  <c r="AT46" i="23" a="1"/>
  <c r="AT46" i="23" s="1"/>
  <c r="AU46" i="23" s="1"/>
  <c r="AV46" i="23" s="1"/>
  <c r="P46" i="23" s="1"/>
  <c r="AK46" i="23" a="1"/>
  <c r="AK46" i="23" s="1"/>
  <c r="AL46" i="23" s="1"/>
  <c r="AM46" i="23" s="1"/>
  <c r="M46" i="23" s="1"/>
  <c r="AH46" i="23" a="1"/>
  <c r="AH46" i="23" s="1"/>
  <c r="AI46" i="23" s="1"/>
  <c r="AJ46" i="23" s="1"/>
  <c r="L46" i="23" s="1"/>
  <c r="AE46" i="23" a="1"/>
  <c r="AE46" i="23" s="1"/>
  <c r="AF46" i="23" s="1"/>
  <c r="AG46" i="23" s="1"/>
  <c r="K46" i="23" s="1"/>
  <c r="AB46" i="23" a="1"/>
  <c r="AB46" i="23" s="1"/>
  <c r="AC46" i="23" s="1"/>
  <c r="AD46" i="23" s="1"/>
  <c r="J46" i="23" s="1"/>
  <c r="V46" i="23" a="1"/>
  <c r="V46" i="23" s="1"/>
  <c r="W46" i="23" s="1"/>
  <c r="BI45" i="23" a="1"/>
  <c r="BI45" i="23" s="1"/>
  <c r="BJ45" i="23" s="1"/>
  <c r="BK45" i="23" s="1"/>
  <c r="BF45" i="23" a="1"/>
  <c r="BF45" i="23" s="1"/>
  <c r="BG45" i="23" s="1"/>
  <c r="BH45" i="23" s="1"/>
  <c r="BC45" i="23" a="1"/>
  <c r="BC45" i="23" s="1"/>
  <c r="BD45" i="23" s="1"/>
  <c r="BE45" i="23" s="1"/>
  <c r="U45" i="23" s="1"/>
  <c r="AZ45" i="23" a="1"/>
  <c r="AZ45" i="23" s="1"/>
  <c r="BA45" i="23" s="1"/>
  <c r="BB45" i="23" s="1"/>
  <c r="T45" i="23" s="1"/>
  <c r="AW45" i="23" a="1"/>
  <c r="AW45" i="23" s="1"/>
  <c r="AX45" i="23" s="1"/>
  <c r="AY45" i="23" s="1"/>
  <c r="Q45" i="23" s="1"/>
  <c r="AT45" i="23" a="1"/>
  <c r="AT45" i="23" s="1"/>
  <c r="AU45" i="23" s="1"/>
  <c r="AV45" i="23" s="1"/>
  <c r="P45" i="23" s="1"/>
  <c r="AK45" i="23" a="1"/>
  <c r="AK45" i="23" s="1"/>
  <c r="AL45" i="23" s="1"/>
  <c r="AM45" i="23" s="1"/>
  <c r="M45" i="23" s="1"/>
  <c r="AH45" i="23" a="1"/>
  <c r="AH45" i="23" s="1"/>
  <c r="AI45" i="23" s="1"/>
  <c r="AJ45" i="23" s="1"/>
  <c r="L45" i="23" s="1"/>
  <c r="AE45" i="23" a="1"/>
  <c r="AE45" i="23" s="1"/>
  <c r="AF45" i="23" s="1"/>
  <c r="AG45" i="23" s="1"/>
  <c r="K45" i="23" s="1"/>
  <c r="AB45" i="23" a="1"/>
  <c r="AB45" i="23" s="1"/>
  <c r="AC45" i="23" s="1"/>
  <c r="AD45" i="23" s="1"/>
  <c r="J45" i="23" s="1"/>
  <c r="V45" i="23" a="1"/>
  <c r="V45" i="23" s="1"/>
  <c r="W45" i="23" s="1"/>
  <c r="BI44" i="23" a="1"/>
  <c r="BI44" i="23" s="1"/>
  <c r="BJ44" i="23" s="1"/>
  <c r="BK44" i="23" s="1"/>
  <c r="BF44" i="23" a="1"/>
  <c r="BF44" i="23" s="1"/>
  <c r="BG44" i="23" s="1"/>
  <c r="BH44" i="23" s="1"/>
  <c r="BC44" i="23" a="1"/>
  <c r="BC44" i="23" s="1"/>
  <c r="BD44" i="23" s="1"/>
  <c r="BE44" i="23" s="1"/>
  <c r="U44" i="23" s="1"/>
  <c r="AZ44" i="23" a="1"/>
  <c r="AZ44" i="23" s="1"/>
  <c r="BA44" i="23" s="1"/>
  <c r="BB44" i="23" s="1"/>
  <c r="T44" i="23" s="1"/>
  <c r="AW44" i="23" a="1"/>
  <c r="AW44" i="23" s="1"/>
  <c r="AX44" i="23" s="1"/>
  <c r="AY44" i="23" s="1"/>
  <c r="Q44" i="23" s="1"/>
  <c r="AT44" i="23" a="1"/>
  <c r="AT44" i="23" s="1"/>
  <c r="AU44" i="23" s="1"/>
  <c r="AV44" i="23" s="1"/>
  <c r="P44" i="23" s="1"/>
  <c r="AK44" i="23" a="1"/>
  <c r="AK44" i="23" s="1"/>
  <c r="AL44" i="23" s="1"/>
  <c r="AM44" i="23" s="1"/>
  <c r="M44" i="23" s="1"/>
  <c r="AH44" i="23" a="1"/>
  <c r="AH44" i="23" s="1"/>
  <c r="AI44" i="23" s="1"/>
  <c r="AJ44" i="23" s="1"/>
  <c r="L44" i="23" s="1"/>
  <c r="AE44" i="23" a="1"/>
  <c r="AE44" i="23" s="1"/>
  <c r="AF44" i="23" s="1"/>
  <c r="AG44" i="23" s="1"/>
  <c r="K44" i="23" s="1"/>
  <c r="AB44" i="23" a="1"/>
  <c r="AB44" i="23" s="1"/>
  <c r="AC44" i="23" s="1"/>
  <c r="AD44" i="23" s="1"/>
  <c r="J44" i="23" s="1"/>
  <c r="V44" i="23" a="1"/>
  <c r="V44" i="23" s="1"/>
  <c r="W44" i="23" s="1"/>
  <c r="X44" i="23" s="1"/>
  <c r="BI43" i="23" a="1"/>
  <c r="BI43" i="23" s="1"/>
  <c r="BJ43" i="23" s="1"/>
  <c r="BK43" i="23" s="1"/>
  <c r="BF43" i="23" a="1"/>
  <c r="BF43" i="23" s="1"/>
  <c r="BG43" i="23" s="1"/>
  <c r="BH43" i="23" s="1"/>
  <c r="BC43" i="23" a="1"/>
  <c r="BC43" i="23" s="1"/>
  <c r="BD43" i="23" s="1"/>
  <c r="BE43" i="23" s="1"/>
  <c r="U43" i="23" s="1"/>
  <c r="AZ43" i="23" a="1"/>
  <c r="AZ43" i="23" s="1"/>
  <c r="BA43" i="23" s="1"/>
  <c r="BB43" i="23" s="1"/>
  <c r="T43" i="23" s="1"/>
  <c r="AW43" i="23" a="1"/>
  <c r="AW43" i="23" s="1"/>
  <c r="AX43" i="23" s="1"/>
  <c r="AY43" i="23" s="1"/>
  <c r="Q43" i="23" s="1"/>
  <c r="AT43" i="23" a="1"/>
  <c r="AT43" i="23" s="1"/>
  <c r="AU43" i="23" s="1"/>
  <c r="AV43" i="23" s="1"/>
  <c r="P43" i="23" s="1"/>
  <c r="AK43" i="23" a="1"/>
  <c r="AK43" i="23" s="1"/>
  <c r="AL43" i="23" s="1"/>
  <c r="AM43" i="23" s="1"/>
  <c r="M43" i="23" s="1"/>
  <c r="AH43" i="23" a="1"/>
  <c r="AH43" i="23" s="1"/>
  <c r="AI43" i="23" s="1"/>
  <c r="AJ43" i="23" s="1"/>
  <c r="L43" i="23" s="1"/>
  <c r="AE43" i="23" a="1"/>
  <c r="AE43" i="23" s="1"/>
  <c r="AF43" i="23" s="1"/>
  <c r="AG43" i="23" s="1"/>
  <c r="K43" i="23" s="1"/>
  <c r="AB43" i="23" a="1"/>
  <c r="AB43" i="23" s="1"/>
  <c r="AC43" i="23" s="1"/>
  <c r="AD43" i="23" s="1"/>
  <c r="J43" i="23" s="1"/>
  <c r="V43" i="23" a="1"/>
  <c r="V43" i="23" s="1"/>
  <c r="W43" i="23" s="1"/>
  <c r="BI42" i="23" a="1"/>
  <c r="BI42" i="23" s="1"/>
  <c r="BJ42" i="23" s="1"/>
  <c r="BK42" i="23" s="1"/>
  <c r="BF42" i="23" a="1"/>
  <c r="BF42" i="23" s="1"/>
  <c r="BG42" i="23" s="1"/>
  <c r="BH42" i="23" s="1"/>
  <c r="BC42" i="23" a="1"/>
  <c r="BC42" i="23" s="1"/>
  <c r="BD42" i="23" s="1"/>
  <c r="BE42" i="23" s="1"/>
  <c r="U42" i="23" s="1"/>
  <c r="AZ42" i="23" a="1"/>
  <c r="AZ42" i="23" s="1"/>
  <c r="BA42" i="23" s="1"/>
  <c r="BB42" i="23" s="1"/>
  <c r="T42" i="23" s="1"/>
  <c r="AW42" i="23" a="1"/>
  <c r="AW42" i="23" s="1"/>
  <c r="AX42" i="23" s="1"/>
  <c r="AY42" i="23" s="1"/>
  <c r="Q42" i="23" s="1"/>
  <c r="AT42" i="23" a="1"/>
  <c r="AT42" i="23" s="1"/>
  <c r="AU42" i="23" s="1"/>
  <c r="AV42" i="23" s="1"/>
  <c r="P42" i="23" s="1"/>
  <c r="AK42" i="23" a="1"/>
  <c r="AK42" i="23" s="1"/>
  <c r="AL42" i="23" s="1"/>
  <c r="AM42" i="23" s="1"/>
  <c r="M42" i="23" s="1"/>
  <c r="AH42" i="23" a="1"/>
  <c r="AH42" i="23" s="1"/>
  <c r="AI42" i="23" s="1"/>
  <c r="AJ42" i="23" s="1"/>
  <c r="L42" i="23" s="1"/>
  <c r="AE42" i="23" a="1"/>
  <c r="AE42" i="23" s="1"/>
  <c r="AF42" i="23" s="1"/>
  <c r="AG42" i="23" s="1"/>
  <c r="K42" i="23" s="1"/>
  <c r="AB42" i="23" a="1"/>
  <c r="AB42" i="23" s="1"/>
  <c r="AC42" i="23" s="1"/>
  <c r="AD42" i="23" s="1"/>
  <c r="J42" i="23" s="1"/>
  <c r="V42" i="23" a="1"/>
  <c r="V42" i="23" s="1"/>
  <c r="W42" i="23" s="1"/>
  <c r="X42" i="23" s="1"/>
  <c r="BI41" i="23" a="1"/>
  <c r="BI41" i="23" s="1"/>
  <c r="BJ41" i="23" s="1"/>
  <c r="BK41" i="23" s="1"/>
  <c r="BF41" i="23" a="1"/>
  <c r="BF41" i="23" s="1"/>
  <c r="BG41" i="23" s="1"/>
  <c r="BH41" i="23" s="1"/>
  <c r="BC41" i="23" a="1"/>
  <c r="BC41" i="23" s="1"/>
  <c r="BD41" i="23" s="1"/>
  <c r="BE41" i="23" s="1"/>
  <c r="U41" i="23" s="1"/>
  <c r="AZ41" i="23" a="1"/>
  <c r="AZ41" i="23" s="1"/>
  <c r="BA41" i="23" s="1"/>
  <c r="BB41" i="23" s="1"/>
  <c r="T41" i="23" s="1"/>
  <c r="AW41" i="23" a="1"/>
  <c r="AW41" i="23" s="1"/>
  <c r="AX41" i="23" s="1"/>
  <c r="AY41" i="23" s="1"/>
  <c r="Q41" i="23" s="1"/>
  <c r="AT41" i="23" a="1"/>
  <c r="AT41" i="23" s="1"/>
  <c r="AU41" i="23" s="1"/>
  <c r="AV41" i="23" s="1"/>
  <c r="P41" i="23" s="1"/>
  <c r="AK41" i="23" a="1"/>
  <c r="AK41" i="23" s="1"/>
  <c r="AL41" i="23" s="1"/>
  <c r="AM41" i="23" s="1"/>
  <c r="M41" i="23" s="1"/>
  <c r="AH41" i="23" a="1"/>
  <c r="AH41" i="23" s="1"/>
  <c r="AI41" i="23" s="1"/>
  <c r="AJ41" i="23" s="1"/>
  <c r="L41" i="23" s="1"/>
  <c r="AE41" i="23" a="1"/>
  <c r="AE41" i="23" s="1"/>
  <c r="AF41" i="23" s="1"/>
  <c r="AG41" i="23" s="1"/>
  <c r="K41" i="23" s="1"/>
  <c r="AB41" i="23" a="1"/>
  <c r="AB41" i="23" s="1"/>
  <c r="AC41" i="23" s="1"/>
  <c r="AD41" i="23" s="1"/>
  <c r="J41" i="23" s="1"/>
  <c r="V41" i="23" a="1"/>
  <c r="V41" i="23" s="1"/>
  <c r="W41" i="23" s="1"/>
  <c r="X41" i="23" s="1"/>
  <c r="BI40" i="23" a="1"/>
  <c r="BI40" i="23" s="1"/>
  <c r="BJ40" i="23" s="1"/>
  <c r="BK40" i="23" s="1"/>
  <c r="BF40" i="23" a="1"/>
  <c r="BF40" i="23" s="1"/>
  <c r="BG40" i="23" s="1"/>
  <c r="BH40" i="23" s="1"/>
  <c r="BC40" i="23" a="1"/>
  <c r="BC40" i="23" s="1"/>
  <c r="BD40" i="23" s="1"/>
  <c r="BE40" i="23" s="1"/>
  <c r="U40" i="23" s="1"/>
  <c r="AZ40" i="23" a="1"/>
  <c r="AZ40" i="23" s="1"/>
  <c r="BA40" i="23" s="1"/>
  <c r="BB40" i="23" s="1"/>
  <c r="T40" i="23" s="1"/>
  <c r="AW40" i="23" a="1"/>
  <c r="AW40" i="23" s="1"/>
  <c r="AX40" i="23" s="1"/>
  <c r="AY40" i="23" s="1"/>
  <c r="Q40" i="23" s="1"/>
  <c r="AT40" i="23" a="1"/>
  <c r="AT40" i="23" s="1"/>
  <c r="AU40" i="23" s="1"/>
  <c r="AV40" i="23" s="1"/>
  <c r="P40" i="23" s="1"/>
  <c r="AK40" i="23" a="1"/>
  <c r="AK40" i="23" s="1"/>
  <c r="AL40" i="23" s="1"/>
  <c r="AM40" i="23" s="1"/>
  <c r="M40" i="23" s="1"/>
  <c r="AH40" i="23" a="1"/>
  <c r="AH40" i="23" s="1"/>
  <c r="AI40" i="23" s="1"/>
  <c r="AJ40" i="23" s="1"/>
  <c r="L40" i="23" s="1"/>
  <c r="AE40" i="23" a="1"/>
  <c r="AE40" i="23" s="1"/>
  <c r="AF40" i="23" s="1"/>
  <c r="AG40" i="23" s="1"/>
  <c r="K40" i="23" s="1"/>
  <c r="AB40" i="23" a="1"/>
  <c r="AB40" i="23" s="1"/>
  <c r="AC40" i="23" s="1"/>
  <c r="AD40" i="23" s="1"/>
  <c r="J40" i="23" s="1"/>
  <c r="V40" i="23" a="1"/>
  <c r="V40" i="23" s="1"/>
  <c r="W40" i="23" s="1"/>
  <c r="BI39" i="23" a="1"/>
  <c r="BI39" i="23" s="1"/>
  <c r="BJ39" i="23" s="1"/>
  <c r="BK39" i="23" s="1"/>
  <c r="BF39" i="23" a="1"/>
  <c r="BF39" i="23" s="1"/>
  <c r="BG39" i="23" s="1"/>
  <c r="BH39" i="23" s="1"/>
  <c r="BC39" i="23" a="1"/>
  <c r="BC39" i="23" s="1"/>
  <c r="BD39" i="23" s="1"/>
  <c r="BE39" i="23" s="1"/>
  <c r="U39" i="23" s="1"/>
  <c r="AZ39" i="23" a="1"/>
  <c r="AZ39" i="23" s="1"/>
  <c r="BA39" i="23" s="1"/>
  <c r="BB39" i="23" s="1"/>
  <c r="T39" i="23" s="1"/>
  <c r="AW39" i="23" a="1"/>
  <c r="AW39" i="23" s="1"/>
  <c r="AX39" i="23" s="1"/>
  <c r="AY39" i="23" s="1"/>
  <c r="Q39" i="23" s="1"/>
  <c r="AT39" i="23" a="1"/>
  <c r="AT39" i="23" s="1"/>
  <c r="AU39" i="23" s="1"/>
  <c r="AV39" i="23" s="1"/>
  <c r="P39" i="23" s="1"/>
  <c r="AK39" i="23" a="1"/>
  <c r="AK39" i="23" s="1"/>
  <c r="AL39" i="23" s="1"/>
  <c r="AM39" i="23" s="1"/>
  <c r="M39" i="23" s="1"/>
  <c r="AH39" i="23" a="1"/>
  <c r="AH39" i="23" s="1"/>
  <c r="AI39" i="23" s="1"/>
  <c r="AJ39" i="23" s="1"/>
  <c r="L39" i="23" s="1"/>
  <c r="AE39" i="23" a="1"/>
  <c r="AE39" i="23" s="1"/>
  <c r="AF39" i="23" s="1"/>
  <c r="AG39" i="23" s="1"/>
  <c r="K39" i="23" s="1"/>
  <c r="AB39" i="23" a="1"/>
  <c r="AB39" i="23" s="1"/>
  <c r="AC39" i="23" s="1"/>
  <c r="AD39" i="23" s="1"/>
  <c r="J39" i="23" s="1"/>
  <c r="V39" i="23" a="1"/>
  <c r="V39" i="23" s="1"/>
  <c r="W39" i="23" s="1"/>
  <c r="BI38" i="23" a="1"/>
  <c r="BI38" i="23" s="1"/>
  <c r="BJ38" i="23" s="1"/>
  <c r="BK38" i="23" s="1"/>
  <c r="BF38" i="23" a="1"/>
  <c r="BF38" i="23" s="1"/>
  <c r="BG38" i="23" s="1"/>
  <c r="BH38" i="23" s="1"/>
  <c r="BC38" i="23" a="1"/>
  <c r="BC38" i="23" s="1"/>
  <c r="BD38" i="23" s="1"/>
  <c r="BE38" i="23" s="1"/>
  <c r="U38" i="23" s="1"/>
  <c r="AZ38" i="23" a="1"/>
  <c r="AZ38" i="23" s="1"/>
  <c r="BA38" i="23" s="1"/>
  <c r="BB38" i="23" s="1"/>
  <c r="T38" i="23" s="1"/>
  <c r="AW38" i="23" a="1"/>
  <c r="AW38" i="23" s="1"/>
  <c r="AX38" i="23" s="1"/>
  <c r="AY38" i="23" s="1"/>
  <c r="Q38" i="23" s="1"/>
  <c r="AT38" i="23" a="1"/>
  <c r="AT38" i="23" s="1"/>
  <c r="AU38" i="23" s="1"/>
  <c r="AV38" i="23" s="1"/>
  <c r="P38" i="23" s="1"/>
  <c r="AK38" i="23" a="1"/>
  <c r="AK38" i="23" s="1"/>
  <c r="AL38" i="23" s="1"/>
  <c r="AM38" i="23" s="1"/>
  <c r="M38" i="23" s="1"/>
  <c r="AH38" i="23" a="1"/>
  <c r="AH38" i="23" s="1"/>
  <c r="AI38" i="23" s="1"/>
  <c r="AJ38" i="23" s="1"/>
  <c r="L38" i="23" s="1"/>
  <c r="AE38" i="23" a="1"/>
  <c r="AE38" i="23" s="1"/>
  <c r="AF38" i="23" s="1"/>
  <c r="AG38" i="23" s="1"/>
  <c r="K38" i="23" s="1"/>
  <c r="AB38" i="23" a="1"/>
  <c r="AB38" i="23" s="1"/>
  <c r="AC38" i="23" s="1"/>
  <c r="AD38" i="23" s="1"/>
  <c r="J38" i="23" s="1"/>
  <c r="V38" i="23" a="1"/>
  <c r="V38" i="23" s="1"/>
  <c r="W38" i="23" s="1"/>
  <c r="X38" i="23" s="1"/>
  <c r="BI37" i="23" a="1"/>
  <c r="BI37" i="23" s="1"/>
  <c r="BJ37" i="23" s="1"/>
  <c r="BK37" i="23" s="1"/>
  <c r="BF37" i="23" a="1"/>
  <c r="BF37" i="23" s="1"/>
  <c r="BG37" i="23" s="1"/>
  <c r="BH37" i="23" s="1"/>
  <c r="BC37" i="23" a="1"/>
  <c r="BC37" i="23" s="1"/>
  <c r="BD37" i="23" s="1"/>
  <c r="BE37" i="23" s="1"/>
  <c r="U37" i="23" s="1"/>
  <c r="AZ37" i="23" a="1"/>
  <c r="AZ37" i="23" s="1"/>
  <c r="BA37" i="23" s="1"/>
  <c r="BB37" i="23" s="1"/>
  <c r="T37" i="23" s="1"/>
  <c r="AW37" i="23" a="1"/>
  <c r="AW37" i="23" s="1"/>
  <c r="AX37" i="23" s="1"/>
  <c r="AY37" i="23" s="1"/>
  <c r="Q37" i="23" s="1"/>
  <c r="AT37" i="23" a="1"/>
  <c r="AT37" i="23" s="1"/>
  <c r="AU37" i="23" s="1"/>
  <c r="AV37" i="23" s="1"/>
  <c r="P37" i="23" s="1"/>
  <c r="AK37" i="23" a="1"/>
  <c r="AK37" i="23" s="1"/>
  <c r="AL37" i="23" s="1"/>
  <c r="AM37" i="23" s="1"/>
  <c r="M37" i="23" s="1"/>
  <c r="AH37" i="23" a="1"/>
  <c r="AH37" i="23" s="1"/>
  <c r="AI37" i="23" s="1"/>
  <c r="AJ37" i="23" s="1"/>
  <c r="L37" i="23" s="1"/>
  <c r="AE37" i="23" a="1"/>
  <c r="AE37" i="23" s="1"/>
  <c r="AF37" i="23" s="1"/>
  <c r="AG37" i="23" s="1"/>
  <c r="K37" i="23" s="1"/>
  <c r="AB37" i="23" a="1"/>
  <c r="AB37" i="23" s="1"/>
  <c r="AC37" i="23" s="1"/>
  <c r="AD37" i="23" s="1"/>
  <c r="J37" i="23" s="1"/>
  <c r="V37" i="23" a="1"/>
  <c r="V37" i="23" s="1"/>
  <c r="W37" i="23" s="1"/>
  <c r="X37" i="23" s="1"/>
  <c r="BI36" i="23" a="1"/>
  <c r="BI36" i="23" s="1"/>
  <c r="BJ36" i="23" s="1"/>
  <c r="BK36" i="23" s="1"/>
  <c r="BF36" i="23" a="1"/>
  <c r="BF36" i="23" s="1"/>
  <c r="BG36" i="23" s="1"/>
  <c r="BH36" i="23" s="1"/>
  <c r="BC36" i="23" a="1"/>
  <c r="BC36" i="23" s="1"/>
  <c r="BD36" i="23" s="1"/>
  <c r="BE36" i="23" s="1"/>
  <c r="U36" i="23" s="1"/>
  <c r="AZ36" i="23" a="1"/>
  <c r="AZ36" i="23" s="1"/>
  <c r="BA36" i="23" s="1"/>
  <c r="BB36" i="23" s="1"/>
  <c r="T36" i="23" s="1"/>
  <c r="AW36" i="23" a="1"/>
  <c r="AW36" i="23" s="1"/>
  <c r="AX36" i="23" s="1"/>
  <c r="AY36" i="23" s="1"/>
  <c r="Q36" i="23" s="1"/>
  <c r="AT36" i="23" a="1"/>
  <c r="AT36" i="23" s="1"/>
  <c r="AU36" i="23" s="1"/>
  <c r="AV36" i="23" s="1"/>
  <c r="P36" i="23" s="1"/>
  <c r="AK36" i="23" a="1"/>
  <c r="AK36" i="23" s="1"/>
  <c r="AL36" i="23" s="1"/>
  <c r="AM36" i="23" s="1"/>
  <c r="M36" i="23" s="1"/>
  <c r="AH36" i="23" a="1"/>
  <c r="AH36" i="23" s="1"/>
  <c r="AI36" i="23" s="1"/>
  <c r="AJ36" i="23" s="1"/>
  <c r="L36" i="23" s="1"/>
  <c r="AE36" i="23" a="1"/>
  <c r="AE36" i="23" s="1"/>
  <c r="AF36" i="23" s="1"/>
  <c r="AG36" i="23" s="1"/>
  <c r="K36" i="23" s="1"/>
  <c r="AB36" i="23" a="1"/>
  <c r="AB36" i="23" s="1"/>
  <c r="AC36" i="23" s="1"/>
  <c r="AD36" i="23" s="1"/>
  <c r="J36" i="23" s="1"/>
  <c r="V36" i="23" a="1"/>
  <c r="V36" i="23" s="1"/>
  <c r="W36" i="23" s="1"/>
  <c r="X36" i="23" s="1"/>
  <c r="BI35" i="23" a="1"/>
  <c r="BI35" i="23" s="1"/>
  <c r="BJ35" i="23" s="1"/>
  <c r="BK35" i="23" s="1"/>
  <c r="BF35" i="23" a="1"/>
  <c r="BF35" i="23" s="1"/>
  <c r="BG35" i="23" s="1"/>
  <c r="BH35" i="23" s="1"/>
  <c r="BC35" i="23" a="1"/>
  <c r="BC35" i="23" s="1"/>
  <c r="BD35" i="23" s="1"/>
  <c r="BE35" i="23" s="1"/>
  <c r="U35" i="23" s="1"/>
  <c r="AZ35" i="23" a="1"/>
  <c r="AZ35" i="23" s="1"/>
  <c r="BA35" i="23" s="1"/>
  <c r="BB35" i="23" s="1"/>
  <c r="T35" i="23" s="1"/>
  <c r="AW35" i="23" a="1"/>
  <c r="AW35" i="23" s="1"/>
  <c r="AX35" i="23" s="1"/>
  <c r="AY35" i="23" s="1"/>
  <c r="Q35" i="23" s="1"/>
  <c r="AT35" i="23" a="1"/>
  <c r="AT35" i="23" s="1"/>
  <c r="AU35" i="23" s="1"/>
  <c r="AV35" i="23" s="1"/>
  <c r="P35" i="23" s="1"/>
  <c r="AK35" i="23" a="1"/>
  <c r="AK35" i="23" s="1"/>
  <c r="AL35" i="23" s="1"/>
  <c r="AM35" i="23" s="1"/>
  <c r="M35" i="23" s="1"/>
  <c r="AH35" i="23" a="1"/>
  <c r="AH35" i="23" s="1"/>
  <c r="AI35" i="23" s="1"/>
  <c r="AJ35" i="23" s="1"/>
  <c r="L35" i="23" s="1"/>
  <c r="AE35" i="23" a="1"/>
  <c r="AE35" i="23" s="1"/>
  <c r="AF35" i="23" s="1"/>
  <c r="AG35" i="23" s="1"/>
  <c r="K35" i="23" s="1"/>
  <c r="AB35" i="23" a="1"/>
  <c r="AB35" i="23" s="1"/>
  <c r="AC35" i="23" s="1"/>
  <c r="AD35" i="23" s="1"/>
  <c r="J35" i="23" s="1"/>
  <c r="V35" i="23" a="1"/>
  <c r="V35" i="23" s="1"/>
  <c r="W35" i="23" s="1"/>
  <c r="BI34" i="23" a="1"/>
  <c r="BI34" i="23" s="1"/>
  <c r="BJ34" i="23" s="1"/>
  <c r="BK34" i="23" s="1"/>
  <c r="BF34" i="23" a="1"/>
  <c r="BF34" i="23" s="1"/>
  <c r="BG34" i="23" s="1"/>
  <c r="BH34" i="23" s="1"/>
  <c r="BC34" i="23" a="1"/>
  <c r="BC34" i="23" s="1"/>
  <c r="BD34" i="23" s="1"/>
  <c r="BE34" i="23" s="1"/>
  <c r="U34" i="23" s="1"/>
  <c r="AZ34" i="23" a="1"/>
  <c r="AZ34" i="23" s="1"/>
  <c r="BA34" i="23" s="1"/>
  <c r="BB34" i="23" s="1"/>
  <c r="T34" i="23" s="1"/>
  <c r="AW34" i="23" a="1"/>
  <c r="AW34" i="23" s="1"/>
  <c r="AX34" i="23" s="1"/>
  <c r="AY34" i="23" s="1"/>
  <c r="Q34" i="23" s="1"/>
  <c r="AT34" i="23" a="1"/>
  <c r="AT34" i="23" s="1"/>
  <c r="AU34" i="23" s="1"/>
  <c r="AV34" i="23" s="1"/>
  <c r="P34" i="23" s="1"/>
  <c r="AK34" i="23" a="1"/>
  <c r="AK34" i="23" s="1"/>
  <c r="AL34" i="23" s="1"/>
  <c r="AM34" i="23" s="1"/>
  <c r="M34" i="23" s="1"/>
  <c r="AH34" i="23" a="1"/>
  <c r="AH34" i="23" s="1"/>
  <c r="AI34" i="23" s="1"/>
  <c r="AJ34" i="23" s="1"/>
  <c r="L34" i="23" s="1"/>
  <c r="AE34" i="23" a="1"/>
  <c r="AE34" i="23" s="1"/>
  <c r="AF34" i="23" s="1"/>
  <c r="AG34" i="23" s="1"/>
  <c r="K34" i="23" s="1"/>
  <c r="AB34" i="23" a="1"/>
  <c r="AB34" i="23" s="1"/>
  <c r="AC34" i="23" s="1"/>
  <c r="AD34" i="23" s="1"/>
  <c r="J34" i="23" s="1"/>
  <c r="V34" i="23" a="1"/>
  <c r="V34" i="23" s="1"/>
  <c r="W34" i="23" s="1"/>
  <c r="X34" i="23" s="1"/>
  <c r="BI33" i="23" a="1"/>
  <c r="BI33" i="23" s="1"/>
  <c r="BJ33" i="23" s="1"/>
  <c r="BK33" i="23" s="1"/>
  <c r="BF33" i="23" a="1"/>
  <c r="BF33" i="23" s="1"/>
  <c r="BG33" i="23" s="1"/>
  <c r="BH33" i="23" s="1"/>
  <c r="BC33" i="23" a="1"/>
  <c r="BC33" i="23" s="1"/>
  <c r="BD33" i="23" s="1"/>
  <c r="BE33" i="23" s="1"/>
  <c r="U33" i="23" s="1"/>
  <c r="AZ33" i="23" a="1"/>
  <c r="AZ33" i="23" s="1"/>
  <c r="BA33" i="23" s="1"/>
  <c r="BB33" i="23" s="1"/>
  <c r="T33" i="23" s="1"/>
  <c r="AW33" i="23" a="1"/>
  <c r="AW33" i="23" s="1"/>
  <c r="AX33" i="23" s="1"/>
  <c r="AY33" i="23" s="1"/>
  <c r="Q33" i="23" s="1"/>
  <c r="AT33" i="23" a="1"/>
  <c r="AT33" i="23" s="1"/>
  <c r="AU33" i="23" s="1"/>
  <c r="AV33" i="23" s="1"/>
  <c r="P33" i="23" s="1"/>
  <c r="AK33" i="23" a="1"/>
  <c r="AK33" i="23" s="1"/>
  <c r="AL33" i="23" s="1"/>
  <c r="AM33" i="23" s="1"/>
  <c r="M33" i="23" s="1"/>
  <c r="AH33" i="23" a="1"/>
  <c r="AH33" i="23" s="1"/>
  <c r="AI33" i="23" s="1"/>
  <c r="AJ33" i="23" s="1"/>
  <c r="L33" i="23" s="1"/>
  <c r="AE33" i="23" a="1"/>
  <c r="AE33" i="23" s="1"/>
  <c r="AF33" i="23" s="1"/>
  <c r="AG33" i="23" s="1"/>
  <c r="K33" i="23" s="1"/>
  <c r="AB33" i="23" a="1"/>
  <c r="AB33" i="23" s="1"/>
  <c r="AC33" i="23" s="1"/>
  <c r="AD33" i="23" s="1"/>
  <c r="J33" i="23" s="1"/>
  <c r="V33" i="23" a="1"/>
  <c r="V33" i="23" s="1"/>
  <c r="W33" i="23" s="1"/>
  <c r="X33" i="23" s="1"/>
  <c r="BI32" i="23" a="1"/>
  <c r="BI32" i="23" s="1"/>
  <c r="BJ32" i="23" s="1"/>
  <c r="BK32" i="23" s="1"/>
  <c r="BF32" i="23" a="1"/>
  <c r="BF32" i="23" s="1"/>
  <c r="BG32" i="23" s="1"/>
  <c r="BH32" i="23" s="1"/>
  <c r="BC32" i="23" a="1"/>
  <c r="BC32" i="23" s="1"/>
  <c r="BD32" i="23" s="1"/>
  <c r="BE32" i="23" s="1"/>
  <c r="U32" i="23" s="1"/>
  <c r="AZ32" i="23" a="1"/>
  <c r="AZ32" i="23" s="1"/>
  <c r="BA32" i="23" s="1"/>
  <c r="BB32" i="23" s="1"/>
  <c r="T32" i="23" s="1"/>
  <c r="AW32" i="23" a="1"/>
  <c r="AW32" i="23" s="1"/>
  <c r="AX32" i="23" s="1"/>
  <c r="AY32" i="23" s="1"/>
  <c r="Q32" i="23" s="1"/>
  <c r="AT32" i="23" a="1"/>
  <c r="AT32" i="23" s="1"/>
  <c r="AU32" i="23" s="1"/>
  <c r="AV32" i="23" s="1"/>
  <c r="P32" i="23" s="1"/>
  <c r="AK32" i="23" a="1"/>
  <c r="AK32" i="23" s="1"/>
  <c r="AL32" i="23" s="1"/>
  <c r="AM32" i="23" s="1"/>
  <c r="M32" i="23" s="1"/>
  <c r="AH32" i="23" a="1"/>
  <c r="AH32" i="23" s="1"/>
  <c r="AI32" i="23" s="1"/>
  <c r="AJ32" i="23" s="1"/>
  <c r="L32" i="23" s="1"/>
  <c r="AE32" i="23" a="1"/>
  <c r="AE32" i="23" s="1"/>
  <c r="AF32" i="23" s="1"/>
  <c r="AG32" i="23" s="1"/>
  <c r="K32" i="23" s="1"/>
  <c r="AB32" i="23" a="1"/>
  <c r="AB32" i="23" s="1"/>
  <c r="AC32" i="23" s="1"/>
  <c r="AD32" i="23" s="1"/>
  <c r="J32" i="23" s="1"/>
  <c r="V32" i="23" a="1"/>
  <c r="V32" i="23" s="1"/>
  <c r="W32" i="23" s="1"/>
  <c r="X32" i="23" s="1"/>
  <c r="BI31" i="23" a="1"/>
  <c r="BI31" i="23" s="1"/>
  <c r="BJ31" i="23" s="1"/>
  <c r="BK31" i="23" s="1"/>
  <c r="BF31" i="23" a="1"/>
  <c r="BF31" i="23" s="1"/>
  <c r="BG31" i="23" s="1"/>
  <c r="BH31" i="23" s="1"/>
  <c r="BC31" i="23" a="1"/>
  <c r="BC31" i="23" s="1"/>
  <c r="BD31" i="23" s="1"/>
  <c r="BE31" i="23" s="1"/>
  <c r="U31" i="23" s="1"/>
  <c r="AZ31" i="23" a="1"/>
  <c r="AZ31" i="23" s="1"/>
  <c r="BA31" i="23" s="1"/>
  <c r="BB31" i="23" s="1"/>
  <c r="T31" i="23" s="1"/>
  <c r="AW31" i="23" a="1"/>
  <c r="AW31" i="23" s="1"/>
  <c r="AX31" i="23" s="1"/>
  <c r="AY31" i="23" s="1"/>
  <c r="Q31" i="23" s="1"/>
  <c r="AT31" i="23" a="1"/>
  <c r="AT31" i="23" s="1"/>
  <c r="AU31" i="23" s="1"/>
  <c r="AV31" i="23" s="1"/>
  <c r="P31" i="23" s="1"/>
  <c r="AK31" i="23" a="1"/>
  <c r="AK31" i="23" s="1"/>
  <c r="AL31" i="23" s="1"/>
  <c r="AM31" i="23" s="1"/>
  <c r="M31" i="23" s="1"/>
  <c r="AH31" i="23" a="1"/>
  <c r="AH31" i="23" s="1"/>
  <c r="AI31" i="23" s="1"/>
  <c r="AJ31" i="23" s="1"/>
  <c r="L31" i="23" s="1"/>
  <c r="AE31" i="23" a="1"/>
  <c r="AE31" i="23" s="1"/>
  <c r="AF31" i="23" s="1"/>
  <c r="AG31" i="23" s="1"/>
  <c r="K31" i="23" s="1"/>
  <c r="AB31" i="23" a="1"/>
  <c r="AB31" i="23" s="1"/>
  <c r="AC31" i="23" s="1"/>
  <c r="AD31" i="23" s="1"/>
  <c r="J31" i="23" s="1"/>
  <c r="V31" i="23" a="1"/>
  <c r="V31" i="23" s="1"/>
  <c r="W31" i="23" s="1"/>
  <c r="BI30" i="23" a="1"/>
  <c r="BI30" i="23" s="1"/>
  <c r="BJ30" i="23" s="1"/>
  <c r="BK30" i="23" s="1"/>
  <c r="BF30" i="23" a="1"/>
  <c r="BF30" i="23" s="1"/>
  <c r="BG30" i="23" s="1"/>
  <c r="BH30" i="23" s="1"/>
  <c r="BC30" i="23" a="1"/>
  <c r="BC30" i="23" s="1"/>
  <c r="BD30" i="23" s="1"/>
  <c r="BE30" i="23" s="1"/>
  <c r="U30" i="23" s="1"/>
  <c r="AZ30" i="23" a="1"/>
  <c r="AZ30" i="23" s="1"/>
  <c r="BA30" i="23" s="1"/>
  <c r="BB30" i="23" s="1"/>
  <c r="T30" i="23" s="1"/>
  <c r="AW30" i="23" a="1"/>
  <c r="AW30" i="23" s="1"/>
  <c r="AX30" i="23" s="1"/>
  <c r="AY30" i="23" s="1"/>
  <c r="Q30" i="23" s="1"/>
  <c r="AT30" i="23" a="1"/>
  <c r="AT30" i="23" s="1"/>
  <c r="AU30" i="23" s="1"/>
  <c r="AV30" i="23" s="1"/>
  <c r="P30" i="23" s="1"/>
  <c r="AK30" i="23" a="1"/>
  <c r="AK30" i="23" s="1"/>
  <c r="AL30" i="23" s="1"/>
  <c r="AM30" i="23" s="1"/>
  <c r="M30" i="23" s="1"/>
  <c r="AH30" i="23" a="1"/>
  <c r="AH30" i="23" s="1"/>
  <c r="AI30" i="23" s="1"/>
  <c r="AJ30" i="23" s="1"/>
  <c r="L30" i="23" s="1"/>
  <c r="AE30" i="23" a="1"/>
  <c r="AE30" i="23" s="1"/>
  <c r="AF30" i="23" s="1"/>
  <c r="AG30" i="23" s="1"/>
  <c r="K30" i="23" s="1"/>
  <c r="AB30" i="23" a="1"/>
  <c r="AB30" i="23" s="1"/>
  <c r="AC30" i="23" s="1"/>
  <c r="AD30" i="23" s="1"/>
  <c r="J30" i="23" s="1"/>
  <c r="V30" i="23" a="1"/>
  <c r="V30" i="23" s="1"/>
  <c r="W30" i="23" s="1"/>
  <c r="BI29" i="23" a="1"/>
  <c r="BI29" i="23" s="1"/>
  <c r="BJ29" i="23" s="1"/>
  <c r="BK29" i="23" s="1"/>
  <c r="BF29" i="23" a="1"/>
  <c r="BF29" i="23" s="1"/>
  <c r="BG29" i="23" s="1"/>
  <c r="BH29" i="23" s="1"/>
  <c r="BC29" i="23" a="1"/>
  <c r="BC29" i="23" s="1"/>
  <c r="BD29" i="23" s="1"/>
  <c r="BE29" i="23" s="1"/>
  <c r="U29" i="23" s="1"/>
  <c r="AZ29" i="23" a="1"/>
  <c r="AZ29" i="23" s="1"/>
  <c r="BA29" i="23" s="1"/>
  <c r="BB29" i="23" s="1"/>
  <c r="T29" i="23" s="1"/>
  <c r="AW29" i="23" a="1"/>
  <c r="AW29" i="23" s="1"/>
  <c r="AX29" i="23" s="1"/>
  <c r="AY29" i="23" s="1"/>
  <c r="Q29" i="23" s="1"/>
  <c r="AT29" i="23" a="1"/>
  <c r="AT29" i="23" s="1"/>
  <c r="AU29" i="23" s="1"/>
  <c r="AV29" i="23" s="1"/>
  <c r="P29" i="23" s="1"/>
  <c r="AK29" i="23" a="1"/>
  <c r="AK29" i="23" s="1"/>
  <c r="AL29" i="23" s="1"/>
  <c r="AM29" i="23" s="1"/>
  <c r="M29" i="23" s="1"/>
  <c r="AH29" i="23" a="1"/>
  <c r="AH29" i="23" s="1"/>
  <c r="AI29" i="23" s="1"/>
  <c r="AJ29" i="23" s="1"/>
  <c r="L29" i="23" s="1"/>
  <c r="AE29" i="23" a="1"/>
  <c r="AE29" i="23" s="1"/>
  <c r="AF29" i="23" s="1"/>
  <c r="AG29" i="23" s="1"/>
  <c r="K29" i="23" s="1"/>
  <c r="AB29" i="23" a="1"/>
  <c r="AB29" i="23" s="1"/>
  <c r="AC29" i="23" s="1"/>
  <c r="AD29" i="23" s="1"/>
  <c r="J29" i="23" s="1"/>
  <c r="V29" i="23" a="1"/>
  <c r="V29" i="23" s="1"/>
  <c r="W29" i="23" s="1"/>
  <c r="X29" i="23" s="1"/>
  <c r="BI28" i="23" a="1"/>
  <c r="BI28" i="23" s="1"/>
  <c r="BJ28" i="23" s="1"/>
  <c r="BK28" i="23" s="1"/>
  <c r="BF28" i="23" a="1"/>
  <c r="BF28" i="23" s="1"/>
  <c r="BG28" i="23" s="1"/>
  <c r="BH28" i="23" s="1"/>
  <c r="BC28" i="23" a="1"/>
  <c r="BC28" i="23" s="1"/>
  <c r="BD28" i="23" s="1"/>
  <c r="BE28" i="23" s="1"/>
  <c r="U28" i="23" s="1"/>
  <c r="AZ28" i="23" a="1"/>
  <c r="AZ28" i="23" s="1"/>
  <c r="BA28" i="23" s="1"/>
  <c r="BB28" i="23" s="1"/>
  <c r="T28" i="23" s="1"/>
  <c r="AW28" i="23" a="1"/>
  <c r="AW28" i="23" s="1"/>
  <c r="AX28" i="23" s="1"/>
  <c r="AY28" i="23" s="1"/>
  <c r="Q28" i="23" s="1"/>
  <c r="AT28" i="23" a="1"/>
  <c r="AT28" i="23" s="1"/>
  <c r="AU28" i="23" s="1"/>
  <c r="AV28" i="23" s="1"/>
  <c r="P28" i="23" s="1"/>
  <c r="AK28" i="23" a="1"/>
  <c r="AK28" i="23" s="1"/>
  <c r="AL28" i="23" s="1"/>
  <c r="AM28" i="23" s="1"/>
  <c r="M28" i="23" s="1"/>
  <c r="AH28" i="23" a="1"/>
  <c r="AH28" i="23" s="1"/>
  <c r="AI28" i="23" s="1"/>
  <c r="AJ28" i="23" s="1"/>
  <c r="L28" i="23" s="1"/>
  <c r="AE28" i="23" a="1"/>
  <c r="AE28" i="23" s="1"/>
  <c r="AF28" i="23" s="1"/>
  <c r="AG28" i="23" s="1"/>
  <c r="K28" i="23" s="1"/>
  <c r="AB28" i="23" a="1"/>
  <c r="AB28" i="23" s="1"/>
  <c r="AC28" i="23" s="1"/>
  <c r="AD28" i="23" s="1"/>
  <c r="J28" i="23" s="1"/>
  <c r="V28" i="23" a="1"/>
  <c r="V28" i="23" s="1"/>
  <c r="W28" i="23" s="1"/>
  <c r="X28" i="23" s="1"/>
  <c r="BI27" i="23" a="1"/>
  <c r="BI27" i="23" s="1"/>
  <c r="BJ27" i="23" s="1"/>
  <c r="BK27" i="23" s="1"/>
  <c r="BF27" i="23" a="1"/>
  <c r="BF27" i="23" s="1"/>
  <c r="BG27" i="23" s="1"/>
  <c r="BH27" i="23" s="1"/>
  <c r="BC27" i="23" a="1"/>
  <c r="BC27" i="23" s="1"/>
  <c r="BD27" i="23" s="1"/>
  <c r="BE27" i="23" s="1"/>
  <c r="U27" i="23" s="1"/>
  <c r="AZ27" i="23" a="1"/>
  <c r="AZ27" i="23" s="1"/>
  <c r="BA27" i="23" s="1"/>
  <c r="BB27" i="23" s="1"/>
  <c r="T27" i="23" s="1"/>
  <c r="AW27" i="23" a="1"/>
  <c r="AW27" i="23" s="1"/>
  <c r="AX27" i="23" s="1"/>
  <c r="AY27" i="23" s="1"/>
  <c r="Q27" i="23" s="1"/>
  <c r="AT27" i="23" a="1"/>
  <c r="AT27" i="23" s="1"/>
  <c r="AU27" i="23" s="1"/>
  <c r="AV27" i="23" s="1"/>
  <c r="P27" i="23" s="1"/>
  <c r="AK27" i="23" a="1"/>
  <c r="AK27" i="23" s="1"/>
  <c r="AL27" i="23" s="1"/>
  <c r="AM27" i="23" s="1"/>
  <c r="M27" i="23" s="1"/>
  <c r="AH27" i="23" a="1"/>
  <c r="AH27" i="23" s="1"/>
  <c r="AI27" i="23" s="1"/>
  <c r="AJ27" i="23" s="1"/>
  <c r="L27" i="23" s="1"/>
  <c r="AE27" i="23" a="1"/>
  <c r="AE27" i="23" s="1"/>
  <c r="AF27" i="23" s="1"/>
  <c r="AG27" i="23" s="1"/>
  <c r="K27" i="23" s="1"/>
  <c r="AB27" i="23" a="1"/>
  <c r="AB27" i="23" s="1"/>
  <c r="AC27" i="23" s="1"/>
  <c r="AD27" i="23" s="1"/>
  <c r="J27" i="23" s="1"/>
  <c r="V27" i="23" a="1"/>
  <c r="V27" i="23" s="1"/>
  <c r="W27" i="23" s="1"/>
  <c r="BI26" i="23" a="1"/>
  <c r="BI26" i="23" s="1"/>
  <c r="BJ26" i="23" s="1"/>
  <c r="BK26" i="23" s="1"/>
  <c r="BF26" i="23" a="1"/>
  <c r="BF26" i="23" s="1"/>
  <c r="BG26" i="23" s="1"/>
  <c r="BH26" i="23" s="1"/>
  <c r="BC26" i="23" a="1"/>
  <c r="BC26" i="23" s="1"/>
  <c r="BD26" i="23" s="1"/>
  <c r="BE26" i="23" s="1"/>
  <c r="U26" i="23" s="1"/>
  <c r="AZ26" i="23" a="1"/>
  <c r="AZ26" i="23" s="1"/>
  <c r="BA26" i="23" s="1"/>
  <c r="BB26" i="23" s="1"/>
  <c r="T26" i="23" s="1"/>
  <c r="AW26" i="23" a="1"/>
  <c r="AW26" i="23" s="1"/>
  <c r="AX26" i="23" s="1"/>
  <c r="AY26" i="23" s="1"/>
  <c r="Q26" i="23" s="1"/>
  <c r="AT26" i="23" a="1"/>
  <c r="AT26" i="23" s="1"/>
  <c r="AU26" i="23" s="1"/>
  <c r="AV26" i="23" s="1"/>
  <c r="P26" i="23" s="1"/>
  <c r="AK26" i="23" a="1"/>
  <c r="AK26" i="23" s="1"/>
  <c r="AL26" i="23" s="1"/>
  <c r="AM26" i="23" s="1"/>
  <c r="M26" i="23" s="1"/>
  <c r="AH26" i="23" a="1"/>
  <c r="AH26" i="23" s="1"/>
  <c r="AI26" i="23" s="1"/>
  <c r="AJ26" i="23" s="1"/>
  <c r="L26" i="23" s="1"/>
  <c r="AE26" i="23" a="1"/>
  <c r="AE26" i="23" s="1"/>
  <c r="AF26" i="23" s="1"/>
  <c r="AG26" i="23" s="1"/>
  <c r="K26" i="23" s="1"/>
  <c r="AB26" i="23" a="1"/>
  <c r="AB26" i="23" s="1"/>
  <c r="AC26" i="23" s="1"/>
  <c r="AD26" i="23" s="1"/>
  <c r="J26" i="23" s="1"/>
  <c r="V26" i="23" a="1"/>
  <c r="V26" i="23" s="1"/>
  <c r="W26" i="23" s="1"/>
  <c r="X26" i="23" s="1"/>
  <c r="BI25" i="23" a="1"/>
  <c r="BI25" i="23" s="1"/>
  <c r="BJ25" i="23" s="1"/>
  <c r="BK25" i="23" s="1"/>
  <c r="BF25" i="23" a="1"/>
  <c r="BF25" i="23" s="1"/>
  <c r="BG25" i="23" s="1"/>
  <c r="BH25" i="23" s="1"/>
  <c r="BC25" i="23" a="1"/>
  <c r="BC25" i="23" s="1"/>
  <c r="BD25" i="23" s="1"/>
  <c r="BE25" i="23" s="1"/>
  <c r="U25" i="23" s="1"/>
  <c r="AZ25" i="23" a="1"/>
  <c r="AZ25" i="23" s="1"/>
  <c r="BA25" i="23" s="1"/>
  <c r="BB25" i="23" s="1"/>
  <c r="T25" i="23" s="1"/>
  <c r="AW25" i="23" a="1"/>
  <c r="AW25" i="23" s="1"/>
  <c r="AX25" i="23" s="1"/>
  <c r="AY25" i="23" s="1"/>
  <c r="Q25" i="23" s="1"/>
  <c r="AT25" i="23" a="1"/>
  <c r="AT25" i="23" s="1"/>
  <c r="AU25" i="23" s="1"/>
  <c r="AV25" i="23" s="1"/>
  <c r="P25" i="23" s="1"/>
  <c r="AK25" i="23" a="1"/>
  <c r="AK25" i="23" s="1"/>
  <c r="AL25" i="23" s="1"/>
  <c r="AM25" i="23" s="1"/>
  <c r="M25" i="23" s="1"/>
  <c r="AH25" i="23" a="1"/>
  <c r="AH25" i="23" s="1"/>
  <c r="AI25" i="23" s="1"/>
  <c r="AJ25" i="23" s="1"/>
  <c r="L25" i="23" s="1"/>
  <c r="AE25" i="23" a="1"/>
  <c r="AE25" i="23" s="1"/>
  <c r="AF25" i="23" s="1"/>
  <c r="AG25" i="23" s="1"/>
  <c r="K25" i="23" s="1"/>
  <c r="AB25" i="23" a="1"/>
  <c r="AB25" i="23" s="1"/>
  <c r="AC25" i="23" s="1"/>
  <c r="AD25" i="23" s="1"/>
  <c r="J25" i="23" s="1"/>
  <c r="V25" i="23" a="1"/>
  <c r="V25" i="23" s="1"/>
  <c r="W25" i="23" s="1"/>
  <c r="X25" i="23" s="1"/>
  <c r="BI24" i="23" a="1"/>
  <c r="BI24" i="23" s="1"/>
  <c r="BJ24" i="23" s="1"/>
  <c r="BK24" i="23" s="1"/>
  <c r="BF24" i="23" a="1"/>
  <c r="BF24" i="23" s="1"/>
  <c r="BG24" i="23" s="1"/>
  <c r="BH24" i="23" s="1"/>
  <c r="BC24" i="23" a="1"/>
  <c r="BC24" i="23" s="1"/>
  <c r="BD24" i="23" s="1"/>
  <c r="BE24" i="23" s="1"/>
  <c r="U24" i="23" s="1"/>
  <c r="AZ24" i="23" a="1"/>
  <c r="AZ24" i="23" s="1"/>
  <c r="BA24" i="23" s="1"/>
  <c r="BB24" i="23" s="1"/>
  <c r="T24" i="23" s="1"/>
  <c r="AW24" i="23" a="1"/>
  <c r="AW24" i="23" s="1"/>
  <c r="AX24" i="23" s="1"/>
  <c r="AY24" i="23" s="1"/>
  <c r="Q24" i="23" s="1"/>
  <c r="AT24" i="23" a="1"/>
  <c r="AT24" i="23" s="1"/>
  <c r="AU24" i="23" s="1"/>
  <c r="AV24" i="23" s="1"/>
  <c r="P24" i="23" s="1"/>
  <c r="AK24" i="23" a="1"/>
  <c r="AK24" i="23" s="1"/>
  <c r="AL24" i="23" s="1"/>
  <c r="AM24" i="23" s="1"/>
  <c r="M24" i="23" s="1"/>
  <c r="AH24" i="23" a="1"/>
  <c r="AH24" i="23" s="1"/>
  <c r="AI24" i="23" s="1"/>
  <c r="AJ24" i="23" s="1"/>
  <c r="L24" i="23" s="1"/>
  <c r="AE24" i="23" a="1"/>
  <c r="AE24" i="23" s="1"/>
  <c r="AF24" i="23" s="1"/>
  <c r="AG24" i="23" s="1"/>
  <c r="K24" i="23" s="1"/>
  <c r="AB24" i="23" a="1"/>
  <c r="AB24" i="23" s="1"/>
  <c r="AC24" i="23" s="1"/>
  <c r="AD24" i="23" s="1"/>
  <c r="J24" i="23" s="1"/>
  <c r="V24" i="23" a="1"/>
  <c r="V24" i="23" s="1"/>
  <c r="W24" i="23" s="1"/>
  <c r="BI23" i="23" a="1"/>
  <c r="BI23" i="23" s="1"/>
  <c r="BJ23" i="23" s="1"/>
  <c r="BK23" i="23" s="1"/>
  <c r="BF23" i="23" a="1"/>
  <c r="BF23" i="23" s="1"/>
  <c r="BG23" i="23" s="1"/>
  <c r="BH23" i="23" s="1"/>
  <c r="BC23" i="23" a="1"/>
  <c r="BC23" i="23" s="1"/>
  <c r="BD23" i="23" s="1"/>
  <c r="BE23" i="23" s="1"/>
  <c r="U23" i="23" s="1"/>
  <c r="AZ23" i="23" a="1"/>
  <c r="AZ23" i="23" s="1"/>
  <c r="BA23" i="23" s="1"/>
  <c r="BB23" i="23" s="1"/>
  <c r="T23" i="23" s="1"/>
  <c r="AW23" i="23" a="1"/>
  <c r="AW23" i="23" s="1"/>
  <c r="AX23" i="23" s="1"/>
  <c r="AY23" i="23" s="1"/>
  <c r="Q23" i="23" s="1"/>
  <c r="AT23" i="23" a="1"/>
  <c r="AT23" i="23" s="1"/>
  <c r="AU23" i="23" s="1"/>
  <c r="AV23" i="23" s="1"/>
  <c r="P23" i="23" s="1"/>
  <c r="AK23" i="23" a="1"/>
  <c r="AK23" i="23" s="1"/>
  <c r="AL23" i="23" s="1"/>
  <c r="AM23" i="23" s="1"/>
  <c r="M23" i="23" s="1"/>
  <c r="AH23" i="23" a="1"/>
  <c r="AH23" i="23" s="1"/>
  <c r="AI23" i="23" s="1"/>
  <c r="AJ23" i="23" s="1"/>
  <c r="L23" i="23" s="1"/>
  <c r="AE23" i="23" a="1"/>
  <c r="AE23" i="23" s="1"/>
  <c r="AF23" i="23" s="1"/>
  <c r="AG23" i="23" s="1"/>
  <c r="K23" i="23" s="1"/>
  <c r="AB23" i="23" a="1"/>
  <c r="AB23" i="23" s="1"/>
  <c r="AC23" i="23" s="1"/>
  <c r="AD23" i="23" s="1"/>
  <c r="J23" i="23" s="1"/>
  <c r="V23" i="23" a="1"/>
  <c r="V23" i="23" s="1"/>
  <c r="W23" i="23" s="1"/>
  <c r="BI17" i="23" a="1"/>
  <c r="BI17" i="23" s="1"/>
  <c r="BJ17" i="23" s="1"/>
  <c r="BK17" i="23" s="1"/>
  <c r="BF17" i="23" a="1"/>
  <c r="BF17" i="23" s="1"/>
  <c r="BG17" i="23" s="1"/>
  <c r="BH17" i="23" s="1"/>
  <c r="BC17" i="23" a="1"/>
  <c r="BC17" i="23" s="1"/>
  <c r="BD17" i="23" s="1"/>
  <c r="BE17" i="23" s="1"/>
  <c r="U17" i="23" s="1"/>
  <c r="AZ17" i="23" a="1"/>
  <c r="AZ17" i="23" s="1"/>
  <c r="BA17" i="23" s="1"/>
  <c r="BB17" i="23" s="1"/>
  <c r="T17" i="23" s="1"/>
  <c r="AW17" i="23" a="1"/>
  <c r="AW17" i="23" s="1"/>
  <c r="AX17" i="23" s="1"/>
  <c r="AY17" i="23" s="1"/>
  <c r="Q17" i="23" s="1"/>
  <c r="AT17" i="23" a="1"/>
  <c r="AT17" i="23" s="1"/>
  <c r="AU17" i="23" s="1"/>
  <c r="AV17" i="23" s="1"/>
  <c r="P17" i="23" s="1"/>
  <c r="AK17" i="23" a="1"/>
  <c r="AK17" i="23" s="1"/>
  <c r="AL17" i="23" s="1"/>
  <c r="AM17" i="23" s="1"/>
  <c r="M17" i="23" s="1"/>
  <c r="AH17" i="23" a="1"/>
  <c r="AH17" i="23" s="1"/>
  <c r="AI17" i="23" s="1"/>
  <c r="AJ17" i="23" s="1"/>
  <c r="L17" i="23" s="1"/>
  <c r="AE17" i="23" a="1"/>
  <c r="AE17" i="23" s="1"/>
  <c r="AF17" i="23" s="1"/>
  <c r="AG17" i="23" s="1"/>
  <c r="K17" i="23" s="1"/>
  <c r="AB17" i="23" a="1"/>
  <c r="AB17" i="23" s="1"/>
  <c r="AC17" i="23" s="1"/>
  <c r="AD17" i="23" s="1"/>
  <c r="J17" i="23" s="1"/>
  <c r="V17" i="23" a="1"/>
  <c r="V17" i="23" s="1"/>
  <c r="W17" i="23" s="1"/>
  <c r="X17" i="23" s="1"/>
  <c r="BI22" i="23" a="1"/>
  <c r="BI22" i="23" s="1"/>
  <c r="BJ22" i="23" s="1"/>
  <c r="BK22" i="23" s="1"/>
  <c r="BF22" i="23" a="1"/>
  <c r="BF22" i="23" s="1"/>
  <c r="BG22" i="23" s="1"/>
  <c r="BH22" i="23" s="1"/>
  <c r="BC22" i="23" a="1"/>
  <c r="BC22" i="23" s="1"/>
  <c r="BD22" i="23" s="1"/>
  <c r="BE22" i="23" s="1"/>
  <c r="U22" i="23" s="1"/>
  <c r="AZ22" i="23" a="1"/>
  <c r="AZ22" i="23" s="1"/>
  <c r="BA22" i="23" s="1"/>
  <c r="BB22" i="23" s="1"/>
  <c r="T22" i="23" s="1"/>
  <c r="AW22" i="23" a="1"/>
  <c r="AW22" i="23" s="1"/>
  <c r="AX22" i="23" s="1"/>
  <c r="AY22" i="23" s="1"/>
  <c r="Q22" i="23" s="1"/>
  <c r="AT22" i="23" a="1"/>
  <c r="AT22" i="23" s="1"/>
  <c r="AU22" i="23" s="1"/>
  <c r="AV22" i="23" s="1"/>
  <c r="P22" i="23" s="1"/>
  <c r="AK22" i="23" a="1"/>
  <c r="AK22" i="23" s="1"/>
  <c r="AL22" i="23" s="1"/>
  <c r="AM22" i="23" s="1"/>
  <c r="M22" i="23" s="1"/>
  <c r="AH22" i="23" a="1"/>
  <c r="AH22" i="23" s="1"/>
  <c r="AI22" i="23" s="1"/>
  <c r="AJ22" i="23" s="1"/>
  <c r="L22" i="23" s="1"/>
  <c r="AE22" i="23" a="1"/>
  <c r="AE22" i="23" s="1"/>
  <c r="AF22" i="23" s="1"/>
  <c r="AG22" i="23" s="1"/>
  <c r="K22" i="23" s="1"/>
  <c r="AB22" i="23" a="1"/>
  <c r="AB22" i="23" s="1"/>
  <c r="AC22" i="23" s="1"/>
  <c r="AD22" i="23" s="1"/>
  <c r="J22" i="23" s="1"/>
  <c r="V22" i="23" a="1"/>
  <c r="V22" i="23" s="1"/>
  <c r="BI16" i="23" a="1"/>
  <c r="BI16" i="23" s="1"/>
  <c r="BJ16" i="23" s="1"/>
  <c r="BK16" i="23" s="1"/>
  <c r="BF16" i="23" a="1"/>
  <c r="BF16" i="23" s="1"/>
  <c r="BG16" i="23" s="1"/>
  <c r="BH16" i="23" s="1"/>
  <c r="BC16" i="23" a="1"/>
  <c r="BC16" i="23" s="1"/>
  <c r="BD16" i="23" s="1"/>
  <c r="BE16" i="23" s="1"/>
  <c r="U16" i="23" s="1"/>
  <c r="AZ16" i="23" a="1"/>
  <c r="AZ16" i="23" s="1"/>
  <c r="BA16" i="23" s="1"/>
  <c r="BB16" i="23" s="1"/>
  <c r="T16" i="23" s="1"/>
  <c r="AW16" i="23" a="1"/>
  <c r="AW16" i="23" s="1"/>
  <c r="AX16" i="23" s="1"/>
  <c r="AY16" i="23" s="1"/>
  <c r="Q16" i="23" s="1"/>
  <c r="AT16" i="23" a="1"/>
  <c r="AT16" i="23" s="1"/>
  <c r="AU16" i="23" s="1"/>
  <c r="AV16" i="23" s="1"/>
  <c r="P16" i="23" s="1"/>
  <c r="AK16" i="23" a="1"/>
  <c r="AK16" i="23" s="1"/>
  <c r="AL16" i="23" s="1"/>
  <c r="AM16" i="23" s="1"/>
  <c r="M16" i="23" s="1"/>
  <c r="AH16" i="23" a="1"/>
  <c r="AH16" i="23" s="1"/>
  <c r="AI16" i="23" s="1"/>
  <c r="AJ16" i="23" s="1"/>
  <c r="L16" i="23" s="1"/>
  <c r="AE16" i="23" a="1"/>
  <c r="AE16" i="23" s="1"/>
  <c r="AF16" i="23" s="1"/>
  <c r="AG16" i="23" s="1"/>
  <c r="K16" i="23" s="1"/>
  <c r="AB16" i="23" a="1"/>
  <c r="AB16" i="23" s="1"/>
  <c r="AC16" i="23" s="1"/>
  <c r="AD16" i="23" s="1"/>
  <c r="J16" i="23" s="1"/>
  <c r="V16" i="23" a="1"/>
  <c r="V16" i="23" s="1"/>
  <c r="BI21" i="23" a="1"/>
  <c r="BI21" i="23" s="1"/>
  <c r="BJ21" i="23" s="1"/>
  <c r="BK21" i="23" s="1"/>
  <c r="BF21" i="23" a="1"/>
  <c r="BF21" i="23" s="1"/>
  <c r="BG21" i="23" s="1"/>
  <c r="BH21" i="23" s="1"/>
  <c r="BC21" i="23" a="1"/>
  <c r="BC21" i="23" s="1"/>
  <c r="BD21" i="23" s="1"/>
  <c r="BE21" i="23" s="1"/>
  <c r="U21" i="23" s="1"/>
  <c r="AZ21" i="23" a="1"/>
  <c r="AZ21" i="23" s="1"/>
  <c r="BA21" i="23" s="1"/>
  <c r="BB21" i="23" s="1"/>
  <c r="T21" i="23" s="1"/>
  <c r="AW21" i="23" a="1"/>
  <c r="AW21" i="23" s="1"/>
  <c r="AX21" i="23" s="1"/>
  <c r="AY21" i="23" s="1"/>
  <c r="Q21" i="23" s="1"/>
  <c r="AT21" i="23" a="1"/>
  <c r="AT21" i="23" s="1"/>
  <c r="AU21" i="23" s="1"/>
  <c r="AV21" i="23" s="1"/>
  <c r="P21" i="23" s="1"/>
  <c r="AK21" i="23" a="1"/>
  <c r="AK21" i="23" s="1"/>
  <c r="AL21" i="23" s="1"/>
  <c r="AM21" i="23" s="1"/>
  <c r="M21" i="23" s="1"/>
  <c r="AH21" i="23" a="1"/>
  <c r="AH21" i="23" s="1"/>
  <c r="AI21" i="23" s="1"/>
  <c r="AJ21" i="23" s="1"/>
  <c r="L21" i="23" s="1"/>
  <c r="AE21" i="23" a="1"/>
  <c r="AE21" i="23" s="1"/>
  <c r="AF21" i="23" s="1"/>
  <c r="AG21" i="23" s="1"/>
  <c r="K21" i="23" s="1"/>
  <c r="AB21" i="23" a="1"/>
  <c r="AB21" i="23" s="1"/>
  <c r="AC21" i="23" s="1"/>
  <c r="AD21" i="23" s="1"/>
  <c r="J21" i="23" s="1"/>
  <c r="V21" i="23" a="1"/>
  <c r="V21" i="23" s="1"/>
  <c r="BI19" i="23" a="1"/>
  <c r="BI19" i="23" s="1"/>
  <c r="BJ19" i="23" s="1"/>
  <c r="BK19" i="23" s="1"/>
  <c r="BF19" i="23" a="1"/>
  <c r="BF19" i="23" s="1"/>
  <c r="BG19" i="23" s="1"/>
  <c r="BH19" i="23" s="1"/>
  <c r="BC19" i="23" a="1"/>
  <c r="BC19" i="23" s="1"/>
  <c r="BD19" i="23" s="1"/>
  <c r="BE19" i="23" s="1"/>
  <c r="U19" i="23" s="1"/>
  <c r="AZ19" i="23" a="1"/>
  <c r="AZ19" i="23" s="1"/>
  <c r="BA19" i="23" s="1"/>
  <c r="BB19" i="23" s="1"/>
  <c r="T19" i="23" s="1"/>
  <c r="AW19" i="23" a="1"/>
  <c r="AW19" i="23" s="1"/>
  <c r="AX19" i="23" s="1"/>
  <c r="AY19" i="23" s="1"/>
  <c r="Q19" i="23" s="1"/>
  <c r="AT19" i="23" a="1"/>
  <c r="AT19" i="23" s="1"/>
  <c r="AU19" i="23" s="1"/>
  <c r="AV19" i="23" s="1"/>
  <c r="P19" i="23" s="1"/>
  <c r="AK19" i="23" a="1"/>
  <c r="AK19" i="23" s="1"/>
  <c r="AL19" i="23" s="1"/>
  <c r="AM19" i="23" s="1"/>
  <c r="M19" i="23" s="1"/>
  <c r="AH19" i="23" a="1"/>
  <c r="AH19" i="23" s="1"/>
  <c r="AI19" i="23" s="1"/>
  <c r="AJ19" i="23" s="1"/>
  <c r="L19" i="23" s="1"/>
  <c r="AE19" i="23" a="1"/>
  <c r="AE19" i="23" s="1"/>
  <c r="AF19" i="23" s="1"/>
  <c r="AG19" i="23" s="1"/>
  <c r="K19" i="23" s="1"/>
  <c r="AB19" i="23" a="1"/>
  <c r="AB19" i="23" s="1"/>
  <c r="AC19" i="23" s="1"/>
  <c r="AD19" i="23" s="1"/>
  <c r="J19" i="23" s="1"/>
  <c r="V19" i="23" a="1"/>
  <c r="V19" i="23" s="1"/>
  <c r="BI13" i="23" a="1"/>
  <c r="BI13" i="23" s="1"/>
  <c r="BJ13" i="23" s="1"/>
  <c r="BK13" i="23" s="1"/>
  <c r="BF13" i="23" a="1"/>
  <c r="BF13" i="23" s="1"/>
  <c r="BG13" i="23" s="1"/>
  <c r="BH13" i="23" s="1"/>
  <c r="BC13" i="23" a="1"/>
  <c r="BC13" i="23" s="1"/>
  <c r="BD13" i="23" s="1"/>
  <c r="BE13" i="23" s="1"/>
  <c r="U13" i="23" s="1"/>
  <c r="AZ13" i="23" a="1"/>
  <c r="AZ13" i="23" s="1"/>
  <c r="BA13" i="23" s="1"/>
  <c r="BB13" i="23" s="1"/>
  <c r="T13" i="23" s="1"/>
  <c r="AW13" i="23" a="1"/>
  <c r="AW13" i="23" s="1"/>
  <c r="AX13" i="23" s="1"/>
  <c r="AY13" i="23" s="1"/>
  <c r="Q13" i="23" s="1"/>
  <c r="AT13" i="23" a="1"/>
  <c r="AT13" i="23" s="1"/>
  <c r="AU13" i="23" s="1"/>
  <c r="AV13" i="23" s="1"/>
  <c r="P13" i="23" s="1"/>
  <c r="AK13" i="23" a="1"/>
  <c r="AK13" i="23" s="1"/>
  <c r="AL13" i="23" s="1"/>
  <c r="AM13" i="23" s="1"/>
  <c r="M13" i="23" s="1"/>
  <c r="AH13" i="23" a="1"/>
  <c r="AH13" i="23" s="1"/>
  <c r="AI13" i="23" s="1"/>
  <c r="AJ13" i="23" s="1"/>
  <c r="L13" i="23" s="1"/>
  <c r="AE13" i="23" a="1"/>
  <c r="AE13" i="23" s="1"/>
  <c r="AF13" i="23" s="1"/>
  <c r="AG13" i="23" s="1"/>
  <c r="K13" i="23" s="1"/>
  <c r="AB13" i="23" a="1"/>
  <c r="AB13" i="23" s="1"/>
  <c r="AC13" i="23" s="1"/>
  <c r="AD13" i="23" s="1"/>
  <c r="J13" i="23" s="1"/>
  <c r="V13" i="23" a="1"/>
  <c r="V13" i="23" s="1"/>
  <c r="BI18" i="23" a="1"/>
  <c r="BI18" i="23" s="1"/>
  <c r="BJ18" i="23" s="1"/>
  <c r="BK18" i="23" s="1"/>
  <c r="BF18" i="23" a="1"/>
  <c r="BF18" i="23" s="1"/>
  <c r="BG18" i="23" s="1"/>
  <c r="BH18" i="23" s="1"/>
  <c r="BC18" i="23" a="1"/>
  <c r="BC18" i="23" s="1"/>
  <c r="BD18" i="23" s="1"/>
  <c r="BE18" i="23" s="1"/>
  <c r="U18" i="23" s="1"/>
  <c r="AZ18" i="23" a="1"/>
  <c r="AZ18" i="23" s="1"/>
  <c r="BA18" i="23" s="1"/>
  <c r="BB18" i="23" s="1"/>
  <c r="T18" i="23" s="1"/>
  <c r="AW18" i="23" a="1"/>
  <c r="AW18" i="23" s="1"/>
  <c r="AX18" i="23" s="1"/>
  <c r="AY18" i="23" s="1"/>
  <c r="Q18" i="23" s="1"/>
  <c r="AT18" i="23" a="1"/>
  <c r="AT18" i="23" s="1"/>
  <c r="AU18" i="23" s="1"/>
  <c r="AV18" i="23" s="1"/>
  <c r="P18" i="23" s="1"/>
  <c r="AK18" i="23" a="1"/>
  <c r="AK18" i="23" s="1"/>
  <c r="AL18" i="23" s="1"/>
  <c r="AM18" i="23" s="1"/>
  <c r="M18" i="23" s="1"/>
  <c r="AH18" i="23" a="1"/>
  <c r="AH18" i="23" s="1"/>
  <c r="AI18" i="23" s="1"/>
  <c r="AJ18" i="23" s="1"/>
  <c r="L18" i="23" s="1"/>
  <c r="AE18" i="23" a="1"/>
  <c r="AE18" i="23" s="1"/>
  <c r="AF18" i="23" s="1"/>
  <c r="AG18" i="23" s="1"/>
  <c r="K18" i="23" s="1"/>
  <c r="AB18" i="23" a="1"/>
  <c r="AB18" i="23" s="1"/>
  <c r="AC18" i="23" s="1"/>
  <c r="AD18" i="23" s="1"/>
  <c r="J18" i="23" s="1"/>
  <c r="V18" i="23" a="1"/>
  <c r="V18" i="23" s="1"/>
  <c r="BI12" i="23" a="1"/>
  <c r="BI12" i="23" s="1"/>
  <c r="BJ12" i="23" s="1"/>
  <c r="BK12" i="23" s="1"/>
  <c r="BF12" i="23" a="1"/>
  <c r="BF12" i="23" s="1"/>
  <c r="BG12" i="23" s="1"/>
  <c r="BH12" i="23" s="1"/>
  <c r="BC12" i="23" a="1"/>
  <c r="BC12" i="23" s="1"/>
  <c r="BD12" i="23" s="1"/>
  <c r="BE12" i="23" s="1"/>
  <c r="U12" i="23" s="1"/>
  <c r="AZ12" i="23" a="1"/>
  <c r="AZ12" i="23" s="1"/>
  <c r="BA12" i="23" s="1"/>
  <c r="BB12" i="23" s="1"/>
  <c r="T12" i="23" s="1"/>
  <c r="AW12" i="23" a="1"/>
  <c r="AW12" i="23" s="1"/>
  <c r="AX12" i="23" s="1"/>
  <c r="AY12" i="23" s="1"/>
  <c r="Q12" i="23" s="1"/>
  <c r="AT12" i="23" a="1"/>
  <c r="AT12" i="23" s="1"/>
  <c r="AU12" i="23" s="1"/>
  <c r="AV12" i="23" s="1"/>
  <c r="P12" i="23" s="1"/>
  <c r="AK12" i="23" a="1"/>
  <c r="AK12" i="23" s="1"/>
  <c r="AL12" i="23" s="1"/>
  <c r="AM12" i="23" s="1"/>
  <c r="M12" i="23" s="1"/>
  <c r="AH12" i="23" a="1"/>
  <c r="AH12" i="23" s="1"/>
  <c r="AI12" i="23" s="1"/>
  <c r="AJ12" i="23" s="1"/>
  <c r="L12" i="23" s="1"/>
  <c r="AE12" i="23" a="1"/>
  <c r="AE12" i="23" s="1"/>
  <c r="AF12" i="23" s="1"/>
  <c r="AG12" i="23" s="1"/>
  <c r="K12" i="23" s="1"/>
  <c r="AB12" i="23" a="1"/>
  <c r="AB12" i="23" s="1"/>
  <c r="AC12" i="23" s="1"/>
  <c r="AD12" i="23" s="1"/>
  <c r="J12" i="23" s="1"/>
  <c r="BI20" i="23" a="1"/>
  <c r="BI20" i="23" s="1"/>
  <c r="BJ20" i="23" s="1"/>
  <c r="BK20" i="23" s="1"/>
  <c r="BF20" i="23" a="1"/>
  <c r="BF20" i="23" s="1"/>
  <c r="BG20" i="23" s="1"/>
  <c r="BH20" i="23" s="1"/>
  <c r="BC20" i="23" a="1"/>
  <c r="BC20" i="23" s="1"/>
  <c r="BD20" i="23" s="1"/>
  <c r="BE20" i="23" s="1"/>
  <c r="U20" i="23" s="1"/>
  <c r="AZ20" i="23" a="1"/>
  <c r="AZ20" i="23" s="1"/>
  <c r="BA20" i="23" s="1"/>
  <c r="BB20" i="23" s="1"/>
  <c r="T20" i="23" s="1"/>
  <c r="AW20" i="23" a="1"/>
  <c r="AW20" i="23" s="1"/>
  <c r="AX20" i="23" s="1"/>
  <c r="AY20" i="23" s="1"/>
  <c r="Q20" i="23" s="1"/>
  <c r="AT20" i="23" a="1"/>
  <c r="AT20" i="23" s="1"/>
  <c r="AU20" i="23" s="1"/>
  <c r="AV20" i="23" s="1"/>
  <c r="P20" i="23" s="1"/>
  <c r="AK20" i="23" a="1"/>
  <c r="AK20" i="23" s="1"/>
  <c r="AL20" i="23" s="1"/>
  <c r="AM20" i="23" s="1"/>
  <c r="M20" i="23" s="1"/>
  <c r="AH20" i="23" a="1"/>
  <c r="AH20" i="23" s="1"/>
  <c r="AI20" i="23" s="1"/>
  <c r="AJ20" i="23" s="1"/>
  <c r="L20" i="23" s="1"/>
  <c r="AE20" i="23" a="1"/>
  <c r="AE20" i="23" s="1"/>
  <c r="AF20" i="23" s="1"/>
  <c r="AG20" i="23" s="1"/>
  <c r="K20" i="23" s="1"/>
  <c r="AB20" i="23" a="1"/>
  <c r="AB20" i="23" s="1"/>
  <c r="AC20" i="23" s="1"/>
  <c r="AD20" i="23" s="1"/>
  <c r="J20" i="23" s="1"/>
  <c r="V20" i="23" a="1"/>
  <c r="V20" i="23" s="1"/>
  <c r="BI8" i="23" a="1"/>
  <c r="BI8" i="23" s="1"/>
  <c r="BJ8" i="23" s="1"/>
  <c r="BK8" i="23" s="1"/>
  <c r="BF8" i="23" a="1"/>
  <c r="BF8" i="23" s="1"/>
  <c r="BG8" i="23" s="1"/>
  <c r="BH8" i="23" s="1"/>
  <c r="BC8" i="23" a="1"/>
  <c r="BC8" i="23" s="1"/>
  <c r="BD8" i="23" s="1"/>
  <c r="BE8" i="23" s="1"/>
  <c r="U8" i="23" s="1"/>
  <c r="AZ8" i="23" a="1"/>
  <c r="AZ8" i="23" s="1"/>
  <c r="BA8" i="23" s="1"/>
  <c r="BB8" i="23" s="1"/>
  <c r="T8" i="23" s="1"/>
  <c r="AW8" i="23" a="1"/>
  <c r="AW8" i="23" s="1"/>
  <c r="AX8" i="23" s="1"/>
  <c r="AY8" i="23" s="1"/>
  <c r="Q8" i="23" s="1"/>
  <c r="AT8" i="23" a="1"/>
  <c r="AT8" i="23" s="1"/>
  <c r="AU8" i="23" s="1"/>
  <c r="AV8" i="23" s="1"/>
  <c r="P8" i="23" s="1"/>
  <c r="AK8" i="23" a="1"/>
  <c r="AK8" i="23" s="1"/>
  <c r="AL8" i="23" s="1"/>
  <c r="AM8" i="23" s="1"/>
  <c r="M8" i="23" s="1"/>
  <c r="AH8" i="23" a="1"/>
  <c r="AH8" i="23" s="1"/>
  <c r="AI8" i="23" s="1"/>
  <c r="AJ8" i="23" s="1"/>
  <c r="L8" i="23" s="1"/>
  <c r="AE8" i="23" a="1"/>
  <c r="AE8" i="23" s="1"/>
  <c r="AF8" i="23" s="1"/>
  <c r="AG8" i="23" s="1"/>
  <c r="K8" i="23" s="1"/>
  <c r="AB8" i="23" a="1"/>
  <c r="AB8" i="23" s="1"/>
  <c r="AC8" i="23" s="1"/>
  <c r="AD8" i="23" s="1"/>
  <c r="J8" i="23" s="1"/>
  <c r="V8" i="23" a="1"/>
  <c r="V8" i="23" s="1"/>
  <c r="BI15" i="23" a="1"/>
  <c r="BI15" i="23" s="1"/>
  <c r="BJ15" i="23" s="1"/>
  <c r="BK15" i="23" s="1"/>
  <c r="BF15" i="23" a="1"/>
  <c r="BF15" i="23" s="1"/>
  <c r="BG15" i="23" s="1"/>
  <c r="BH15" i="23" s="1"/>
  <c r="BC15" i="23" a="1"/>
  <c r="BC15" i="23" s="1"/>
  <c r="BD15" i="23" s="1"/>
  <c r="BE15" i="23" s="1"/>
  <c r="U15" i="23" s="1"/>
  <c r="AZ15" i="23" a="1"/>
  <c r="AZ15" i="23" s="1"/>
  <c r="BA15" i="23" s="1"/>
  <c r="BB15" i="23" s="1"/>
  <c r="T15" i="23" s="1"/>
  <c r="AW15" i="23" a="1"/>
  <c r="AW15" i="23" s="1"/>
  <c r="AX15" i="23" s="1"/>
  <c r="AY15" i="23" s="1"/>
  <c r="Q15" i="23" s="1"/>
  <c r="AT15" i="23" a="1"/>
  <c r="AT15" i="23" s="1"/>
  <c r="AU15" i="23" s="1"/>
  <c r="AV15" i="23" s="1"/>
  <c r="P15" i="23" s="1"/>
  <c r="AK15" i="23" a="1"/>
  <c r="AK15" i="23" s="1"/>
  <c r="AL15" i="23" s="1"/>
  <c r="AM15" i="23" s="1"/>
  <c r="M15" i="23" s="1"/>
  <c r="AH15" i="23" a="1"/>
  <c r="AH15" i="23" s="1"/>
  <c r="AI15" i="23" s="1"/>
  <c r="AJ15" i="23" s="1"/>
  <c r="L15" i="23" s="1"/>
  <c r="AE15" i="23" a="1"/>
  <c r="AE15" i="23" s="1"/>
  <c r="AF15" i="23" s="1"/>
  <c r="AG15" i="23" s="1"/>
  <c r="K15" i="23" s="1"/>
  <c r="AB15" i="23" a="1"/>
  <c r="AB15" i="23" s="1"/>
  <c r="AC15" i="23" s="1"/>
  <c r="AD15" i="23" s="1"/>
  <c r="J15" i="23" s="1"/>
  <c r="V15" i="23" a="1"/>
  <c r="V15" i="23" s="1"/>
  <c r="BI10" i="23" a="1"/>
  <c r="BI10" i="23" s="1"/>
  <c r="BJ10" i="23" s="1"/>
  <c r="BK10" i="23" s="1"/>
  <c r="BF10" i="23" a="1"/>
  <c r="BF10" i="23" s="1"/>
  <c r="BG10" i="23" s="1"/>
  <c r="BH10" i="23" s="1"/>
  <c r="BC10" i="23" a="1"/>
  <c r="BC10" i="23" s="1"/>
  <c r="BD10" i="23" s="1"/>
  <c r="BE10" i="23" s="1"/>
  <c r="U10" i="23" s="1"/>
  <c r="AZ10" i="23" a="1"/>
  <c r="AZ10" i="23" s="1"/>
  <c r="BA10" i="23" s="1"/>
  <c r="BB10" i="23" s="1"/>
  <c r="T10" i="23" s="1"/>
  <c r="AW10" i="23" a="1"/>
  <c r="AW10" i="23" s="1"/>
  <c r="AX10" i="23" s="1"/>
  <c r="AY10" i="23" s="1"/>
  <c r="Q10" i="23" s="1"/>
  <c r="AT10" i="23" a="1"/>
  <c r="AT10" i="23" s="1"/>
  <c r="AU10" i="23" s="1"/>
  <c r="AV10" i="23" s="1"/>
  <c r="P10" i="23" s="1"/>
  <c r="AK10" i="23" a="1"/>
  <c r="AK10" i="23" s="1"/>
  <c r="AL10" i="23" s="1"/>
  <c r="AM10" i="23" s="1"/>
  <c r="M10" i="23" s="1"/>
  <c r="AH10" i="23" a="1"/>
  <c r="AH10" i="23" s="1"/>
  <c r="AI10" i="23" s="1"/>
  <c r="AJ10" i="23" s="1"/>
  <c r="L10" i="23" s="1"/>
  <c r="AE10" i="23" a="1"/>
  <c r="AE10" i="23" s="1"/>
  <c r="AF10" i="23" s="1"/>
  <c r="AG10" i="23" s="1"/>
  <c r="K10" i="23" s="1"/>
  <c r="AB10" i="23" a="1"/>
  <c r="AB10" i="23" s="1"/>
  <c r="AC10" i="23" s="1"/>
  <c r="AD10" i="23" s="1"/>
  <c r="J10" i="23" s="1"/>
  <c r="V10" i="23" a="1"/>
  <c r="V10" i="23" s="1"/>
  <c r="BI9" i="23" a="1"/>
  <c r="BI9" i="23" s="1"/>
  <c r="BJ9" i="23" s="1"/>
  <c r="BK9" i="23" s="1"/>
  <c r="BF9" i="23" a="1"/>
  <c r="BF9" i="23" s="1"/>
  <c r="BG9" i="23" s="1"/>
  <c r="BH9" i="23" s="1"/>
  <c r="BC9" i="23" a="1"/>
  <c r="BC9" i="23" s="1"/>
  <c r="BD9" i="23" s="1"/>
  <c r="BE9" i="23" s="1"/>
  <c r="U9" i="23" s="1"/>
  <c r="AZ9" i="23" a="1"/>
  <c r="AZ9" i="23" s="1"/>
  <c r="BA9" i="23" s="1"/>
  <c r="BB9" i="23" s="1"/>
  <c r="T9" i="23" s="1"/>
  <c r="AW9" i="23" a="1"/>
  <c r="AW9" i="23" s="1"/>
  <c r="AX9" i="23" s="1"/>
  <c r="AY9" i="23" s="1"/>
  <c r="Q9" i="23" s="1"/>
  <c r="AT9" i="23" a="1"/>
  <c r="AT9" i="23" s="1"/>
  <c r="AU9" i="23" s="1"/>
  <c r="AV9" i="23" s="1"/>
  <c r="P9" i="23" s="1"/>
  <c r="AK9" i="23" a="1"/>
  <c r="AK9" i="23" s="1"/>
  <c r="AL9" i="23" s="1"/>
  <c r="AM9" i="23" s="1"/>
  <c r="M9" i="23" s="1"/>
  <c r="AH9" i="23" a="1"/>
  <c r="AH9" i="23" s="1"/>
  <c r="AI9" i="23" s="1"/>
  <c r="AJ9" i="23" s="1"/>
  <c r="L9" i="23" s="1"/>
  <c r="AE9" i="23" a="1"/>
  <c r="AE9" i="23" s="1"/>
  <c r="AF9" i="23" s="1"/>
  <c r="AG9" i="23" s="1"/>
  <c r="K9" i="23" s="1"/>
  <c r="AB9" i="23" a="1"/>
  <c r="AB9" i="23" s="1"/>
  <c r="AC9" i="23" s="1"/>
  <c r="AD9" i="23" s="1"/>
  <c r="J9" i="23" s="1"/>
  <c r="V9" i="23" a="1"/>
  <c r="V9" i="23" s="1"/>
  <c r="BI14" i="23" a="1"/>
  <c r="BI14" i="23" s="1"/>
  <c r="BJ14" i="23" s="1"/>
  <c r="BK14" i="23" s="1"/>
  <c r="BF14" i="23" a="1"/>
  <c r="BF14" i="23" s="1"/>
  <c r="BG14" i="23" s="1"/>
  <c r="BH14" i="23" s="1"/>
  <c r="BC14" i="23" a="1"/>
  <c r="BC14" i="23" s="1"/>
  <c r="BD14" i="23" s="1"/>
  <c r="BE14" i="23" s="1"/>
  <c r="U14" i="23" s="1"/>
  <c r="AZ14" i="23" a="1"/>
  <c r="AZ14" i="23" s="1"/>
  <c r="BA14" i="23" s="1"/>
  <c r="BB14" i="23" s="1"/>
  <c r="T14" i="23" s="1"/>
  <c r="AW14" i="23" a="1"/>
  <c r="AW14" i="23" s="1"/>
  <c r="AX14" i="23" s="1"/>
  <c r="AY14" i="23" s="1"/>
  <c r="Q14" i="23" s="1"/>
  <c r="AT14" i="23" a="1"/>
  <c r="AT14" i="23" s="1"/>
  <c r="AU14" i="23" s="1"/>
  <c r="AV14" i="23" s="1"/>
  <c r="P14" i="23" s="1"/>
  <c r="AK14" i="23" a="1"/>
  <c r="AK14" i="23" s="1"/>
  <c r="AL14" i="23" s="1"/>
  <c r="AM14" i="23" s="1"/>
  <c r="M14" i="23" s="1"/>
  <c r="AH14" i="23" a="1"/>
  <c r="AH14" i="23" s="1"/>
  <c r="AI14" i="23" s="1"/>
  <c r="AJ14" i="23" s="1"/>
  <c r="L14" i="23" s="1"/>
  <c r="AE14" i="23" a="1"/>
  <c r="AE14" i="23" s="1"/>
  <c r="AF14" i="23" s="1"/>
  <c r="AG14" i="23" s="1"/>
  <c r="K14" i="23" s="1"/>
  <c r="AB14" i="23" a="1"/>
  <c r="AB14" i="23" s="1"/>
  <c r="AC14" i="23" s="1"/>
  <c r="AD14" i="23" s="1"/>
  <c r="J14" i="23" s="1"/>
  <c r="V14" i="23" a="1"/>
  <c r="V14" i="23" s="1"/>
  <c r="BI11" i="23" a="1"/>
  <c r="BI11" i="23" s="1"/>
  <c r="BJ11" i="23" s="1"/>
  <c r="BK11" i="23" s="1"/>
  <c r="BF11" i="23" a="1"/>
  <c r="BF11" i="23" s="1"/>
  <c r="BG11" i="23" s="1"/>
  <c r="BH11" i="23" s="1"/>
  <c r="BC11" i="23" a="1"/>
  <c r="BC11" i="23" s="1"/>
  <c r="BD11" i="23" s="1"/>
  <c r="BE11" i="23" s="1"/>
  <c r="U11" i="23" s="1"/>
  <c r="AZ11" i="23" a="1"/>
  <c r="AZ11" i="23" s="1"/>
  <c r="BA11" i="23" s="1"/>
  <c r="BB11" i="23" s="1"/>
  <c r="T11" i="23" s="1"/>
  <c r="AW11" i="23" a="1"/>
  <c r="AW11" i="23" s="1"/>
  <c r="AX11" i="23" s="1"/>
  <c r="AY11" i="23" s="1"/>
  <c r="Q11" i="23" s="1"/>
  <c r="AT11" i="23" a="1"/>
  <c r="AT11" i="23" s="1"/>
  <c r="AU11" i="23" s="1"/>
  <c r="AV11" i="23" s="1"/>
  <c r="P11" i="23" s="1"/>
  <c r="AK11" i="23" a="1"/>
  <c r="AK11" i="23" s="1"/>
  <c r="AL11" i="23" s="1"/>
  <c r="AM11" i="23" s="1"/>
  <c r="M11" i="23" s="1"/>
  <c r="AH11" i="23" a="1"/>
  <c r="AH11" i="23" s="1"/>
  <c r="AI11" i="23" s="1"/>
  <c r="AJ11" i="23" s="1"/>
  <c r="L11" i="23" s="1"/>
  <c r="AE11" i="23" a="1"/>
  <c r="AE11" i="23" s="1"/>
  <c r="AF11" i="23" s="1"/>
  <c r="AG11" i="23" s="1"/>
  <c r="K11" i="23" s="1"/>
  <c r="AB11" i="23" a="1"/>
  <c r="AB11" i="23" s="1"/>
  <c r="AC11" i="23" s="1"/>
  <c r="AD11" i="23" s="1"/>
  <c r="J11" i="23" s="1"/>
  <c r="V11" i="23" a="1"/>
  <c r="V11" i="23" s="1"/>
  <c r="BI6" i="23" a="1"/>
  <c r="BI6" i="23" s="1"/>
  <c r="BJ6" i="23" s="1"/>
  <c r="BK6" i="23" s="1"/>
  <c r="BF6" i="23" a="1"/>
  <c r="BF6" i="23" s="1"/>
  <c r="BG6" i="23" s="1"/>
  <c r="BH6" i="23" s="1"/>
  <c r="BC6" i="23" a="1"/>
  <c r="BC6" i="23" s="1"/>
  <c r="BD6" i="23" s="1"/>
  <c r="BE6" i="23" s="1"/>
  <c r="U6" i="23" s="1"/>
  <c r="AZ6" i="23" a="1"/>
  <c r="AZ6" i="23" s="1"/>
  <c r="BA6" i="23" s="1"/>
  <c r="BB6" i="23" s="1"/>
  <c r="T6" i="23" s="1"/>
  <c r="AW6" i="23" a="1"/>
  <c r="AW6" i="23" s="1"/>
  <c r="AX6" i="23" s="1"/>
  <c r="AY6" i="23" s="1"/>
  <c r="Q6" i="23" s="1"/>
  <c r="AT6" i="23" a="1"/>
  <c r="AT6" i="23" s="1"/>
  <c r="AU6" i="23" s="1"/>
  <c r="AV6" i="23" s="1"/>
  <c r="P6" i="23" s="1"/>
  <c r="AK6" i="23" a="1"/>
  <c r="AK6" i="23" s="1"/>
  <c r="AL6" i="23" s="1"/>
  <c r="AM6" i="23" s="1"/>
  <c r="M6" i="23" s="1"/>
  <c r="AH6" i="23" a="1"/>
  <c r="AH6" i="23" s="1"/>
  <c r="AI6" i="23" s="1"/>
  <c r="AJ6" i="23" s="1"/>
  <c r="L6" i="23" s="1"/>
  <c r="AE6" i="23" a="1"/>
  <c r="AE6" i="23" s="1"/>
  <c r="AF6" i="23" s="1"/>
  <c r="AG6" i="23" s="1"/>
  <c r="K6" i="23" s="1"/>
  <c r="AB6" i="23" a="1"/>
  <c r="AB6" i="23" s="1"/>
  <c r="AC6" i="23" s="1"/>
  <c r="AD6" i="23" s="1"/>
  <c r="J6" i="23" s="1"/>
  <c r="V6" i="23" a="1"/>
  <c r="V6" i="23" s="1"/>
  <c r="BI7" i="23" a="1"/>
  <c r="BI7" i="23" s="1"/>
  <c r="BJ7" i="23" s="1"/>
  <c r="BK7" i="23" s="1"/>
  <c r="BF7" i="23" a="1"/>
  <c r="BF7" i="23" s="1"/>
  <c r="BG7" i="23" s="1"/>
  <c r="BH7" i="23" s="1"/>
  <c r="BC7" i="23" a="1"/>
  <c r="BC7" i="23" s="1"/>
  <c r="BD7" i="23" s="1"/>
  <c r="BE7" i="23" s="1"/>
  <c r="U7" i="23" s="1"/>
  <c r="AZ7" i="23" a="1"/>
  <c r="AZ7" i="23" s="1"/>
  <c r="BA7" i="23" s="1"/>
  <c r="BB7" i="23" s="1"/>
  <c r="T7" i="23" s="1"/>
  <c r="AW7" i="23" a="1"/>
  <c r="AW7" i="23" s="1"/>
  <c r="AX7" i="23" s="1"/>
  <c r="AY7" i="23" s="1"/>
  <c r="Q7" i="23" s="1"/>
  <c r="AT7" i="23" a="1"/>
  <c r="AT7" i="23" s="1"/>
  <c r="AU7" i="23" s="1"/>
  <c r="AV7" i="23" s="1"/>
  <c r="P7" i="23" s="1"/>
  <c r="AK7" i="23" a="1"/>
  <c r="AK7" i="23" s="1"/>
  <c r="AL7" i="23" s="1"/>
  <c r="AM7" i="23" s="1"/>
  <c r="M7" i="23" s="1"/>
  <c r="AH7" i="23" a="1"/>
  <c r="AH7" i="23" s="1"/>
  <c r="AI7" i="23" s="1"/>
  <c r="AJ7" i="23" s="1"/>
  <c r="L7" i="23" s="1"/>
  <c r="AE7" i="23" a="1"/>
  <c r="AE7" i="23" s="1"/>
  <c r="AF7" i="23" s="1"/>
  <c r="AG7" i="23" s="1"/>
  <c r="K7" i="23" s="1"/>
  <c r="AB7" i="23" a="1"/>
  <c r="AB7" i="23" s="1"/>
  <c r="AC7" i="23" s="1"/>
  <c r="AD7" i="23" s="1"/>
  <c r="J7" i="23" s="1"/>
  <c r="V7" i="23" a="1"/>
  <c r="V7" i="23" s="1"/>
  <c r="BI4" i="23" a="1"/>
  <c r="BI4" i="23" s="1"/>
  <c r="BJ4" i="23" s="1"/>
  <c r="BK4" i="23" s="1"/>
  <c r="BF4" i="23" a="1"/>
  <c r="BF4" i="23" s="1"/>
  <c r="BG4" i="23" s="1"/>
  <c r="BH4" i="23" s="1"/>
  <c r="BC4" i="23" a="1"/>
  <c r="BC4" i="23" s="1"/>
  <c r="BD4" i="23" s="1"/>
  <c r="BE4" i="23" s="1"/>
  <c r="U4" i="23" s="1"/>
  <c r="AZ4" i="23" a="1"/>
  <c r="AZ4" i="23" s="1"/>
  <c r="BA4" i="23" s="1"/>
  <c r="BB4" i="23" s="1"/>
  <c r="T4" i="23" s="1"/>
  <c r="AW4" i="23" a="1"/>
  <c r="AW4" i="23" s="1"/>
  <c r="AX4" i="23" s="1"/>
  <c r="AY4" i="23" s="1"/>
  <c r="Q4" i="23" s="1"/>
  <c r="AT4" i="23" a="1"/>
  <c r="AT4" i="23" s="1"/>
  <c r="AU4" i="23" s="1"/>
  <c r="AV4" i="23" s="1"/>
  <c r="P4" i="23" s="1"/>
  <c r="AK4" i="23" a="1"/>
  <c r="AK4" i="23" s="1"/>
  <c r="AL4" i="23" s="1"/>
  <c r="AM4" i="23" s="1"/>
  <c r="M4" i="23" s="1"/>
  <c r="AH4" i="23" a="1"/>
  <c r="AH4" i="23" s="1"/>
  <c r="AI4" i="23" s="1"/>
  <c r="AJ4" i="23" s="1"/>
  <c r="L4" i="23" s="1"/>
  <c r="AE4" i="23" a="1"/>
  <c r="AE4" i="23" s="1"/>
  <c r="AF4" i="23" s="1"/>
  <c r="AG4" i="23" s="1"/>
  <c r="K4" i="23" s="1"/>
  <c r="AB4" i="23" a="1"/>
  <c r="AB4" i="23" s="1"/>
  <c r="AC4" i="23" s="1"/>
  <c r="AD4" i="23" s="1"/>
  <c r="J4" i="23" s="1"/>
  <c r="V4" i="23" a="1"/>
  <c r="V4" i="23" s="1"/>
  <c r="BI5" i="23" a="1"/>
  <c r="BI5" i="23" s="1"/>
  <c r="BJ5" i="23" s="1"/>
  <c r="BK5" i="23" s="1"/>
  <c r="BF5" i="23" a="1"/>
  <c r="BF5" i="23" s="1"/>
  <c r="BG5" i="23" s="1"/>
  <c r="BH5" i="23" s="1"/>
  <c r="BC5" i="23" a="1"/>
  <c r="BC5" i="23" s="1"/>
  <c r="BD5" i="23" s="1"/>
  <c r="BE5" i="23" s="1"/>
  <c r="U5" i="23" s="1"/>
  <c r="AZ5" i="23" a="1"/>
  <c r="AZ5" i="23" s="1"/>
  <c r="BA5" i="23" s="1"/>
  <c r="BB5" i="23" s="1"/>
  <c r="T5" i="23" s="1"/>
  <c r="AW5" i="23" a="1"/>
  <c r="AW5" i="23" s="1"/>
  <c r="AX5" i="23" s="1"/>
  <c r="AY5" i="23" s="1"/>
  <c r="Q5" i="23" s="1"/>
  <c r="AT5" i="23" a="1"/>
  <c r="AT5" i="23" s="1"/>
  <c r="AU5" i="23" s="1"/>
  <c r="AV5" i="23" s="1"/>
  <c r="P5" i="23" s="1"/>
  <c r="AK5" i="23" a="1"/>
  <c r="AK5" i="23" s="1"/>
  <c r="AL5" i="23" s="1"/>
  <c r="AM5" i="23" s="1"/>
  <c r="M5" i="23" s="1"/>
  <c r="AH5" i="23" a="1"/>
  <c r="AH5" i="23" s="1"/>
  <c r="AI5" i="23" s="1"/>
  <c r="AJ5" i="23" s="1"/>
  <c r="L5" i="23" s="1"/>
  <c r="AE5" i="23" a="1"/>
  <c r="AE5" i="23" s="1"/>
  <c r="AF5" i="23" s="1"/>
  <c r="AG5" i="23" s="1"/>
  <c r="K5" i="23" s="1"/>
  <c r="AB5" i="23" a="1"/>
  <c r="AB5" i="23" s="1"/>
  <c r="AC5" i="23" s="1"/>
  <c r="AD5" i="23" s="1"/>
  <c r="J5" i="23" s="1"/>
  <c r="BI2" i="23"/>
  <c r="BF2" i="23"/>
  <c r="BC2" i="23"/>
  <c r="AZ2" i="23"/>
  <c r="AW2" i="23"/>
  <c r="Q2" i="23" s="1"/>
  <c r="AT2" i="23"/>
  <c r="P2" i="23" s="1"/>
  <c r="AQ2" i="23"/>
  <c r="O2" i="23" s="1"/>
  <c r="AN2" i="23"/>
  <c r="N2" i="23" s="1"/>
  <c r="AK2" i="23"/>
  <c r="AH2" i="23"/>
  <c r="AE2" i="23"/>
  <c r="K2" i="23" s="1"/>
  <c r="AB2" i="23"/>
  <c r="J2" i="23" s="1"/>
  <c r="Y2" i="23"/>
  <c r="I2" i="23" s="1"/>
  <c r="V2" i="23"/>
  <c r="H2" i="23" s="1"/>
  <c r="U2" i="23"/>
  <c r="T2" i="23"/>
  <c r="S2" i="23"/>
  <c r="R2" i="23"/>
  <c r="M2" i="23"/>
  <c r="L2" i="23"/>
  <c r="T1" i="23"/>
  <c r="R1" i="23"/>
  <c r="P1" i="23"/>
  <c r="N1" i="23"/>
  <c r="L1" i="23"/>
  <c r="J1" i="23"/>
  <c r="H1" i="23"/>
  <c r="BI60" i="22" a="1"/>
  <c r="BI60" i="22" s="1"/>
  <c r="BJ60" i="22" s="1"/>
  <c r="BK60" i="22" s="1"/>
  <c r="BF60" i="22" a="1"/>
  <c r="BF60" i="22" s="1"/>
  <c r="BG60" i="22" s="1"/>
  <c r="BH60" i="22" s="1"/>
  <c r="BC60" i="22" a="1"/>
  <c r="BC60" i="22" s="1"/>
  <c r="BD60" i="22" s="1"/>
  <c r="BE60" i="22" s="1"/>
  <c r="U60" i="22" s="1"/>
  <c r="AZ60" i="22" a="1"/>
  <c r="AZ60" i="22" s="1"/>
  <c r="BA60" i="22" s="1"/>
  <c r="BB60" i="22" s="1"/>
  <c r="T60" i="22" s="1"/>
  <c r="AW60" i="22" a="1"/>
  <c r="AW60" i="22" s="1"/>
  <c r="AX60" i="22" s="1"/>
  <c r="AY60" i="22" s="1"/>
  <c r="Q60" i="22" s="1"/>
  <c r="AT60" i="22" a="1"/>
  <c r="AT60" i="22" s="1"/>
  <c r="AU60" i="22" s="1"/>
  <c r="AV60" i="22" s="1"/>
  <c r="P60" i="22" s="1"/>
  <c r="AK60" i="22" a="1"/>
  <c r="AK60" i="22" s="1"/>
  <c r="AL60" i="22" s="1"/>
  <c r="AM60" i="22" s="1"/>
  <c r="M60" i="22" s="1"/>
  <c r="AH60" i="22" a="1"/>
  <c r="AH60" i="22" s="1"/>
  <c r="AI60" i="22" s="1"/>
  <c r="AJ60" i="22" s="1"/>
  <c r="L60" i="22" s="1"/>
  <c r="AE60" i="22" a="1"/>
  <c r="AE60" i="22" s="1"/>
  <c r="AF60" i="22" s="1"/>
  <c r="AG60" i="22" s="1"/>
  <c r="K60" i="22" s="1"/>
  <c r="AB60" i="22" a="1"/>
  <c r="AB60" i="22" s="1"/>
  <c r="AC60" i="22" s="1"/>
  <c r="AD60" i="22" s="1"/>
  <c r="J60" i="22" s="1"/>
  <c r="V60" i="22" a="1"/>
  <c r="V60" i="22" s="1"/>
  <c r="W60" i="22" s="1"/>
  <c r="X60" i="22" s="1"/>
  <c r="BI59" i="22" a="1"/>
  <c r="BI59" i="22" s="1"/>
  <c r="BJ59" i="22" s="1"/>
  <c r="BK59" i="22" s="1"/>
  <c r="BF59" i="22" a="1"/>
  <c r="BF59" i="22" s="1"/>
  <c r="BG59" i="22" s="1"/>
  <c r="BH59" i="22" s="1"/>
  <c r="BC59" i="22" a="1"/>
  <c r="BC59" i="22" s="1"/>
  <c r="BD59" i="22" s="1"/>
  <c r="BE59" i="22" s="1"/>
  <c r="U59" i="22" s="1"/>
  <c r="AZ59" i="22" a="1"/>
  <c r="AZ59" i="22" s="1"/>
  <c r="BA59" i="22" s="1"/>
  <c r="BB59" i="22" s="1"/>
  <c r="T59" i="22" s="1"/>
  <c r="AW59" i="22" a="1"/>
  <c r="AW59" i="22" s="1"/>
  <c r="AX59" i="22" s="1"/>
  <c r="AY59" i="22" s="1"/>
  <c r="Q59" i="22" s="1"/>
  <c r="AT59" i="22" a="1"/>
  <c r="AT59" i="22" s="1"/>
  <c r="AU59" i="22" s="1"/>
  <c r="AV59" i="22" s="1"/>
  <c r="P59" i="22" s="1"/>
  <c r="AK59" i="22" a="1"/>
  <c r="AK59" i="22" s="1"/>
  <c r="AL59" i="22" s="1"/>
  <c r="AM59" i="22" s="1"/>
  <c r="M59" i="22" s="1"/>
  <c r="AH59" i="22" a="1"/>
  <c r="AH59" i="22" s="1"/>
  <c r="AI59" i="22" s="1"/>
  <c r="AJ59" i="22" s="1"/>
  <c r="L59" i="22" s="1"/>
  <c r="AE59" i="22" a="1"/>
  <c r="AE59" i="22" s="1"/>
  <c r="AF59" i="22" s="1"/>
  <c r="AG59" i="22" s="1"/>
  <c r="K59" i="22" s="1"/>
  <c r="AB59" i="22" a="1"/>
  <c r="AB59" i="22" s="1"/>
  <c r="AC59" i="22" s="1"/>
  <c r="AD59" i="22" s="1"/>
  <c r="J59" i="22" s="1"/>
  <c r="V59" i="22" a="1"/>
  <c r="V59" i="22" s="1"/>
  <c r="W59" i="22" s="1"/>
  <c r="BI58" i="22" a="1"/>
  <c r="BI58" i="22" s="1"/>
  <c r="BJ58" i="22" s="1"/>
  <c r="BK58" i="22" s="1"/>
  <c r="BF58" i="22" a="1"/>
  <c r="BF58" i="22" s="1"/>
  <c r="BG58" i="22" s="1"/>
  <c r="BH58" i="22" s="1"/>
  <c r="BC58" i="22" a="1"/>
  <c r="BC58" i="22" s="1"/>
  <c r="BD58" i="22" s="1"/>
  <c r="BE58" i="22" s="1"/>
  <c r="U58" i="22" s="1"/>
  <c r="AZ58" i="22" a="1"/>
  <c r="AZ58" i="22" s="1"/>
  <c r="BA58" i="22" s="1"/>
  <c r="BB58" i="22" s="1"/>
  <c r="T58" i="22" s="1"/>
  <c r="AW58" i="22" a="1"/>
  <c r="AW58" i="22" s="1"/>
  <c r="AX58" i="22" s="1"/>
  <c r="AY58" i="22" s="1"/>
  <c r="Q58" i="22" s="1"/>
  <c r="AT58" i="22" a="1"/>
  <c r="AT58" i="22" s="1"/>
  <c r="AU58" i="22" s="1"/>
  <c r="AV58" i="22" s="1"/>
  <c r="P58" i="22" s="1"/>
  <c r="AK58" i="22" a="1"/>
  <c r="AK58" i="22" s="1"/>
  <c r="AL58" i="22" s="1"/>
  <c r="AM58" i="22" s="1"/>
  <c r="M58" i="22" s="1"/>
  <c r="AH58" i="22" a="1"/>
  <c r="AH58" i="22" s="1"/>
  <c r="AI58" i="22" s="1"/>
  <c r="AJ58" i="22" s="1"/>
  <c r="L58" i="22" s="1"/>
  <c r="AE58" i="22" a="1"/>
  <c r="AE58" i="22" s="1"/>
  <c r="AF58" i="22" s="1"/>
  <c r="AG58" i="22" s="1"/>
  <c r="K58" i="22" s="1"/>
  <c r="AB58" i="22" a="1"/>
  <c r="AB58" i="22" s="1"/>
  <c r="AC58" i="22" s="1"/>
  <c r="AD58" i="22" s="1"/>
  <c r="J58" i="22" s="1"/>
  <c r="V58" i="22" a="1"/>
  <c r="V58" i="22" s="1"/>
  <c r="W58" i="22" s="1"/>
  <c r="BI57" i="22" a="1"/>
  <c r="BI57" i="22" s="1"/>
  <c r="BJ57" i="22" s="1"/>
  <c r="BK57" i="22" s="1"/>
  <c r="BF57" i="22" a="1"/>
  <c r="BF57" i="22" s="1"/>
  <c r="BG57" i="22" s="1"/>
  <c r="BH57" i="22" s="1"/>
  <c r="BC57" i="22" a="1"/>
  <c r="BC57" i="22" s="1"/>
  <c r="BD57" i="22" s="1"/>
  <c r="BE57" i="22" s="1"/>
  <c r="U57" i="22" s="1"/>
  <c r="AZ57" i="22" a="1"/>
  <c r="AZ57" i="22" s="1"/>
  <c r="BA57" i="22" s="1"/>
  <c r="BB57" i="22" s="1"/>
  <c r="T57" i="22" s="1"/>
  <c r="AW57" i="22" a="1"/>
  <c r="AW57" i="22" s="1"/>
  <c r="AX57" i="22" s="1"/>
  <c r="AY57" i="22" s="1"/>
  <c r="Q57" i="22" s="1"/>
  <c r="AT57" i="22" a="1"/>
  <c r="AT57" i="22" s="1"/>
  <c r="AU57" i="22" s="1"/>
  <c r="AV57" i="22" s="1"/>
  <c r="P57" i="22" s="1"/>
  <c r="AK57" i="22" a="1"/>
  <c r="AK57" i="22" s="1"/>
  <c r="AL57" i="22" s="1"/>
  <c r="AM57" i="22" s="1"/>
  <c r="M57" i="22" s="1"/>
  <c r="AH57" i="22" a="1"/>
  <c r="AH57" i="22" s="1"/>
  <c r="AI57" i="22" s="1"/>
  <c r="AJ57" i="22" s="1"/>
  <c r="L57" i="22" s="1"/>
  <c r="AE57" i="22" a="1"/>
  <c r="AE57" i="22" s="1"/>
  <c r="AF57" i="22" s="1"/>
  <c r="AG57" i="22" s="1"/>
  <c r="K57" i="22" s="1"/>
  <c r="AB57" i="22" a="1"/>
  <c r="AB57" i="22" s="1"/>
  <c r="AC57" i="22" s="1"/>
  <c r="AD57" i="22" s="1"/>
  <c r="J57" i="22" s="1"/>
  <c r="V57" i="22" a="1"/>
  <c r="V57" i="22" s="1"/>
  <c r="W57" i="22" s="1"/>
  <c r="BI56" i="22" a="1"/>
  <c r="BI56" i="22" s="1"/>
  <c r="BJ56" i="22" s="1"/>
  <c r="BK56" i="22" s="1"/>
  <c r="BF56" i="22" a="1"/>
  <c r="BF56" i="22" s="1"/>
  <c r="BG56" i="22" s="1"/>
  <c r="BH56" i="22" s="1"/>
  <c r="BC56" i="22" a="1"/>
  <c r="BC56" i="22" s="1"/>
  <c r="BD56" i="22" s="1"/>
  <c r="BE56" i="22" s="1"/>
  <c r="U56" i="22" s="1"/>
  <c r="AZ56" i="22" a="1"/>
  <c r="AZ56" i="22" s="1"/>
  <c r="BA56" i="22" s="1"/>
  <c r="BB56" i="22" s="1"/>
  <c r="T56" i="22" s="1"/>
  <c r="AW56" i="22" a="1"/>
  <c r="AW56" i="22" s="1"/>
  <c r="AX56" i="22" s="1"/>
  <c r="AY56" i="22" s="1"/>
  <c r="Q56" i="22" s="1"/>
  <c r="AT56" i="22" a="1"/>
  <c r="AT56" i="22" s="1"/>
  <c r="AU56" i="22" s="1"/>
  <c r="AV56" i="22" s="1"/>
  <c r="P56" i="22" s="1"/>
  <c r="AK56" i="22" a="1"/>
  <c r="AK56" i="22" s="1"/>
  <c r="AL56" i="22" s="1"/>
  <c r="AM56" i="22" s="1"/>
  <c r="M56" i="22" s="1"/>
  <c r="AH56" i="22" a="1"/>
  <c r="AH56" i="22" s="1"/>
  <c r="AI56" i="22" s="1"/>
  <c r="AJ56" i="22" s="1"/>
  <c r="L56" i="22" s="1"/>
  <c r="AE56" i="22" a="1"/>
  <c r="AE56" i="22" s="1"/>
  <c r="AF56" i="22" s="1"/>
  <c r="AG56" i="22" s="1"/>
  <c r="K56" i="22" s="1"/>
  <c r="AB56" i="22" a="1"/>
  <c r="AB56" i="22" s="1"/>
  <c r="AC56" i="22" s="1"/>
  <c r="AD56" i="22" s="1"/>
  <c r="J56" i="22" s="1"/>
  <c r="V56" i="22" a="1"/>
  <c r="V56" i="22" s="1"/>
  <c r="W56" i="22" s="1"/>
  <c r="BI55" i="22" a="1"/>
  <c r="BI55" i="22" s="1"/>
  <c r="BJ55" i="22" s="1"/>
  <c r="BK55" i="22" s="1"/>
  <c r="BF55" i="22" a="1"/>
  <c r="BF55" i="22" s="1"/>
  <c r="BG55" i="22" s="1"/>
  <c r="BH55" i="22" s="1"/>
  <c r="BC55" i="22" a="1"/>
  <c r="BC55" i="22" s="1"/>
  <c r="BD55" i="22" s="1"/>
  <c r="BE55" i="22" s="1"/>
  <c r="U55" i="22" s="1"/>
  <c r="AZ55" i="22" a="1"/>
  <c r="AZ55" i="22" s="1"/>
  <c r="BA55" i="22" s="1"/>
  <c r="BB55" i="22" s="1"/>
  <c r="T55" i="22" s="1"/>
  <c r="AW55" i="22" a="1"/>
  <c r="AW55" i="22" s="1"/>
  <c r="AX55" i="22" s="1"/>
  <c r="AY55" i="22" s="1"/>
  <c r="Q55" i="22" s="1"/>
  <c r="AT55" i="22" a="1"/>
  <c r="AT55" i="22" s="1"/>
  <c r="AU55" i="22" s="1"/>
  <c r="AV55" i="22" s="1"/>
  <c r="P55" i="22" s="1"/>
  <c r="AK55" i="22" a="1"/>
  <c r="AK55" i="22" s="1"/>
  <c r="AL55" i="22" s="1"/>
  <c r="AM55" i="22" s="1"/>
  <c r="M55" i="22" s="1"/>
  <c r="AH55" i="22" a="1"/>
  <c r="AH55" i="22" s="1"/>
  <c r="AI55" i="22" s="1"/>
  <c r="AJ55" i="22" s="1"/>
  <c r="L55" i="22" s="1"/>
  <c r="AE55" i="22" a="1"/>
  <c r="AE55" i="22" s="1"/>
  <c r="AF55" i="22" s="1"/>
  <c r="AG55" i="22" s="1"/>
  <c r="K55" i="22" s="1"/>
  <c r="AB55" i="22" a="1"/>
  <c r="AB55" i="22" s="1"/>
  <c r="AC55" i="22" s="1"/>
  <c r="AD55" i="22" s="1"/>
  <c r="J55" i="22" s="1"/>
  <c r="V55" i="22" a="1"/>
  <c r="V55" i="22" s="1"/>
  <c r="W55" i="22" s="1"/>
  <c r="X55" i="22" s="1"/>
  <c r="BI54" i="22" a="1"/>
  <c r="BI54" i="22" s="1"/>
  <c r="BJ54" i="22" s="1"/>
  <c r="BK54" i="22" s="1"/>
  <c r="BF54" i="22" a="1"/>
  <c r="BF54" i="22" s="1"/>
  <c r="BG54" i="22" s="1"/>
  <c r="BH54" i="22" s="1"/>
  <c r="BC54" i="22" a="1"/>
  <c r="BC54" i="22" s="1"/>
  <c r="BD54" i="22" s="1"/>
  <c r="BE54" i="22" s="1"/>
  <c r="U54" i="22" s="1"/>
  <c r="AZ54" i="22" a="1"/>
  <c r="AZ54" i="22" s="1"/>
  <c r="BA54" i="22" s="1"/>
  <c r="BB54" i="22" s="1"/>
  <c r="T54" i="22" s="1"/>
  <c r="AW54" i="22" a="1"/>
  <c r="AW54" i="22" s="1"/>
  <c r="AX54" i="22" s="1"/>
  <c r="AY54" i="22" s="1"/>
  <c r="Q54" i="22" s="1"/>
  <c r="AT54" i="22" a="1"/>
  <c r="AT54" i="22" s="1"/>
  <c r="AU54" i="22" s="1"/>
  <c r="AV54" i="22" s="1"/>
  <c r="P54" i="22" s="1"/>
  <c r="AK54" i="22" a="1"/>
  <c r="AK54" i="22" s="1"/>
  <c r="AL54" i="22" s="1"/>
  <c r="AM54" i="22" s="1"/>
  <c r="M54" i="22" s="1"/>
  <c r="AH54" i="22" a="1"/>
  <c r="AH54" i="22" s="1"/>
  <c r="AI54" i="22" s="1"/>
  <c r="AJ54" i="22" s="1"/>
  <c r="L54" i="22" s="1"/>
  <c r="AE54" i="22" a="1"/>
  <c r="AE54" i="22" s="1"/>
  <c r="AF54" i="22" s="1"/>
  <c r="AG54" i="22" s="1"/>
  <c r="K54" i="22" s="1"/>
  <c r="AB54" i="22" a="1"/>
  <c r="AB54" i="22" s="1"/>
  <c r="AC54" i="22" s="1"/>
  <c r="AD54" i="22" s="1"/>
  <c r="J54" i="22" s="1"/>
  <c r="V54" i="22" a="1"/>
  <c r="V54" i="22" s="1"/>
  <c r="W54" i="22" s="1"/>
  <c r="X54" i="22" s="1"/>
  <c r="BI53" i="22" a="1"/>
  <c r="BI53" i="22" s="1"/>
  <c r="BJ53" i="22" s="1"/>
  <c r="BK53" i="22" s="1"/>
  <c r="BF53" i="22" a="1"/>
  <c r="BF53" i="22" s="1"/>
  <c r="BG53" i="22" s="1"/>
  <c r="BH53" i="22" s="1"/>
  <c r="BC53" i="22" a="1"/>
  <c r="BC53" i="22" s="1"/>
  <c r="BD53" i="22" s="1"/>
  <c r="BE53" i="22" s="1"/>
  <c r="U53" i="22" s="1"/>
  <c r="AZ53" i="22" a="1"/>
  <c r="AZ53" i="22" s="1"/>
  <c r="BA53" i="22" s="1"/>
  <c r="BB53" i="22" s="1"/>
  <c r="T53" i="22" s="1"/>
  <c r="AW53" i="22" a="1"/>
  <c r="AW53" i="22" s="1"/>
  <c r="AX53" i="22" s="1"/>
  <c r="AY53" i="22" s="1"/>
  <c r="Q53" i="22" s="1"/>
  <c r="AT53" i="22" a="1"/>
  <c r="AT53" i="22" s="1"/>
  <c r="AU53" i="22" s="1"/>
  <c r="AV53" i="22" s="1"/>
  <c r="P53" i="22" s="1"/>
  <c r="AK53" i="22" a="1"/>
  <c r="AK53" i="22" s="1"/>
  <c r="AL53" i="22" s="1"/>
  <c r="AM53" i="22" s="1"/>
  <c r="M53" i="22" s="1"/>
  <c r="AH53" i="22" a="1"/>
  <c r="AH53" i="22" s="1"/>
  <c r="AI53" i="22" s="1"/>
  <c r="AJ53" i="22" s="1"/>
  <c r="L53" i="22" s="1"/>
  <c r="AE53" i="22" a="1"/>
  <c r="AE53" i="22" s="1"/>
  <c r="AF53" i="22" s="1"/>
  <c r="AG53" i="22" s="1"/>
  <c r="K53" i="22" s="1"/>
  <c r="AB53" i="22" a="1"/>
  <c r="AB53" i="22" s="1"/>
  <c r="AC53" i="22" s="1"/>
  <c r="AD53" i="22" s="1"/>
  <c r="J53" i="22" s="1"/>
  <c r="V53" i="22" a="1"/>
  <c r="V53" i="22" s="1"/>
  <c r="W53" i="22" s="1"/>
  <c r="X53" i="22" s="1"/>
  <c r="BI52" i="22" a="1"/>
  <c r="BI52" i="22" s="1"/>
  <c r="BJ52" i="22" s="1"/>
  <c r="BK52" i="22" s="1"/>
  <c r="BF52" i="22" a="1"/>
  <c r="BF52" i="22" s="1"/>
  <c r="BG52" i="22" s="1"/>
  <c r="BH52" i="22" s="1"/>
  <c r="BC52" i="22" a="1"/>
  <c r="BC52" i="22" s="1"/>
  <c r="BD52" i="22" s="1"/>
  <c r="BE52" i="22" s="1"/>
  <c r="U52" i="22" s="1"/>
  <c r="AZ52" i="22" a="1"/>
  <c r="AZ52" i="22" s="1"/>
  <c r="BA52" i="22" s="1"/>
  <c r="BB52" i="22" s="1"/>
  <c r="T52" i="22" s="1"/>
  <c r="AW52" i="22" a="1"/>
  <c r="AW52" i="22" s="1"/>
  <c r="AX52" i="22" s="1"/>
  <c r="AY52" i="22" s="1"/>
  <c r="Q52" i="22" s="1"/>
  <c r="AT52" i="22" a="1"/>
  <c r="AT52" i="22" s="1"/>
  <c r="AU52" i="22" s="1"/>
  <c r="AV52" i="22" s="1"/>
  <c r="P52" i="22" s="1"/>
  <c r="AK52" i="22" a="1"/>
  <c r="AK52" i="22" s="1"/>
  <c r="AL52" i="22" s="1"/>
  <c r="AM52" i="22" s="1"/>
  <c r="M52" i="22" s="1"/>
  <c r="AH52" i="22" a="1"/>
  <c r="AH52" i="22" s="1"/>
  <c r="AI52" i="22" s="1"/>
  <c r="AJ52" i="22" s="1"/>
  <c r="L52" i="22" s="1"/>
  <c r="AE52" i="22" a="1"/>
  <c r="AE52" i="22" s="1"/>
  <c r="AF52" i="22" s="1"/>
  <c r="AG52" i="22" s="1"/>
  <c r="K52" i="22" s="1"/>
  <c r="AB52" i="22" a="1"/>
  <c r="AB52" i="22" s="1"/>
  <c r="AC52" i="22" s="1"/>
  <c r="AD52" i="22" s="1"/>
  <c r="J52" i="22" s="1"/>
  <c r="V52" i="22" a="1"/>
  <c r="V52" i="22" s="1"/>
  <c r="W52" i="22" s="1"/>
  <c r="X52" i="22" s="1"/>
  <c r="BI51" i="22" a="1"/>
  <c r="BI51" i="22" s="1"/>
  <c r="BJ51" i="22" s="1"/>
  <c r="BK51" i="22" s="1"/>
  <c r="BF51" i="22" a="1"/>
  <c r="BF51" i="22" s="1"/>
  <c r="BG51" i="22" s="1"/>
  <c r="BH51" i="22" s="1"/>
  <c r="BC51" i="22" a="1"/>
  <c r="BC51" i="22" s="1"/>
  <c r="BD51" i="22" s="1"/>
  <c r="BE51" i="22" s="1"/>
  <c r="U51" i="22" s="1"/>
  <c r="AZ51" i="22" a="1"/>
  <c r="AZ51" i="22" s="1"/>
  <c r="BA51" i="22" s="1"/>
  <c r="BB51" i="22" s="1"/>
  <c r="T51" i="22" s="1"/>
  <c r="AW51" i="22" a="1"/>
  <c r="AW51" i="22" s="1"/>
  <c r="AX51" i="22" s="1"/>
  <c r="AY51" i="22" s="1"/>
  <c r="Q51" i="22" s="1"/>
  <c r="AT51" i="22" a="1"/>
  <c r="AT51" i="22" s="1"/>
  <c r="AU51" i="22" s="1"/>
  <c r="AV51" i="22" s="1"/>
  <c r="P51" i="22" s="1"/>
  <c r="AK51" i="22" a="1"/>
  <c r="AK51" i="22" s="1"/>
  <c r="AL51" i="22" s="1"/>
  <c r="AM51" i="22" s="1"/>
  <c r="M51" i="22" s="1"/>
  <c r="AH51" i="22" a="1"/>
  <c r="AH51" i="22" s="1"/>
  <c r="AI51" i="22" s="1"/>
  <c r="AJ51" i="22" s="1"/>
  <c r="L51" i="22" s="1"/>
  <c r="AE51" i="22" a="1"/>
  <c r="AE51" i="22" s="1"/>
  <c r="AF51" i="22" s="1"/>
  <c r="AG51" i="22" s="1"/>
  <c r="K51" i="22" s="1"/>
  <c r="AB51" i="22" a="1"/>
  <c r="AB51" i="22" s="1"/>
  <c r="AC51" i="22" s="1"/>
  <c r="AD51" i="22" s="1"/>
  <c r="J51" i="22" s="1"/>
  <c r="V51" i="22" a="1"/>
  <c r="V51" i="22" s="1"/>
  <c r="W51" i="22" s="1"/>
  <c r="BI50" i="22" a="1"/>
  <c r="BI50" i="22" s="1"/>
  <c r="BJ50" i="22" s="1"/>
  <c r="BK50" i="22" s="1"/>
  <c r="BF50" i="22" a="1"/>
  <c r="BF50" i="22" s="1"/>
  <c r="BG50" i="22" s="1"/>
  <c r="BH50" i="22" s="1"/>
  <c r="BC50" i="22" a="1"/>
  <c r="BC50" i="22" s="1"/>
  <c r="BD50" i="22" s="1"/>
  <c r="BE50" i="22" s="1"/>
  <c r="U50" i="22" s="1"/>
  <c r="AZ50" i="22" a="1"/>
  <c r="AZ50" i="22" s="1"/>
  <c r="BA50" i="22" s="1"/>
  <c r="BB50" i="22" s="1"/>
  <c r="T50" i="22" s="1"/>
  <c r="AW50" i="22" a="1"/>
  <c r="AW50" i="22" s="1"/>
  <c r="AX50" i="22" s="1"/>
  <c r="AY50" i="22" s="1"/>
  <c r="Q50" i="22" s="1"/>
  <c r="AT50" i="22" a="1"/>
  <c r="AT50" i="22" s="1"/>
  <c r="AU50" i="22" s="1"/>
  <c r="AV50" i="22" s="1"/>
  <c r="P50" i="22" s="1"/>
  <c r="AK50" i="22" a="1"/>
  <c r="AK50" i="22" s="1"/>
  <c r="AL50" i="22" s="1"/>
  <c r="AM50" i="22" s="1"/>
  <c r="M50" i="22" s="1"/>
  <c r="AH50" i="22" a="1"/>
  <c r="AH50" i="22" s="1"/>
  <c r="AI50" i="22" s="1"/>
  <c r="AJ50" i="22" s="1"/>
  <c r="L50" i="22" s="1"/>
  <c r="AE50" i="22" a="1"/>
  <c r="AE50" i="22" s="1"/>
  <c r="AF50" i="22" s="1"/>
  <c r="AG50" i="22" s="1"/>
  <c r="K50" i="22" s="1"/>
  <c r="AB50" i="22" a="1"/>
  <c r="AB50" i="22" s="1"/>
  <c r="AC50" i="22" s="1"/>
  <c r="AD50" i="22" s="1"/>
  <c r="J50" i="22" s="1"/>
  <c r="V50" i="22" a="1"/>
  <c r="V50" i="22" s="1"/>
  <c r="W50" i="22" s="1"/>
  <c r="BI49" i="22" a="1"/>
  <c r="BI49" i="22" s="1"/>
  <c r="BJ49" i="22" s="1"/>
  <c r="BK49" i="22" s="1"/>
  <c r="BF49" i="22" a="1"/>
  <c r="BF49" i="22" s="1"/>
  <c r="BG49" i="22" s="1"/>
  <c r="BH49" i="22" s="1"/>
  <c r="BC49" i="22" a="1"/>
  <c r="BC49" i="22" s="1"/>
  <c r="BD49" i="22" s="1"/>
  <c r="BE49" i="22" s="1"/>
  <c r="U49" i="22" s="1"/>
  <c r="AZ49" i="22" a="1"/>
  <c r="AZ49" i="22" s="1"/>
  <c r="BA49" i="22" s="1"/>
  <c r="BB49" i="22" s="1"/>
  <c r="T49" i="22" s="1"/>
  <c r="AW49" i="22" a="1"/>
  <c r="AW49" i="22" s="1"/>
  <c r="AX49" i="22" s="1"/>
  <c r="AY49" i="22" s="1"/>
  <c r="Q49" i="22" s="1"/>
  <c r="AT49" i="22" a="1"/>
  <c r="AT49" i="22" s="1"/>
  <c r="AU49" i="22" s="1"/>
  <c r="AV49" i="22" s="1"/>
  <c r="P49" i="22" s="1"/>
  <c r="AK49" i="22" a="1"/>
  <c r="AK49" i="22" s="1"/>
  <c r="AL49" i="22" s="1"/>
  <c r="AM49" i="22" s="1"/>
  <c r="M49" i="22" s="1"/>
  <c r="AH49" i="22" a="1"/>
  <c r="AH49" i="22" s="1"/>
  <c r="AI49" i="22" s="1"/>
  <c r="AJ49" i="22" s="1"/>
  <c r="L49" i="22" s="1"/>
  <c r="AE49" i="22" a="1"/>
  <c r="AE49" i="22" s="1"/>
  <c r="AF49" i="22" s="1"/>
  <c r="AG49" i="22" s="1"/>
  <c r="K49" i="22" s="1"/>
  <c r="AB49" i="22" a="1"/>
  <c r="AB49" i="22" s="1"/>
  <c r="AC49" i="22" s="1"/>
  <c r="AD49" i="22" s="1"/>
  <c r="J49" i="22" s="1"/>
  <c r="V49" i="22" a="1"/>
  <c r="V49" i="22" s="1"/>
  <c r="W49" i="22" s="1"/>
  <c r="BI48" i="22" a="1"/>
  <c r="BI48" i="22" s="1"/>
  <c r="BJ48" i="22" s="1"/>
  <c r="BK48" i="22" s="1"/>
  <c r="BF48" i="22" a="1"/>
  <c r="BF48" i="22" s="1"/>
  <c r="BG48" i="22" s="1"/>
  <c r="BH48" i="22" s="1"/>
  <c r="BC48" i="22" a="1"/>
  <c r="BC48" i="22" s="1"/>
  <c r="BD48" i="22" s="1"/>
  <c r="BE48" i="22" s="1"/>
  <c r="U48" i="22" s="1"/>
  <c r="AZ48" i="22" a="1"/>
  <c r="AZ48" i="22" s="1"/>
  <c r="BA48" i="22" s="1"/>
  <c r="BB48" i="22" s="1"/>
  <c r="T48" i="22" s="1"/>
  <c r="AW48" i="22" a="1"/>
  <c r="AW48" i="22" s="1"/>
  <c r="AX48" i="22" s="1"/>
  <c r="AY48" i="22" s="1"/>
  <c r="Q48" i="22" s="1"/>
  <c r="AT48" i="22" a="1"/>
  <c r="AT48" i="22" s="1"/>
  <c r="AU48" i="22" s="1"/>
  <c r="AV48" i="22" s="1"/>
  <c r="P48" i="22" s="1"/>
  <c r="AK48" i="22" a="1"/>
  <c r="AK48" i="22" s="1"/>
  <c r="AL48" i="22" s="1"/>
  <c r="AM48" i="22" s="1"/>
  <c r="M48" i="22" s="1"/>
  <c r="AH48" i="22" a="1"/>
  <c r="AH48" i="22" s="1"/>
  <c r="AI48" i="22" s="1"/>
  <c r="AJ48" i="22" s="1"/>
  <c r="L48" i="22" s="1"/>
  <c r="AE48" i="22" a="1"/>
  <c r="AE48" i="22" s="1"/>
  <c r="AF48" i="22" s="1"/>
  <c r="AG48" i="22" s="1"/>
  <c r="K48" i="22" s="1"/>
  <c r="AB48" i="22" a="1"/>
  <c r="AB48" i="22" s="1"/>
  <c r="AC48" i="22" s="1"/>
  <c r="AD48" i="22" s="1"/>
  <c r="J48" i="22" s="1"/>
  <c r="V48" i="22" a="1"/>
  <c r="V48" i="22" s="1"/>
  <c r="W48" i="22" s="1"/>
  <c r="X48" i="22" s="1"/>
  <c r="BI47" i="22" a="1"/>
  <c r="BI47" i="22" s="1"/>
  <c r="BJ47" i="22" s="1"/>
  <c r="BK47" i="22" s="1"/>
  <c r="BF47" i="22" a="1"/>
  <c r="BF47" i="22" s="1"/>
  <c r="BG47" i="22" s="1"/>
  <c r="BH47" i="22" s="1"/>
  <c r="BC47" i="22" a="1"/>
  <c r="BC47" i="22" s="1"/>
  <c r="BD47" i="22" s="1"/>
  <c r="BE47" i="22" s="1"/>
  <c r="U47" i="22" s="1"/>
  <c r="AZ47" i="22" a="1"/>
  <c r="AZ47" i="22" s="1"/>
  <c r="BA47" i="22" s="1"/>
  <c r="BB47" i="22" s="1"/>
  <c r="T47" i="22" s="1"/>
  <c r="AW47" i="22" a="1"/>
  <c r="AW47" i="22" s="1"/>
  <c r="AX47" i="22" s="1"/>
  <c r="AY47" i="22" s="1"/>
  <c r="Q47" i="22" s="1"/>
  <c r="AT47" i="22" a="1"/>
  <c r="AT47" i="22" s="1"/>
  <c r="AU47" i="22" s="1"/>
  <c r="AV47" i="22" s="1"/>
  <c r="P47" i="22" s="1"/>
  <c r="AK47" i="22" a="1"/>
  <c r="AK47" i="22" s="1"/>
  <c r="AL47" i="22" s="1"/>
  <c r="AM47" i="22" s="1"/>
  <c r="M47" i="22" s="1"/>
  <c r="AH47" i="22" a="1"/>
  <c r="AH47" i="22" s="1"/>
  <c r="AI47" i="22" s="1"/>
  <c r="AJ47" i="22" s="1"/>
  <c r="L47" i="22" s="1"/>
  <c r="AE47" i="22" a="1"/>
  <c r="AE47" i="22" s="1"/>
  <c r="AF47" i="22" s="1"/>
  <c r="AG47" i="22" s="1"/>
  <c r="K47" i="22" s="1"/>
  <c r="AB47" i="22" a="1"/>
  <c r="AB47" i="22" s="1"/>
  <c r="AC47" i="22" s="1"/>
  <c r="AD47" i="22" s="1"/>
  <c r="J47" i="22" s="1"/>
  <c r="V47" i="22" a="1"/>
  <c r="V47" i="22" s="1"/>
  <c r="W47" i="22" s="1"/>
  <c r="X47" i="22" s="1"/>
  <c r="BI46" i="22" a="1"/>
  <c r="BI46" i="22" s="1"/>
  <c r="BJ46" i="22" s="1"/>
  <c r="BK46" i="22" s="1"/>
  <c r="BF46" i="22" a="1"/>
  <c r="BF46" i="22" s="1"/>
  <c r="BG46" i="22" s="1"/>
  <c r="BH46" i="22" s="1"/>
  <c r="BC46" i="22" a="1"/>
  <c r="BC46" i="22" s="1"/>
  <c r="BD46" i="22" s="1"/>
  <c r="BE46" i="22" s="1"/>
  <c r="U46" i="22" s="1"/>
  <c r="AZ46" i="22" a="1"/>
  <c r="AZ46" i="22" s="1"/>
  <c r="BA46" i="22" s="1"/>
  <c r="BB46" i="22" s="1"/>
  <c r="T46" i="22" s="1"/>
  <c r="AW46" i="22" a="1"/>
  <c r="AW46" i="22" s="1"/>
  <c r="AX46" i="22" s="1"/>
  <c r="AY46" i="22" s="1"/>
  <c r="Q46" i="22" s="1"/>
  <c r="AT46" i="22" a="1"/>
  <c r="AT46" i="22" s="1"/>
  <c r="AU46" i="22" s="1"/>
  <c r="AV46" i="22" s="1"/>
  <c r="P46" i="22" s="1"/>
  <c r="AK46" i="22" a="1"/>
  <c r="AK46" i="22" s="1"/>
  <c r="AL46" i="22" s="1"/>
  <c r="AM46" i="22" s="1"/>
  <c r="M46" i="22" s="1"/>
  <c r="AH46" i="22" a="1"/>
  <c r="AH46" i="22" s="1"/>
  <c r="AI46" i="22" s="1"/>
  <c r="AJ46" i="22" s="1"/>
  <c r="L46" i="22" s="1"/>
  <c r="AE46" i="22" a="1"/>
  <c r="AE46" i="22" s="1"/>
  <c r="AF46" i="22" s="1"/>
  <c r="AG46" i="22" s="1"/>
  <c r="K46" i="22" s="1"/>
  <c r="AB46" i="22" a="1"/>
  <c r="AB46" i="22" s="1"/>
  <c r="AC46" i="22" s="1"/>
  <c r="AD46" i="22" s="1"/>
  <c r="J46" i="22" s="1"/>
  <c r="V46" i="22" a="1"/>
  <c r="V46" i="22" s="1"/>
  <c r="W46" i="22" s="1"/>
  <c r="X46" i="22" s="1"/>
  <c r="BI45" i="22" a="1"/>
  <c r="BI45" i="22" s="1"/>
  <c r="BJ45" i="22" s="1"/>
  <c r="BK45" i="22" s="1"/>
  <c r="BF45" i="22" a="1"/>
  <c r="BF45" i="22" s="1"/>
  <c r="BG45" i="22" s="1"/>
  <c r="BH45" i="22" s="1"/>
  <c r="BC45" i="22" a="1"/>
  <c r="BC45" i="22" s="1"/>
  <c r="BD45" i="22" s="1"/>
  <c r="BE45" i="22" s="1"/>
  <c r="U45" i="22" s="1"/>
  <c r="AZ45" i="22" a="1"/>
  <c r="AZ45" i="22" s="1"/>
  <c r="BA45" i="22" s="1"/>
  <c r="BB45" i="22" s="1"/>
  <c r="T45" i="22" s="1"/>
  <c r="AW45" i="22" a="1"/>
  <c r="AW45" i="22" s="1"/>
  <c r="AX45" i="22" s="1"/>
  <c r="AY45" i="22" s="1"/>
  <c r="Q45" i="22" s="1"/>
  <c r="AT45" i="22" a="1"/>
  <c r="AT45" i="22" s="1"/>
  <c r="AU45" i="22" s="1"/>
  <c r="AV45" i="22" s="1"/>
  <c r="P45" i="22" s="1"/>
  <c r="AK45" i="22" a="1"/>
  <c r="AK45" i="22" s="1"/>
  <c r="AL45" i="22" s="1"/>
  <c r="AM45" i="22" s="1"/>
  <c r="M45" i="22" s="1"/>
  <c r="AH45" i="22" a="1"/>
  <c r="AH45" i="22" s="1"/>
  <c r="AI45" i="22" s="1"/>
  <c r="AJ45" i="22" s="1"/>
  <c r="L45" i="22" s="1"/>
  <c r="AE45" i="22" a="1"/>
  <c r="AE45" i="22" s="1"/>
  <c r="AF45" i="22" s="1"/>
  <c r="AG45" i="22" s="1"/>
  <c r="K45" i="22" s="1"/>
  <c r="AB45" i="22" a="1"/>
  <c r="AB45" i="22" s="1"/>
  <c r="AC45" i="22" s="1"/>
  <c r="AD45" i="22" s="1"/>
  <c r="J45" i="22" s="1"/>
  <c r="V45" i="22" a="1"/>
  <c r="V45" i="22" s="1"/>
  <c r="W45" i="22" s="1"/>
  <c r="X45" i="22" s="1"/>
  <c r="BI44" i="22" a="1"/>
  <c r="BI44" i="22" s="1"/>
  <c r="BJ44" i="22" s="1"/>
  <c r="BK44" i="22" s="1"/>
  <c r="BF44" i="22" a="1"/>
  <c r="BF44" i="22" s="1"/>
  <c r="BG44" i="22" s="1"/>
  <c r="BH44" i="22" s="1"/>
  <c r="BC44" i="22" a="1"/>
  <c r="BC44" i="22" s="1"/>
  <c r="BD44" i="22" s="1"/>
  <c r="BE44" i="22" s="1"/>
  <c r="U44" i="22" s="1"/>
  <c r="AZ44" i="22" a="1"/>
  <c r="AZ44" i="22" s="1"/>
  <c r="BA44" i="22" s="1"/>
  <c r="BB44" i="22" s="1"/>
  <c r="T44" i="22" s="1"/>
  <c r="AW44" i="22" a="1"/>
  <c r="AW44" i="22" s="1"/>
  <c r="AX44" i="22" s="1"/>
  <c r="AY44" i="22" s="1"/>
  <c r="Q44" i="22" s="1"/>
  <c r="AT44" i="22" a="1"/>
  <c r="AT44" i="22" s="1"/>
  <c r="AU44" i="22" s="1"/>
  <c r="AV44" i="22" s="1"/>
  <c r="P44" i="22" s="1"/>
  <c r="AK44" i="22" a="1"/>
  <c r="AK44" i="22" s="1"/>
  <c r="AL44" i="22" s="1"/>
  <c r="AM44" i="22" s="1"/>
  <c r="M44" i="22" s="1"/>
  <c r="AH44" i="22" a="1"/>
  <c r="AH44" i="22" s="1"/>
  <c r="AI44" i="22" s="1"/>
  <c r="AJ44" i="22" s="1"/>
  <c r="L44" i="22" s="1"/>
  <c r="AE44" i="22" a="1"/>
  <c r="AE44" i="22" s="1"/>
  <c r="AF44" i="22" s="1"/>
  <c r="AG44" i="22" s="1"/>
  <c r="K44" i="22" s="1"/>
  <c r="AB44" i="22" a="1"/>
  <c r="AB44" i="22" s="1"/>
  <c r="AC44" i="22" s="1"/>
  <c r="AD44" i="22" s="1"/>
  <c r="J44" i="22" s="1"/>
  <c r="V44" i="22" a="1"/>
  <c r="V44" i="22" s="1"/>
  <c r="W44" i="22" s="1"/>
  <c r="X44" i="22" s="1"/>
  <c r="BI43" i="22" a="1"/>
  <c r="BI43" i="22" s="1"/>
  <c r="BJ43" i="22" s="1"/>
  <c r="BK43" i="22" s="1"/>
  <c r="BF43" i="22" a="1"/>
  <c r="BF43" i="22" s="1"/>
  <c r="BG43" i="22" s="1"/>
  <c r="BH43" i="22" s="1"/>
  <c r="BC43" i="22" a="1"/>
  <c r="BC43" i="22" s="1"/>
  <c r="BD43" i="22" s="1"/>
  <c r="BE43" i="22" s="1"/>
  <c r="U43" i="22" s="1"/>
  <c r="AZ43" i="22" a="1"/>
  <c r="AZ43" i="22" s="1"/>
  <c r="BA43" i="22" s="1"/>
  <c r="BB43" i="22" s="1"/>
  <c r="T43" i="22" s="1"/>
  <c r="AW43" i="22" a="1"/>
  <c r="AW43" i="22" s="1"/>
  <c r="AX43" i="22" s="1"/>
  <c r="AY43" i="22" s="1"/>
  <c r="Q43" i="22" s="1"/>
  <c r="AT43" i="22" a="1"/>
  <c r="AT43" i="22" s="1"/>
  <c r="AU43" i="22" s="1"/>
  <c r="AV43" i="22" s="1"/>
  <c r="P43" i="22" s="1"/>
  <c r="AK43" i="22" a="1"/>
  <c r="AK43" i="22" s="1"/>
  <c r="AL43" i="22" s="1"/>
  <c r="AM43" i="22" s="1"/>
  <c r="M43" i="22" s="1"/>
  <c r="AH43" i="22" a="1"/>
  <c r="AH43" i="22" s="1"/>
  <c r="AI43" i="22" s="1"/>
  <c r="AJ43" i="22" s="1"/>
  <c r="L43" i="22" s="1"/>
  <c r="AE43" i="22" a="1"/>
  <c r="AE43" i="22" s="1"/>
  <c r="AF43" i="22" s="1"/>
  <c r="AG43" i="22" s="1"/>
  <c r="K43" i="22" s="1"/>
  <c r="AB43" i="22" a="1"/>
  <c r="AB43" i="22" s="1"/>
  <c r="AC43" i="22" s="1"/>
  <c r="AD43" i="22" s="1"/>
  <c r="J43" i="22" s="1"/>
  <c r="V43" i="22" a="1"/>
  <c r="V43" i="22" s="1"/>
  <c r="W43" i="22" s="1"/>
  <c r="BI42" i="22" a="1"/>
  <c r="BI42" i="22" s="1"/>
  <c r="BJ42" i="22" s="1"/>
  <c r="BK42" i="22" s="1"/>
  <c r="BF42" i="22" a="1"/>
  <c r="BF42" i="22" s="1"/>
  <c r="BG42" i="22" s="1"/>
  <c r="BH42" i="22" s="1"/>
  <c r="BC42" i="22" a="1"/>
  <c r="BC42" i="22" s="1"/>
  <c r="BD42" i="22" s="1"/>
  <c r="BE42" i="22" s="1"/>
  <c r="U42" i="22" s="1"/>
  <c r="AZ42" i="22" a="1"/>
  <c r="AZ42" i="22" s="1"/>
  <c r="BA42" i="22" s="1"/>
  <c r="BB42" i="22" s="1"/>
  <c r="T42" i="22" s="1"/>
  <c r="AW42" i="22" a="1"/>
  <c r="AW42" i="22" s="1"/>
  <c r="AX42" i="22" s="1"/>
  <c r="AY42" i="22" s="1"/>
  <c r="Q42" i="22" s="1"/>
  <c r="AT42" i="22" a="1"/>
  <c r="AT42" i="22" s="1"/>
  <c r="AU42" i="22" s="1"/>
  <c r="AV42" i="22" s="1"/>
  <c r="P42" i="22" s="1"/>
  <c r="AK42" i="22" a="1"/>
  <c r="AK42" i="22" s="1"/>
  <c r="AL42" i="22" s="1"/>
  <c r="AM42" i="22" s="1"/>
  <c r="M42" i="22" s="1"/>
  <c r="AH42" i="22" a="1"/>
  <c r="AH42" i="22" s="1"/>
  <c r="AI42" i="22" s="1"/>
  <c r="AJ42" i="22" s="1"/>
  <c r="L42" i="22" s="1"/>
  <c r="AE42" i="22" a="1"/>
  <c r="AE42" i="22" s="1"/>
  <c r="AF42" i="22" s="1"/>
  <c r="AG42" i="22" s="1"/>
  <c r="K42" i="22" s="1"/>
  <c r="AB42" i="22" a="1"/>
  <c r="AB42" i="22" s="1"/>
  <c r="AC42" i="22" s="1"/>
  <c r="AD42" i="22" s="1"/>
  <c r="J42" i="22" s="1"/>
  <c r="V42" i="22" a="1"/>
  <c r="V42" i="22" s="1"/>
  <c r="W42" i="22" s="1"/>
  <c r="X42" i="22" s="1"/>
  <c r="BI41" i="22" a="1"/>
  <c r="BI41" i="22" s="1"/>
  <c r="BJ41" i="22" s="1"/>
  <c r="BK41" i="22" s="1"/>
  <c r="BF41" i="22" a="1"/>
  <c r="BF41" i="22" s="1"/>
  <c r="BG41" i="22" s="1"/>
  <c r="BH41" i="22" s="1"/>
  <c r="BC41" i="22" a="1"/>
  <c r="BC41" i="22" s="1"/>
  <c r="BD41" i="22" s="1"/>
  <c r="BE41" i="22" s="1"/>
  <c r="U41" i="22" s="1"/>
  <c r="AZ41" i="22" a="1"/>
  <c r="AZ41" i="22" s="1"/>
  <c r="BA41" i="22" s="1"/>
  <c r="BB41" i="22" s="1"/>
  <c r="T41" i="22" s="1"/>
  <c r="AW41" i="22" a="1"/>
  <c r="AW41" i="22" s="1"/>
  <c r="AX41" i="22" s="1"/>
  <c r="AY41" i="22" s="1"/>
  <c r="Q41" i="22" s="1"/>
  <c r="AT41" i="22" a="1"/>
  <c r="AT41" i="22" s="1"/>
  <c r="AU41" i="22" s="1"/>
  <c r="AV41" i="22" s="1"/>
  <c r="P41" i="22" s="1"/>
  <c r="AK41" i="22" a="1"/>
  <c r="AK41" i="22" s="1"/>
  <c r="AL41" i="22" s="1"/>
  <c r="AM41" i="22" s="1"/>
  <c r="M41" i="22" s="1"/>
  <c r="AH41" i="22" a="1"/>
  <c r="AH41" i="22" s="1"/>
  <c r="AI41" i="22" s="1"/>
  <c r="AJ41" i="22" s="1"/>
  <c r="L41" i="22" s="1"/>
  <c r="AE41" i="22" a="1"/>
  <c r="AE41" i="22" s="1"/>
  <c r="AF41" i="22" s="1"/>
  <c r="AG41" i="22" s="1"/>
  <c r="K41" i="22" s="1"/>
  <c r="AB41" i="22" a="1"/>
  <c r="AB41" i="22" s="1"/>
  <c r="AC41" i="22" s="1"/>
  <c r="AD41" i="22" s="1"/>
  <c r="J41" i="22" s="1"/>
  <c r="V41" i="22" a="1"/>
  <c r="V41" i="22" s="1"/>
  <c r="W41" i="22" s="1"/>
  <c r="BI40" i="22" a="1"/>
  <c r="BI40" i="22" s="1"/>
  <c r="BJ40" i="22" s="1"/>
  <c r="BK40" i="22" s="1"/>
  <c r="BF40" i="22" a="1"/>
  <c r="BF40" i="22" s="1"/>
  <c r="BG40" i="22" s="1"/>
  <c r="BH40" i="22" s="1"/>
  <c r="BC40" i="22" a="1"/>
  <c r="BC40" i="22" s="1"/>
  <c r="BD40" i="22" s="1"/>
  <c r="BE40" i="22" s="1"/>
  <c r="U40" i="22" s="1"/>
  <c r="AZ40" i="22" a="1"/>
  <c r="AZ40" i="22" s="1"/>
  <c r="BA40" i="22" s="1"/>
  <c r="BB40" i="22" s="1"/>
  <c r="T40" i="22" s="1"/>
  <c r="AW40" i="22" a="1"/>
  <c r="AW40" i="22" s="1"/>
  <c r="AX40" i="22" s="1"/>
  <c r="AY40" i="22" s="1"/>
  <c r="Q40" i="22" s="1"/>
  <c r="AT40" i="22" a="1"/>
  <c r="AT40" i="22" s="1"/>
  <c r="AU40" i="22" s="1"/>
  <c r="AV40" i="22" s="1"/>
  <c r="P40" i="22" s="1"/>
  <c r="AK40" i="22" a="1"/>
  <c r="AK40" i="22" s="1"/>
  <c r="AL40" i="22" s="1"/>
  <c r="AM40" i="22" s="1"/>
  <c r="M40" i="22" s="1"/>
  <c r="AH40" i="22" a="1"/>
  <c r="AH40" i="22" s="1"/>
  <c r="AI40" i="22" s="1"/>
  <c r="AJ40" i="22" s="1"/>
  <c r="L40" i="22" s="1"/>
  <c r="AE40" i="22" a="1"/>
  <c r="AE40" i="22" s="1"/>
  <c r="AF40" i="22" s="1"/>
  <c r="AG40" i="22" s="1"/>
  <c r="K40" i="22" s="1"/>
  <c r="AB40" i="22" a="1"/>
  <c r="AB40" i="22" s="1"/>
  <c r="AC40" i="22" s="1"/>
  <c r="AD40" i="22" s="1"/>
  <c r="J40" i="22" s="1"/>
  <c r="V40" i="22" a="1"/>
  <c r="V40" i="22" s="1"/>
  <c r="W40" i="22" s="1"/>
  <c r="X40" i="22" s="1"/>
  <c r="BI39" i="22" a="1"/>
  <c r="BI39" i="22" s="1"/>
  <c r="BJ39" i="22" s="1"/>
  <c r="BK39" i="22" s="1"/>
  <c r="BF39" i="22" a="1"/>
  <c r="BF39" i="22" s="1"/>
  <c r="BG39" i="22" s="1"/>
  <c r="BH39" i="22" s="1"/>
  <c r="BC39" i="22" a="1"/>
  <c r="BC39" i="22" s="1"/>
  <c r="BD39" i="22" s="1"/>
  <c r="BE39" i="22" s="1"/>
  <c r="U39" i="22" s="1"/>
  <c r="AZ39" i="22" a="1"/>
  <c r="AZ39" i="22" s="1"/>
  <c r="BA39" i="22" s="1"/>
  <c r="BB39" i="22" s="1"/>
  <c r="T39" i="22" s="1"/>
  <c r="AW39" i="22" a="1"/>
  <c r="AW39" i="22" s="1"/>
  <c r="AX39" i="22" s="1"/>
  <c r="AY39" i="22" s="1"/>
  <c r="Q39" i="22" s="1"/>
  <c r="AT39" i="22" a="1"/>
  <c r="AT39" i="22" s="1"/>
  <c r="AU39" i="22" s="1"/>
  <c r="AV39" i="22" s="1"/>
  <c r="P39" i="22" s="1"/>
  <c r="AK39" i="22" a="1"/>
  <c r="AK39" i="22" s="1"/>
  <c r="AL39" i="22" s="1"/>
  <c r="AM39" i="22" s="1"/>
  <c r="M39" i="22" s="1"/>
  <c r="AH39" i="22" a="1"/>
  <c r="AH39" i="22" s="1"/>
  <c r="AI39" i="22" s="1"/>
  <c r="AJ39" i="22" s="1"/>
  <c r="L39" i="22" s="1"/>
  <c r="AE39" i="22" a="1"/>
  <c r="AE39" i="22" s="1"/>
  <c r="AF39" i="22" s="1"/>
  <c r="AG39" i="22" s="1"/>
  <c r="K39" i="22" s="1"/>
  <c r="AB39" i="22" a="1"/>
  <c r="AB39" i="22" s="1"/>
  <c r="AC39" i="22" s="1"/>
  <c r="AD39" i="22" s="1"/>
  <c r="J39" i="22" s="1"/>
  <c r="V39" i="22" a="1"/>
  <c r="V39" i="22" s="1"/>
  <c r="W39" i="22" s="1"/>
  <c r="X39" i="22" s="1"/>
  <c r="BI38" i="22" a="1"/>
  <c r="BI38" i="22" s="1"/>
  <c r="BJ38" i="22" s="1"/>
  <c r="BK38" i="22" s="1"/>
  <c r="BF38" i="22" a="1"/>
  <c r="BF38" i="22" s="1"/>
  <c r="BG38" i="22" s="1"/>
  <c r="BH38" i="22" s="1"/>
  <c r="BC38" i="22" a="1"/>
  <c r="BC38" i="22" s="1"/>
  <c r="BD38" i="22" s="1"/>
  <c r="BE38" i="22" s="1"/>
  <c r="U38" i="22" s="1"/>
  <c r="AZ38" i="22" a="1"/>
  <c r="AZ38" i="22" s="1"/>
  <c r="BA38" i="22" s="1"/>
  <c r="BB38" i="22" s="1"/>
  <c r="T38" i="22" s="1"/>
  <c r="AW38" i="22" a="1"/>
  <c r="AW38" i="22" s="1"/>
  <c r="AX38" i="22" s="1"/>
  <c r="AY38" i="22" s="1"/>
  <c r="Q38" i="22" s="1"/>
  <c r="AT38" i="22" a="1"/>
  <c r="AT38" i="22" s="1"/>
  <c r="AU38" i="22" s="1"/>
  <c r="AV38" i="22" s="1"/>
  <c r="P38" i="22" s="1"/>
  <c r="AK38" i="22" a="1"/>
  <c r="AK38" i="22" s="1"/>
  <c r="AL38" i="22" s="1"/>
  <c r="AM38" i="22" s="1"/>
  <c r="M38" i="22" s="1"/>
  <c r="AH38" i="22" a="1"/>
  <c r="AH38" i="22" s="1"/>
  <c r="AI38" i="22" s="1"/>
  <c r="AJ38" i="22" s="1"/>
  <c r="L38" i="22" s="1"/>
  <c r="AE38" i="22" a="1"/>
  <c r="AE38" i="22" s="1"/>
  <c r="AF38" i="22" s="1"/>
  <c r="AG38" i="22" s="1"/>
  <c r="K38" i="22" s="1"/>
  <c r="AB38" i="22" a="1"/>
  <c r="AB38" i="22" s="1"/>
  <c r="AC38" i="22" s="1"/>
  <c r="AD38" i="22" s="1"/>
  <c r="J38" i="22" s="1"/>
  <c r="V38" i="22" a="1"/>
  <c r="V38" i="22" s="1"/>
  <c r="W38" i="22" s="1"/>
  <c r="X38" i="22" s="1"/>
  <c r="BI37" i="22" a="1"/>
  <c r="BI37" i="22" s="1"/>
  <c r="BJ37" i="22" s="1"/>
  <c r="BK37" i="22" s="1"/>
  <c r="BF37" i="22" a="1"/>
  <c r="BF37" i="22" s="1"/>
  <c r="BG37" i="22" s="1"/>
  <c r="BH37" i="22" s="1"/>
  <c r="BC37" i="22" a="1"/>
  <c r="BC37" i="22" s="1"/>
  <c r="BD37" i="22" s="1"/>
  <c r="BE37" i="22" s="1"/>
  <c r="U37" i="22" s="1"/>
  <c r="AZ37" i="22" a="1"/>
  <c r="AZ37" i="22" s="1"/>
  <c r="BA37" i="22" s="1"/>
  <c r="BB37" i="22" s="1"/>
  <c r="T37" i="22" s="1"/>
  <c r="AW37" i="22" a="1"/>
  <c r="AW37" i="22" s="1"/>
  <c r="AX37" i="22" s="1"/>
  <c r="AY37" i="22" s="1"/>
  <c r="Q37" i="22" s="1"/>
  <c r="AT37" i="22" a="1"/>
  <c r="AT37" i="22" s="1"/>
  <c r="AU37" i="22" s="1"/>
  <c r="AV37" i="22" s="1"/>
  <c r="P37" i="22" s="1"/>
  <c r="AK37" i="22" a="1"/>
  <c r="AK37" i="22" s="1"/>
  <c r="AL37" i="22" s="1"/>
  <c r="AM37" i="22" s="1"/>
  <c r="M37" i="22" s="1"/>
  <c r="AH37" i="22" a="1"/>
  <c r="AH37" i="22" s="1"/>
  <c r="AI37" i="22" s="1"/>
  <c r="AJ37" i="22" s="1"/>
  <c r="L37" i="22" s="1"/>
  <c r="AE37" i="22" a="1"/>
  <c r="AE37" i="22" s="1"/>
  <c r="AF37" i="22" s="1"/>
  <c r="AG37" i="22" s="1"/>
  <c r="K37" i="22" s="1"/>
  <c r="AB37" i="22" a="1"/>
  <c r="AB37" i="22" s="1"/>
  <c r="AC37" i="22" s="1"/>
  <c r="AD37" i="22" s="1"/>
  <c r="J37" i="22" s="1"/>
  <c r="V37" i="22" a="1"/>
  <c r="V37" i="22" s="1"/>
  <c r="W37" i="22" s="1"/>
  <c r="X37" i="22" s="1"/>
  <c r="BI36" i="22" a="1"/>
  <c r="BI36" i="22" s="1"/>
  <c r="BJ36" i="22" s="1"/>
  <c r="BK36" i="22" s="1"/>
  <c r="BF36" i="22" a="1"/>
  <c r="BF36" i="22" s="1"/>
  <c r="BG36" i="22" s="1"/>
  <c r="BH36" i="22" s="1"/>
  <c r="BC36" i="22" a="1"/>
  <c r="BC36" i="22" s="1"/>
  <c r="BD36" i="22" s="1"/>
  <c r="BE36" i="22" s="1"/>
  <c r="U36" i="22" s="1"/>
  <c r="AZ36" i="22" a="1"/>
  <c r="AZ36" i="22" s="1"/>
  <c r="BA36" i="22" s="1"/>
  <c r="BB36" i="22" s="1"/>
  <c r="T36" i="22" s="1"/>
  <c r="AW36" i="22" a="1"/>
  <c r="AW36" i="22" s="1"/>
  <c r="AX36" i="22" s="1"/>
  <c r="AY36" i="22" s="1"/>
  <c r="Q36" i="22" s="1"/>
  <c r="AT36" i="22" a="1"/>
  <c r="AT36" i="22" s="1"/>
  <c r="AU36" i="22" s="1"/>
  <c r="AV36" i="22" s="1"/>
  <c r="P36" i="22" s="1"/>
  <c r="AK36" i="22" a="1"/>
  <c r="AK36" i="22" s="1"/>
  <c r="AL36" i="22" s="1"/>
  <c r="AM36" i="22" s="1"/>
  <c r="M36" i="22" s="1"/>
  <c r="AH36" i="22" a="1"/>
  <c r="AH36" i="22" s="1"/>
  <c r="AI36" i="22" s="1"/>
  <c r="AJ36" i="22" s="1"/>
  <c r="L36" i="22" s="1"/>
  <c r="AE36" i="22" a="1"/>
  <c r="AE36" i="22" s="1"/>
  <c r="AF36" i="22" s="1"/>
  <c r="AG36" i="22" s="1"/>
  <c r="K36" i="22" s="1"/>
  <c r="AB36" i="22" a="1"/>
  <c r="AB36" i="22" s="1"/>
  <c r="AC36" i="22" s="1"/>
  <c r="AD36" i="22" s="1"/>
  <c r="J36" i="22" s="1"/>
  <c r="V36" i="22" a="1"/>
  <c r="V36" i="22" s="1"/>
  <c r="W36" i="22" s="1"/>
  <c r="X36" i="22" s="1"/>
  <c r="BI35" i="22" a="1"/>
  <c r="BI35" i="22" s="1"/>
  <c r="BJ35" i="22" s="1"/>
  <c r="BK35" i="22" s="1"/>
  <c r="BF35" i="22" a="1"/>
  <c r="BF35" i="22" s="1"/>
  <c r="BG35" i="22" s="1"/>
  <c r="BH35" i="22" s="1"/>
  <c r="BC35" i="22" a="1"/>
  <c r="BC35" i="22" s="1"/>
  <c r="BD35" i="22" s="1"/>
  <c r="BE35" i="22" s="1"/>
  <c r="U35" i="22" s="1"/>
  <c r="AZ35" i="22" a="1"/>
  <c r="AZ35" i="22" s="1"/>
  <c r="BA35" i="22" s="1"/>
  <c r="BB35" i="22" s="1"/>
  <c r="T35" i="22" s="1"/>
  <c r="AW35" i="22" a="1"/>
  <c r="AW35" i="22" s="1"/>
  <c r="AX35" i="22" s="1"/>
  <c r="AY35" i="22" s="1"/>
  <c r="Q35" i="22" s="1"/>
  <c r="AT35" i="22" a="1"/>
  <c r="AT35" i="22" s="1"/>
  <c r="AU35" i="22" s="1"/>
  <c r="AV35" i="22" s="1"/>
  <c r="P35" i="22" s="1"/>
  <c r="AK35" i="22" a="1"/>
  <c r="AK35" i="22" s="1"/>
  <c r="AL35" i="22" s="1"/>
  <c r="AM35" i="22" s="1"/>
  <c r="M35" i="22" s="1"/>
  <c r="AH35" i="22" a="1"/>
  <c r="AH35" i="22" s="1"/>
  <c r="AI35" i="22" s="1"/>
  <c r="AJ35" i="22" s="1"/>
  <c r="L35" i="22" s="1"/>
  <c r="AE35" i="22" a="1"/>
  <c r="AE35" i="22" s="1"/>
  <c r="AF35" i="22" s="1"/>
  <c r="AG35" i="22" s="1"/>
  <c r="K35" i="22" s="1"/>
  <c r="AB35" i="22" a="1"/>
  <c r="AB35" i="22" s="1"/>
  <c r="AC35" i="22" s="1"/>
  <c r="AD35" i="22" s="1"/>
  <c r="J35" i="22" s="1"/>
  <c r="V35" i="22" a="1"/>
  <c r="V35" i="22" s="1"/>
  <c r="W35" i="22" s="1"/>
  <c r="BI34" i="22" a="1"/>
  <c r="BI34" i="22" s="1"/>
  <c r="BJ34" i="22" s="1"/>
  <c r="BK34" i="22" s="1"/>
  <c r="BF34" i="22" a="1"/>
  <c r="BF34" i="22" s="1"/>
  <c r="BG34" i="22" s="1"/>
  <c r="BH34" i="22" s="1"/>
  <c r="BC34" i="22" a="1"/>
  <c r="BC34" i="22" s="1"/>
  <c r="BD34" i="22" s="1"/>
  <c r="BE34" i="22" s="1"/>
  <c r="U34" i="22" s="1"/>
  <c r="AZ34" i="22" a="1"/>
  <c r="AZ34" i="22" s="1"/>
  <c r="BA34" i="22" s="1"/>
  <c r="BB34" i="22" s="1"/>
  <c r="T34" i="22" s="1"/>
  <c r="AW34" i="22" a="1"/>
  <c r="AW34" i="22" s="1"/>
  <c r="AX34" i="22" s="1"/>
  <c r="AY34" i="22" s="1"/>
  <c r="Q34" i="22" s="1"/>
  <c r="AT34" i="22" a="1"/>
  <c r="AT34" i="22" s="1"/>
  <c r="AU34" i="22" s="1"/>
  <c r="AV34" i="22" s="1"/>
  <c r="P34" i="22" s="1"/>
  <c r="AK34" i="22" a="1"/>
  <c r="AK34" i="22" s="1"/>
  <c r="AL34" i="22" s="1"/>
  <c r="AM34" i="22" s="1"/>
  <c r="M34" i="22" s="1"/>
  <c r="AH34" i="22" a="1"/>
  <c r="AH34" i="22" s="1"/>
  <c r="AI34" i="22" s="1"/>
  <c r="AJ34" i="22" s="1"/>
  <c r="L34" i="22" s="1"/>
  <c r="AE34" i="22" a="1"/>
  <c r="AE34" i="22" s="1"/>
  <c r="AF34" i="22" s="1"/>
  <c r="AG34" i="22" s="1"/>
  <c r="K34" i="22" s="1"/>
  <c r="AB34" i="22" a="1"/>
  <c r="AB34" i="22" s="1"/>
  <c r="AC34" i="22" s="1"/>
  <c r="AD34" i="22" s="1"/>
  <c r="J34" i="22" s="1"/>
  <c r="V34" i="22" a="1"/>
  <c r="V34" i="22" s="1"/>
  <c r="W34" i="22" s="1"/>
  <c r="BI33" i="22" a="1"/>
  <c r="BI33" i="22" s="1"/>
  <c r="BJ33" i="22" s="1"/>
  <c r="BK33" i="22" s="1"/>
  <c r="BF33" i="22" a="1"/>
  <c r="BF33" i="22" s="1"/>
  <c r="BG33" i="22" s="1"/>
  <c r="BH33" i="22" s="1"/>
  <c r="BC33" i="22" a="1"/>
  <c r="BC33" i="22" s="1"/>
  <c r="BD33" i="22" s="1"/>
  <c r="BE33" i="22" s="1"/>
  <c r="U33" i="22" s="1"/>
  <c r="AZ33" i="22" a="1"/>
  <c r="AZ33" i="22" s="1"/>
  <c r="BA33" i="22" s="1"/>
  <c r="BB33" i="22" s="1"/>
  <c r="T33" i="22" s="1"/>
  <c r="AW33" i="22" a="1"/>
  <c r="AW33" i="22" s="1"/>
  <c r="AX33" i="22" s="1"/>
  <c r="AY33" i="22" s="1"/>
  <c r="Q33" i="22" s="1"/>
  <c r="AT33" i="22" a="1"/>
  <c r="AT33" i="22" s="1"/>
  <c r="AU33" i="22" s="1"/>
  <c r="AV33" i="22" s="1"/>
  <c r="P33" i="22" s="1"/>
  <c r="AK33" i="22" a="1"/>
  <c r="AK33" i="22" s="1"/>
  <c r="AL33" i="22" s="1"/>
  <c r="AM33" i="22" s="1"/>
  <c r="M33" i="22" s="1"/>
  <c r="AH33" i="22" a="1"/>
  <c r="AH33" i="22" s="1"/>
  <c r="AI33" i="22" s="1"/>
  <c r="AJ33" i="22" s="1"/>
  <c r="L33" i="22" s="1"/>
  <c r="AE33" i="22" a="1"/>
  <c r="AE33" i="22" s="1"/>
  <c r="AF33" i="22" s="1"/>
  <c r="AG33" i="22" s="1"/>
  <c r="K33" i="22" s="1"/>
  <c r="AB33" i="22" a="1"/>
  <c r="AB33" i="22" s="1"/>
  <c r="AC33" i="22" s="1"/>
  <c r="AD33" i="22" s="1"/>
  <c r="J33" i="22" s="1"/>
  <c r="V33" i="22" a="1"/>
  <c r="V33" i="22" s="1"/>
  <c r="W33" i="22" s="1"/>
  <c r="BI32" i="22" a="1"/>
  <c r="BI32" i="22" s="1"/>
  <c r="BJ32" i="22" s="1"/>
  <c r="BK32" i="22" s="1"/>
  <c r="BF32" i="22" a="1"/>
  <c r="BF32" i="22" s="1"/>
  <c r="BG32" i="22" s="1"/>
  <c r="BH32" i="22" s="1"/>
  <c r="BC32" i="22" a="1"/>
  <c r="BC32" i="22" s="1"/>
  <c r="BD32" i="22" s="1"/>
  <c r="BE32" i="22" s="1"/>
  <c r="U32" i="22" s="1"/>
  <c r="AZ32" i="22" a="1"/>
  <c r="AZ32" i="22" s="1"/>
  <c r="BA32" i="22" s="1"/>
  <c r="BB32" i="22" s="1"/>
  <c r="T32" i="22" s="1"/>
  <c r="AW32" i="22" a="1"/>
  <c r="AW32" i="22" s="1"/>
  <c r="AX32" i="22" s="1"/>
  <c r="AY32" i="22" s="1"/>
  <c r="Q32" i="22" s="1"/>
  <c r="AT32" i="22" a="1"/>
  <c r="AT32" i="22" s="1"/>
  <c r="AU32" i="22" s="1"/>
  <c r="AV32" i="22" s="1"/>
  <c r="P32" i="22" s="1"/>
  <c r="AK32" i="22" a="1"/>
  <c r="AK32" i="22" s="1"/>
  <c r="AL32" i="22" s="1"/>
  <c r="AM32" i="22" s="1"/>
  <c r="M32" i="22" s="1"/>
  <c r="AH32" i="22" a="1"/>
  <c r="AH32" i="22" s="1"/>
  <c r="AI32" i="22" s="1"/>
  <c r="AJ32" i="22" s="1"/>
  <c r="L32" i="22" s="1"/>
  <c r="AE32" i="22" a="1"/>
  <c r="AE32" i="22" s="1"/>
  <c r="AF32" i="22" s="1"/>
  <c r="AG32" i="22" s="1"/>
  <c r="K32" i="22" s="1"/>
  <c r="AB32" i="22" a="1"/>
  <c r="AB32" i="22" s="1"/>
  <c r="AC32" i="22" s="1"/>
  <c r="AD32" i="22" s="1"/>
  <c r="J32" i="22" s="1"/>
  <c r="V32" i="22" a="1"/>
  <c r="V32" i="22" s="1"/>
  <c r="W32" i="22" s="1"/>
  <c r="X32" i="22" s="1"/>
  <c r="BI31" i="22" a="1"/>
  <c r="BI31" i="22" s="1"/>
  <c r="BJ31" i="22" s="1"/>
  <c r="BK31" i="22" s="1"/>
  <c r="BF31" i="22" a="1"/>
  <c r="BF31" i="22" s="1"/>
  <c r="BG31" i="22" s="1"/>
  <c r="BH31" i="22" s="1"/>
  <c r="BC31" i="22" a="1"/>
  <c r="BC31" i="22" s="1"/>
  <c r="BD31" i="22" s="1"/>
  <c r="BE31" i="22" s="1"/>
  <c r="U31" i="22" s="1"/>
  <c r="AZ31" i="22" a="1"/>
  <c r="AZ31" i="22" s="1"/>
  <c r="BA31" i="22" s="1"/>
  <c r="BB31" i="22" s="1"/>
  <c r="T31" i="22" s="1"/>
  <c r="AW31" i="22" a="1"/>
  <c r="AW31" i="22" s="1"/>
  <c r="AX31" i="22" s="1"/>
  <c r="AY31" i="22" s="1"/>
  <c r="Q31" i="22" s="1"/>
  <c r="AT31" i="22" a="1"/>
  <c r="AT31" i="22" s="1"/>
  <c r="AU31" i="22" s="1"/>
  <c r="AV31" i="22" s="1"/>
  <c r="P31" i="22" s="1"/>
  <c r="AK31" i="22" a="1"/>
  <c r="AK31" i="22" s="1"/>
  <c r="AL31" i="22" s="1"/>
  <c r="AM31" i="22" s="1"/>
  <c r="M31" i="22" s="1"/>
  <c r="AH31" i="22" a="1"/>
  <c r="AH31" i="22" s="1"/>
  <c r="AI31" i="22" s="1"/>
  <c r="AJ31" i="22" s="1"/>
  <c r="L31" i="22" s="1"/>
  <c r="AE31" i="22" a="1"/>
  <c r="AE31" i="22" s="1"/>
  <c r="AF31" i="22" s="1"/>
  <c r="AG31" i="22" s="1"/>
  <c r="K31" i="22" s="1"/>
  <c r="AB31" i="22" a="1"/>
  <c r="AB31" i="22" s="1"/>
  <c r="AC31" i="22" s="1"/>
  <c r="AD31" i="22" s="1"/>
  <c r="J31" i="22" s="1"/>
  <c r="V31" i="22" a="1"/>
  <c r="V31" i="22" s="1"/>
  <c r="W31" i="22" s="1"/>
  <c r="X31" i="22" s="1"/>
  <c r="BI30" i="22" a="1"/>
  <c r="BI30" i="22" s="1"/>
  <c r="BJ30" i="22" s="1"/>
  <c r="BK30" i="22" s="1"/>
  <c r="BF30" i="22" a="1"/>
  <c r="BF30" i="22" s="1"/>
  <c r="BG30" i="22" s="1"/>
  <c r="BH30" i="22" s="1"/>
  <c r="BC30" i="22" a="1"/>
  <c r="BC30" i="22" s="1"/>
  <c r="BD30" i="22" s="1"/>
  <c r="BE30" i="22" s="1"/>
  <c r="U30" i="22" s="1"/>
  <c r="AZ30" i="22" a="1"/>
  <c r="AZ30" i="22" s="1"/>
  <c r="BA30" i="22" s="1"/>
  <c r="BB30" i="22" s="1"/>
  <c r="T30" i="22" s="1"/>
  <c r="AW30" i="22" a="1"/>
  <c r="AW30" i="22" s="1"/>
  <c r="AX30" i="22" s="1"/>
  <c r="AY30" i="22" s="1"/>
  <c r="Q30" i="22" s="1"/>
  <c r="AT30" i="22" a="1"/>
  <c r="AT30" i="22" s="1"/>
  <c r="AU30" i="22" s="1"/>
  <c r="AV30" i="22" s="1"/>
  <c r="P30" i="22" s="1"/>
  <c r="AK30" i="22" a="1"/>
  <c r="AK30" i="22" s="1"/>
  <c r="AL30" i="22" s="1"/>
  <c r="AM30" i="22" s="1"/>
  <c r="M30" i="22" s="1"/>
  <c r="AH30" i="22" a="1"/>
  <c r="AH30" i="22" s="1"/>
  <c r="AI30" i="22" s="1"/>
  <c r="AJ30" i="22" s="1"/>
  <c r="L30" i="22" s="1"/>
  <c r="AE30" i="22" a="1"/>
  <c r="AE30" i="22" s="1"/>
  <c r="AF30" i="22" s="1"/>
  <c r="AG30" i="22" s="1"/>
  <c r="K30" i="22" s="1"/>
  <c r="AB30" i="22" a="1"/>
  <c r="AB30" i="22" s="1"/>
  <c r="AC30" i="22" s="1"/>
  <c r="AD30" i="22" s="1"/>
  <c r="J30" i="22" s="1"/>
  <c r="V30" i="22" a="1"/>
  <c r="V30" i="22" s="1"/>
  <c r="W30" i="22" s="1"/>
  <c r="X30" i="22" s="1"/>
  <c r="BI29" i="22" a="1"/>
  <c r="BI29" i="22" s="1"/>
  <c r="BJ29" i="22" s="1"/>
  <c r="BK29" i="22" s="1"/>
  <c r="BF29" i="22" a="1"/>
  <c r="BF29" i="22" s="1"/>
  <c r="BG29" i="22" s="1"/>
  <c r="BH29" i="22" s="1"/>
  <c r="BC29" i="22" a="1"/>
  <c r="BC29" i="22" s="1"/>
  <c r="BD29" i="22" s="1"/>
  <c r="BE29" i="22" s="1"/>
  <c r="U29" i="22" s="1"/>
  <c r="AZ29" i="22" a="1"/>
  <c r="AZ29" i="22" s="1"/>
  <c r="BA29" i="22" s="1"/>
  <c r="BB29" i="22" s="1"/>
  <c r="T29" i="22" s="1"/>
  <c r="AW29" i="22" a="1"/>
  <c r="AW29" i="22" s="1"/>
  <c r="AX29" i="22" s="1"/>
  <c r="AY29" i="22" s="1"/>
  <c r="Q29" i="22" s="1"/>
  <c r="AT29" i="22" a="1"/>
  <c r="AT29" i="22" s="1"/>
  <c r="AU29" i="22" s="1"/>
  <c r="AV29" i="22" s="1"/>
  <c r="P29" i="22" s="1"/>
  <c r="AK29" i="22" a="1"/>
  <c r="AK29" i="22" s="1"/>
  <c r="AL29" i="22" s="1"/>
  <c r="AM29" i="22" s="1"/>
  <c r="M29" i="22" s="1"/>
  <c r="AH29" i="22" a="1"/>
  <c r="AH29" i="22" s="1"/>
  <c r="AI29" i="22" s="1"/>
  <c r="AJ29" i="22" s="1"/>
  <c r="L29" i="22" s="1"/>
  <c r="AE29" i="22" a="1"/>
  <c r="AE29" i="22" s="1"/>
  <c r="AF29" i="22" s="1"/>
  <c r="AG29" i="22" s="1"/>
  <c r="K29" i="22" s="1"/>
  <c r="AB29" i="22" a="1"/>
  <c r="AB29" i="22" s="1"/>
  <c r="AC29" i="22" s="1"/>
  <c r="AD29" i="22" s="1"/>
  <c r="J29" i="22" s="1"/>
  <c r="V29" i="22" a="1"/>
  <c r="V29" i="22" s="1"/>
  <c r="W29" i="22" s="1"/>
  <c r="X29" i="22" s="1"/>
  <c r="BI28" i="22" a="1"/>
  <c r="BI28" i="22" s="1"/>
  <c r="BJ28" i="22" s="1"/>
  <c r="BK28" i="22" s="1"/>
  <c r="BF28" i="22" a="1"/>
  <c r="BF28" i="22" s="1"/>
  <c r="BG28" i="22" s="1"/>
  <c r="BH28" i="22" s="1"/>
  <c r="BC28" i="22" a="1"/>
  <c r="BC28" i="22" s="1"/>
  <c r="BD28" i="22" s="1"/>
  <c r="BE28" i="22" s="1"/>
  <c r="U28" i="22" s="1"/>
  <c r="AZ28" i="22" a="1"/>
  <c r="AZ28" i="22" s="1"/>
  <c r="BA28" i="22" s="1"/>
  <c r="BB28" i="22" s="1"/>
  <c r="T28" i="22" s="1"/>
  <c r="AW28" i="22" a="1"/>
  <c r="AW28" i="22" s="1"/>
  <c r="AX28" i="22" s="1"/>
  <c r="AY28" i="22" s="1"/>
  <c r="Q28" i="22" s="1"/>
  <c r="AT28" i="22" a="1"/>
  <c r="AT28" i="22" s="1"/>
  <c r="AU28" i="22" s="1"/>
  <c r="AV28" i="22" s="1"/>
  <c r="P28" i="22" s="1"/>
  <c r="AK28" i="22" a="1"/>
  <c r="AK28" i="22" s="1"/>
  <c r="AL28" i="22" s="1"/>
  <c r="AM28" i="22" s="1"/>
  <c r="M28" i="22" s="1"/>
  <c r="AH28" i="22" a="1"/>
  <c r="AH28" i="22" s="1"/>
  <c r="AI28" i="22" s="1"/>
  <c r="AJ28" i="22" s="1"/>
  <c r="L28" i="22" s="1"/>
  <c r="AE28" i="22" a="1"/>
  <c r="AE28" i="22" s="1"/>
  <c r="AF28" i="22" s="1"/>
  <c r="AG28" i="22" s="1"/>
  <c r="K28" i="22" s="1"/>
  <c r="AB28" i="22" a="1"/>
  <c r="AB28" i="22" s="1"/>
  <c r="AC28" i="22" s="1"/>
  <c r="AD28" i="22" s="1"/>
  <c r="J28" i="22" s="1"/>
  <c r="V28" i="22" a="1"/>
  <c r="V28" i="22" s="1"/>
  <c r="W28" i="22" s="1"/>
  <c r="X28" i="22" s="1"/>
  <c r="BI27" i="22" a="1"/>
  <c r="BI27" i="22" s="1"/>
  <c r="BJ27" i="22" s="1"/>
  <c r="BK27" i="22" s="1"/>
  <c r="BF27" i="22" a="1"/>
  <c r="BF27" i="22" s="1"/>
  <c r="BG27" i="22" s="1"/>
  <c r="BH27" i="22" s="1"/>
  <c r="BC27" i="22" a="1"/>
  <c r="BC27" i="22" s="1"/>
  <c r="BD27" i="22" s="1"/>
  <c r="BE27" i="22" s="1"/>
  <c r="U27" i="22" s="1"/>
  <c r="AZ27" i="22" a="1"/>
  <c r="AZ27" i="22" s="1"/>
  <c r="BA27" i="22" s="1"/>
  <c r="BB27" i="22" s="1"/>
  <c r="T27" i="22" s="1"/>
  <c r="AW27" i="22" a="1"/>
  <c r="AW27" i="22" s="1"/>
  <c r="AX27" i="22" s="1"/>
  <c r="AY27" i="22" s="1"/>
  <c r="Q27" i="22" s="1"/>
  <c r="AT27" i="22" a="1"/>
  <c r="AT27" i="22" s="1"/>
  <c r="AU27" i="22" s="1"/>
  <c r="AV27" i="22" s="1"/>
  <c r="P27" i="22" s="1"/>
  <c r="AK27" i="22" a="1"/>
  <c r="AK27" i="22" s="1"/>
  <c r="AL27" i="22" s="1"/>
  <c r="AM27" i="22" s="1"/>
  <c r="M27" i="22" s="1"/>
  <c r="AH27" i="22" a="1"/>
  <c r="AH27" i="22" s="1"/>
  <c r="AI27" i="22" s="1"/>
  <c r="AJ27" i="22" s="1"/>
  <c r="L27" i="22" s="1"/>
  <c r="AE27" i="22" a="1"/>
  <c r="AE27" i="22" s="1"/>
  <c r="AF27" i="22" s="1"/>
  <c r="AG27" i="22" s="1"/>
  <c r="K27" i="22" s="1"/>
  <c r="AB27" i="22" a="1"/>
  <c r="AB27" i="22" s="1"/>
  <c r="AC27" i="22" s="1"/>
  <c r="AD27" i="22" s="1"/>
  <c r="J27" i="22" s="1"/>
  <c r="V27" i="22" a="1"/>
  <c r="V27" i="22" s="1"/>
  <c r="W27" i="22" s="1"/>
  <c r="BI26" i="22" a="1"/>
  <c r="BI26" i="22" s="1"/>
  <c r="BJ26" i="22" s="1"/>
  <c r="BK26" i="22" s="1"/>
  <c r="BF26" i="22" a="1"/>
  <c r="BF26" i="22" s="1"/>
  <c r="BG26" i="22" s="1"/>
  <c r="BH26" i="22" s="1"/>
  <c r="BC26" i="22" a="1"/>
  <c r="BC26" i="22" s="1"/>
  <c r="BD26" i="22" s="1"/>
  <c r="BE26" i="22" s="1"/>
  <c r="U26" i="22" s="1"/>
  <c r="AZ26" i="22" a="1"/>
  <c r="AZ26" i="22" s="1"/>
  <c r="BA26" i="22" s="1"/>
  <c r="BB26" i="22" s="1"/>
  <c r="T26" i="22" s="1"/>
  <c r="AW26" i="22" a="1"/>
  <c r="AW26" i="22" s="1"/>
  <c r="AX26" i="22" s="1"/>
  <c r="AY26" i="22" s="1"/>
  <c r="Q26" i="22" s="1"/>
  <c r="AT26" i="22" a="1"/>
  <c r="AT26" i="22" s="1"/>
  <c r="AU26" i="22" s="1"/>
  <c r="AV26" i="22" s="1"/>
  <c r="P26" i="22" s="1"/>
  <c r="AK26" i="22" a="1"/>
  <c r="AK26" i="22" s="1"/>
  <c r="AL26" i="22" s="1"/>
  <c r="AM26" i="22" s="1"/>
  <c r="M26" i="22" s="1"/>
  <c r="AH26" i="22" a="1"/>
  <c r="AH26" i="22" s="1"/>
  <c r="AI26" i="22" s="1"/>
  <c r="AJ26" i="22" s="1"/>
  <c r="L26" i="22" s="1"/>
  <c r="AE26" i="22" a="1"/>
  <c r="AE26" i="22" s="1"/>
  <c r="AF26" i="22" s="1"/>
  <c r="AG26" i="22" s="1"/>
  <c r="K26" i="22" s="1"/>
  <c r="AB26" i="22" a="1"/>
  <c r="AB26" i="22" s="1"/>
  <c r="AC26" i="22" s="1"/>
  <c r="AD26" i="22" s="1"/>
  <c r="J26" i="22" s="1"/>
  <c r="V26" i="22" a="1"/>
  <c r="V26" i="22" s="1"/>
  <c r="W26" i="22" s="1"/>
  <c r="BI25" i="22" a="1"/>
  <c r="BI25" i="22" s="1"/>
  <c r="BJ25" i="22" s="1"/>
  <c r="BK25" i="22" s="1"/>
  <c r="BF25" i="22" a="1"/>
  <c r="BF25" i="22" s="1"/>
  <c r="BG25" i="22" s="1"/>
  <c r="BH25" i="22" s="1"/>
  <c r="BC25" i="22" a="1"/>
  <c r="BC25" i="22" s="1"/>
  <c r="BD25" i="22" s="1"/>
  <c r="BE25" i="22" s="1"/>
  <c r="U25" i="22" s="1"/>
  <c r="AZ25" i="22" a="1"/>
  <c r="AZ25" i="22" s="1"/>
  <c r="BA25" i="22" s="1"/>
  <c r="BB25" i="22" s="1"/>
  <c r="T25" i="22" s="1"/>
  <c r="AW25" i="22" a="1"/>
  <c r="AW25" i="22" s="1"/>
  <c r="AX25" i="22" s="1"/>
  <c r="AY25" i="22" s="1"/>
  <c r="Q25" i="22" s="1"/>
  <c r="AT25" i="22" a="1"/>
  <c r="AT25" i="22" s="1"/>
  <c r="AU25" i="22" s="1"/>
  <c r="AV25" i="22" s="1"/>
  <c r="P25" i="22" s="1"/>
  <c r="AK25" i="22" a="1"/>
  <c r="AK25" i="22" s="1"/>
  <c r="AL25" i="22" s="1"/>
  <c r="AM25" i="22" s="1"/>
  <c r="M25" i="22" s="1"/>
  <c r="AH25" i="22" a="1"/>
  <c r="AH25" i="22" s="1"/>
  <c r="AI25" i="22" s="1"/>
  <c r="AJ25" i="22" s="1"/>
  <c r="L25" i="22" s="1"/>
  <c r="AE25" i="22" a="1"/>
  <c r="AE25" i="22" s="1"/>
  <c r="AF25" i="22" s="1"/>
  <c r="AG25" i="22" s="1"/>
  <c r="K25" i="22" s="1"/>
  <c r="AB25" i="22" a="1"/>
  <c r="AB25" i="22" s="1"/>
  <c r="AC25" i="22" s="1"/>
  <c r="AD25" i="22" s="1"/>
  <c r="J25" i="22" s="1"/>
  <c r="V25" i="22" a="1"/>
  <c r="V25" i="22" s="1"/>
  <c r="W25" i="22" s="1"/>
  <c r="BI24" i="22" a="1"/>
  <c r="BI24" i="22" s="1"/>
  <c r="BJ24" i="22" s="1"/>
  <c r="BK24" i="22" s="1"/>
  <c r="BF24" i="22" a="1"/>
  <c r="BF24" i="22" s="1"/>
  <c r="BG24" i="22" s="1"/>
  <c r="BH24" i="22" s="1"/>
  <c r="BC24" i="22" a="1"/>
  <c r="BC24" i="22" s="1"/>
  <c r="BD24" i="22" s="1"/>
  <c r="BE24" i="22" s="1"/>
  <c r="U24" i="22" s="1"/>
  <c r="AZ24" i="22" a="1"/>
  <c r="AZ24" i="22" s="1"/>
  <c r="BA24" i="22" s="1"/>
  <c r="BB24" i="22" s="1"/>
  <c r="T24" i="22" s="1"/>
  <c r="AW24" i="22" a="1"/>
  <c r="AW24" i="22" s="1"/>
  <c r="AX24" i="22" s="1"/>
  <c r="AY24" i="22" s="1"/>
  <c r="Q24" i="22" s="1"/>
  <c r="AT24" i="22" a="1"/>
  <c r="AT24" i="22" s="1"/>
  <c r="AU24" i="22" s="1"/>
  <c r="AV24" i="22" s="1"/>
  <c r="P24" i="22" s="1"/>
  <c r="AK24" i="22" a="1"/>
  <c r="AK24" i="22" s="1"/>
  <c r="AL24" i="22" s="1"/>
  <c r="AM24" i="22" s="1"/>
  <c r="M24" i="22" s="1"/>
  <c r="AH24" i="22" a="1"/>
  <c r="AH24" i="22" s="1"/>
  <c r="AI24" i="22" s="1"/>
  <c r="AJ24" i="22" s="1"/>
  <c r="L24" i="22" s="1"/>
  <c r="AE24" i="22" a="1"/>
  <c r="AE24" i="22" s="1"/>
  <c r="AF24" i="22" s="1"/>
  <c r="AG24" i="22" s="1"/>
  <c r="K24" i="22" s="1"/>
  <c r="AB24" i="22" a="1"/>
  <c r="AB24" i="22" s="1"/>
  <c r="AC24" i="22" s="1"/>
  <c r="AD24" i="22" s="1"/>
  <c r="J24" i="22" s="1"/>
  <c r="V24" i="22" a="1"/>
  <c r="V24" i="22" s="1"/>
  <c r="W24" i="22" s="1"/>
  <c r="X24" i="22" s="1"/>
  <c r="BI23" i="22" a="1"/>
  <c r="BI23" i="22" s="1"/>
  <c r="BJ23" i="22" s="1"/>
  <c r="BK23" i="22" s="1"/>
  <c r="BF23" i="22" a="1"/>
  <c r="BF23" i="22" s="1"/>
  <c r="BG23" i="22" s="1"/>
  <c r="BH23" i="22" s="1"/>
  <c r="BC23" i="22" a="1"/>
  <c r="BC23" i="22" s="1"/>
  <c r="BD23" i="22" s="1"/>
  <c r="BE23" i="22" s="1"/>
  <c r="U23" i="22" s="1"/>
  <c r="AZ23" i="22" a="1"/>
  <c r="AZ23" i="22" s="1"/>
  <c r="BA23" i="22" s="1"/>
  <c r="BB23" i="22" s="1"/>
  <c r="T23" i="22" s="1"/>
  <c r="AW23" i="22" a="1"/>
  <c r="AW23" i="22" s="1"/>
  <c r="AX23" i="22" s="1"/>
  <c r="AY23" i="22" s="1"/>
  <c r="Q23" i="22" s="1"/>
  <c r="AT23" i="22" a="1"/>
  <c r="AT23" i="22" s="1"/>
  <c r="AU23" i="22" s="1"/>
  <c r="AV23" i="22" s="1"/>
  <c r="P23" i="22" s="1"/>
  <c r="AK23" i="22" a="1"/>
  <c r="AK23" i="22" s="1"/>
  <c r="AL23" i="22" s="1"/>
  <c r="AM23" i="22" s="1"/>
  <c r="M23" i="22" s="1"/>
  <c r="AH23" i="22" a="1"/>
  <c r="AH23" i="22" s="1"/>
  <c r="AI23" i="22" s="1"/>
  <c r="AJ23" i="22" s="1"/>
  <c r="L23" i="22" s="1"/>
  <c r="AE23" i="22" a="1"/>
  <c r="AE23" i="22" s="1"/>
  <c r="AF23" i="22" s="1"/>
  <c r="AG23" i="22" s="1"/>
  <c r="K23" i="22" s="1"/>
  <c r="AB23" i="22" a="1"/>
  <c r="AB23" i="22" s="1"/>
  <c r="AC23" i="22" s="1"/>
  <c r="AD23" i="22" s="1"/>
  <c r="J23" i="22" s="1"/>
  <c r="V23" i="22" a="1"/>
  <c r="V23" i="22" s="1"/>
  <c r="W23" i="22" s="1"/>
  <c r="X23" i="22" s="1"/>
  <c r="BI22" i="22" a="1"/>
  <c r="BI22" i="22" s="1"/>
  <c r="BJ22" i="22" s="1"/>
  <c r="BK22" i="22" s="1"/>
  <c r="BF22" i="22" a="1"/>
  <c r="BF22" i="22" s="1"/>
  <c r="BG22" i="22" s="1"/>
  <c r="BH22" i="22" s="1"/>
  <c r="BC22" i="22" a="1"/>
  <c r="BC22" i="22" s="1"/>
  <c r="BD22" i="22" s="1"/>
  <c r="BE22" i="22" s="1"/>
  <c r="U22" i="22" s="1"/>
  <c r="AZ22" i="22" a="1"/>
  <c r="AZ22" i="22" s="1"/>
  <c r="BA22" i="22" s="1"/>
  <c r="BB22" i="22" s="1"/>
  <c r="T22" i="22" s="1"/>
  <c r="AW22" i="22" a="1"/>
  <c r="AW22" i="22" s="1"/>
  <c r="AX22" i="22" s="1"/>
  <c r="AY22" i="22" s="1"/>
  <c r="Q22" i="22" s="1"/>
  <c r="AT22" i="22" a="1"/>
  <c r="AT22" i="22" s="1"/>
  <c r="AU22" i="22" s="1"/>
  <c r="AV22" i="22" s="1"/>
  <c r="P22" i="22" s="1"/>
  <c r="AK22" i="22" a="1"/>
  <c r="AK22" i="22" s="1"/>
  <c r="AL22" i="22" s="1"/>
  <c r="AM22" i="22" s="1"/>
  <c r="M22" i="22" s="1"/>
  <c r="AH22" i="22" a="1"/>
  <c r="AH22" i="22" s="1"/>
  <c r="AI22" i="22" s="1"/>
  <c r="AJ22" i="22" s="1"/>
  <c r="L22" i="22" s="1"/>
  <c r="AE22" i="22" a="1"/>
  <c r="AE22" i="22" s="1"/>
  <c r="AF22" i="22" s="1"/>
  <c r="AG22" i="22" s="1"/>
  <c r="K22" i="22" s="1"/>
  <c r="AB22" i="22" a="1"/>
  <c r="AB22" i="22" s="1"/>
  <c r="AC22" i="22" s="1"/>
  <c r="AD22" i="22" s="1"/>
  <c r="J22" i="22" s="1"/>
  <c r="V22" i="22" a="1"/>
  <c r="V22" i="22" s="1"/>
  <c r="W22" i="22" s="1"/>
  <c r="BI21" i="22" a="1"/>
  <c r="BI21" i="22" s="1"/>
  <c r="BJ21" i="22" s="1"/>
  <c r="BK21" i="22" s="1"/>
  <c r="BF21" i="22" a="1"/>
  <c r="BF21" i="22" s="1"/>
  <c r="BG21" i="22" s="1"/>
  <c r="BH21" i="22" s="1"/>
  <c r="BC21" i="22" a="1"/>
  <c r="BC21" i="22" s="1"/>
  <c r="BD21" i="22" s="1"/>
  <c r="BE21" i="22" s="1"/>
  <c r="U21" i="22" s="1"/>
  <c r="AZ21" i="22" a="1"/>
  <c r="AZ21" i="22" s="1"/>
  <c r="BA21" i="22" s="1"/>
  <c r="BB21" i="22" s="1"/>
  <c r="T21" i="22" s="1"/>
  <c r="AW21" i="22" a="1"/>
  <c r="AW21" i="22" s="1"/>
  <c r="AX21" i="22" s="1"/>
  <c r="AY21" i="22" s="1"/>
  <c r="Q21" i="22" s="1"/>
  <c r="AT21" i="22" a="1"/>
  <c r="AT21" i="22" s="1"/>
  <c r="AU21" i="22" s="1"/>
  <c r="AV21" i="22" s="1"/>
  <c r="P21" i="22" s="1"/>
  <c r="AK21" i="22" a="1"/>
  <c r="AK21" i="22" s="1"/>
  <c r="AL21" i="22" s="1"/>
  <c r="AM21" i="22" s="1"/>
  <c r="M21" i="22" s="1"/>
  <c r="AH21" i="22" a="1"/>
  <c r="AH21" i="22" s="1"/>
  <c r="AI21" i="22" s="1"/>
  <c r="AJ21" i="22" s="1"/>
  <c r="L21" i="22" s="1"/>
  <c r="AE21" i="22" a="1"/>
  <c r="AE21" i="22" s="1"/>
  <c r="AF21" i="22" s="1"/>
  <c r="AG21" i="22" s="1"/>
  <c r="K21" i="22" s="1"/>
  <c r="AB21" i="22" a="1"/>
  <c r="AB21" i="22" s="1"/>
  <c r="AC21" i="22" s="1"/>
  <c r="AD21" i="22" s="1"/>
  <c r="J21" i="22" s="1"/>
  <c r="V21" i="22" a="1"/>
  <c r="V21" i="22" s="1"/>
  <c r="W21" i="22" s="1"/>
  <c r="X21" i="22" s="1"/>
  <c r="BI20" i="22" a="1"/>
  <c r="BI20" i="22" s="1"/>
  <c r="BJ20" i="22" s="1"/>
  <c r="BK20" i="22" s="1"/>
  <c r="BF20" i="22" a="1"/>
  <c r="BF20" i="22" s="1"/>
  <c r="BG20" i="22" s="1"/>
  <c r="BH20" i="22" s="1"/>
  <c r="BC20" i="22" a="1"/>
  <c r="BC20" i="22" s="1"/>
  <c r="BD20" i="22" s="1"/>
  <c r="BE20" i="22" s="1"/>
  <c r="U20" i="22" s="1"/>
  <c r="AZ20" i="22" a="1"/>
  <c r="AZ20" i="22" s="1"/>
  <c r="BA20" i="22" s="1"/>
  <c r="BB20" i="22" s="1"/>
  <c r="T20" i="22" s="1"/>
  <c r="AW20" i="22" a="1"/>
  <c r="AW20" i="22" s="1"/>
  <c r="AX20" i="22" s="1"/>
  <c r="AY20" i="22" s="1"/>
  <c r="Q20" i="22" s="1"/>
  <c r="AT20" i="22" a="1"/>
  <c r="AT20" i="22" s="1"/>
  <c r="AU20" i="22" s="1"/>
  <c r="AV20" i="22" s="1"/>
  <c r="P20" i="22" s="1"/>
  <c r="AK20" i="22" a="1"/>
  <c r="AK20" i="22" s="1"/>
  <c r="AL20" i="22" s="1"/>
  <c r="AM20" i="22" s="1"/>
  <c r="M20" i="22" s="1"/>
  <c r="AH20" i="22" a="1"/>
  <c r="AH20" i="22" s="1"/>
  <c r="AI20" i="22" s="1"/>
  <c r="AJ20" i="22" s="1"/>
  <c r="L20" i="22" s="1"/>
  <c r="AE20" i="22" a="1"/>
  <c r="AE20" i="22" s="1"/>
  <c r="AF20" i="22" s="1"/>
  <c r="AG20" i="22" s="1"/>
  <c r="K20" i="22" s="1"/>
  <c r="AB20" i="22" a="1"/>
  <c r="AB20" i="22" s="1"/>
  <c r="AC20" i="22" s="1"/>
  <c r="AD20" i="22" s="1"/>
  <c r="J20" i="22" s="1"/>
  <c r="V20" i="22" a="1"/>
  <c r="V20" i="22" s="1"/>
  <c r="W20" i="22" s="1"/>
  <c r="X20" i="22" s="1"/>
  <c r="BI19" i="22" a="1"/>
  <c r="BI19" i="22" s="1"/>
  <c r="BJ19" i="22" s="1"/>
  <c r="BK19" i="22" s="1"/>
  <c r="BF19" i="22" a="1"/>
  <c r="BF19" i="22" s="1"/>
  <c r="BG19" i="22" s="1"/>
  <c r="BH19" i="22" s="1"/>
  <c r="BC19" i="22" a="1"/>
  <c r="BC19" i="22" s="1"/>
  <c r="BD19" i="22" s="1"/>
  <c r="BE19" i="22" s="1"/>
  <c r="U19" i="22" s="1"/>
  <c r="AZ19" i="22" a="1"/>
  <c r="AZ19" i="22" s="1"/>
  <c r="BA19" i="22" s="1"/>
  <c r="BB19" i="22" s="1"/>
  <c r="T19" i="22" s="1"/>
  <c r="AW19" i="22" a="1"/>
  <c r="AW19" i="22" s="1"/>
  <c r="AX19" i="22" s="1"/>
  <c r="AY19" i="22" s="1"/>
  <c r="Q19" i="22" s="1"/>
  <c r="AT19" i="22" a="1"/>
  <c r="AT19" i="22" s="1"/>
  <c r="AU19" i="22" s="1"/>
  <c r="AV19" i="22" s="1"/>
  <c r="P19" i="22" s="1"/>
  <c r="AK19" i="22" a="1"/>
  <c r="AK19" i="22" s="1"/>
  <c r="AL19" i="22" s="1"/>
  <c r="AM19" i="22" s="1"/>
  <c r="M19" i="22" s="1"/>
  <c r="AH19" i="22" a="1"/>
  <c r="AH19" i="22" s="1"/>
  <c r="AI19" i="22" s="1"/>
  <c r="AJ19" i="22" s="1"/>
  <c r="L19" i="22" s="1"/>
  <c r="AE19" i="22" a="1"/>
  <c r="AE19" i="22" s="1"/>
  <c r="AF19" i="22" s="1"/>
  <c r="AG19" i="22" s="1"/>
  <c r="K19" i="22" s="1"/>
  <c r="AB19" i="22" a="1"/>
  <c r="AB19" i="22" s="1"/>
  <c r="AC19" i="22" s="1"/>
  <c r="AD19" i="22" s="1"/>
  <c r="J19" i="22" s="1"/>
  <c r="V19" i="22" a="1"/>
  <c r="V19" i="22" s="1"/>
  <c r="W19" i="22" s="1"/>
  <c r="X19" i="22" s="1"/>
  <c r="BI18" i="22" a="1"/>
  <c r="BI18" i="22" s="1"/>
  <c r="BJ18" i="22" s="1"/>
  <c r="BK18" i="22" s="1"/>
  <c r="BF18" i="22" a="1"/>
  <c r="BF18" i="22" s="1"/>
  <c r="BG18" i="22" s="1"/>
  <c r="BH18" i="22" s="1"/>
  <c r="BC18" i="22" a="1"/>
  <c r="BC18" i="22" s="1"/>
  <c r="BD18" i="22" s="1"/>
  <c r="BE18" i="22" s="1"/>
  <c r="U18" i="22" s="1"/>
  <c r="AZ18" i="22" a="1"/>
  <c r="AZ18" i="22" s="1"/>
  <c r="BA18" i="22" s="1"/>
  <c r="BB18" i="22" s="1"/>
  <c r="T18" i="22" s="1"/>
  <c r="AW18" i="22" a="1"/>
  <c r="AW18" i="22" s="1"/>
  <c r="AX18" i="22" s="1"/>
  <c r="AY18" i="22" s="1"/>
  <c r="Q18" i="22" s="1"/>
  <c r="AT18" i="22" a="1"/>
  <c r="AT18" i="22" s="1"/>
  <c r="AU18" i="22" s="1"/>
  <c r="AV18" i="22" s="1"/>
  <c r="P18" i="22" s="1"/>
  <c r="AK18" i="22" a="1"/>
  <c r="AK18" i="22" s="1"/>
  <c r="AL18" i="22" s="1"/>
  <c r="AM18" i="22" s="1"/>
  <c r="M18" i="22" s="1"/>
  <c r="AH18" i="22" a="1"/>
  <c r="AH18" i="22" s="1"/>
  <c r="AI18" i="22" s="1"/>
  <c r="AJ18" i="22" s="1"/>
  <c r="L18" i="22" s="1"/>
  <c r="AE18" i="22" a="1"/>
  <c r="AE18" i="22" s="1"/>
  <c r="AF18" i="22" s="1"/>
  <c r="AG18" i="22" s="1"/>
  <c r="K18" i="22" s="1"/>
  <c r="AB18" i="22" a="1"/>
  <c r="AB18" i="22" s="1"/>
  <c r="AC18" i="22" s="1"/>
  <c r="AD18" i="22" s="1"/>
  <c r="J18" i="22" s="1"/>
  <c r="V18" i="22" a="1"/>
  <c r="V18" i="22" s="1"/>
  <c r="W18" i="22" s="1"/>
  <c r="BI17" i="22" a="1"/>
  <c r="BI17" i="22" s="1"/>
  <c r="BJ17" i="22" s="1"/>
  <c r="BK17" i="22" s="1"/>
  <c r="BF17" i="22" a="1"/>
  <c r="BF17" i="22" s="1"/>
  <c r="BG17" i="22" s="1"/>
  <c r="BH17" i="22" s="1"/>
  <c r="BC17" i="22" a="1"/>
  <c r="BC17" i="22" s="1"/>
  <c r="BD17" i="22" s="1"/>
  <c r="BE17" i="22" s="1"/>
  <c r="U17" i="22" s="1"/>
  <c r="AZ17" i="22" a="1"/>
  <c r="AZ17" i="22" s="1"/>
  <c r="BA17" i="22" s="1"/>
  <c r="BB17" i="22" s="1"/>
  <c r="T17" i="22" s="1"/>
  <c r="AW17" i="22" a="1"/>
  <c r="AW17" i="22" s="1"/>
  <c r="AX17" i="22" s="1"/>
  <c r="AY17" i="22" s="1"/>
  <c r="Q17" i="22" s="1"/>
  <c r="AT17" i="22" a="1"/>
  <c r="AT17" i="22" s="1"/>
  <c r="AU17" i="22" s="1"/>
  <c r="AV17" i="22" s="1"/>
  <c r="P17" i="22" s="1"/>
  <c r="AK17" i="22" a="1"/>
  <c r="AK17" i="22" s="1"/>
  <c r="AL17" i="22" s="1"/>
  <c r="AM17" i="22" s="1"/>
  <c r="M17" i="22" s="1"/>
  <c r="AH17" i="22" a="1"/>
  <c r="AH17" i="22" s="1"/>
  <c r="AI17" i="22" s="1"/>
  <c r="AJ17" i="22" s="1"/>
  <c r="L17" i="22" s="1"/>
  <c r="AE17" i="22" a="1"/>
  <c r="AE17" i="22" s="1"/>
  <c r="AF17" i="22" s="1"/>
  <c r="AG17" i="22" s="1"/>
  <c r="K17" i="22" s="1"/>
  <c r="AB17" i="22" a="1"/>
  <c r="AB17" i="22" s="1"/>
  <c r="AC17" i="22" s="1"/>
  <c r="AD17" i="22" s="1"/>
  <c r="J17" i="22" s="1"/>
  <c r="V17" i="22" a="1"/>
  <c r="V17" i="22" s="1"/>
  <c r="W17" i="22" s="1"/>
  <c r="BI15" i="22" a="1"/>
  <c r="BI15" i="22" s="1"/>
  <c r="BJ15" i="22" s="1"/>
  <c r="BK15" i="22" s="1"/>
  <c r="BF15" i="22" a="1"/>
  <c r="BF15" i="22" s="1"/>
  <c r="BG15" i="22" s="1"/>
  <c r="BH15" i="22" s="1"/>
  <c r="BC15" i="22" a="1"/>
  <c r="BC15" i="22" s="1"/>
  <c r="BD15" i="22" s="1"/>
  <c r="BE15" i="22" s="1"/>
  <c r="U15" i="22" s="1"/>
  <c r="AZ15" i="22" a="1"/>
  <c r="AZ15" i="22" s="1"/>
  <c r="BA15" i="22" s="1"/>
  <c r="BB15" i="22" s="1"/>
  <c r="T15" i="22" s="1"/>
  <c r="AW15" i="22" a="1"/>
  <c r="AW15" i="22" s="1"/>
  <c r="AX15" i="22" s="1"/>
  <c r="AY15" i="22" s="1"/>
  <c r="Q15" i="22" s="1"/>
  <c r="AT15" i="22" a="1"/>
  <c r="AT15" i="22" s="1"/>
  <c r="AU15" i="22" s="1"/>
  <c r="AV15" i="22" s="1"/>
  <c r="P15" i="22" s="1"/>
  <c r="AK15" i="22" a="1"/>
  <c r="AK15" i="22" s="1"/>
  <c r="AL15" i="22" s="1"/>
  <c r="AM15" i="22" s="1"/>
  <c r="M15" i="22" s="1"/>
  <c r="AH15" i="22" a="1"/>
  <c r="AH15" i="22" s="1"/>
  <c r="AI15" i="22" s="1"/>
  <c r="AJ15" i="22" s="1"/>
  <c r="L15" i="22" s="1"/>
  <c r="AE15" i="22" a="1"/>
  <c r="AE15" i="22" s="1"/>
  <c r="AF15" i="22" s="1"/>
  <c r="AG15" i="22" s="1"/>
  <c r="K15" i="22" s="1"/>
  <c r="AB15" i="22" a="1"/>
  <c r="AB15" i="22" s="1"/>
  <c r="AC15" i="22" s="1"/>
  <c r="AD15" i="22" s="1"/>
  <c r="J15" i="22" s="1"/>
  <c r="V15" i="22" a="1"/>
  <c r="V15" i="22" s="1"/>
  <c r="W15" i="22" s="1"/>
  <c r="X15" i="22" s="1"/>
  <c r="BI12" i="22" a="1"/>
  <c r="BI12" i="22" s="1"/>
  <c r="BJ12" i="22" s="1"/>
  <c r="BK12" i="22" s="1"/>
  <c r="BF12" i="22" a="1"/>
  <c r="BF12" i="22" s="1"/>
  <c r="BG12" i="22" s="1"/>
  <c r="BH12" i="22" s="1"/>
  <c r="BC12" i="22" a="1"/>
  <c r="BC12" i="22" s="1"/>
  <c r="BD12" i="22" s="1"/>
  <c r="BE12" i="22" s="1"/>
  <c r="U12" i="22" s="1"/>
  <c r="AZ12" i="22" a="1"/>
  <c r="AZ12" i="22" s="1"/>
  <c r="BA12" i="22" s="1"/>
  <c r="BB12" i="22" s="1"/>
  <c r="T12" i="22" s="1"/>
  <c r="AW12" i="22" a="1"/>
  <c r="AW12" i="22" s="1"/>
  <c r="AX12" i="22" s="1"/>
  <c r="AY12" i="22" s="1"/>
  <c r="Q12" i="22" s="1"/>
  <c r="AT12" i="22" a="1"/>
  <c r="AT12" i="22" s="1"/>
  <c r="AU12" i="22" s="1"/>
  <c r="AV12" i="22" s="1"/>
  <c r="P12" i="22" s="1"/>
  <c r="AK12" i="22" a="1"/>
  <c r="AK12" i="22" s="1"/>
  <c r="AL12" i="22" s="1"/>
  <c r="AM12" i="22" s="1"/>
  <c r="M12" i="22" s="1"/>
  <c r="AH12" i="22" a="1"/>
  <c r="AH12" i="22" s="1"/>
  <c r="AI12" i="22" s="1"/>
  <c r="AJ12" i="22" s="1"/>
  <c r="L12" i="22" s="1"/>
  <c r="AE12" i="22" a="1"/>
  <c r="AE12" i="22" s="1"/>
  <c r="AF12" i="22" s="1"/>
  <c r="AG12" i="22" s="1"/>
  <c r="K12" i="22" s="1"/>
  <c r="AB12" i="22" a="1"/>
  <c r="AB12" i="22" s="1"/>
  <c r="AC12" i="22" s="1"/>
  <c r="AD12" i="22" s="1"/>
  <c r="J12" i="22" s="1"/>
  <c r="W12" i="22"/>
  <c r="X12" i="22" s="1"/>
  <c r="BI11" i="22" a="1"/>
  <c r="BI11" i="22" s="1"/>
  <c r="BJ11" i="22" s="1"/>
  <c r="BK11" i="22" s="1"/>
  <c r="BF11" i="22" a="1"/>
  <c r="BF11" i="22" s="1"/>
  <c r="BG11" i="22" s="1"/>
  <c r="BH11" i="22" s="1"/>
  <c r="BC11" i="22" a="1"/>
  <c r="BC11" i="22" s="1"/>
  <c r="BD11" i="22" s="1"/>
  <c r="BE11" i="22" s="1"/>
  <c r="U11" i="22" s="1"/>
  <c r="AZ11" i="22" a="1"/>
  <c r="AZ11" i="22" s="1"/>
  <c r="BA11" i="22" s="1"/>
  <c r="BB11" i="22" s="1"/>
  <c r="T11" i="22" s="1"/>
  <c r="AW11" i="22" a="1"/>
  <c r="AW11" i="22" s="1"/>
  <c r="AX11" i="22" s="1"/>
  <c r="AY11" i="22" s="1"/>
  <c r="Q11" i="22" s="1"/>
  <c r="AT11" i="22" a="1"/>
  <c r="AT11" i="22" s="1"/>
  <c r="AU11" i="22" s="1"/>
  <c r="AV11" i="22" s="1"/>
  <c r="P11" i="22" s="1"/>
  <c r="AK11" i="22" a="1"/>
  <c r="AK11" i="22" s="1"/>
  <c r="AL11" i="22" s="1"/>
  <c r="AM11" i="22" s="1"/>
  <c r="M11" i="22" s="1"/>
  <c r="AH11" i="22" a="1"/>
  <c r="AH11" i="22" s="1"/>
  <c r="AI11" i="22" s="1"/>
  <c r="AJ11" i="22" s="1"/>
  <c r="L11" i="22" s="1"/>
  <c r="AE11" i="22" a="1"/>
  <c r="AE11" i="22" s="1"/>
  <c r="AF11" i="22" s="1"/>
  <c r="AG11" i="22" s="1"/>
  <c r="K11" i="22" s="1"/>
  <c r="AB11" i="22" a="1"/>
  <c r="AB11" i="22" s="1"/>
  <c r="AC11" i="22" s="1"/>
  <c r="AD11" i="22" s="1"/>
  <c r="J11" i="22" s="1"/>
  <c r="V11" i="22" a="1"/>
  <c r="V11" i="22" s="1"/>
  <c r="W11" i="22" s="1"/>
  <c r="BI16" i="22" a="1"/>
  <c r="BI16" i="22" s="1"/>
  <c r="BJ16" i="22" s="1"/>
  <c r="BK16" i="22" s="1"/>
  <c r="BF16" i="22" a="1"/>
  <c r="BF16" i="22" s="1"/>
  <c r="BG16" i="22" s="1"/>
  <c r="BH16" i="22" s="1"/>
  <c r="BC16" i="22" a="1"/>
  <c r="BC16" i="22" s="1"/>
  <c r="BD16" i="22" s="1"/>
  <c r="BE16" i="22" s="1"/>
  <c r="U16" i="22" s="1"/>
  <c r="AZ16" i="22" a="1"/>
  <c r="AZ16" i="22" s="1"/>
  <c r="BA16" i="22" s="1"/>
  <c r="BB16" i="22" s="1"/>
  <c r="T16" i="22" s="1"/>
  <c r="AW16" i="22" a="1"/>
  <c r="AW16" i="22" s="1"/>
  <c r="AX16" i="22" s="1"/>
  <c r="AY16" i="22" s="1"/>
  <c r="Q16" i="22" s="1"/>
  <c r="AT16" i="22" a="1"/>
  <c r="AT16" i="22" s="1"/>
  <c r="AU16" i="22" s="1"/>
  <c r="AV16" i="22" s="1"/>
  <c r="P16" i="22" s="1"/>
  <c r="AK16" i="22" a="1"/>
  <c r="AK16" i="22" s="1"/>
  <c r="AL16" i="22" s="1"/>
  <c r="AM16" i="22" s="1"/>
  <c r="M16" i="22" s="1"/>
  <c r="AH16" i="22" a="1"/>
  <c r="AH16" i="22" s="1"/>
  <c r="AI16" i="22" s="1"/>
  <c r="AJ16" i="22" s="1"/>
  <c r="L16" i="22" s="1"/>
  <c r="AE16" i="22" a="1"/>
  <c r="AE16" i="22" s="1"/>
  <c r="AF16" i="22" s="1"/>
  <c r="AG16" i="22" s="1"/>
  <c r="K16" i="22" s="1"/>
  <c r="AB16" i="22" a="1"/>
  <c r="AB16" i="22" s="1"/>
  <c r="AC16" i="22" s="1"/>
  <c r="AD16" i="22" s="1"/>
  <c r="J16" i="22" s="1"/>
  <c r="V16" i="22" a="1"/>
  <c r="V16" i="22" s="1"/>
  <c r="BI8" i="22" a="1"/>
  <c r="BI8" i="22" s="1"/>
  <c r="BJ8" i="22" s="1"/>
  <c r="BK8" i="22" s="1"/>
  <c r="BF8" i="22" a="1"/>
  <c r="BF8" i="22" s="1"/>
  <c r="BG8" i="22" s="1"/>
  <c r="BH8" i="22" s="1"/>
  <c r="BC8" i="22" a="1"/>
  <c r="BC8" i="22" s="1"/>
  <c r="BD8" i="22" s="1"/>
  <c r="BE8" i="22" s="1"/>
  <c r="U8" i="22" s="1"/>
  <c r="AZ8" i="22" a="1"/>
  <c r="AZ8" i="22" s="1"/>
  <c r="BA8" i="22" s="1"/>
  <c r="BB8" i="22" s="1"/>
  <c r="T8" i="22" s="1"/>
  <c r="AW8" i="22" a="1"/>
  <c r="AW8" i="22" s="1"/>
  <c r="AX8" i="22" s="1"/>
  <c r="AY8" i="22" s="1"/>
  <c r="Q8" i="22" s="1"/>
  <c r="AT8" i="22" a="1"/>
  <c r="AT8" i="22" s="1"/>
  <c r="AU8" i="22" s="1"/>
  <c r="AV8" i="22" s="1"/>
  <c r="P8" i="22" s="1"/>
  <c r="AK8" i="22" a="1"/>
  <c r="AK8" i="22" s="1"/>
  <c r="AL8" i="22" s="1"/>
  <c r="AM8" i="22" s="1"/>
  <c r="M8" i="22" s="1"/>
  <c r="AH8" i="22" a="1"/>
  <c r="AH8" i="22" s="1"/>
  <c r="AI8" i="22" s="1"/>
  <c r="AJ8" i="22" s="1"/>
  <c r="L8" i="22" s="1"/>
  <c r="AE8" i="22" a="1"/>
  <c r="AE8" i="22" s="1"/>
  <c r="AF8" i="22" s="1"/>
  <c r="AG8" i="22" s="1"/>
  <c r="K8" i="22" s="1"/>
  <c r="AB8" i="22" a="1"/>
  <c r="AB8" i="22" s="1"/>
  <c r="AC8" i="22" s="1"/>
  <c r="AD8" i="22" s="1"/>
  <c r="J8" i="22" s="1"/>
  <c r="V8" i="22" a="1"/>
  <c r="V8" i="22" s="1"/>
  <c r="BI6" i="22" a="1"/>
  <c r="BI6" i="22" s="1"/>
  <c r="BJ6" i="22" s="1"/>
  <c r="BK6" i="22" s="1"/>
  <c r="BF6" i="22" a="1"/>
  <c r="BF6" i="22" s="1"/>
  <c r="BG6" i="22" s="1"/>
  <c r="BH6" i="22" s="1"/>
  <c r="BC6" i="22" a="1"/>
  <c r="BC6" i="22" s="1"/>
  <c r="BD6" i="22" s="1"/>
  <c r="BE6" i="22" s="1"/>
  <c r="U6" i="22" s="1"/>
  <c r="AZ6" i="22" a="1"/>
  <c r="AZ6" i="22" s="1"/>
  <c r="BA6" i="22" s="1"/>
  <c r="BB6" i="22" s="1"/>
  <c r="T6" i="22" s="1"/>
  <c r="AW6" i="22" a="1"/>
  <c r="AW6" i="22" s="1"/>
  <c r="AX6" i="22" s="1"/>
  <c r="AY6" i="22" s="1"/>
  <c r="Q6" i="22" s="1"/>
  <c r="AT6" i="22" a="1"/>
  <c r="AT6" i="22" s="1"/>
  <c r="AU6" i="22" s="1"/>
  <c r="AV6" i="22" s="1"/>
  <c r="P6" i="22" s="1"/>
  <c r="AK6" i="22" a="1"/>
  <c r="AK6" i="22" s="1"/>
  <c r="AL6" i="22" s="1"/>
  <c r="AM6" i="22" s="1"/>
  <c r="M6" i="22" s="1"/>
  <c r="AH6" i="22" a="1"/>
  <c r="AH6" i="22" s="1"/>
  <c r="AI6" i="22" s="1"/>
  <c r="AJ6" i="22" s="1"/>
  <c r="L6" i="22" s="1"/>
  <c r="AE6" i="22" a="1"/>
  <c r="AE6" i="22" s="1"/>
  <c r="AF6" i="22" s="1"/>
  <c r="AG6" i="22" s="1"/>
  <c r="K6" i="22" s="1"/>
  <c r="AB6" i="22" a="1"/>
  <c r="AB6" i="22" s="1"/>
  <c r="AC6" i="22" s="1"/>
  <c r="AD6" i="22" s="1"/>
  <c r="J6" i="22" s="1"/>
  <c r="V6" i="22" a="1"/>
  <c r="V6" i="22" s="1"/>
  <c r="BI7" i="22" a="1"/>
  <c r="BI7" i="22" s="1"/>
  <c r="BJ7" i="22" s="1"/>
  <c r="BK7" i="22" s="1"/>
  <c r="BF7" i="22" a="1"/>
  <c r="BF7" i="22" s="1"/>
  <c r="BG7" i="22" s="1"/>
  <c r="BH7" i="22" s="1"/>
  <c r="BC7" i="22" a="1"/>
  <c r="BC7" i="22" s="1"/>
  <c r="BD7" i="22" s="1"/>
  <c r="BE7" i="22" s="1"/>
  <c r="U7" i="22" s="1"/>
  <c r="AZ7" i="22" a="1"/>
  <c r="AZ7" i="22" s="1"/>
  <c r="BA7" i="22" s="1"/>
  <c r="BB7" i="22" s="1"/>
  <c r="T7" i="22" s="1"/>
  <c r="AW7" i="22" a="1"/>
  <c r="AW7" i="22" s="1"/>
  <c r="AX7" i="22" s="1"/>
  <c r="AY7" i="22" s="1"/>
  <c r="Q7" i="22" s="1"/>
  <c r="AT7" i="22" a="1"/>
  <c r="AT7" i="22" s="1"/>
  <c r="AU7" i="22" s="1"/>
  <c r="AV7" i="22" s="1"/>
  <c r="P7" i="22" s="1"/>
  <c r="AK7" i="22" a="1"/>
  <c r="AK7" i="22" s="1"/>
  <c r="AL7" i="22" s="1"/>
  <c r="AM7" i="22" s="1"/>
  <c r="M7" i="22" s="1"/>
  <c r="AH7" i="22" a="1"/>
  <c r="AH7" i="22" s="1"/>
  <c r="AI7" i="22" s="1"/>
  <c r="AJ7" i="22" s="1"/>
  <c r="L7" i="22" s="1"/>
  <c r="AE7" i="22" a="1"/>
  <c r="AE7" i="22" s="1"/>
  <c r="AF7" i="22" s="1"/>
  <c r="AG7" i="22" s="1"/>
  <c r="K7" i="22" s="1"/>
  <c r="AB7" i="22" a="1"/>
  <c r="AB7" i="22" s="1"/>
  <c r="AC7" i="22" s="1"/>
  <c r="AD7" i="22" s="1"/>
  <c r="J7" i="22" s="1"/>
  <c r="V7" i="22" a="1"/>
  <c r="V7" i="22" s="1"/>
  <c r="BI13" i="22" a="1"/>
  <c r="BI13" i="22" s="1"/>
  <c r="BJ13" i="22" s="1"/>
  <c r="BK13" i="22" s="1"/>
  <c r="BF13" i="22" a="1"/>
  <c r="BF13" i="22" s="1"/>
  <c r="BG13" i="22" s="1"/>
  <c r="BH13" i="22" s="1"/>
  <c r="BC13" i="22" a="1"/>
  <c r="BC13" i="22" s="1"/>
  <c r="BD13" i="22" s="1"/>
  <c r="BE13" i="22" s="1"/>
  <c r="U13" i="22" s="1"/>
  <c r="AZ13" i="22" a="1"/>
  <c r="AZ13" i="22" s="1"/>
  <c r="BA13" i="22" s="1"/>
  <c r="BB13" i="22" s="1"/>
  <c r="T13" i="22" s="1"/>
  <c r="AW13" i="22" a="1"/>
  <c r="AW13" i="22" s="1"/>
  <c r="AX13" i="22" s="1"/>
  <c r="AY13" i="22" s="1"/>
  <c r="Q13" i="22" s="1"/>
  <c r="AT13" i="22" a="1"/>
  <c r="AT13" i="22" s="1"/>
  <c r="AU13" i="22" s="1"/>
  <c r="AV13" i="22" s="1"/>
  <c r="P13" i="22" s="1"/>
  <c r="AK13" i="22" a="1"/>
  <c r="AK13" i="22" s="1"/>
  <c r="AL13" i="22" s="1"/>
  <c r="AM13" i="22" s="1"/>
  <c r="M13" i="22" s="1"/>
  <c r="AH13" i="22" a="1"/>
  <c r="AH13" i="22" s="1"/>
  <c r="AI13" i="22" s="1"/>
  <c r="AJ13" i="22" s="1"/>
  <c r="L13" i="22" s="1"/>
  <c r="AE13" i="22" a="1"/>
  <c r="AE13" i="22" s="1"/>
  <c r="AF13" i="22" s="1"/>
  <c r="AG13" i="22" s="1"/>
  <c r="K13" i="22" s="1"/>
  <c r="AB13" i="22" a="1"/>
  <c r="AB13" i="22" s="1"/>
  <c r="AC13" i="22" s="1"/>
  <c r="AD13" i="22" s="1"/>
  <c r="J13" i="22" s="1"/>
  <c r="V13" i="22" a="1"/>
  <c r="V13" i="22" s="1"/>
  <c r="BI5" i="22" a="1"/>
  <c r="BI5" i="22" s="1"/>
  <c r="BJ5" i="22" s="1"/>
  <c r="BK5" i="22" s="1"/>
  <c r="BF5" i="22" a="1"/>
  <c r="BF5" i="22" s="1"/>
  <c r="BG5" i="22" s="1"/>
  <c r="BH5" i="22" s="1"/>
  <c r="BC5" i="22" a="1"/>
  <c r="BC5" i="22" s="1"/>
  <c r="BD5" i="22" s="1"/>
  <c r="BE5" i="22" s="1"/>
  <c r="U5" i="22" s="1"/>
  <c r="AZ5" i="22" a="1"/>
  <c r="AZ5" i="22" s="1"/>
  <c r="BA5" i="22" s="1"/>
  <c r="BB5" i="22" s="1"/>
  <c r="T5" i="22" s="1"/>
  <c r="AW5" i="22" a="1"/>
  <c r="AW5" i="22" s="1"/>
  <c r="AX5" i="22" s="1"/>
  <c r="AY5" i="22" s="1"/>
  <c r="Q5" i="22" s="1"/>
  <c r="AT5" i="22" a="1"/>
  <c r="AT5" i="22" s="1"/>
  <c r="AU5" i="22" s="1"/>
  <c r="AV5" i="22" s="1"/>
  <c r="P5" i="22" s="1"/>
  <c r="AK5" i="22" a="1"/>
  <c r="AK5" i="22" s="1"/>
  <c r="AL5" i="22" s="1"/>
  <c r="AM5" i="22" s="1"/>
  <c r="M5" i="22" s="1"/>
  <c r="AH5" i="22" a="1"/>
  <c r="AH5" i="22" s="1"/>
  <c r="AI5" i="22" s="1"/>
  <c r="AJ5" i="22" s="1"/>
  <c r="L5" i="22" s="1"/>
  <c r="AE5" i="22" a="1"/>
  <c r="AE5" i="22" s="1"/>
  <c r="AF5" i="22" s="1"/>
  <c r="AG5" i="22" s="1"/>
  <c r="K5" i="22" s="1"/>
  <c r="AB5" i="22" a="1"/>
  <c r="AB5" i="22" s="1"/>
  <c r="AC5" i="22" s="1"/>
  <c r="AD5" i="22" s="1"/>
  <c r="J5" i="22" s="1"/>
  <c r="V5" i="22" a="1"/>
  <c r="V5" i="22" s="1"/>
  <c r="BI14" i="22" a="1"/>
  <c r="BI14" i="22" s="1"/>
  <c r="BJ14" i="22" s="1"/>
  <c r="BK14" i="22" s="1"/>
  <c r="BF14" i="22" a="1"/>
  <c r="BF14" i="22" s="1"/>
  <c r="BG14" i="22" s="1"/>
  <c r="BH14" i="22" s="1"/>
  <c r="BC14" i="22" a="1"/>
  <c r="BC14" i="22" s="1"/>
  <c r="BD14" i="22" s="1"/>
  <c r="BE14" i="22" s="1"/>
  <c r="U14" i="22" s="1"/>
  <c r="AZ14" i="22" a="1"/>
  <c r="AZ14" i="22" s="1"/>
  <c r="BA14" i="22" s="1"/>
  <c r="BB14" i="22" s="1"/>
  <c r="T14" i="22" s="1"/>
  <c r="AW14" i="22" a="1"/>
  <c r="AW14" i="22" s="1"/>
  <c r="AX14" i="22" s="1"/>
  <c r="AY14" i="22" s="1"/>
  <c r="Q14" i="22" s="1"/>
  <c r="AT14" i="22" a="1"/>
  <c r="AT14" i="22" s="1"/>
  <c r="AU14" i="22" s="1"/>
  <c r="AV14" i="22" s="1"/>
  <c r="P14" i="22" s="1"/>
  <c r="AK14" i="22" a="1"/>
  <c r="AK14" i="22" s="1"/>
  <c r="AL14" i="22" s="1"/>
  <c r="AM14" i="22" s="1"/>
  <c r="M14" i="22" s="1"/>
  <c r="AH14" i="22" a="1"/>
  <c r="AH14" i="22" s="1"/>
  <c r="AI14" i="22" s="1"/>
  <c r="AJ14" i="22" s="1"/>
  <c r="L14" i="22" s="1"/>
  <c r="AE14" i="22" a="1"/>
  <c r="AE14" i="22" s="1"/>
  <c r="AF14" i="22" s="1"/>
  <c r="AG14" i="22" s="1"/>
  <c r="K14" i="22" s="1"/>
  <c r="AB14" i="22" a="1"/>
  <c r="AB14" i="22" s="1"/>
  <c r="AC14" i="22" s="1"/>
  <c r="AD14" i="22" s="1"/>
  <c r="J14" i="22" s="1"/>
  <c r="V14" i="22" a="1"/>
  <c r="V14" i="22" s="1"/>
  <c r="BI9" i="22" a="1"/>
  <c r="BI9" i="22" s="1"/>
  <c r="BJ9" i="22" s="1"/>
  <c r="BK9" i="22" s="1"/>
  <c r="BF9" i="22" a="1"/>
  <c r="BF9" i="22" s="1"/>
  <c r="BG9" i="22" s="1"/>
  <c r="BH9" i="22" s="1"/>
  <c r="BC9" i="22" a="1"/>
  <c r="BC9" i="22" s="1"/>
  <c r="BD9" i="22" s="1"/>
  <c r="BE9" i="22" s="1"/>
  <c r="U9" i="22" s="1"/>
  <c r="AZ9" i="22" a="1"/>
  <c r="AZ9" i="22" s="1"/>
  <c r="BA9" i="22" s="1"/>
  <c r="BB9" i="22" s="1"/>
  <c r="T9" i="22" s="1"/>
  <c r="AW9" i="22" a="1"/>
  <c r="AW9" i="22" s="1"/>
  <c r="AX9" i="22" s="1"/>
  <c r="AY9" i="22" s="1"/>
  <c r="Q9" i="22" s="1"/>
  <c r="AT9" i="22" a="1"/>
  <c r="AT9" i="22" s="1"/>
  <c r="AU9" i="22" s="1"/>
  <c r="AV9" i="22" s="1"/>
  <c r="P9" i="22" s="1"/>
  <c r="AK9" i="22" a="1"/>
  <c r="AK9" i="22" s="1"/>
  <c r="AL9" i="22" s="1"/>
  <c r="AM9" i="22" s="1"/>
  <c r="M9" i="22" s="1"/>
  <c r="AH9" i="22" a="1"/>
  <c r="AH9" i="22" s="1"/>
  <c r="AI9" i="22" s="1"/>
  <c r="AJ9" i="22" s="1"/>
  <c r="L9" i="22" s="1"/>
  <c r="AE9" i="22" a="1"/>
  <c r="AE9" i="22" s="1"/>
  <c r="AF9" i="22" s="1"/>
  <c r="AG9" i="22" s="1"/>
  <c r="K9" i="22" s="1"/>
  <c r="AB9" i="22" a="1"/>
  <c r="AB9" i="22" s="1"/>
  <c r="AC9" i="22" s="1"/>
  <c r="AD9" i="22" s="1"/>
  <c r="J9" i="22" s="1"/>
  <c r="V9" i="22" a="1"/>
  <c r="V9" i="22" s="1"/>
  <c r="BI4" i="22" a="1"/>
  <c r="BI4" i="22" s="1"/>
  <c r="BJ4" i="22" s="1"/>
  <c r="BK4" i="22" s="1"/>
  <c r="BF4" i="22" a="1"/>
  <c r="BF4" i="22" s="1"/>
  <c r="BG4" i="22" s="1"/>
  <c r="BH4" i="22" s="1"/>
  <c r="BC4" i="22" a="1"/>
  <c r="BC4" i="22" s="1"/>
  <c r="BD4" i="22" s="1"/>
  <c r="BE4" i="22" s="1"/>
  <c r="U4" i="22" s="1"/>
  <c r="AZ4" i="22" a="1"/>
  <c r="AZ4" i="22" s="1"/>
  <c r="BA4" i="22" s="1"/>
  <c r="BB4" i="22" s="1"/>
  <c r="T4" i="22" s="1"/>
  <c r="AW4" i="22" a="1"/>
  <c r="AW4" i="22" s="1"/>
  <c r="AX4" i="22" s="1"/>
  <c r="AY4" i="22" s="1"/>
  <c r="Q4" i="22" s="1"/>
  <c r="AT4" i="22" a="1"/>
  <c r="AT4" i="22" s="1"/>
  <c r="AU4" i="22" s="1"/>
  <c r="AV4" i="22" s="1"/>
  <c r="P4" i="22" s="1"/>
  <c r="AK4" i="22" a="1"/>
  <c r="AK4" i="22" s="1"/>
  <c r="AL4" i="22" s="1"/>
  <c r="AM4" i="22" s="1"/>
  <c r="M4" i="22" s="1"/>
  <c r="AH4" i="22" a="1"/>
  <c r="AH4" i="22" s="1"/>
  <c r="AI4" i="22" s="1"/>
  <c r="AJ4" i="22" s="1"/>
  <c r="L4" i="22" s="1"/>
  <c r="AE4" i="22" a="1"/>
  <c r="AE4" i="22" s="1"/>
  <c r="AF4" i="22" s="1"/>
  <c r="AG4" i="22" s="1"/>
  <c r="K4" i="22" s="1"/>
  <c r="AB4" i="22" a="1"/>
  <c r="AB4" i="22" s="1"/>
  <c r="AC4" i="22" s="1"/>
  <c r="AD4" i="22" s="1"/>
  <c r="J4" i="22" s="1"/>
  <c r="V4" i="22" a="1"/>
  <c r="V4" i="22" s="1"/>
  <c r="BI10" i="22" a="1"/>
  <c r="BI10" i="22" s="1"/>
  <c r="BJ10" i="22" s="1"/>
  <c r="BK10" i="22" s="1"/>
  <c r="BF10" i="22" a="1"/>
  <c r="BF10" i="22" s="1"/>
  <c r="BG10" i="22" s="1"/>
  <c r="BH10" i="22" s="1"/>
  <c r="BC10" i="22" a="1"/>
  <c r="BC10" i="22" s="1"/>
  <c r="BD10" i="22" s="1"/>
  <c r="BE10" i="22" s="1"/>
  <c r="U10" i="22" s="1"/>
  <c r="AZ10" i="22" a="1"/>
  <c r="AZ10" i="22" s="1"/>
  <c r="BA10" i="22" s="1"/>
  <c r="BB10" i="22" s="1"/>
  <c r="T10" i="22" s="1"/>
  <c r="AW10" i="22" a="1"/>
  <c r="AW10" i="22" s="1"/>
  <c r="AX10" i="22" s="1"/>
  <c r="AY10" i="22" s="1"/>
  <c r="Q10" i="22" s="1"/>
  <c r="AT10" i="22" a="1"/>
  <c r="AT10" i="22" s="1"/>
  <c r="AU10" i="22" s="1"/>
  <c r="AV10" i="22" s="1"/>
  <c r="P10" i="22" s="1"/>
  <c r="AK10" i="22" a="1"/>
  <c r="AK10" i="22" s="1"/>
  <c r="AL10" i="22" s="1"/>
  <c r="AM10" i="22" s="1"/>
  <c r="M10" i="22" s="1"/>
  <c r="AH10" i="22" a="1"/>
  <c r="AH10" i="22" s="1"/>
  <c r="AI10" i="22" s="1"/>
  <c r="AJ10" i="22" s="1"/>
  <c r="L10" i="22" s="1"/>
  <c r="AE10" i="22" a="1"/>
  <c r="AE10" i="22" s="1"/>
  <c r="AF10" i="22" s="1"/>
  <c r="AG10" i="22" s="1"/>
  <c r="K10" i="22" s="1"/>
  <c r="AB10" i="22" a="1"/>
  <c r="AB10" i="22" s="1"/>
  <c r="AC10" i="22" s="1"/>
  <c r="AD10" i="22" s="1"/>
  <c r="J10" i="22" s="1"/>
  <c r="BI2" i="22"/>
  <c r="BF2" i="22"/>
  <c r="BC2" i="22"/>
  <c r="U2" i="22" s="1"/>
  <c r="AZ2" i="22"/>
  <c r="T2" i="22" s="1"/>
  <c r="AW2" i="22"/>
  <c r="Q2" i="22" s="1"/>
  <c r="AT2" i="22"/>
  <c r="P2" i="22" s="1"/>
  <c r="AQ2" i="22"/>
  <c r="AN2" i="22"/>
  <c r="N2" i="22" s="1"/>
  <c r="AK2" i="22"/>
  <c r="AH2" i="22"/>
  <c r="AE2" i="22"/>
  <c r="AB2" i="22"/>
  <c r="J2" i="22" s="1"/>
  <c r="Y2" i="22"/>
  <c r="I2" i="22" s="1"/>
  <c r="V2" i="22"/>
  <c r="H2" i="22" s="1"/>
  <c r="S2" i="22"/>
  <c r="R2" i="22"/>
  <c r="O2" i="22"/>
  <c r="M2" i="22"/>
  <c r="L2" i="22"/>
  <c r="K2" i="22"/>
  <c r="T1" i="22"/>
  <c r="R1" i="22"/>
  <c r="P1" i="22"/>
  <c r="N1" i="22"/>
  <c r="L1" i="22"/>
  <c r="J1" i="22"/>
  <c r="H1" i="22"/>
  <c r="T1" i="2"/>
  <c r="R1" i="2"/>
  <c r="P1" i="2"/>
  <c r="N1" i="2"/>
  <c r="L1" i="2"/>
  <c r="J1" i="2"/>
  <c r="H1" i="2"/>
  <c r="S2" i="2"/>
  <c r="R2" i="2"/>
  <c r="BI2" i="2"/>
  <c r="BF2" i="2"/>
  <c r="AQ2" i="2"/>
  <c r="AN2" i="2"/>
  <c r="AK2" i="2"/>
  <c r="AH2" i="2"/>
  <c r="AE2" i="2"/>
  <c r="AB2" i="2"/>
  <c r="Y2" i="2"/>
  <c r="V2" i="2"/>
  <c r="H47" i="21"/>
  <c r="C47" i="21"/>
  <c r="H46" i="21"/>
  <c r="C46" i="21"/>
  <c r="H45" i="21"/>
  <c r="C45" i="21"/>
  <c r="H44" i="21"/>
  <c r="C44" i="21"/>
  <c r="H43" i="21"/>
  <c r="C43" i="21"/>
  <c r="H42" i="21"/>
  <c r="C42" i="21"/>
  <c r="H41" i="21"/>
  <c r="C41" i="21"/>
  <c r="H40" i="21"/>
  <c r="C40" i="21"/>
  <c r="H39" i="21"/>
  <c r="C39" i="21"/>
  <c r="H38" i="21"/>
  <c r="C38" i="21"/>
  <c r="H37" i="21"/>
  <c r="C37" i="21"/>
  <c r="H36" i="21"/>
  <c r="C36" i="21"/>
  <c r="H35" i="21"/>
  <c r="C35" i="21"/>
  <c r="H34" i="21"/>
  <c r="C34" i="21"/>
  <c r="H33" i="21"/>
  <c r="C33" i="21"/>
  <c r="H32" i="21"/>
  <c r="C32" i="21"/>
  <c r="H31" i="21"/>
  <c r="C31" i="21"/>
  <c r="H30" i="21"/>
  <c r="C30" i="21"/>
  <c r="H29" i="21"/>
  <c r="C29" i="21"/>
  <c r="H28" i="21"/>
  <c r="C28" i="21"/>
  <c r="H27" i="21"/>
  <c r="C27" i="21"/>
  <c r="H26" i="21"/>
  <c r="C26" i="21"/>
  <c r="H25" i="21"/>
  <c r="C25" i="21"/>
  <c r="H24" i="21"/>
  <c r="C24" i="21"/>
  <c r="H23" i="21"/>
  <c r="C23" i="21"/>
  <c r="H22" i="21"/>
  <c r="C22" i="21"/>
  <c r="H21" i="21"/>
  <c r="C21" i="21"/>
  <c r="H20" i="21"/>
  <c r="C20" i="21"/>
  <c r="H19" i="21"/>
  <c r="C19" i="21"/>
  <c r="H18" i="21"/>
  <c r="C18" i="21"/>
  <c r="H17" i="21"/>
  <c r="C17" i="21"/>
  <c r="H16" i="21"/>
  <c r="C16" i="21"/>
  <c r="H15" i="21"/>
  <c r="C15" i="21"/>
  <c r="H14" i="21"/>
  <c r="C14" i="21"/>
  <c r="H13" i="21"/>
  <c r="C13" i="21"/>
  <c r="H12" i="21"/>
  <c r="C12" i="21"/>
  <c r="H11" i="21"/>
  <c r="C11" i="21"/>
  <c r="H10" i="21"/>
  <c r="C10" i="21"/>
  <c r="H9" i="21"/>
  <c r="C9" i="21"/>
  <c r="H8" i="21"/>
  <c r="C8" i="21"/>
  <c r="H7" i="21"/>
  <c r="C7" i="21"/>
  <c r="H6" i="21"/>
  <c r="C6" i="21"/>
  <c r="H5" i="21"/>
  <c r="C5" i="21"/>
  <c r="H4" i="21"/>
  <c r="C4" i="21"/>
  <c r="H3" i="21"/>
  <c r="C3" i="21"/>
  <c r="H2" i="21"/>
  <c r="C2" i="21"/>
  <c r="C1" i="21"/>
  <c r="H47" i="20"/>
  <c r="C47" i="20"/>
  <c r="H46" i="20"/>
  <c r="C46" i="20"/>
  <c r="H45" i="20"/>
  <c r="C45" i="20"/>
  <c r="H44" i="20"/>
  <c r="C44" i="20"/>
  <c r="H43" i="20"/>
  <c r="C43" i="20"/>
  <c r="H42" i="20"/>
  <c r="C42" i="20"/>
  <c r="H41" i="20"/>
  <c r="C41" i="20"/>
  <c r="H40" i="20"/>
  <c r="C40" i="20"/>
  <c r="H39" i="20"/>
  <c r="C39" i="20"/>
  <c r="H38" i="20"/>
  <c r="C38" i="20"/>
  <c r="H37" i="20"/>
  <c r="C37" i="20"/>
  <c r="H36" i="20"/>
  <c r="C36" i="20"/>
  <c r="H35" i="20"/>
  <c r="C35" i="20"/>
  <c r="H34" i="20"/>
  <c r="C34" i="20"/>
  <c r="H33" i="20"/>
  <c r="C33" i="20"/>
  <c r="H32" i="20"/>
  <c r="C32" i="20"/>
  <c r="H31" i="20"/>
  <c r="C31" i="20"/>
  <c r="H30" i="20"/>
  <c r="C30" i="20"/>
  <c r="H29" i="20"/>
  <c r="C29" i="20"/>
  <c r="H28" i="20"/>
  <c r="C28" i="20"/>
  <c r="H27" i="20"/>
  <c r="C27" i="20"/>
  <c r="H26" i="20"/>
  <c r="C26" i="20"/>
  <c r="H25" i="20"/>
  <c r="C25" i="20"/>
  <c r="H24" i="20"/>
  <c r="C24" i="20"/>
  <c r="H23" i="20"/>
  <c r="C23" i="20"/>
  <c r="H22" i="20"/>
  <c r="C22" i="20"/>
  <c r="H21" i="20"/>
  <c r="C21" i="20"/>
  <c r="H20" i="20"/>
  <c r="C20" i="20"/>
  <c r="H19" i="20"/>
  <c r="C19" i="20"/>
  <c r="H18" i="20"/>
  <c r="C18" i="20"/>
  <c r="H17" i="20"/>
  <c r="C17" i="20"/>
  <c r="H16" i="20"/>
  <c r="C16" i="20"/>
  <c r="H15" i="20"/>
  <c r="C15" i="20"/>
  <c r="H14" i="20"/>
  <c r="C14" i="20"/>
  <c r="H13" i="20"/>
  <c r="C13" i="20"/>
  <c r="H12" i="20"/>
  <c r="C12" i="20"/>
  <c r="H11" i="20"/>
  <c r="C11" i="20"/>
  <c r="H10" i="20"/>
  <c r="C10" i="20"/>
  <c r="H9" i="20"/>
  <c r="C9" i="20"/>
  <c r="H8" i="20"/>
  <c r="C8" i="20"/>
  <c r="H7" i="20"/>
  <c r="C7" i="20"/>
  <c r="H6" i="20"/>
  <c r="C6" i="20"/>
  <c r="H5" i="20"/>
  <c r="C5" i="20"/>
  <c r="H4" i="20"/>
  <c r="C4" i="20"/>
  <c r="H3" i="20"/>
  <c r="C3" i="20"/>
  <c r="H2" i="20"/>
  <c r="C2" i="20"/>
  <c r="C1" i="20"/>
  <c r="BI60" i="2" a="1"/>
  <c r="BI60" i="2" s="1"/>
  <c r="BJ60" i="2" s="1"/>
  <c r="BK60" i="2" s="1"/>
  <c r="BF60" i="2" a="1"/>
  <c r="BF60" i="2" s="1"/>
  <c r="BG60" i="2" s="1"/>
  <c r="BH60" i="2" s="1"/>
  <c r="BI59" i="2" a="1"/>
  <c r="BI59" i="2" s="1"/>
  <c r="BJ59" i="2" s="1"/>
  <c r="BK59" i="2" s="1"/>
  <c r="BF59" i="2" a="1"/>
  <c r="BF59" i="2" s="1"/>
  <c r="BG59" i="2" s="1"/>
  <c r="BH59" i="2" s="1"/>
  <c r="BI58" i="2" a="1"/>
  <c r="BI58" i="2" s="1"/>
  <c r="BJ58" i="2" s="1"/>
  <c r="BK58" i="2" s="1"/>
  <c r="BF58" i="2" a="1"/>
  <c r="BF58" i="2" s="1"/>
  <c r="BG58" i="2" s="1"/>
  <c r="BH58" i="2" s="1"/>
  <c r="BI57" i="2" a="1"/>
  <c r="BI57" i="2" s="1"/>
  <c r="BJ57" i="2" s="1"/>
  <c r="BK57" i="2" s="1"/>
  <c r="BF57" i="2" a="1"/>
  <c r="BF57" i="2" s="1"/>
  <c r="BG57" i="2" s="1"/>
  <c r="BH57" i="2" s="1"/>
  <c r="BI56" i="2" a="1"/>
  <c r="BI56" i="2" s="1"/>
  <c r="BJ56" i="2" s="1"/>
  <c r="BK56" i="2" s="1"/>
  <c r="BF56" i="2" a="1"/>
  <c r="BF56" i="2" s="1"/>
  <c r="BG56" i="2" s="1"/>
  <c r="BH56" i="2" s="1"/>
  <c r="BI55" i="2" a="1"/>
  <c r="BI55" i="2" s="1"/>
  <c r="BJ55" i="2" s="1"/>
  <c r="BK55" i="2" s="1"/>
  <c r="BF55" i="2" a="1"/>
  <c r="BF55" i="2" s="1"/>
  <c r="BG55" i="2" s="1"/>
  <c r="BH55" i="2" s="1"/>
  <c r="BI54" i="2" a="1"/>
  <c r="BI54" i="2" s="1"/>
  <c r="BJ54" i="2" s="1"/>
  <c r="BK54" i="2" s="1"/>
  <c r="BF54" i="2" a="1"/>
  <c r="BF54" i="2" s="1"/>
  <c r="BG54" i="2" s="1"/>
  <c r="BH54" i="2" s="1"/>
  <c r="BI53" i="2" a="1"/>
  <c r="BI53" i="2" s="1"/>
  <c r="BJ53" i="2" s="1"/>
  <c r="BK53" i="2" s="1"/>
  <c r="BF53" i="2" a="1"/>
  <c r="BF53" i="2" s="1"/>
  <c r="BG53" i="2" s="1"/>
  <c r="BH53" i="2" s="1"/>
  <c r="BI52" i="2" a="1"/>
  <c r="BI52" i="2" s="1"/>
  <c r="BJ52" i="2" s="1"/>
  <c r="BK52" i="2" s="1"/>
  <c r="BF52" i="2" a="1"/>
  <c r="BF52" i="2" s="1"/>
  <c r="BG52" i="2" s="1"/>
  <c r="BH52" i="2" s="1"/>
  <c r="BI51" i="2" a="1"/>
  <c r="BI51" i="2" s="1"/>
  <c r="BJ51" i="2" s="1"/>
  <c r="BK51" i="2" s="1"/>
  <c r="BF51" i="2" a="1"/>
  <c r="BF51" i="2" s="1"/>
  <c r="BG51" i="2" s="1"/>
  <c r="BH51" i="2" s="1"/>
  <c r="BI50" i="2" a="1"/>
  <c r="BI50" i="2" s="1"/>
  <c r="BJ50" i="2" s="1"/>
  <c r="BK50" i="2" s="1"/>
  <c r="BF50" i="2" a="1"/>
  <c r="BF50" i="2" s="1"/>
  <c r="BG50" i="2" s="1"/>
  <c r="BH50" i="2" s="1"/>
  <c r="BI49" i="2" a="1"/>
  <c r="BI49" i="2" s="1"/>
  <c r="BJ49" i="2" s="1"/>
  <c r="BK49" i="2" s="1"/>
  <c r="BF49" i="2" a="1"/>
  <c r="BF49" i="2" s="1"/>
  <c r="BG49" i="2" s="1"/>
  <c r="BH49" i="2" s="1"/>
  <c r="BI48" i="2" a="1"/>
  <c r="BI48" i="2" s="1"/>
  <c r="BJ48" i="2" s="1"/>
  <c r="BK48" i="2" s="1"/>
  <c r="BF48" i="2" a="1"/>
  <c r="BF48" i="2" s="1"/>
  <c r="BG48" i="2" s="1"/>
  <c r="BH48" i="2" s="1"/>
  <c r="BI47" i="2" a="1"/>
  <c r="BI47" i="2" s="1"/>
  <c r="BJ47" i="2" s="1"/>
  <c r="BK47" i="2" s="1"/>
  <c r="BF47" i="2" a="1"/>
  <c r="BF47" i="2" s="1"/>
  <c r="BG47" i="2" s="1"/>
  <c r="BH47" i="2" s="1"/>
  <c r="BI46" i="2" a="1"/>
  <c r="BI46" i="2" s="1"/>
  <c r="BJ46" i="2" s="1"/>
  <c r="BK46" i="2" s="1"/>
  <c r="BF46" i="2" a="1"/>
  <c r="BF46" i="2" s="1"/>
  <c r="BG46" i="2" s="1"/>
  <c r="BH46" i="2" s="1"/>
  <c r="BI45" i="2" a="1"/>
  <c r="BI45" i="2" s="1"/>
  <c r="BJ45" i="2" s="1"/>
  <c r="BK45" i="2" s="1"/>
  <c r="BF45" i="2" a="1"/>
  <c r="BF45" i="2" s="1"/>
  <c r="BG45" i="2" s="1"/>
  <c r="BH45" i="2" s="1"/>
  <c r="BI44" i="2" a="1"/>
  <c r="BI44" i="2" s="1"/>
  <c r="BJ44" i="2" s="1"/>
  <c r="BK44" i="2" s="1"/>
  <c r="BF44" i="2" a="1"/>
  <c r="BF44" i="2" s="1"/>
  <c r="BG44" i="2" s="1"/>
  <c r="BH44" i="2" s="1"/>
  <c r="BI43" i="2" a="1"/>
  <c r="BI43" i="2" s="1"/>
  <c r="BJ43" i="2" s="1"/>
  <c r="BK43" i="2" s="1"/>
  <c r="BF43" i="2" a="1"/>
  <c r="BF43" i="2" s="1"/>
  <c r="BG43" i="2" s="1"/>
  <c r="BH43" i="2" s="1"/>
  <c r="BI42" i="2" a="1"/>
  <c r="BI42" i="2" s="1"/>
  <c r="BJ42" i="2" s="1"/>
  <c r="BK42" i="2" s="1"/>
  <c r="BF42" i="2" a="1"/>
  <c r="BF42" i="2" s="1"/>
  <c r="BG42" i="2" s="1"/>
  <c r="BH42" i="2" s="1"/>
  <c r="BI41" i="2" a="1"/>
  <c r="BI41" i="2" s="1"/>
  <c r="BJ41" i="2" s="1"/>
  <c r="BK41" i="2" s="1"/>
  <c r="BF41" i="2" a="1"/>
  <c r="BF41" i="2" s="1"/>
  <c r="BG41" i="2" s="1"/>
  <c r="BH41" i="2" s="1"/>
  <c r="BI40" i="2" a="1"/>
  <c r="BI40" i="2" s="1"/>
  <c r="BJ40" i="2" s="1"/>
  <c r="BK40" i="2" s="1"/>
  <c r="BF40" i="2" a="1"/>
  <c r="BF40" i="2" s="1"/>
  <c r="BG40" i="2" s="1"/>
  <c r="BH40" i="2" s="1"/>
  <c r="BI39" i="2" a="1"/>
  <c r="BI39" i="2" s="1"/>
  <c r="BJ39" i="2" s="1"/>
  <c r="BK39" i="2" s="1"/>
  <c r="BF39" i="2" a="1"/>
  <c r="BF39" i="2" s="1"/>
  <c r="BG39" i="2" s="1"/>
  <c r="BH39" i="2" s="1"/>
  <c r="BI38" i="2" a="1"/>
  <c r="BI38" i="2" s="1"/>
  <c r="BJ38" i="2" s="1"/>
  <c r="BK38" i="2" s="1"/>
  <c r="BF38" i="2" a="1"/>
  <c r="BF38" i="2" s="1"/>
  <c r="BG38" i="2" s="1"/>
  <c r="BH38" i="2" s="1"/>
  <c r="BI37" i="2" a="1"/>
  <c r="BI37" i="2" s="1"/>
  <c r="BJ37" i="2" s="1"/>
  <c r="BK37" i="2" s="1"/>
  <c r="BF37" i="2" a="1"/>
  <c r="BF37" i="2" s="1"/>
  <c r="BG37" i="2" s="1"/>
  <c r="BH37" i="2" s="1"/>
  <c r="BI36" i="2" a="1"/>
  <c r="BI36" i="2" s="1"/>
  <c r="BJ36" i="2" s="1"/>
  <c r="BK36" i="2" s="1"/>
  <c r="BF36" i="2" a="1"/>
  <c r="BF36" i="2" s="1"/>
  <c r="BG36" i="2" s="1"/>
  <c r="BH36" i="2" s="1"/>
  <c r="BI35" i="2" a="1"/>
  <c r="BI35" i="2" s="1"/>
  <c r="BJ35" i="2" s="1"/>
  <c r="BK35" i="2" s="1"/>
  <c r="BF35" i="2" a="1"/>
  <c r="BF35" i="2" s="1"/>
  <c r="BG35" i="2" s="1"/>
  <c r="BH35" i="2" s="1"/>
  <c r="BI34" i="2" a="1"/>
  <c r="BI34" i="2" s="1"/>
  <c r="BJ34" i="2" s="1"/>
  <c r="BK34" i="2" s="1"/>
  <c r="BF34" i="2" a="1"/>
  <c r="BF34" i="2" s="1"/>
  <c r="BG34" i="2" s="1"/>
  <c r="BH34" i="2" s="1"/>
  <c r="BI33" i="2" a="1"/>
  <c r="BI33" i="2" s="1"/>
  <c r="BJ33" i="2" s="1"/>
  <c r="BK33" i="2" s="1"/>
  <c r="BF33" i="2" a="1"/>
  <c r="BF33" i="2" s="1"/>
  <c r="BG33" i="2" s="1"/>
  <c r="BH33" i="2" s="1"/>
  <c r="BI32" i="2" a="1"/>
  <c r="BI32" i="2" s="1"/>
  <c r="BJ32" i="2" s="1"/>
  <c r="BK32" i="2" s="1"/>
  <c r="BF32" i="2" a="1"/>
  <c r="BF32" i="2" s="1"/>
  <c r="BG32" i="2" s="1"/>
  <c r="BH32" i="2" s="1"/>
  <c r="BI31" i="2" a="1"/>
  <c r="BI31" i="2" s="1"/>
  <c r="BJ31" i="2" s="1"/>
  <c r="BK31" i="2" s="1"/>
  <c r="BF31" i="2" a="1"/>
  <c r="BF31" i="2" s="1"/>
  <c r="BG31" i="2" s="1"/>
  <c r="BH31" i="2" s="1"/>
  <c r="BI30" i="2" a="1"/>
  <c r="BI30" i="2" s="1"/>
  <c r="BJ30" i="2" s="1"/>
  <c r="BK30" i="2" s="1"/>
  <c r="BF30" i="2" a="1"/>
  <c r="BF30" i="2" s="1"/>
  <c r="BG30" i="2" s="1"/>
  <c r="BH30" i="2" s="1"/>
  <c r="BI29" i="2" a="1"/>
  <c r="BI29" i="2" s="1"/>
  <c r="BJ29" i="2" s="1"/>
  <c r="BK29" i="2" s="1"/>
  <c r="BF29" i="2" a="1"/>
  <c r="BF29" i="2" s="1"/>
  <c r="BG29" i="2" s="1"/>
  <c r="BH29" i="2" s="1"/>
  <c r="BI28" i="2" a="1"/>
  <c r="BI28" i="2" s="1"/>
  <c r="BJ28" i="2" s="1"/>
  <c r="BK28" i="2" s="1"/>
  <c r="BF28" i="2" a="1"/>
  <c r="BF28" i="2" s="1"/>
  <c r="BG28" i="2" s="1"/>
  <c r="BH28" i="2" s="1"/>
  <c r="BI27" i="2" a="1"/>
  <c r="BI27" i="2" s="1"/>
  <c r="BJ27" i="2" s="1"/>
  <c r="BK27" i="2" s="1"/>
  <c r="BF27" i="2" a="1"/>
  <c r="BF27" i="2" s="1"/>
  <c r="BG27" i="2" s="1"/>
  <c r="BH27" i="2" s="1"/>
  <c r="BI26" i="2" a="1"/>
  <c r="BI26" i="2" s="1"/>
  <c r="BJ26" i="2" s="1"/>
  <c r="BK26" i="2" s="1"/>
  <c r="BF26" i="2" a="1"/>
  <c r="BF26" i="2" s="1"/>
  <c r="BG26" i="2" s="1"/>
  <c r="BH26" i="2" s="1"/>
  <c r="BI25" i="2" a="1"/>
  <c r="BI25" i="2" s="1"/>
  <c r="BJ25" i="2" s="1"/>
  <c r="BK25" i="2" s="1"/>
  <c r="BF25" i="2" a="1"/>
  <c r="BF25" i="2" s="1"/>
  <c r="BG25" i="2" s="1"/>
  <c r="BH25" i="2" s="1"/>
  <c r="BI24" i="2" a="1"/>
  <c r="BI24" i="2" s="1"/>
  <c r="BJ24" i="2" s="1"/>
  <c r="BK24" i="2" s="1"/>
  <c r="BF24" i="2" a="1"/>
  <c r="BF24" i="2" s="1"/>
  <c r="BG24" i="2" s="1"/>
  <c r="BH24" i="2" s="1"/>
  <c r="BI20" i="2" a="1"/>
  <c r="BI20" i="2" s="1"/>
  <c r="BJ20" i="2" s="1"/>
  <c r="BK20" i="2" s="1"/>
  <c r="BF20" i="2" a="1"/>
  <c r="BF20" i="2" s="1"/>
  <c r="BG20" i="2" s="1"/>
  <c r="BH20" i="2" s="1"/>
  <c r="BI23" i="2" a="1"/>
  <c r="BI23" i="2" s="1"/>
  <c r="BJ23" i="2" s="1"/>
  <c r="BK23" i="2" s="1"/>
  <c r="BF23" i="2" a="1"/>
  <c r="BF23" i="2" s="1"/>
  <c r="BG23" i="2" s="1"/>
  <c r="BH23" i="2" s="1"/>
  <c r="BI21" i="2" a="1"/>
  <c r="BI21" i="2" s="1"/>
  <c r="BJ21" i="2" s="1"/>
  <c r="BK21" i="2" s="1"/>
  <c r="BF21" i="2" a="1"/>
  <c r="BF21" i="2" s="1"/>
  <c r="BG21" i="2" s="1"/>
  <c r="BH21" i="2" s="1"/>
  <c r="BI16" i="2" a="1"/>
  <c r="BI16" i="2" s="1"/>
  <c r="BJ16" i="2" s="1"/>
  <c r="BK16" i="2" s="1"/>
  <c r="BF16" i="2" a="1"/>
  <c r="BF16" i="2" s="1"/>
  <c r="BG16" i="2" s="1"/>
  <c r="BH16" i="2" s="1"/>
  <c r="BI18" i="2" a="1"/>
  <c r="BI18" i="2" s="1"/>
  <c r="BJ18" i="2" s="1"/>
  <c r="BK18" i="2" s="1"/>
  <c r="BF18" i="2" a="1"/>
  <c r="BF18" i="2" s="1"/>
  <c r="BG18" i="2" s="1"/>
  <c r="BH18" i="2" s="1"/>
  <c r="BI22" i="2" a="1"/>
  <c r="BI22" i="2" s="1"/>
  <c r="BJ22" i="2" s="1"/>
  <c r="BK22" i="2" s="1"/>
  <c r="BF22" i="2" a="1"/>
  <c r="BF22" i="2" s="1"/>
  <c r="BG22" i="2" s="1"/>
  <c r="BH22" i="2" s="1"/>
  <c r="BI17" i="2" a="1"/>
  <c r="BI17" i="2" s="1"/>
  <c r="BJ17" i="2" s="1"/>
  <c r="BK17" i="2" s="1"/>
  <c r="BF17" i="2" a="1"/>
  <c r="BF17" i="2" s="1"/>
  <c r="BG17" i="2" s="1"/>
  <c r="BH17" i="2" s="1"/>
  <c r="BI19" i="2" a="1"/>
  <c r="BI19" i="2" s="1"/>
  <c r="BJ19" i="2" s="1"/>
  <c r="BK19" i="2" s="1"/>
  <c r="BF19" i="2" a="1"/>
  <c r="BF19" i="2" s="1"/>
  <c r="BG19" i="2" s="1"/>
  <c r="BH19" i="2" s="1"/>
  <c r="BI14" i="2" a="1"/>
  <c r="BI14" i="2" s="1"/>
  <c r="BJ14" i="2" s="1"/>
  <c r="BK14" i="2" s="1"/>
  <c r="BF14" i="2" a="1"/>
  <c r="BF14" i="2" s="1"/>
  <c r="BG14" i="2" s="1"/>
  <c r="BH14" i="2" s="1"/>
  <c r="BI15" i="2" a="1"/>
  <c r="BI15" i="2" s="1"/>
  <c r="BJ15" i="2" s="1"/>
  <c r="BK15" i="2" s="1"/>
  <c r="BF15" i="2" a="1"/>
  <c r="BF15" i="2" s="1"/>
  <c r="BG15" i="2" s="1"/>
  <c r="BH15" i="2" s="1"/>
  <c r="BI12" i="2" a="1"/>
  <c r="BI12" i="2" s="1"/>
  <c r="BJ12" i="2" s="1"/>
  <c r="BK12" i="2" s="1"/>
  <c r="BF12" i="2" a="1"/>
  <c r="BF12" i="2" s="1"/>
  <c r="BG12" i="2" s="1"/>
  <c r="BH12" i="2" s="1"/>
  <c r="BI8" i="2" a="1"/>
  <c r="BI8" i="2" s="1"/>
  <c r="BJ8" i="2" s="1"/>
  <c r="BK8" i="2" s="1"/>
  <c r="BF8" i="2" a="1"/>
  <c r="BF8" i="2" s="1"/>
  <c r="BG8" i="2" s="1"/>
  <c r="BH8" i="2" s="1"/>
  <c r="BI11" i="2" a="1"/>
  <c r="BI11" i="2" s="1"/>
  <c r="BJ11" i="2" s="1"/>
  <c r="BK11" i="2" s="1"/>
  <c r="BF11" i="2" a="1"/>
  <c r="BF11" i="2" s="1"/>
  <c r="BG11" i="2" s="1"/>
  <c r="BH11" i="2" s="1"/>
  <c r="BI10" i="2" a="1"/>
  <c r="BI10" i="2" s="1"/>
  <c r="BJ10" i="2" s="1"/>
  <c r="BK10" i="2" s="1"/>
  <c r="BF10" i="2" a="1"/>
  <c r="BF10" i="2" s="1"/>
  <c r="BG10" i="2" s="1"/>
  <c r="BH10" i="2" s="1"/>
  <c r="BI9" i="2" a="1"/>
  <c r="BI9" i="2" s="1"/>
  <c r="BJ9" i="2" s="1"/>
  <c r="BK9" i="2" s="1"/>
  <c r="BF9" i="2" a="1"/>
  <c r="BF9" i="2" s="1"/>
  <c r="BG9" i="2" s="1"/>
  <c r="BH9" i="2" s="1"/>
  <c r="BI6" i="2" a="1"/>
  <c r="BI6" i="2" s="1"/>
  <c r="BJ6" i="2" s="1"/>
  <c r="BK6" i="2" s="1"/>
  <c r="BF6" i="2" a="1"/>
  <c r="BF6" i="2" s="1"/>
  <c r="BG6" i="2" s="1"/>
  <c r="BH6" i="2" s="1"/>
  <c r="BI5" i="2" a="1"/>
  <c r="BI5" i="2" s="1"/>
  <c r="BJ5" i="2" s="1"/>
  <c r="BK5" i="2" s="1"/>
  <c r="BF5" i="2" a="1"/>
  <c r="BF5" i="2" s="1"/>
  <c r="BG5" i="2" s="1"/>
  <c r="BH5" i="2" s="1"/>
  <c r="BI7" i="2" a="1"/>
  <c r="BI7" i="2" s="1"/>
  <c r="BJ7" i="2" s="1"/>
  <c r="BK7" i="2" s="1"/>
  <c r="BF7" i="2" a="1"/>
  <c r="BF7" i="2" s="1"/>
  <c r="BG7" i="2" s="1"/>
  <c r="BH7" i="2" s="1"/>
  <c r="BI4" i="2" a="1"/>
  <c r="BI4" i="2" s="1"/>
  <c r="BJ4" i="2" s="1"/>
  <c r="BK4" i="2" s="1"/>
  <c r="BF4" i="2" a="1"/>
  <c r="BF4" i="2" s="1"/>
  <c r="BG4" i="2" s="1"/>
  <c r="BH4" i="2" s="1"/>
  <c r="BI13" i="2" a="1"/>
  <c r="BI13" i="2" s="1"/>
  <c r="BJ13" i="2" s="1"/>
  <c r="BK13" i="2" s="1"/>
  <c r="BF13" i="2" a="1"/>
  <c r="BF13" i="2" s="1"/>
  <c r="BG13" i="2" s="1"/>
  <c r="BH13" i="2" s="1"/>
  <c r="AQ22" i="2" l="1" a="1"/>
  <c r="AQ22" i="2" s="1"/>
  <c r="AQ8" i="2" a="1"/>
  <c r="AQ8" i="2" s="1"/>
  <c r="AQ12" i="22" a="1"/>
  <c r="AQ12" i="22" s="1"/>
  <c r="AQ6" i="22" a="1"/>
  <c r="AQ6" i="22" s="1"/>
  <c r="AQ13" i="23" a="1"/>
  <c r="AQ13" i="23" s="1"/>
  <c r="AQ19" i="23" a="1"/>
  <c r="AQ19" i="23" s="1"/>
  <c r="AR19" i="23" s="1"/>
  <c r="AS19" i="23" s="1"/>
  <c r="O19" i="23" s="1"/>
  <c r="AQ4" i="23" a="1"/>
  <c r="AQ4" i="23" s="1"/>
  <c r="AQ25" i="24" a="1"/>
  <c r="AQ25" i="24" s="1"/>
  <c r="AR25" i="24" s="1"/>
  <c r="AS25" i="24" s="1"/>
  <c r="O25" i="24" s="1"/>
  <c r="AQ17" i="2" a="1"/>
  <c r="AQ17" i="2" s="1"/>
  <c r="AQ10" i="2" a="1"/>
  <c r="AQ10" i="2" s="1"/>
  <c r="AQ11" i="22" a="1"/>
  <c r="AQ11" i="22" s="1"/>
  <c r="AQ20" i="23" a="1"/>
  <c r="AQ20" i="23" s="1"/>
  <c r="AR20" i="23" s="1"/>
  <c r="AS20" i="23" s="1"/>
  <c r="O20" i="23" s="1"/>
  <c r="AQ12" i="23" a="1"/>
  <c r="AQ12" i="23" s="1"/>
  <c r="AQ22" i="24" a="1"/>
  <c r="AQ22" i="24" s="1"/>
  <c r="AQ24" i="24" a="1"/>
  <c r="AQ24" i="24" s="1"/>
  <c r="AR24" i="24" s="1"/>
  <c r="AS24" i="24" s="1"/>
  <c r="O24" i="24" s="1"/>
  <c r="AQ7" i="24" a="1"/>
  <c r="AQ7" i="24" s="1"/>
  <c r="AQ19" i="2" a="1"/>
  <c r="AQ19" i="2" s="1"/>
  <c r="AQ7" i="2" a="1"/>
  <c r="AQ7" i="2" s="1"/>
  <c r="AQ8" i="22" a="1"/>
  <c r="AQ8" i="22" s="1"/>
  <c r="AQ13" i="22" a="1"/>
  <c r="AQ13" i="22" s="1"/>
  <c r="AR13" i="22" s="1"/>
  <c r="AS13" i="22" s="1"/>
  <c r="O13" i="22" s="1"/>
  <c r="AQ18" i="23" a="1"/>
  <c r="AQ18" i="23" s="1"/>
  <c r="AR18" i="23" s="1"/>
  <c r="AS18" i="23" s="1"/>
  <c r="O18" i="23" s="1"/>
  <c r="AQ5" i="24" a="1"/>
  <c r="AQ5" i="24" s="1"/>
  <c r="AQ23" i="24" a="1"/>
  <c r="AQ23" i="24" s="1"/>
  <c r="AQ13" i="24" a="1"/>
  <c r="AQ13" i="24" s="1"/>
  <c r="AQ19" i="24" a="1"/>
  <c r="AQ19" i="24" s="1"/>
  <c r="AR19" i="24" s="1"/>
  <c r="AS19" i="24" s="1"/>
  <c r="O19" i="24" s="1"/>
  <c r="AQ20" i="2" a="1"/>
  <c r="AQ20" i="2" s="1"/>
  <c r="AQ14" i="2" a="1"/>
  <c r="AQ14" i="2" s="1"/>
  <c r="AQ6" i="2" a="1"/>
  <c r="AQ6" i="2" s="1"/>
  <c r="AQ16" i="22" a="1"/>
  <c r="AQ16" i="22" s="1"/>
  <c r="AR16" i="22" s="1"/>
  <c r="AS16" i="22" s="1"/>
  <c r="O16" i="22" s="1"/>
  <c r="AQ10" i="22" a="1"/>
  <c r="AQ10" i="22" s="1"/>
  <c r="AR10" i="22" s="1"/>
  <c r="AS10" i="22" s="1"/>
  <c r="O10" i="22" s="1"/>
  <c r="AQ17" i="23" a="1"/>
  <c r="AQ17" i="23" s="1"/>
  <c r="AQ15" i="23" a="1"/>
  <c r="AQ15" i="23" s="1"/>
  <c r="AQ8" i="23" a="1"/>
  <c r="AQ8" i="23" s="1"/>
  <c r="AQ18" i="24" a="1"/>
  <c r="AQ18" i="24" s="1"/>
  <c r="AQ10" i="24" a="1"/>
  <c r="AQ10" i="24" s="1"/>
  <c r="AQ4" i="24" a="1"/>
  <c r="AQ4" i="24" s="1"/>
  <c r="AQ23" i="2" a="1"/>
  <c r="AQ23" i="2" s="1"/>
  <c r="AQ15" i="2" a="1"/>
  <c r="AQ15" i="2" s="1"/>
  <c r="AQ5" i="2" a="1"/>
  <c r="AQ5" i="2" s="1"/>
  <c r="AQ9" i="22" a="1"/>
  <c r="AQ9" i="22" s="1"/>
  <c r="AR9" i="22" s="1"/>
  <c r="AS9" i="22" s="1"/>
  <c r="O9" i="22" s="1"/>
  <c r="AQ22" i="23" a="1"/>
  <c r="AQ22" i="23" s="1"/>
  <c r="AR22" i="23" s="1"/>
  <c r="AS22" i="23" s="1"/>
  <c r="O22" i="23" s="1"/>
  <c r="AQ14" i="23" a="1"/>
  <c r="AQ14" i="23" s="1"/>
  <c r="AQ20" i="24" a="1"/>
  <c r="AQ20" i="24" s="1"/>
  <c r="AQ12" i="24" a="1"/>
  <c r="AQ12" i="24" s="1"/>
  <c r="AQ16" i="24" a="1"/>
  <c r="AQ16" i="24" s="1"/>
  <c r="AR16" i="24" s="1"/>
  <c r="AS16" i="24" s="1"/>
  <c r="O16" i="24" s="1"/>
  <c r="AQ4" i="2" a="1"/>
  <c r="AQ4" i="2" s="1"/>
  <c r="AQ21" i="2" a="1"/>
  <c r="AQ21" i="2" s="1"/>
  <c r="AQ12" i="2" a="1"/>
  <c r="AQ12" i="2" s="1"/>
  <c r="AQ13" i="2" a="1"/>
  <c r="AQ13" i="2" s="1"/>
  <c r="AQ17" i="22" a="1"/>
  <c r="AQ17" i="22" s="1"/>
  <c r="AQ7" i="22" a="1"/>
  <c r="AQ7" i="22" s="1"/>
  <c r="AQ11" i="23" a="1"/>
  <c r="AQ11" i="23" s="1"/>
  <c r="AQ9" i="23" a="1"/>
  <c r="AQ9" i="23" s="1"/>
  <c r="AQ21" i="24" a="1"/>
  <c r="AQ21" i="24" s="1"/>
  <c r="AQ9" i="24" a="1"/>
  <c r="AQ9" i="24" s="1"/>
  <c r="AQ16" i="2" a="1"/>
  <c r="AQ16" i="2" s="1"/>
  <c r="AQ11" i="2" a="1"/>
  <c r="AQ11" i="2" s="1"/>
  <c r="AQ4" i="22" a="1"/>
  <c r="AQ4" i="22" s="1"/>
  <c r="AQ15" i="22" a="1"/>
  <c r="AQ15" i="22" s="1"/>
  <c r="AQ5" i="22" a="1"/>
  <c r="AQ5" i="22" s="1"/>
  <c r="AQ7" i="23" a="1"/>
  <c r="AQ7" i="23" s="1"/>
  <c r="AQ21" i="23" a="1"/>
  <c r="AQ21" i="23" s="1"/>
  <c r="AR21" i="23" s="1"/>
  <c r="AS21" i="23" s="1"/>
  <c r="O21" i="23" s="1"/>
  <c r="AQ10" i="23" a="1"/>
  <c r="AQ10" i="23" s="1"/>
  <c r="AQ6" i="23" a="1"/>
  <c r="AQ6" i="23" s="1"/>
  <c r="AQ17" i="24" a="1"/>
  <c r="AQ17" i="24" s="1"/>
  <c r="AQ11" i="24" a="1"/>
  <c r="AQ11" i="24" s="1"/>
  <c r="AN22" i="2" a="1"/>
  <c r="AN22" i="2" s="1"/>
  <c r="AN8" i="2" a="1"/>
  <c r="AN8" i="2" s="1"/>
  <c r="AN4" i="22" a="1"/>
  <c r="AN4" i="22" s="1"/>
  <c r="AN11" i="24" a="1"/>
  <c r="AN11" i="24" s="1"/>
  <c r="AN4" i="24" a="1"/>
  <c r="AN4" i="24" s="1"/>
  <c r="AN10" i="2" a="1"/>
  <c r="AN10" i="2" s="1"/>
  <c r="AN17" i="22" a="1"/>
  <c r="AN17" i="22" s="1"/>
  <c r="AN8" i="22" a="1"/>
  <c r="AN8" i="22" s="1"/>
  <c r="AN14" i="22" a="1"/>
  <c r="AN14" i="22" s="1"/>
  <c r="AO14" i="22" s="1"/>
  <c r="AP14" i="22" s="1"/>
  <c r="N14" i="22" s="1"/>
  <c r="AN9" i="22" a="1"/>
  <c r="AN9" i="22" s="1"/>
  <c r="AO9" i="22" s="1"/>
  <c r="AP9" i="22" s="1"/>
  <c r="N9" i="22" s="1"/>
  <c r="AN17" i="23" a="1"/>
  <c r="AN17" i="23" s="1"/>
  <c r="AN13" i="23" a="1"/>
  <c r="AN13" i="23" s="1"/>
  <c r="AN18" i="23" a="1"/>
  <c r="AN18" i="23" s="1"/>
  <c r="AO18" i="23" s="1"/>
  <c r="AP18" i="23" s="1"/>
  <c r="N18" i="23" s="1"/>
  <c r="AN5" i="23" a="1"/>
  <c r="AN5" i="23" s="1"/>
  <c r="AN18" i="24" a="1"/>
  <c r="AN18" i="24" s="1"/>
  <c r="AN14" i="24" a="1"/>
  <c r="AN14" i="24" s="1"/>
  <c r="AN10" i="24" a="1"/>
  <c r="AN10" i="24" s="1"/>
  <c r="AN20" i="24" a="1"/>
  <c r="AN20" i="24" s="1"/>
  <c r="AN25" i="24" a="1"/>
  <c r="AN25" i="24" s="1"/>
  <c r="AO25" i="24" s="1"/>
  <c r="AP25" i="24" s="1"/>
  <c r="N25" i="24" s="1"/>
  <c r="AN12" i="24" a="1"/>
  <c r="AN12" i="24" s="1"/>
  <c r="AN23" i="2" a="1"/>
  <c r="AN23" i="2" s="1"/>
  <c r="AN15" i="2" a="1"/>
  <c r="AN15" i="2" s="1"/>
  <c r="AN5" i="2" a="1"/>
  <c r="AN5" i="2" s="1"/>
  <c r="AN5" i="24" a="1"/>
  <c r="AN5" i="24" s="1"/>
  <c r="AN7" i="24" a="1"/>
  <c r="AN7" i="24" s="1"/>
  <c r="AN15" i="24" a="1"/>
  <c r="AN15" i="24" s="1"/>
  <c r="AO15" i="24" s="1"/>
  <c r="AP15" i="24" s="1"/>
  <c r="N15" i="24" s="1"/>
  <c r="AN21" i="2" a="1"/>
  <c r="AN21" i="2" s="1"/>
  <c r="AN12" i="2" a="1"/>
  <c r="AN12" i="2" s="1"/>
  <c r="AN13" i="2" a="1"/>
  <c r="AN13" i="2" s="1"/>
  <c r="AN12" i="22" a="1"/>
  <c r="AN12" i="22" s="1"/>
  <c r="AN7" i="22" a="1"/>
  <c r="AN7" i="22" s="1"/>
  <c r="AN13" i="22" a="1"/>
  <c r="AN13" i="22" s="1"/>
  <c r="AO13" i="22" s="1"/>
  <c r="AP13" i="22" s="1"/>
  <c r="N13" i="22" s="1"/>
  <c r="AN21" i="23" a="1"/>
  <c r="AN21" i="23" s="1"/>
  <c r="AO21" i="23" s="1"/>
  <c r="AP21" i="23" s="1"/>
  <c r="N21" i="23" s="1"/>
  <c r="AN15" i="23" a="1"/>
  <c r="AN15" i="23" s="1"/>
  <c r="AN19" i="23" a="1"/>
  <c r="AN19" i="23" s="1"/>
  <c r="AO19" i="23" s="1"/>
  <c r="AP19" i="23" s="1"/>
  <c r="N19" i="23" s="1"/>
  <c r="AN9" i="23" a="1"/>
  <c r="AN9" i="23" s="1"/>
  <c r="AN22" i="24" a="1"/>
  <c r="AN22" i="24" s="1"/>
  <c r="AN21" i="24" a="1"/>
  <c r="AN21" i="24" s="1"/>
  <c r="AN24" i="24" a="1"/>
  <c r="AN24" i="24" s="1"/>
  <c r="AO24" i="24" s="1"/>
  <c r="AP24" i="24" s="1"/>
  <c r="N24" i="24" s="1"/>
  <c r="AN16" i="2" a="1"/>
  <c r="AN16" i="2" s="1"/>
  <c r="AN11" i="2" a="1"/>
  <c r="AN11" i="2" s="1"/>
  <c r="AN9" i="24" a="1"/>
  <c r="AN9" i="24" s="1"/>
  <c r="AN19" i="24" a="1"/>
  <c r="AN19" i="24" s="1"/>
  <c r="AO19" i="24" s="1"/>
  <c r="AP19" i="24" s="1"/>
  <c r="N19" i="24" s="1"/>
  <c r="AN6" i="24" a="1"/>
  <c r="AN6" i="24" s="1"/>
  <c r="AN18" i="2" a="1"/>
  <c r="AN18" i="2" s="1"/>
  <c r="AN9" i="2" a="1"/>
  <c r="AN9" i="2" s="1"/>
  <c r="AN11" i="22" a="1"/>
  <c r="AN11" i="22" s="1"/>
  <c r="AN5" i="22" a="1"/>
  <c r="AN5" i="22" s="1"/>
  <c r="AN10" i="22" a="1"/>
  <c r="AN10" i="22" s="1"/>
  <c r="AO10" i="22" s="1"/>
  <c r="AP10" i="22" s="1"/>
  <c r="N10" i="22" s="1"/>
  <c r="AN16" i="23" a="1"/>
  <c r="AN16" i="23" s="1"/>
  <c r="AN14" i="23" a="1"/>
  <c r="AN14" i="23" s="1"/>
  <c r="AN12" i="23" a="1"/>
  <c r="AN12" i="23" s="1"/>
  <c r="AN6" i="23" a="1"/>
  <c r="AN6" i="23" s="1"/>
  <c r="AN23" i="24" a="1"/>
  <c r="AN23" i="24" s="1"/>
  <c r="AN17" i="24" a="1"/>
  <c r="AN17" i="24" s="1"/>
  <c r="AN13" i="24" a="1"/>
  <c r="AN13" i="24" s="1"/>
  <c r="V6" i="24" a="1"/>
  <c r="V6" i="24" s="1"/>
  <c r="V8" i="24" a="1"/>
  <c r="V8" i="24" s="1"/>
  <c r="V5" i="24" a="1"/>
  <c r="V5" i="24" s="1"/>
  <c r="V7" i="24" a="1"/>
  <c r="V7" i="24" s="1"/>
  <c r="V12" i="24" a="1"/>
  <c r="V12" i="24" s="1"/>
  <c r="V9" i="24" a="1"/>
  <c r="V9" i="24" s="1"/>
  <c r="V13" i="24" a="1"/>
  <c r="V13" i="24" s="1"/>
  <c r="V15" i="24" a="1"/>
  <c r="V15" i="24" s="1"/>
  <c r="V25" i="24" a="1"/>
  <c r="V25" i="24" s="1"/>
  <c r="W25" i="24" s="1"/>
  <c r="X25" i="24" s="1"/>
  <c r="H25" i="24" s="1"/>
  <c r="V24" i="24" a="1"/>
  <c r="V24" i="24" s="1"/>
  <c r="W24" i="24" s="1"/>
  <c r="X24" i="24" s="1"/>
  <c r="H24" i="24" s="1"/>
  <c r="V16" i="24" a="1"/>
  <c r="V16" i="24" s="1"/>
  <c r="V11" i="24" a="1"/>
  <c r="V11" i="24" s="1"/>
  <c r="V4" i="24" a="1"/>
  <c r="V4" i="24" s="1"/>
  <c r="V5" i="23" a="1"/>
  <c r="V5" i="23" s="1"/>
  <c r="W5" i="23" s="1"/>
  <c r="X5" i="23" s="1"/>
  <c r="H5" i="23" s="1"/>
  <c r="V10" i="22" a="1"/>
  <c r="V10" i="22" s="1"/>
  <c r="W10" i="22" s="1"/>
  <c r="X10" i="22" s="1"/>
  <c r="H10" i="22" s="1"/>
  <c r="H32" i="22"/>
  <c r="H58" i="23"/>
  <c r="H35" i="24"/>
  <c r="H59" i="24"/>
  <c r="X26" i="24"/>
  <c r="H26" i="24" s="1"/>
  <c r="H31" i="22"/>
  <c r="X22" i="22"/>
  <c r="H22" i="22" s="1"/>
  <c r="X11" i="22"/>
  <c r="H11" i="22" s="1"/>
  <c r="X40" i="23"/>
  <c r="H40" i="23" s="1"/>
  <c r="X24" i="23"/>
  <c r="H24" i="23" s="1"/>
  <c r="X49" i="24"/>
  <c r="H49" i="24" s="1"/>
  <c r="X22" i="24"/>
  <c r="H22" i="24" s="1"/>
  <c r="H39" i="22"/>
  <c r="H40" i="22"/>
  <c r="H46" i="22"/>
  <c r="H54" i="22"/>
  <c r="H50" i="23"/>
  <c r="H34" i="24"/>
  <c r="H42" i="24"/>
  <c r="X47" i="23"/>
  <c r="H47" i="23" s="1"/>
  <c r="X39" i="23"/>
  <c r="H39" i="23" s="1"/>
  <c r="X31" i="23"/>
  <c r="H31" i="23" s="1"/>
  <c r="X23" i="23"/>
  <c r="H23" i="23" s="1"/>
  <c r="X56" i="24"/>
  <c r="H56" i="24" s="1"/>
  <c r="X48" i="24"/>
  <c r="H48" i="24" s="1"/>
  <c r="X23" i="24"/>
  <c r="H23" i="24" s="1"/>
  <c r="H43" i="24"/>
  <c r="H21" i="22"/>
  <c r="H30" i="22"/>
  <c r="H38" i="22"/>
  <c r="H45" i="22"/>
  <c r="H34" i="23"/>
  <c r="H33" i="24"/>
  <c r="H51" i="24"/>
  <c r="H58" i="24"/>
  <c r="X54" i="23"/>
  <c r="H54" i="23" s="1"/>
  <c r="X46" i="23"/>
  <c r="H46" i="23" s="1"/>
  <c r="X30" i="23"/>
  <c r="H30" i="23" s="1"/>
  <c r="X55" i="24"/>
  <c r="H55" i="24" s="1"/>
  <c r="X39" i="24"/>
  <c r="H39" i="24" s="1"/>
  <c r="X31" i="24"/>
  <c r="H31" i="24" s="1"/>
  <c r="H55" i="22"/>
  <c r="H27" i="24"/>
  <c r="H40" i="24"/>
  <c r="H15" i="22"/>
  <c r="H53" i="22"/>
  <c r="H26" i="23"/>
  <c r="H42" i="23"/>
  <c r="H49" i="23"/>
  <c r="H56" i="23"/>
  <c r="H47" i="24"/>
  <c r="X59" i="22"/>
  <c r="H59" i="22" s="1"/>
  <c r="X51" i="22"/>
  <c r="H51" i="22" s="1"/>
  <c r="X43" i="22"/>
  <c r="H43" i="22" s="1"/>
  <c r="X35" i="22"/>
  <c r="H35" i="22" s="1"/>
  <c r="X27" i="22"/>
  <c r="H27" i="22" s="1"/>
  <c r="X53" i="23"/>
  <c r="H53" i="23" s="1"/>
  <c r="X45" i="23"/>
  <c r="H45" i="23" s="1"/>
  <c r="X46" i="24"/>
  <c r="H46" i="24" s="1"/>
  <c r="X38" i="24"/>
  <c r="H38" i="24" s="1"/>
  <c r="X30" i="24"/>
  <c r="H30" i="24" s="1"/>
  <c r="X20" i="24"/>
  <c r="H20" i="24" s="1"/>
  <c r="H24" i="22"/>
  <c r="H29" i="22"/>
  <c r="H37" i="22"/>
  <c r="H48" i="22"/>
  <c r="H17" i="23"/>
  <c r="H29" i="23"/>
  <c r="H33" i="23"/>
  <c r="H38" i="23"/>
  <c r="H14" i="24"/>
  <c r="H18" i="24"/>
  <c r="H41" i="24"/>
  <c r="H54" i="24"/>
  <c r="H57" i="24"/>
  <c r="X58" i="22"/>
  <c r="H58" i="22" s="1"/>
  <c r="X50" i="22"/>
  <c r="H50" i="22" s="1"/>
  <c r="X34" i="22"/>
  <c r="H34" i="22" s="1"/>
  <c r="X26" i="22"/>
  <c r="H26" i="22" s="1"/>
  <c r="X18" i="22"/>
  <c r="H18" i="22" s="1"/>
  <c r="X53" i="24"/>
  <c r="H53" i="24" s="1"/>
  <c r="X45" i="24"/>
  <c r="H45" i="24" s="1"/>
  <c r="X37" i="24"/>
  <c r="H37" i="24" s="1"/>
  <c r="X29" i="24"/>
  <c r="H29" i="24" s="1"/>
  <c r="X21" i="24"/>
  <c r="H21" i="24" s="1"/>
  <c r="H47" i="22"/>
  <c r="X56" i="22"/>
  <c r="H56" i="22" s="1"/>
  <c r="H12" i="22"/>
  <c r="H19" i="22"/>
  <c r="H23" i="22"/>
  <c r="H42" i="22"/>
  <c r="H32" i="23"/>
  <c r="H37" i="23"/>
  <c r="H41" i="23"/>
  <c r="H48" i="23"/>
  <c r="H55" i="23"/>
  <c r="H32" i="24"/>
  <c r="H50" i="24"/>
  <c r="X57" i="22"/>
  <c r="H57" i="22" s="1"/>
  <c r="X49" i="22"/>
  <c r="H49" i="22" s="1"/>
  <c r="X41" i="22"/>
  <c r="H41" i="22" s="1"/>
  <c r="X33" i="22"/>
  <c r="H33" i="22" s="1"/>
  <c r="X25" i="22"/>
  <c r="H25" i="22" s="1"/>
  <c r="X17" i="22"/>
  <c r="H17" i="22" s="1"/>
  <c r="X43" i="23"/>
  <c r="H43" i="23" s="1"/>
  <c r="X35" i="23"/>
  <c r="H35" i="23" s="1"/>
  <c r="X27" i="23"/>
  <c r="H27" i="23" s="1"/>
  <c r="X52" i="24"/>
  <c r="H52" i="24" s="1"/>
  <c r="AA50" i="23"/>
  <c r="I50" i="23" s="1"/>
  <c r="I35" i="23"/>
  <c r="I43" i="23"/>
  <c r="AA57" i="23"/>
  <c r="I57" i="23" s="1"/>
  <c r="AA49" i="23"/>
  <c r="I49" i="23" s="1"/>
  <c r="I34" i="23"/>
  <c r="I42" i="23"/>
  <c r="AA56" i="23"/>
  <c r="I56" i="23" s="1"/>
  <c r="AA48" i="23"/>
  <c r="I48" i="23" s="1"/>
  <c r="I27" i="23"/>
  <c r="I33" i="23"/>
  <c r="I41" i="23"/>
  <c r="AA55" i="23"/>
  <c r="I55" i="23" s="1"/>
  <c r="AA47" i="23"/>
  <c r="I47" i="23" s="1"/>
  <c r="AA23" i="23"/>
  <c r="I23" i="23" s="1"/>
  <c r="I25" i="23"/>
  <c r="I26" i="23"/>
  <c r="I32" i="23"/>
  <c r="I40" i="23"/>
  <c r="I59" i="23"/>
  <c r="AA54" i="23"/>
  <c r="I54" i="23" s="1"/>
  <c r="AA46" i="23"/>
  <c r="I46" i="23" s="1"/>
  <c r="AA38" i="23"/>
  <c r="I38" i="23" s="1"/>
  <c r="AA30" i="23"/>
  <c r="I30" i="23" s="1"/>
  <c r="AA17" i="23"/>
  <c r="I17" i="23" s="1"/>
  <c r="I31" i="23"/>
  <c r="AA53" i="23"/>
  <c r="I53" i="23" s="1"/>
  <c r="AA45" i="23"/>
  <c r="I45" i="23" s="1"/>
  <c r="AA37" i="23"/>
  <c r="I37" i="23" s="1"/>
  <c r="AA29" i="23"/>
  <c r="I29" i="23" s="1"/>
  <c r="I24" i="23"/>
  <c r="I39" i="23"/>
  <c r="I51" i="23"/>
  <c r="I58" i="23"/>
  <c r="AA44" i="23"/>
  <c r="I44" i="23" s="1"/>
  <c r="I39" i="22"/>
  <c r="AA38" i="22"/>
  <c r="I38" i="22" s="1"/>
  <c r="I23" i="22"/>
  <c r="I31" i="22"/>
  <c r="I54" i="22"/>
  <c r="AA37" i="22"/>
  <c r="I37" i="22" s="1"/>
  <c r="I30" i="22"/>
  <c r="I47" i="22"/>
  <c r="I53" i="22"/>
  <c r="I22" i="22"/>
  <c r="I29" i="22"/>
  <c r="AA59" i="22"/>
  <c r="I59" i="22" s="1"/>
  <c r="AA19" i="22"/>
  <c r="I19" i="22" s="1"/>
  <c r="AA55" i="22"/>
  <c r="I55" i="22" s="1"/>
  <c r="I35" i="22"/>
  <c r="I43" i="22"/>
  <c r="I45" i="22"/>
  <c r="I46" i="22"/>
  <c r="AA26" i="22"/>
  <c r="I26" i="22" s="1"/>
  <c r="AA18" i="22"/>
  <c r="I18" i="22" s="1"/>
  <c r="I12" i="22"/>
  <c r="I21" i="22"/>
  <c r="I51" i="22"/>
  <c r="I58" i="22"/>
  <c r="AA41" i="22"/>
  <c r="I41" i="22" s="1"/>
  <c r="AA33" i="22"/>
  <c r="I33" i="22" s="1"/>
  <c r="AA25" i="22"/>
  <c r="I25" i="22" s="1"/>
  <c r="AA17" i="22"/>
  <c r="I17" i="22" s="1"/>
  <c r="I49" i="22"/>
  <c r="I11" i="22"/>
  <c r="I27" i="22"/>
  <c r="I34" i="22"/>
  <c r="I42" i="22"/>
  <c r="I50" i="22"/>
  <c r="I57" i="22"/>
  <c r="AA56" i="22"/>
  <c r="I56" i="22" s="1"/>
  <c r="AA48" i="22"/>
  <c r="I48" i="22" s="1"/>
  <c r="AA40" i="22"/>
  <c r="I40" i="22" s="1"/>
  <c r="AA32" i="22"/>
  <c r="I32" i="22" s="1"/>
  <c r="AA24" i="22"/>
  <c r="I24" i="22" s="1"/>
  <c r="AA15" i="22"/>
  <c r="I15" i="22" s="1"/>
  <c r="I18" i="24"/>
  <c r="I31" i="24"/>
  <c r="I50" i="24"/>
  <c r="I57" i="24"/>
  <c r="I49" i="24"/>
  <c r="I55" i="24"/>
  <c r="AA56" i="24"/>
  <c r="I56" i="24" s="1"/>
  <c r="AA40" i="24"/>
  <c r="I40" i="24" s="1"/>
  <c r="AA23" i="24"/>
  <c r="I23" i="24" s="1"/>
  <c r="AA51" i="24"/>
  <c r="I51" i="24" s="1"/>
  <c r="AA14" i="24"/>
  <c r="I14" i="24" s="1"/>
  <c r="I43" i="24"/>
  <c r="I48" i="24"/>
  <c r="I47" i="24"/>
  <c r="I59" i="24"/>
  <c r="AA54" i="24"/>
  <c r="I54" i="24" s="1"/>
  <c r="AA38" i="24"/>
  <c r="I38" i="24" s="1"/>
  <c r="AA30" i="24"/>
  <c r="I30" i="24" s="1"/>
  <c r="AA20" i="24"/>
  <c r="I20" i="24" s="1"/>
  <c r="I41" i="24"/>
  <c r="I35" i="24"/>
  <c r="I42" i="24"/>
  <c r="AA53" i="24"/>
  <c r="I53" i="24" s="1"/>
  <c r="AA45" i="24"/>
  <c r="I45" i="24" s="1"/>
  <c r="AA37" i="24"/>
  <c r="I37" i="24" s="1"/>
  <c r="AA29" i="24"/>
  <c r="I29" i="24" s="1"/>
  <c r="AA21" i="24"/>
  <c r="I21" i="24" s="1"/>
  <c r="I32" i="24"/>
  <c r="I39" i="24"/>
  <c r="I22" i="24"/>
  <c r="I26" i="24"/>
  <c r="I27" i="24"/>
  <c r="I33" i="24"/>
  <c r="I34" i="24"/>
  <c r="I46" i="24"/>
  <c r="I58" i="24"/>
  <c r="I52" i="24"/>
  <c r="I44" i="24"/>
  <c r="I60" i="24"/>
  <c r="I17" i="24"/>
  <c r="I28" i="24"/>
  <c r="I36" i="24"/>
  <c r="H44" i="24"/>
  <c r="H60" i="24"/>
  <c r="H17" i="24"/>
  <c r="H28" i="24"/>
  <c r="H36" i="24"/>
  <c r="I36" i="23"/>
  <c r="I28" i="23"/>
  <c r="I60" i="23"/>
  <c r="I52" i="23"/>
  <c r="H36" i="23"/>
  <c r="H28" i="23"/>
  <c r="H60" i="23"/>
  <c r="H25" i="23"/>
  <c r="H59" i="23"/>
  <c r="H52" i="23"/>
  <c r="H51" i="23"/>
  <c r="H44" i="23"/>
  <c r="H57" i="23"/>
  <c r="I20" i="22"/>
  <c r="I60" i="22"/>
  <c r="I36" i="22"/>
  <c r="I28" i="22"/>
  <c r="I44" i="22"/>
  <c r="I52" i="22"/>
  <c r="H20" i="22"/>
  <c r="H60" i="22"/>
  <c r="H36" i="22"/>
  <c r="H28" i="22"/>
  <c r="H44" i="22"/>
  <c r="H52" i="22"/>
  <c r="AO5" i="22" l="1"/>
  <c r="AP5" i="22" s="1"/>
  <c r="N5" i="22" s="1"/>
  <c r="AO17" i="22"/>
  <c r="AP17" i="22" s="1"/>
  <c r="N17" i="22" s="1"/>
  <c r="AO6" i="22"/>
  <c r="AP6" i="22" s="1"/>
  <c r="N6" i="22" s="1"/>
  <c r="AO11" i="22"/>
  <c r="AP11" i="22" s="1"/>
  <c r="N11" i="22" s="1"/>
  <c r="F11" i="22" s="1"/>
  <c r="AO9" i="23"/>
  <c r="AP9" i="23" s="1"/>
  <c r="N9" i="23" s="1"/>
  <c r="AO12" i="22"/>
  <c r="AP12" i="22" s="1"/>
  <c r="N12" i="22" s="1"/>
  <c r="AO14" i="23"/>
  <c r="AP14" i="23" s="1"/>
  <c r="N14" i="23" s="1"/>
  <c r="AO13" i="23"/>
  <c r="AP13" i="23" s="1"/>
  <c r="N13" i="23" s="1"/>
  <c r="AO11" i="24"/>
  <c r="AP11" i="24" s="1"/>
  <c r="N11" i="24" s="1"/>
  <c r="AO15" i="22"/>
  <c r="AP15" i="22" s="1"/>
  <c r="N15" i="22" s="1"/>
  <c r="AO16" i="23"/>
  <c r="AP16" i="23" s="1"/>
  <c r="N16" i="23" s="1"/>
  <c r="AO15" i="23"/>
  <c r="AP15" i="23" s="1"/>
  <c r="N15" i="23" s="1"/>
  <c r="AO7" i="22"/>
  <c r="AP7" i="22" s="1"/>
  <c r="N7" i="22" s="1"/>
  <c r="AO4" i="22"/>
  <c r="AP4" i="22" s="1"/>
  <c r="N4" i="22" s="1"/>
  <c r="AO8" i="22"/>
  <c r="AP8" i="22" s="1"/>
  <c r="N8" i="22" s="1"/>
  <c r="AR4" i="22"/>
  <c r="AS4" i="22" s="1"/>
  <c r="O4" i="22" s="1"/>
  <c r="AR23" i="24"/>
  <c r="AS23" i="24" s="1"/>
  <c r="O23" i="24" s="1"/>
  <c r="AR5" i="24"/>
  <c r="AS5" i="24" s="1"/>
  <c r="O5" i="24" s="1"/>
  <c r="AR22" i="24"/>
  <c r="AS22" i="24" s="1"/>
  <c r="O22" i="24" s="1"/>
  <c r="AR21" i="24"/>
  <c r="AS21" i="24" s="1"/>
  <c r="O21" i="24" s="1"/>
  <c r="AR12" i="24"/>
  <c r="AS12" i="24" s="1"/>
  <c r="O12" i="24" s="1"/>
  <c r="AR4" i="24"/>
  <c r="AS4" i="24" s="1"/>
  <c r="O4" i="24" s="1"/>
  <c r="AR15" i="22"/>
  <c r="AS15" i="22" s="1"/>
  <c r="O15" i="22" s="1"/>
  <c r="AR10" i="24"/>
  <c r="AS10" i="24" s="1"/>
  <c r="O10" i="24" s="1"/>
  <c r="AR11" i="22"/>
  <c r="AS11" i="22" s="1"/>
  <c r="O11" i="22" s="1"/>
  <c r="AR11" i="24"/>
  <c r="AS11" i="24" s="1"/>
  <c r="O11" i="24" s="1"/>
  <c r="AR17" i="22"/>
  <c r="AS17" i="22" s="1"/>
  <c r="O17" i="22" s="1"/>
  <c r="AR13" i="24"/>
  <c r="AS13" i="24" s="1"/>
  <c r="O13" i="24" s="1"/>
  <c r="AR6" i="24"/>
  <c r="AS6" i="24" s="1"/>
  <c r="O6" i="24" s="1"/>
  <c r="AR7" i="23"/>
  <c r="AS7" i="23" s="1"/>
  <c r="O7" i="23" s="1"/>
  <c r="AR12" i="23"/>
  <c r="AS12" i="23" s="1"/>
  <c r="O12" i="23" s="1"/>
  <c r="AR11" i="23"/>
  <c r="AS11" i="23" s="1"/>
  <c r="O11" i="23" s="1"/>
  <c r="AR20" i="24"/>
  <c r="AS20" i="24" s="1"/>
  <c r="O20" i="24" s="1"/>
  <c r="AR8" i="22"/>
  <c r="AS8" i="22" s="1"/>
  <c r="O8" i="22" s="1"/>
  <c r="AR14" i="23"/>
  <c r="AS14" i="23" s="1"/>
  <c r="O14" i="23" s="1"/>
  <c r="AR18" i="24"/>
  <c r="AS18" i="24" s="1"/>
  <c r="O18" i="24" s="1"/>
  <c r="AR17" i="24"/>
  <c r="AS17" i="24" s="1"/>
  <c r="O17" i="24" s="1"/>
  <c r="AR15" i="23"/>
  <c r="AS15" i="23" s="1"/>
  <c r="O15" i="23" s="1"/>
  <c r="AR7" i="24"/>
  <c r="AS7" i="24" s="1"/>
  <c r="O7" i="24" s="1"/>
  <c r="AR8" i="24"/>
  <c r="AS8" i="24" s="1"/>
  <c r="O8" i="24" s="1"/>
  <c r="AR10" i="23"/>
  <c r="AS10" i="23" s="1"/>
  <c r="O10" i="23" s="1"/>
  <c r="AR9" i="24"/>
  <c r="AS9" i="24" s="1"/>
  <c r="O9" i="24" s="1"/>
  <c r="AR17" i="23"/>
  <c r="AS17" i="23" s="1"/>
  <c r="O17" i="23" s="1"/>
  <c r="AR14" i="24"/>
  <c r="AS14" i="24" s="1"/>
  <c r="O14" i="24" s="1"/>
  <c r="AR9" i="23"/>
  <c r="AS9" i="23" s="1"/>
  <c r="O9" i="23" s="1"/>
  <c r="AR13" i="23"/>
  <c r="AS13" i="23" s="1"/>
  <c r="O13" i="23" s="1"/>
  <c r="AR7" i="22"/>
  <c r="AS7" i="22" s="1"/>
  <c r="O7" i="22" s="1"/>
  <c r="AR12" i="22"/>
  <c r="AS12" i="22" s="1"/>
  <c r="O12" i="22" s="1"/>
  <c r="AR6" i="23"/>
  <c r="AS6" i="23" s="1"/>
  <c r="O6" i="23" s="1"/>
  <c r="AR16" i="23"/>
  <c r="AS16" i="23" s="1"/>
  <c r="O16" i="23" s="1"/>
  <c r="AR4" i="23"/>
  <c r="AS4" i="23" s="1"/>
  <c r="O4" i="23" s="1"/>
  <c r="AR5" i="22"/>
  <c r="AS5" i="22" s="1"/>
  <c r="O5" i="22" s="1"/>
  <c r="AR6" i="22"/>
  <c r="AS6" i="22" s="1"/>
  <c r="O6" i="22" s="1"/>
  <c r="AR8" i="23"/>
  <c r="AS8" i="23" s="1"/>
  <c r="O8" i="23" s="1"/>
  <c r="AR5" i="23"/>
  <c r="AS5" i="23" s="1"/>
  <c r="O5" i="23" s="1"/>
  <c r="AO12" i="23"/>
  <c r="AP12" i="23" s="1"/>
  <c r="N12" i="23" s="1"/>
  <c r="AO6" i="23"/>
  <c r="AP6" i="23" s="1"/>
  <c r="N6" i="23" s="1"/>
  <c r="AO23" i="24"/>
  <c r="AP23" i="24" s="1"/>
  <c r="N23" i="24" s="1"/>
  <c r="AO5" i="24"/>
  <c r="AP5" i="24" s="1"/>
  <c r="N5" i="24" s="1"/>
  <c r="AO10" i="24"/>
  <c r="AP10" i="24" s="1"/>
  <c r="N10" i="24" s="1"/>
  <c r="AO21" i="24"/>
  <c r="AP21" i="24" s="1"/>
  <c r="N21" i="24" s="1"/>
  <c r="G21" i="24" s="1"/>
  <c r="AO17" i="23"/>
  <c r="AP17" i="23" s="1"/>
  <c r="N17" i="23" s="1"/>
  <c r="F17" i="23" s="1"/>
  <c r="AO10" i="23"/>
  <c r="AP10" i="23" s="1"/>
  <c r="N10" i="23" s="1"/>
  <c r="AO7" i="24"/>
  <c r="AP7" i="24" s="1"/>
  <c r="N7" i="24" s="1"/>
  <c r="AO6" i="24"/>
  <c r="AP6" i="24" s="1"/>
  <c r="N6" i="24" s="1"/>
  <c r="AO20" i="24"/>
  <c r="AP20" i="24" s="1"/>
  <c r="N20" i="24" s="1"/>
  <c r="AO13" i="24"/>
  <c r="AP13" i="24" s="1"/>
  <c r="N13" i="24" s="1"/>
  <c r="AO4" i="24"/>
  <c r="AP4" i="24" s="1"/>
  <c r="N4" i="24" s="1"/>
  <c r="AO12" i="24"/>
  <c r="AP12" i="24" s="1"/>
  <c r="N12" i="24" s="1"/>
  <c r="AO5" i="23"/>
  <c r="AP5" i="23" s="1"/>
  <c r="N5" i="23" s="1"/>
  <c r="AO9" i="24"/>
  <c r="AP9" i="24" s="1"/>
  <c r="N9" i="24" s="1"/>
  <c r="AO14" i="24"/>
  <c r="AP14" i="24" s="1"/>
  <c r="N14" i="24" s="1"/>
  <c r="G14" i="24" s="1"/>
  <c r="AO18" i="24"/>
  <c r="AP18" i="24" s="1"/>
  <c r="N18" i="24" s="1"/>
  <c r="G18" i="24" s="1"/>
  <c r="AO4" i="23"/>
  <c r="AP4" i="23" s="1"/>
  <c r="N4" i="23" s="1"/>
  <c r="AO11" i="23"/>
  <c r="AP11" i="23" s="1"/>
  <c r="N11" i="23" s="1"/>
  <c r="AO8" i="24"/>
  <c r="AP8" i="24" s="1"/>
  <c r="N8" i="24" s="1"/>
  <c r="AO22" i="24"/>
  <c r="AP22" i="24" s="1"/>
  <c r="N22" i="24" s="1"/>
  <c r="AO7" i="23"/>
  <c r="AP7" i="23" s="1"/>
  <c r="N7" i="23" s="1"/>
  <c r="AO8" i="23"/>
  <c r="AP8" i="23" s="1"/>
  <c r="N8" i="23" s="1"/>
  <c r="AO17" i="24"/>
  <c r="AP17" i="24" s="1"/>
  <c r="N17" i="24" s="1"/>
  <c r="G17" i="24" s="1"/>
  <c r="G42" i="24"/>
  <c r="F58" i="23"/>
  <c r="E58" i="23" s="1"/>
  <c r="W4" i="24"/>
  <c r="X4" i="24" s="1"/>
  <c r="H4" i="24" s="1"/>
  <c r="W16" i="23"/>
  <c r="X16" i="23" s="1"/>
  <c r="H16" i="23" s="1"/>
  <c r="W13" i="23"/>
  <c r="X13" i="23" s="1"/>
  <c r="H13" i="23" s="1"/>
  <c r="W12" i="23"/>
  <c r="X12" i="23" s="1"/>
  <c r="H12" i="23" s="1"/>
  <c r="W10" i="24"/>
  <c r="X10" i="24" s="1"/>
  <c r="H10" i="24" s="1"/>
  <c r="W13" i="24"/>
  <c r="X13" i="24" s="1"/>
  <c r="H13" i="24" s="1"/>
  <c r="W11" i="24"/>
  <c r="X11" i="24" s="1"/>
  <c r="H11" i="24" s="1"/>
  <c r="W5" i="24"/>
  <c r="X5" i="24" s="1"/>
  <c r="H5" i="24" s="1"/>
  <c r="W12" i="24"/>
  <c r="X12" i="24" s="1"/>
  <c r="H12" i="24" s="1"/>
  <c r="W15" i="24"/>
  <c r="X15" i="24" s="1"/>
  <c r="H15" i="24" s="1"/>
  <c r="W7" i="24"/>
  <c r="X7" i="24" s="1"/>
  <c r="H7" i="24" s="1"/>
  <c r="W6" i="24"/>
  <c r="X6" i="24" s="1"/>
  <c r="H6" i="24" s="1"/>
  <c r="W8" i="24"/>
  <c r="X8" i="24" s="1"/>
  <c r="H8" i="24" s="1"/>
  <c r="W9" i="24"/>
  <c r="X9" i="24" s="1"/>
  <c r="H9" i="24" s="1"/>
  <c r="W16" i="24"/>
  <c r="X16" i="24" s="1"/>
  <c r="H16" i="24" s="1"/>
  <c r="W19" i="24"/>
  <c r="X19" i="24" s="1"/>
  <c r="H19" i="24" s="1"/>
  <c r="F52" i="23"/>
  <c r="E52" i="23" s="1"/>
  <c r="W4" i="23"/>
  <c r="X4" i="23" s="1"/>
  <c r="H4" i="23" s="1"/>
  <c r="W8" i="23"/>
  <c r="X8" i="23" s="1"/>
  <c r="H8" i="23" s="1"/>
  <c r="W15" i="23"/>
  <c r="X15" i="23" s="1"/>
  <c r="H15" i="23" s="1"/>
  <c r="W9" i="23"/>
  <c r="X9" i="23" s="1"/>
  <c r="H9" i="23" s="1"/>
  <c r="W21" i="23"/>
  <c r="X21" i="23" s="1"/>
  <c r="H21" i="23" s="1"/>
  <c r="W6" i="23"/>
  <c r="X6" i="23" s="1"/>
  <c r="H6" i="23" s="1"/>
  <c r="W22" i="23"/>
  <c r="X22" i="23" s="1"/>
  <c r="H22" i="23" s="1"/>
  <c r="W10" i="23"/>
  <c r="X10" i="23" s="1"/>
  <c r="H10" i="23" s="1"/>
  <c r="W7" i="23"/>
  <c r="X7" i="23" s="1"/>
  <c r="H7" i="23" s="1"/>
  <c r="W20" i="23"/>
  <c r="X20" i="23" s="1"/>
  <c r="H20" i="23" s="1"/>
  <c r="W13" i="22"/>
  <c r="X13" i="22" s="1"/>
  <c r="H13" i="22" s="1"/>
  <c r="W14" i="23"/>
  <c r="X14" i="23" s="1"/>
  <c r="H14" i="23" s="1"/>
  <c r="W18" i="23"/>
  <c r="X18" i="23" s="1"/>
  <c r="H18" i="23" s="1"/>
  <c r="W4" i="22"/>
  <c r="X4" i="22" s="1"/>
  <c r="H4" i="22" s="1"/>
  <c r="W19" i="23"/>
  <c r="X19" i="23" s="1"/>
  <c r="H19" i="23" s="1"/>
  <c r="W11" i="23"/>
  <c r="X11" i="23" s="1"/>
  <c r="H11" i="23" s="1"/>
  <c r="W7" i="22"/>
  <c r="X7" i="22" s="1"/>
  <c r="H7" i="22" s="1"/>
  <c r="W16" i="22"/>
  <c r="X16" i="22" s="1"/>
  <c r="H16" i="22" s="1"/>
  <c r="W9" i="22"/>
  <c r="X9" i="22" s="1"/>
  <c r="H9" i="22" s="1"/>
  <c r="W5" i="22"/>
  <c r="X5" i="22" s="1"/>
  <c r="H5" i="22" s="1"/>
  <c r="W6" i="22"/>
  <c r="X6" i="22" s="1"/>
  <c r="H6" i="22" s="1"/>
  <c r="F36" i="23"/>
  <c r="E36" i="23" s="1"/>
  <c r="W8" i="22"/>
  <c r="X8" i="22" s="1"/>
  <c r="H8" i="22" s="1"/>
  <c r="W14" i="22"/>
  <c r="X14" i="22" s="1"/>
  <c r="H14" i="22" s="1"/>
  <c r="G44" i="22"/>
  <c r="F20" i="22"/>
  <c r="E20" i="22" s="1"/>
  <c r="G51" i="23"/>
  <c r="F60" i="23"/>
  <c r="E60" i="23" s="1"/>
  <c r="F36" i="22"/>
  <c r="E36" i="22" s="1"/>
  <c r="G35" i="24"/>
  <c r="G28" i="22"/>
  <c r="F59" i="23"/>
  <c r="E59" i="23" s="1"/>
  <c r="G50" i="24"/>
  <c r="G47" i="22"/>
  <c r="G34" i="23"/>
  <c r="G54" i="22"/>
  <c r="F24" i="23"/>
  <c r="E24" i="23" s="1"/>
  <c r="G60" i="24"/>
  <c r="F32" i="24"/>
  <c r="E32" i="24" s="1"/>
  <c r="F42" i="22"/>
  <c r="E42" i="22" s="1"/>
  <c r="F42" i="23"/>
  <c r="E42" i="23" s="1"/>
  <c r="G27" i="24"/>
  <c r="G58" i="23"/>
  <c r="F23" i="22"/>
  <c r="E23" i="22" s="1"/>
  <c r="G26" i="23"/>
  <c r="G45" i="22"/>
  <c r="G44" i="24"/>
  <c r="G43" i="22"/>
  <c r="G39" i="22"/>
  <c r="G30" i="22"/>
  <c r="G33" i="23"/>
  <c r="F29" i="22"/>
  <c r="E29" i="22" s="1"/>
  <c r="G52" i="22"/>
  <c r="G36" i="24"/>
  <c r="G32" i="23"/>
  <c r="G57" i="24"/>
  <c r="F53" i="22"/>
  <c r="E53" i="22" s="1"/>
  <c r="F31" i="24"/>
  <c r="E31" i="24" s="1"/>
  <c r="F33" i="24"/>
  <c r="E33" i="24" s="1"/>
  <c r="G59" i="24"/>
  <c r="G41" i="24"/>
  <c r="G29" i="22"/>
  <c r="G42" i="23"/>
  <c r="G38" i="22"/>
  <c r="F59" i="24"/>
  <c r="E59" i="24" s="1"/>
  <c r="F42" i="24"/>
  <c r="E42" i="24" s="1"/>
  <c r="G55" i="22"/>
  <c r="G40" i="22"/>
  <c r="F34" i="23"/>
  <c r="E34" i="23" s="1"/>
  <c r="F35" i="24"/>
  <c r="E35" i="24" s="1"/>
  <c r="G42" i="22"/>
  <c r="G23" i="22"/>
  <c r="G36" i="22"/>
  <c r="G46" i="22"/>
  <c r="F27" i="24"/>
  <c r="E27" i="24" s="1"/>
  <c r="F50" i="24"/>
  <c r="E50" i="24" s="1"/>
  <c r="G54" i="24"/>
  <c r="G53" i="22"/>
  <c r="G33" i="24"/>
  <c r="G34" i="24"/>
  <c r="G52" i="23"/>
  <c r="G60" i="22"/>
  <c r="F57" i="24"/>
  <c r="E57" i="24" s="1"/>
  <c r="F30" i="22"/>
  <c r="E30" i="22" s="1"/>
  <c r="F33" i="23"/>
  <c r="E33" i="23" s="1"/>
  <c r="F39" i="22"/>
  <c r="E39" i="22" s="1"/>
  <c r="F52" i="22"/>
  <c r="E52" i="22" s="1"/>
  <c r="F51" i="23"/>
  <c r="E51" i="23" s="1"/>
  <c r="G58" i="24"/>
  <c r="F44" i="22"/>
  <c r="E44" i="22" s="1"/>
  <c r="G32" i="24"/>
  <c r="G24" i="22"/>
  <c r="F60" i="24"/>
  <c r="E60" i="24" s="1"/>
  <c r="G43" i="24"/>
  <c r="G29" i="23"/>
  <c r="G28" i="23"/>
  <c r="F34" i="22"/>
  <c r="E34" i="22" s="1"/>
  <c r="F30" i="23"/>
  <c r="E30" i="23" s="1"/>
  <c r="G30" i="23"/>
  <c r="F31" i="23"/>
  <c r="E31" i="23" s="1"/>
  <c r="F21" i="22"/>
  <c r="E21" i="22" s="1"/>
  <c r="F54" i="22"/>
  <c r="E54" i="22" s="1"/>
  <c r="G31" i="22"/>
  <c r="F37" i="23"/>
  <c r="E37" i="23" s="1"/>
  <c r="F45" i="22"/>
  <c r="E45" i="22" s="1"/>
  <c r="F44" i="24"/>
  <c r="E44" i="24" s="1"/>
  <c r="G27" i="22"/>
  <c r="F27" i="22"/>
  <c r="E27" i="22" s="1"/>
  <c r="F55" i="24"/>
  <c r="E55" i="24" s="1"/>
  <c r="G55" i="24"/>
  <c r="G49" i="24"/>
  <c r="F49" i="24"/>
  <c r="E49" i="24" s="1"/>
  <c r="F27" i="23"/>
  <c r="E27" i="23" s="1"/>
  <c r="G27" i="23"/>
  <c r="F35" i="23"/>
  <c r="E35" i="23" s="1"/>
  <c r="G35" i="23"/>
  <c r="F57" i="22"/>
  <c r="E57" i="22" s="1"/>
  <c r="G57" i="22"/>
  <c r="F46" i="24"/>
  <c r="E46" i="24" s="1"/>
  <c r="G46" i="24"/>
  <c r="G51" i="22"/>
  <c r="F51" i="22"/>
  <c r="E51" i="22" s="1"/>
  <c r="F40" i="23"/>
  <c r="E40" i="23" s="1"/>
  <c r="G40" i="23"/>
  <c r="G26" i="24"/>
  <c r="F26" i="24"/>
  <c r="E26" i="24" s="1"/>
  <c r="F22" i="22"/>
  <c r="E22" i="22" s="1"/>
  <c r="G22" i="22"/>
  <c r="F39" i="23"/>
  <c r="E39" i="23" s="1"/>
  <c r="G39" i="23"/>
  <c r="G36" i="23"/>
  <c r="G28" i="24"/>
  <c r="G31" i="24"/>
  <c r="G58" i="22"/>
  <c r="F26" i="23"/>
  <c r="E26" i="23" s="1"/>
  <c r="F28" i="22"/>
  <c r="E28" i="22" s="1"/>
  <c r="G48" i="24"/>
  <c r="F43" i="22"/>
  <c r="E43" i="22" s="1"/>
  <c r="F49" i="22"/>
  <c r="E49" i="22" s="1"/>
  <c r="F35" i="22"/>
  <c r="E35" i="22" s="1"/>
  <c r="F43" i="23"/>
  <c r="E43" i="23" s="1"/>
  <c r="G60" i="23"/>
  <c r="G50" i="22"/>
  <c r="F32" i="23"/>
  <c r="E32" i="23" s="1"/>
  <c r="G52" i="24"/>
  <c r="G47" i="24"/>
  <c r="G30" i="24"/>
  <c r="G20" i="22"/>
  <c r="G39" i="24"/>
  <c r="F21" i="24"/>
  <c r="F47" i="22"/>
  <c r="E47" i="22" s="1"/>
  <c r="G24" i="23"/>
  <c r="G25" i="23"/>
  <c r="F41" i="23"/>
  <c r="E41" i="23" s="1"/>
  <c r="F53" i="23"/>
  <c r="E53" i="23" s="1"/>
  <c r="G53" i="23"/>
  <c r="G41" i="23"/>
  <c r="G59" i="23"/>
  <c r="G43" i="23"/>
  <c r="G31" i="23"/>
  <c r="F38" i="23"/>
  <c r="E38" i="23" s="1"/>
  <c r="G38" i="23"/>
  <c r="G48" i="23"/>
  <c r="F48" i="23"/>
  <c r="E48" i="23" s="1"/>
  <c r="G46" i="23"/>
  <c r="F46" i="23"/>
  <c r="E46" i="23" s="1"/>
  <c r="F56" i="23"/>
  <c r="E56" i="23" s="1"/>
  <c r="G56" i="23"/>
  <c r="F54" i="23"/>
  <c r="E54" i="23" s="1"/>
  <c r="G54" i="23"/>
  <c r="G44" i="23"/>
  <c r="F44" i="23"/>
  <c r="E44" i="23" s="1"/>
  <c r="F50" i="23"/>
  <c r="E50" i="23" s="1"/>
  <c r="G50" i="23"/>
  <c r="G23" i="23"/>
  <c r="F23" i="23"/>
  <c r="E23" i="23" s="1"/>
  <c r="F45" i="23"/>
  <c r="E45" i="23" s="1"/>
  <c r="G45" i="23"/>
  <c r="G47" i="23"/>
  <c r="F47" i="23"/>
  <c r="E47" i="23" s="1"/>
  <c r="F49" i="23"/>
  <c r="E49" i="23" s="1"/>
  <c r="G49" i="23"/>
  <c r="G55" i="23"/>
  <c r="F55" i="23"/>
  <c r="E55" i="23" s="1"/>
  <c r="F57" i="23"/>
  <c r="E57" i="23" s="1"/>
  <c r="G57" i="23"/>
  <c r="F25" i="23"/>
  <c r="E25" i="23" s="1"/>
  <c r="G37" i="23"/>
  <c r="F29" i="23"/>
  <c r="E29" i="23" s="1"/>
  <c r="G33" i="22"/>
  <c r="F33" i="22"/>
  <c r="E33" i="22" s="1"/>
  <c r="F60" i="22"/>
  <c r="E60" i="22" s="1"/>
  <c r="F31" i="22"/>
  <c r="E31" i="22" s="1"/>
  <c r="F24" i="22"/>
  <c r="E24" i="22" s="1"/>
  <c r="G21" i="22"/>
  <c r="F50" i="22"/>
  <c r="E50" i="22" s="1"/>
  <c r="F55" i="22"/>
  <c r="E55" i="22" s="1"/>
  <c r="G34" i="22"/>
  <c r="G49" i="22"/>
  <c r="G35" i="22"/>
  <c r="F17" i="22"/>
  <c r="G17" i="22"/>
  <c r="F32" i="22"/>
  <c r="E32" i="22" s="1"/>
  <c r="G32" i="22"/>
  <c r="G25" i="22"/>
  <c r="F25" i="22"/>
  <c r="E25" i="22" s="1"/>
  <c r="F18" i="22"/>
  <c r="E18" i="22" s="1"/>
  <c r="G18" i="22"/>
  <c r="G41" i="22"/>
  <c r="F41" i="22"/>
  <c r="E41" i="22" s="1"/>
  <c r="G19" i="22"/>
  <c r="F19" i="22"/>
  <c r="E19" i="22" s="1"/>
  <c r="G26" i="22"/>
  <c r="F26" i="22"/>
  <c r="E26" i="22" s="1"/>
  <c r="F48" i="22"/>
  <c r="E48" i="22" s="1"/>
  <c r="G48" i="22"/>
  <c r="G59" i="22"/>
  <c r="F59" i="22"/>
  <c r="E59" i="22" s="1"/>
  <c r="G56" i="22"/>
  <c r="F56" i="22"/>
  <c r="E56" i="22" s="1"/>
  <c r="F37" i="22"/>
  <c r="E37" i="22" s="1"/>
  <c r="G37" i="22"/>
  <c r="F58" i="22"/>
  <c r="E58" i="22" s="1"/>
  <c r="F46" i="22"/>
  <c r="E46" i="22" s="1"/>
  <c r="F40" i="22"/>
  <c r="E40" i="22" s="1"/>
  <c r="F38" i="22"/>
  <c r="E38" i="22" s="1"/>
  <c r="G56" i="24"/>
  <c r="F56" i="24"/>
  <c r="E56" i="24" s="1"/>
  <c r="G53" i="24"/>
  <c r="F53" i="24"/>
  <c r="E53" i="24" s="1"/>
  <c r="F34" i="24"/>
  <c r="E34" i="24" s="1"/>
  <c r="F28" i="24"/>
  <c r="E28" i="24" s="1"/>
  <c r="F39" i="24"/>
  <c r="E39" i="24" s="1"/>
  <c r="G23" i="24"/>
  <c r="G38" i="24"/>
  <c r="F38" i="24"/>
  <c r="E38" i="24" s="1"/>
  <c r="F40" i="24"/>
  <c r="E40" i="24" s="1"/>
  <c r="G40" i="24"/>
  <c r="G29" i="24"/>
  <c r="F29" i="24"/>
  <c r="E29" i="24" s="1"/>
  <c r="G37" i="24"/>
  <c r="F37" i="24"/>
  <c r="E37" i="24" s="1"/>
  <c r="F45" i="24"/>
  <c r="E45" i="24" s="1"/>
  <c r="G45" i="24"/>
  <c r="G51" i="24"/>
  <c r="F51" i="24"/>
  <c r="E51" i="24" s="1"/>
  <c r="F54" i="24"/>
  <c r="E54" i="24" s="1"/>
  <c r="F47" i="24"/>
  <c r="E47" i="24" s="1"/>
  <c r="F41" i="24"/>
  <c r="E41" i="24" s="1"/>
  <c r="F30" i="24"/>
  <c r="E30" i="24" s="1"/>
  <c r="F48" i="24"/>
  <c r="E48" i="24" s="1"/>
  <c r="F43" i="24"/>
  <c r="E43" i="24" s="1"/>
  <c r="F36" i="24"/>
  <c r="E36" i="24" s="1"/>
  <c r="F52" i="24"/>
  <c r="E52" i="24" s="1"/>
  <c r="F58" i="24"/>
  <c r="E58" i="24" s="1"/>
  <c r="F28" i="23"/>
  <c r="E28" i="23" s="1"/>
  <c r="C2" i="15"/>
  <c r="C3" i="15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C2" i="14"/>
  <c r="C3" i="14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BC2" i="2"/>
  <c r="AZ2" i="2"/>
  <c r="C2" i="13"/>
  <c r="C3" i="13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C2" i="12"/>
  <c r="C3" i="12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H53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AW2" i="2"/>
  <c r="AT2" i="2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AO19" i="2"/>
  <c r="AP19" i="2" s="1"/>
  <c r="AO17" i="2"/>
  <c r="AP17" i="2" s="1"/>
  <c r="AO22" i="2"/>
  <c r="AP22" i="2" s="1"/>
  <c r="AO18" i="2"/>
  <c r="AP18" i="2" s="1"/>
  <c r="AO16" i="2"/>
  <c r="AP16" i="2" s="1"/>
  <c r="AO21" i="2"/>
  <c r="AP21" i="2" s="1"/>
  <c r="AO23" i="2"/>
  <c r="AP23" i="2" s="1"/>
  <c r="AO20" i="2"/>
  <c r="AP20" i="2" s="1"/>
  <c r="AO24" i="2"/>
  <c r="AP24" i="2" s="1"/>
  <c r="AO25" i="2"/>
  <c r="AP25" i="2" s="1"/>
  <c r="AO26" i="2"/>
  <c r="AP26" i="2" s="1"/>
  <c r="AO27" i="2"/>
  <c r="AP27" i="2" s="1"/>
  <c r="AO28" i="2"/>
  <c r="AP28" i="2" s="1"/>
  <c r="AO29" i="2"/>
  <c r="AP29" i="2" s="1"/>
  <c r="AO30" i="2"/>
  <c r="AP30" i="2" s="1"/>
  <c r="AO31" i="2"/>
  <c r="AP31" i="2" s="1"/>
  <c r="AO32" i="2"/>
  <c r="AP32" i="2" s="1"/>
  <c r="AO33" i="2"/>
  <c r="AP33" i="2" s="1"/>
  <c r="AO34" i="2"/>
  <c r="AP34" i="2" s="1"/>
  <c r="AO35" i="2"/>
  <c r="AP35" i="2" s="1"/>
  <c r="AO36" i="2"/>
  <c r="AP36" i="2" s="1"/>
  <c r="AO37" i="2"/>
  <c r="AP37" i="2" s="1"/>
  <c r="AO38" i="2"/>
  <c r="AP38" i="2" s="1"/>
  <c r="AO39" i="2"/>
  <c r="AP39" i="2" s="1"/>
  <c r="AO40" i="2"/>
  <c r="AP40" i="2" s="1"/>
  <c r="AO41" i="2"/>
  <c r="AP41" i="2" s="1"/>
  <c r="AO42" i="2"/>
  <c r="AP42" i="2" s="1"/>
  <c r="AO43" i="2"/>
  <c r="AP43" i="2" s="1"/>
  <c r="AO44" i="2"/>
  <c r="AP44" i="2" s="1"/>
  <c r="AO45" i="2"/>
  <c r="AP45" i="2" s="1"/>
  <c r="AO46" i="2"/>
  <c r="AP46" i="2" s="1"/>
  <c r="AO47" i="2"/>
  <c r="AP47" i="2" s="1"/>
  <c r="AO48" i="2"/>
  <c r="AP48" i="2" s="1"/>
  <c r="AO49" i="2"/>
  <c r="AP49" i="2" s="1"/>
  <c r="AO50" i="2"/>
  <c r="AP50" i="2" s="1"/>
  <c r="AO51" i="2"/>
  <c r="AP51" i="2" s="1"/>
  <c r="AO52" i="2"/>
  <c r="AP52" i="2" s="1"/>
  <c r="AO53" i="2"/>
  <c r="AP53" i="2" s="1"/>
  <c r="AO54" i="2"/>
  <c r="AP54" i="2" s="1"/>
  <c r="AO55" i="2"/>
  <c r="AP55" i="2" s="1"/>
  <c r="AO56" i="2"/>
  <c r="AP56" i="2" s="1"/>
  <c r="AO57" i="2"/>
  <c r="AP57" i="2" s="1"/>
  <c r="AO58" i="2"/>
  <c r="AP58" i="2" s="1"/>
  <c r="AO59" i="2"/>
  <c r="AP59" i="2" s="1"/>
  <c r="AO60" i="2"/>
  <c r="AP60" i="2" s="1"/>
  <c r="AK7" i="2" a="1"/>
  <c r="AK7" i="2" s="1"/>
  <c r="AK5" i="2" a="1"/>
  <c r="AK5" i="2" s="1"/>
  <c r="AK9" i="2" a="1"/>
  <c r="AK9" i="2" s="1"/>
  <c r="AK13" i="2" a="1"/>
  <c r="AK13" i="2" s="1"/>
  <c r="AL13" i="2" s="1"/>
  <c r="AK12" i="2" a="1"/>
  <c r="AK12" i="2" s="1"/>
  <c r="AK6" i="2" a="1"/>
  <c r="AK6" i="2" s="1"/>
  <c r="AL6" i="2" s="1"/>
  <c r="AK11" i="2" a="1"/>
  <c r="AK11" i="2" s="1"/>
  <c r="AL11" i="2" s="1"/>
  <c r="AK8" i="2" a="1"/>
  <c r="AK8" i="2" s="1"/>
  <c r="AK10" i="2" a="1"/>
  <c r="AK10" i="2" s="1"/>
  <c r="AL10" i="2" s="1"/>
  <c r="AK15" i="2" a="1"/>
  <c r="AK15" i="2" s="1"/>
  <c r="AL15" i="2" s="1"/>
  <c r="AK14" i="2" a="1"/>
  <c r="AK14" i="2" s="1"/>
  <c r="AL14" i="2" s="1"/>
  <c r="AH7" i="2" a="1"/>
  <c r="AH7" i="2" s="1"/>
  <c r="AH5" i="2" a="1"/>
  <c r="AH5" i="2" s="1"/>
  <c r="AH9" i="2" a="1"/>
  <c r="AH9" i="2" s="1"/>
  <c r="AH13" i="2" a="1"/>
  <c r="AH13" i="2" s="1"/>
  <c r="AI13" i="2" s="1"/>
  <c r="AH12" i="2" a="1"/>
  <c r="AH12" i="2" s="1"/>
  <c r="AH6" i="2" a="1"/>
  <c r="AH6" i="2" s="1"/>
  <c r="AI6" i="2" s="1"/>
  <c r="AH11" i="2" a="1"/>
  <c r="AH11" i="2" s="1"/>
  <c r="AI11" i="2" s="1"/>
  <c r="AH8" i="2" a="1"/>
  <c r="AH8" i="2" s="1"/>
  <c r="AH10" i="2" a="1"/>
  <c r="AH10" i="2" s="1"/>
  <c r="AI10" i="2" s="1"/>
  <c r="AH15" i="2" a="1"/>
  <c r="AH15" i="2" s="1"/>
  <c r="AI15" i="2" s="1"/>
  <c r="AH14" i="2" a="1"/>
  <c r="AH14" i="2" s="1"/>
  <c r="AI14" i="2" s="1"/>
  <c r="AH19" i="2" a="1"/>
  <c r="AH19" i="2" s="1"/>
  <c r="AI19" i="2" s="1"/>
  <c r="AH17" i="2" a="1"/>
  <c r="AH17" i="2" s="1"/>
  <c r="AI17" i="2" s="1"/>
  <c r="AE12" i="2" a="1"/>
  <c r="AE12" i="2" s="1"/>
  <c r="AF12" i="2" s="1"/>
  <c r="AE6" i="2" a="1"/>
  <c r="AE6" i="2" s="1"/>
  <c r="AE11" i="2" a="1"/>
  <c r="AE11" i="2" s="1"/>
  <c r="AE8" i="2" a="1"/>
  <c r="AE8" i="2" s="1"/>
  <c r="AF8" i="2" s="1"/>
  <c r="AE10" i="2" a="1"/>
  <c r="AE10" i="2" s="1"/>
  <c r="AE15" i="2" a="1"/>
  <c r="AE15" i="2" s="1"/>
  <c r="AF15" i="2" s="1"/>
  <c r="AE14" i="2" a="1"/>
  <c r="AE14" i="2" s="1"/>
  <c r="AB12" i="2" a="1"/>
  <c r="AB12" i="2" s="1"/>
  <c r="AC12" i="2" s="1"/>
  <c r="AB6" i="2" a="1"/>
  <c r="AB6" i="2" s="1"/>
  <c r="AB11" i="2" a="1"/>
  <c r="AB11" i="2" s="1"/>
  <c r="AB8" i="2" a="1"/>
  <c r="AB8" i="2" s="1"/>
  <c r="AC8" i="2" s="1"/>
  <c r="AB10" i="2" a="1"/>
  <c r="AB10" i="2" s="1"/>
  <c r="AB15" i="2" a="1"/>
  <c r="AB15" i="2" s="1"/>
  <c r="AC15" i="2" s="1"/>
  <c r="Z14" i="2"/>
  <c r="AA14" i="2" s="1"/>
  <c r="W14" i="2"/>
  <c r="X14" i="2" s="1"/>
  <c r="F18" i="24" l="1"/>
  <c r="G11" i="22"/>
  <c r="G20" i="24"/>
  <c r="F23" i="24"/>
  <c r="F15" i="22"/>
  <c r="F12" i="22"/>
  <c r="G17" i="23"/>
  <c r="F14" i="24"/>
  <c r="F17" i="24"/>
  <c r="F20" i="24"/>
  <c r="G15" i="22"/>
  <c r="F22" i="24"/>
  <c r="G12" i="22"/>
  <c r="G22" i="24"/>
  <c r="C2" i="16"/>
  <c r="C3" i="16"/>
  <c r="C4" i="16"/>
  <c r="C5" i="16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C2" i="9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U2" i="2"/>
  <c r="T2" i="2"/>
  <c r="Q2" i="2"/>
  <c r="P2" i="2"/>
  <c r="O2" i="2"/>
  <c r="N2" i="2"/>
  <c r="M2" i="2"/>
  <c r="L2" i="2"/>
  <c r="K2" i="2"/>
  <c r="J2" i="2"/>
  <c r="I2" i="2"/>
  <c r="H2" i="2"/>
  <c r="C2" i="18" l="1"/>
  <c r="C3" i="18"/>
  <c r="C4" i="18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C31" i="17"/>
  <c r="C2" i="17"/>
  <c r="C3" i="17"/>
  <c r="C4" i="17"/>
  <c r="C21" i="17"/>
  <c r="C32" i="17"/>
  <c r="C8" i="17"/>
  <c r="C5" i="17"/>
  <c r="C33" i="17"/>
  <c r="C22" i="17"/>
  <c r="C9" i="17"/>
  <c r="C23" i="17"/>
  <c r="C34" i="17"/>
  <c r="C10" i="17"/>
  <c r="C24" i="17"/>
  <c r="C25" i="17"/>
  <c r="C26" i="17"/>
  <c r="C35" i="17"/>
  <c r="C36" i="17"/>
  <c r="C37" i="17"/>
  <c r="C27" i="17"/>
  <c r="C11" i="17"/>
  <c r="C28" i="17"/>
  <c r="C29" i="17"/>
  <c r="C12" i="17"/>
  <c r="C38" i="17"/>
  <c r="C13" i="17"/>
  <c r="C39" i="17"/>
  <c r="C6" i="17"/>
  <c r="C14" i="17"/>
  <c r="C15" i="17"/>
  <c r="C16" i="17"/>
  <c r="C40" i="17"/>
  <c r="C41" i="17"/>
  <c r="C17" i="17"/>
  <c r="C42" i="17"/>
  <c r="C7" i="17"/>
  <c r="C18" i="17"/>
  <c r="C43" i="17"/>
  <c r="C44" i="17"/>
  <c r="C19" i="17"/>
  <c r="C45" i="17"/>
  <c r="C46" i="17"/>
  <c r="C47" i="17"/>
  <c r="C30" i="17"/>
  <c r="C20" i="17"/>
  <c r="H36" i="17"/>
  <c r="H37" i="17"/>
  <c r="H27" i="17"/>
  <c r="H11" i="17"/>
  <c r="H28" i="17"/>
  <c r="H29" i="17"/>
  <c r="H12" i="17"/>
  <c r="H38" i="17"/>
  <c r="H13" i="17"/>
  <c r="H39" i="17"/>
  <c r="H6" i="17"/>
  <c r="H14" i="17"/>
  <c r="H15" i="17"/>
  <c r="H16" i="17"/>
  <c r="H40" i="17"/>
  <c r="H41" i="17"/>
  <c r="H17" i="17"/>
  <c r="H42" i="17"/>
  <c r="H7" i="17"/>
  <c r="H18" i="17"/>
  <c r="H43" i="17"/>
  <c r="H44" i="17"/>
  <c r="H19" i="17"/>
  <c r="H45" i="17"/>
  <c r="H46" i="17"/>
  <c r="H47" i="17"/>
  <c r="H30" i="17"/>
  <c r="H20" i="17"/>
  <c r="H19" i="18" l="1"/>
  <c r="H18" i="18"/>
  <c r="H17" i="18"/>
  <c r="H16" i="18"/>
  <c r="H15" i="18"/>
  <c r="H14" i="18"/>
  <c r="H13" i="18"/>
  <c r="H12" i="18"/>
  <c r="H11" i="18"/>
  <c r="H10" i="18"/>
  <c r="H9" i="18"/>
  <c r="H8" i="18"/>
  <c r="H7" i="18"/>
  <c r="H6" i="18"/>
  <c r="H5" i="18"/>
  <c r="H4" i="18"/>
  <c r="H3" i="18"/>
  <c r="H2" i="18"/>
  <c r="C1" i="18"/>
  <c r="H35" i="17"/>
  <c r="H26" i="17"/>
  <c r="H25" i="17"/>
  <c r="H24" i="17"/>
  <c r="H10" i="17"/>
  <c r="H34" i="17"/>
  <c r="H23" i="17"/>
  <c r="H9" i="17"/>
  <c r="H22" i="17"/>
  <c r="H33" i="17"/>
  <c r="H5" i="17"/>
  <c r="H8" i="17"/>
  <c r="H32" i="17"/>
  <c r="H21" i="17"/>
  <c r="H4" i="17"/>
  <c r="H3" i="17"/>
  <c r="H2" i="17"/>
  <c r="H31" i="17"/>
  <c r="C1" i="17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H7" i="16"/>
  <c r="H6" i="16"/>
  <c r="H5" i="16"/>
  <c r="H4" i="16"/>
  <c r="H3" i="16"/>
  <c r="H2" i="16"/>
  <c r="C1" i="16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H6" i="15"/>
  <c r="H5" i="15"/>
  <c r="H4" i="15"/>
  <c r="H3" i="15"/>
  <c r="H2" i="15"/>
  <c r="C1" i="15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H3" i="14"/>
  <c r="H2" i="14"/>
  <c r="C1" i="14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5" i="13"/>
  <c r="H4" i="13"/>
  <c r="H3" i="13"/>
  <c r="H2" i="13"/>
  <c r="C1" i="13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H3" i="12"/>
  <c r="H2" i="12"/>
  <c r="C1" i="12"/>
  <c r="H10" i="11"/>
  <c r="H9" i="11"/>
  <c r="H8" i="11"/>
  <c r="H7" i="11"/>
  <c r="H6" i="11"/>
  <c r="H5" i="11"/>
  <c r="H4" i="11"/>
  <c r="H3" i="11"/>
  <c r="H2" i="11"/>
  <c r="C1" i="11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3" i="10"/>
  <c r="H2" i="10"/>
  <c r="C1" i="10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4" i="9"/>
  <c r="H3" i="9"/>
  <c r="H2" i="9"/>
  <c r="C1" i="9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2" i="8"/>
  <c r="C1" i="8"/>
  <c r="H35" i="7"/>
  <c r="H16" i="7"/>
  <c r="H34" i="7"/>
  <c r="H33" i="7"/>
  <c r="H32" i="7"/>
  <c r="H31" i="7"/>
  <c r="H30" i="7"/>
  <c r="H21" i="7"/>
  <c r="H29" i="7"/>
  <c r="H28" i="7"/>
  <c r="H27" i="7"/>
  <c r="H26" i="7"/>
  <c r="H15" i="7"/>
  <c r="H14" i="7"/>
  <c r="H13" i="7"/>
  <c r="H6" i="7"/>
  <c r="H40" i="7"/>
  <c r="H5" i="7"/>
  <c r="H4" i="7"/>
  <c r="H25" i="7"/>
  <c r="H3" i="7"/>
  <c r="H12" i="7"/>
  <c r="H24" i="7"/>
  <c r="H2" i="7"/>
  <c r="H23" i="7"/>
  <c r="H22" i="7"/>
  <c r="C1" i="7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2" i="6"/>
  <c r="A1" i="6"/>
  <c r="BC60" i="2" a="1"/>
  <c r="BC60" i="2" s="1"/>
  <c r="AZ60" i="2" a="1"/>
  <c r="AZ60" i="2" s="1"/>
  <c r="AW60" i="2" a="1"/>
  <c r="AW60" i="2" s="1"/>
  <c r="AT60" i="2" a="1"/>
  <c r="AT60" i="2" s="1"/>
  <c r="N60" i="2"/>
  <c r="AK60" i="2" a="1"/>
  <c r="AK60" i="2" s="1"/>
  <c r="AH60" i="2" a="1"/>
  <c r="AH60" i="2" s="1"/>
  <c r="AE60" i="2" a="1"/>
  <c r="AE60" i="2" s="1"/>
  <c r="AB60" i="2" a="1"/>
  <c r="AB60" i="2" s="1"/>
  <c r="BC59" i="2" a="1"/>
  <c r="BC59" i="2" s="1"/>
  <c r="AZ59" i="2" a="1"/>
  <c r="AZ59" i="2" s="1"/>
  <c r="AW59" i="2" a="1"/>
  <c r="AW59" i="2" s="1"/>
  <c r="AT59" i="2" a="1"/>
  <c r="AT59" i="2" s="1"/>
  <c r="N59" i="2"/>
  <c r="AK59" i="2" a="1"/>
  <c r="AK59" i="2" s="1"/>
  <c r="AH59" i="2" a="1"/>
  <c r="AH59" i="2" s="1"/>
  <c r="AE59" i="2" a="1"/>
  <c r="AE59" i="2" s="1"/>
  <c r="AB59" i="2" a="1"/>
  <c r="AB59" i="2" s="1"/>
  <c r="BC58" i="2" a="1"/>
  <c r="BC58" i="2" s="1"/>
  <c r="AZ58" i="2" a="1"/>
  <c r="AZ58" i="2" s="1"/>
  <c r="AW58" i="2" a="1"/>
  <c r="AW58" i="2" s="1"/>
  <c r="AT58" i="2" a="1"/>
  <c r="AT58" i="2" s="1"/>
  <c r="N58" i="2"/>
  <c r="AK58" i="2" a="1"/>
  <c r="AK58" i="2" s="1"/>
  <c r="AH58" i="2" a="1"/>
  <c r="AH58" i="2" s="1"/>
  <c r="AE58" i="2" a="1"/>
  <c r="AE58" i="2" s="1"/>
  <c r="AB58" i="2" a="1"/>
  <c r="AB58" i="2" s="1"/>
  <c r="BC57" i="2" a="1"/>
  <c r="BC57" i="2" s="1"/>
  <c r="AZ57" i="2" a="1"/>
  <c r="AZ57" i="2" s="1"/>
  <c r="AW57" i="2" a="1"/>
  <c r="AW57" i="2" s="1"/>
  <c r="AT57" i="2" a="1"/>
  <c r="AT57" i="2" s="1"/>
  <c r="N57" i="2"/>
  <c r="AK57" i="2" a="1"/>
  <c r="AK57" i="2" s="1"/>
  <c r="AH57" i="2" a="1"/>
  <c r="AH57" i="2" s="1"/>
  <c r="AE57" i="2" a="1"/>
  <c r="AE57" i="2" s="1"/>
  <c r="AB57" i="2" a="1"/>
  <c r="AB57" i="2" s="1"/>
  <c r="BC56" i="2" a="1"/>
  <c r="BC56" i="2" s="1"/>
  <c r="AZ56" i="2" a="1"/>
  <c r="AZ56" i="2" s="1"/>
  <c r="AW56" i="2" a="1"/>
  <c r="AW56" i="2" s="1"/>
  <c r="AT56" i="2" a="1"/>
  <c r="AT56" i="2" s="1"/>
  <c r="N56" i="2"/>
  <c r="AK56" i="2" a="1"/>
  <c r="AK56" i="2" s="1"/>
  <c r="AH56" i="2" a="1"/>
  <c r="AH56" i="2" s="1"/>
  <c r="AE56" i="2" a="1"/>
  <c r="AE56" i="2" s="1"/>
  <c r="AB56" i="2" a="1"/>
  <c r="AB56" i="2" s="1"/>
  <c r="BC55" i="2" a="1"/>
  <c r="BC55" i="2" s="1"/>
  <c r="AZ55" i="2" a="1"/>
  <c r="AZ55" i="2" s="1"/>
  <c r="AW55" i="2" a="1"/>
  <c r="AW55" i="2" s="1"/>
  <c r="AT55" i="2" a="1"/>
  <c r="AT55" i="2" s="1"/>
  <c r="N55" i="2"/>
  <c r="AK55" i="2" a="1"/>
  <c r="AK55" i="2" s="1"/>
  <c r="AH55" i="2" a="1"/>
  <c r="AH55" i="2" s="1"/>
  <c r="AE55" i="2" a="1"/>
  <c r="AE55" i="2" s="1"/>
  <c r="AB55" i="2" a="1"/>
  <c r="AB55" i="2" s="1"/>
  <c r="BC54" i="2" a="1"/>
  <c r="BC54" i="2" s="1"/>
  <c r="AZ54" i="2" a="1"/>
  <c r="AZ54" i="2" s="1"/>
  <c r="AW54" i="2" a="1"/>
  <c r="AW54" i="2" s="1"/>
  <c r="AT54" i="2" a="1"/>
  <c r="AT54" i="2" s="1"/>
  <c r="N54" i="2"/>
  <c r="AK54" i="2" a="1"/>
  <c r="AK54" i="2" s="1"/>
  <c r="AH54" i="2" a="1"/>
  <c r="AH54" i="2" s="1"/>
  <c r="AE54" i="2" a="1"/>
  <c r="AE54" i="2" s="1"/>
  <c r="AB54" i="2" a="1"/>
  <c r="AB54" i="2" s="1"/>
  <c r="BC53" i="2" a="1"/>
  <c r="BC53" i="2" s="1"/>
  <c r="AZ53" i="2" a="1"/>
  <c r="AZ53" i="2" s="1"/>
  <c r="AW53" i="2" a="1"/>
  <c r="AW53" i="2" s="1"/>
  <c r="AT53" i="2" a="1"/>
  <c r="AT53" i="2" s="1"/>
  <c r="N53" i="2"/>
  <c r="AK53" i="2" a="1"/>
  <c r="AK53" i="2" s="1"/>
  <c r="AH53" i="2" a="1"/>
  <c r="AH53" i="2" s="1"/>
  <c r="AE53" i="2" a="1"/>
  <c r="AE53" i="2" s="1"/>
  <c r="AB53" i="2" a="1"/>
  <c r="AB53" i="2" s="1"/>
  <c r="BC52" i="2" a="1"/>
  <c r="BC52" i="2" s="1"/>
  <c r="AZ52" i="2" a="1"/>
  <c r="AZ52" i="2" s="1"/>
  <c r="AW52" i="2" a="1"/>
  <c r="AW52" i="2" s="1"/>
  <c r="AT52" i="2" a="1"/>
  <c r="AT52" i="2" s="1"/>
  <c r="N52" i="2"/>
  <c r="AK52" i="2" a="1"/>
  <c r="AK52" i="2" s="1"/>
  <c r="AH52" i="2" a="1"/>
  <c r="AH52" i="2" s="1"/>
  <c r="AE52" i="2" a="1"/>
  <c r="AE52" i="2" s="1"/>
  <c r="AB52" i="2" a="1"/>
  <c r="AB52" i="2" s="1"/>
  <c r="BC51" i="2" a="1"/>
  <c r="BC51" i="2" s="1"/>
  <c r="AZ51" i="2" a="1"/>
  <c r="AZ51" i="2" s="1"/>
  <c r="AW51" i="2" a="1"/>
  <c r="AW51" i="2" s="1"/>
  <c r="AT51" i="2" a="1"/>
  <c r="AT51" i="2" s="1"/>
  <c r="N51" i="2"/>
  <c r="AK51" i="2" a="1"/>
  <c r="AK51" i="2" s="1"/>
  <c r="AH51" i="2" a="1"/>
  <c r="AH51" i="2" s="1"/>
  <c r="AE51" i="2" a="1"/>
  <c r="AE51" i="2" s="1"/>
  <c r="AB51" i="2" a="1"/>
  <c r="AB51" i="2" s="1"/>
  <c r="BC50" i="2" a="1"/>
  <c r="BC50" i="2" s="1"/>
  <c r="AZ50" i="2" a="1"/>
  <c r="AZ50" i="2" s="1"/>
  <c r="AW50" i="2" a="1"/>
  <c r="AW50" i="2" s="1"/>
  <c r="AT50" i="2" a="1"/>
  <c r="AT50" i="2" s="1"/>
  <c r="N50" i="2"/>
  <c r="AK50" i="2" a="1"/>
  <c r="AK50" i="2" s="1"/>
  <c r="AH50" i="2" a="1"/>
  <c r="AH50" i="2" s="1"/>
  <c r="AE50" i="2" a="1"/>
  <c r="AE50" i="2" s="1"/>
  <c r="AB50" i="2" a="1"/>
  <c r="AB50" i="2" s="1"/>
  <c r="BC49" i="2" a="1"/>
  <c r="BC49" i="2" s="1"/>
  <c r="AZ49" i="2" a="1"/>
  <c r="AZ49" i="2" s="1"/>
  <c r="AW49" i="2" a="1"/>
  <c r="AW49" i="2" s="1"/>
  <c r="AT49" i="2" a="1"/>
  <c r="AT49" i="2" s="1"/>
  <c r="N49" i="2"/>
  <c r="AK49" i="2" a="1"/>
  <c r="AK49" i="2" s="1"/>
  <c r="AH49" i="2" a="1"/>
  <c r="AH49" i="2" s="1"/>
  <c r="AE49" i="2" a="1"/>
  <c r="AE49" i="2" s="1"/>
  <c r="AB49" i="2" a="1"/>
  <c r="AB49" i="2" s="1"/>
  <c r="BC48" i="2" a="1"/>
  <c r="BC48" i="2" s="1"/>
  <c r="AZ48" i="2" a="1"/>
  <c r="AZ48" i="2" s="1"/>
  <c r="AW48" i="2" a="1"/>
  <c r="AW48" i="2" s="1"/>
  <c r="AT48" i="2" a="1"/>
  <c r="AT48" i="2" s="1"/>
  <c r="N48" i="2"/>
  <c r="AK48" i="2" a="1"/>
  <c r="AK48" i="2" s="1"/>
  <c r="AH48" i="2" a="1"/>
  <c r="AH48" i="2" s="1"/>
  <c r="AE48" i="2" a="1"/>
  <c r="AE48" i="2" s="1"/>
  <c r="AB48" i="2" a="1"/>
  <c r="AB48" i="2" s="1"/>
  <c r="BC47" i="2" a="1"/>
  <c r="BC47" i="2" s="1"/>
  <c r="AZ47" i="2" a="1"/>
  <c r="AZ47" i="2" s="1"/>
  <c r="AW47" i="2" a="1"/>
  <c r="AW47" i="2" s="1"/>
  <c r="AT47" i="2" a="1"/>
  <c r="AT47" i="2" s="1"/>
  <c r="N47" i="2"/>
  <c r="AK47" i="2" a="1"/>
  <c r="AK47" i="2" s="1"/>
  <c r="AH47" i="2" a="1"/>
  <c r="AH47" i="2" s="1"/>
  <c r="AE47" i="2" a="1"/>
  <c r="AE47" i="2" s="1"/>
  <c r="AB47" i="2" a="1"/>
  <c r="AB47" i="2" s="1"/>
  <c r="BC46" i="2" a="1"/>
  <c r="BC46" i="2" s="1"/>
  <c r="AZ46" i="2" a="1"/>
  <c r="AZ46" i="2" s="1"/>
  <c r="AW46" i="2" a="1"/>
  <c r="AW46" i="2" s="1"/>
  <c r="AT46" i="2" a="1"/>
  <c r="AT46" i="2" s="1"/>
  <c r="N46" i="2"/>
  <c r="AK46" i="2" a="1"/>
  <c r="AK46" i="2" s="1"/>
  <c r="AH46" i="2" a="1"/>
  <c r="AH46" i="2" s="1"/>
  <c r="AE46" i="2" a="1"/>
  <c r="AE46" i="2" s="1"/>
  <c r="AB46" i="2" a="1"/>
  <c r="AB46" i="2" s="1"/>
  <c r="BC45" i="2" a="1"/>
  <c r="BC45" i="2" s="1"/>
  <c r="AZ45" i="2" a="1"/>
  <c r="AZ45" i="2" s="1"/>
  <c r="AW45" i="2" a="1"/>
  <c r="AW45" i="2" s="1"/>
  <c r="AT45" i="2" a="1"/>
  <c r="AT45" i="2" s="1"/>
  <c r="N45" i="2"/>
  <c r="AK45" i="2" a="1"/>
  <c r="AK45" i="2" s="1"/>
  <c r="AH45" i="2" a="1"/>
  <c r="AH45" i="2" s="1"/>
  <c r="AE45" i="2" a="1"/>
  <c r="AE45" i="2" s="1"/>
  <c r="AB45" i="2" a="1"/>
  <c r="AB45" i="2" s="1"/>
  <c r="BC44" i="2" a="1"/>
  <c r="BC44" i="2" s="1"/>
  <c r="AZ44" i="2" a="1"/>
  <c r="AZ44" i="2" s="1"/>
  <c r="AW44" i="2" a="1"/>
  <c r="AW44" i="2" s="1"/>
  <c r="AT44" i="2" a="1"/>
  <c r="AT44" i="2" s="1"/>
  <c r="N44" i="2"/>
  <c r="AK44" i="2" a="1"/>
  <c r="AK44" i="2" s="1"/>
  <c r="AH44" i="2" a="1"/>
  <c r="AH44" i="2" s="1"/>
  <c r="AE44" i="2" a="1"/>
  <c r="AE44" i="2" s="1"/>
  <c r="AB44" i="2" a="1"/>
  <c r="AB44" i="2" s="1"/>
  <c r="BC43" i="2" a="1"/>
  <c r="BC43" i="2" s="1"/>
  <c r="AZ43" i="2" a="1"/>
  <c r="AZ43" i="2" s="1"/>
  <c r="AW43" i="2" a="1"/>
  <c r="AW43" i="2" s="1"/>
  <c r="AT43" i="2" a="1"/>
  <c r="AT43" i="2" s="1"/>
  <c r="N43" i="2"/>
  <c r="AK43" i="2" a="1"/>
  <c r="AK43" i="2" s="1"/>
  <c r="AH43" i="2" a="1"/>
  <c r="AH43" i="2" s="1"/>
  <c r="AE43" i="2" a="1"/>
  <c r="AE43" i="2" s="1"/>
  <c r="AB43" i="2" a="1"/>
  <c r="AB43" i="2" s="1"/>
  <c r="BC42" i="2" a="1"/>
  <c r="BC42" i="2" s="1"/>
  <c r="AZ42" i="2" a="1"/>
  <c r="AZ42" i="2" s="1"/>
  <c r="AW42" i="2" a="1"/>
  <c r="AW42" i="2" s="1"/>
  <c r="AT42" i="2" a="1"/>
  <c r="AT42" i="2" s="1"/>
  <c r="N42" i="2"/>
  <c r="AK42" i="2" a="1"/>
  <c r="AK42" i="2" s="1"/>
  <c r="AH42" i="2" a="1"/>
  <c r="AH42" i="2" s="1"/>
  <c r="AE42" i="2" a="1"/>
  <c r="AE42" i="2" s="1"/>
  <c r="AB42" i="2" a="1"/>
  <c r="AB42" i="2" s="1"/>
  <c r="BC41" i="2" a="1"/>
  <c r="BC41" i="2" s="1"/>
  <c r="AZ41" i="2" a="1"/>
  <c r="AZ41" i="2" s="1"/>
  <c r="AW41" i="2" a="1"/>
  <c r="AW41" i="2" s="1"/>
  <c r="AT41" i="2" a="1"/>
  <c r="AT41" i="2" s="1"/>
  <c r="N41" i="2"/>
  <c r="AK41" i="2" a="1"/>
  <c r="AK41" i="2" s="1"/>
  <c r="AH41" i="2" a="1"/>
  <c r="AH41" i="2" s="1"/>
  <c r="AE41" i="2" a="1"/>
  <c r="AE41" i="2" s="1"/>
  <c r="AB41" i="2" a="1"/>
  <c r="AB41" i="2" s="1"/>
  <c r="BC40" i="2" a="1"/>
  <c r="BC40" i="2" s="1"/>
  <c r="AZ40" i="2" a="1"/>
  <c r="AZ40" i="2" s="1"/>
  <c r="AW40" i="2" a="1"/>
  <c r="AW40" i="2" s="1"/>
  <c r="AT40" i="2" a="1"/>
  <c r="AT40" i="2" s="1"/>
  <c r="N40" i="2"/>
  <c r="AK40" i="2" a="1"/>
  <c r="AK40" i="2" s="1"/>
  <c r="AH40" i="2" a="1"/>
  <c r="AH40" i="2" s="1"/>
  <c r="AE40" i="2" a="1"/>
  <c r="AE40" i="2" s="1"/>
  <c r="AB40" i="2" a="1"/>
  <c r="AB40" i="2" s="1"/>
  <c r="BC39" i="2" a="1"/>
  <c r="BC39" i="2" s="1"/>
  <c r="AZ39" i="2" a="1"/>
  <c r="AZ39" i="2" s="1"/>
  <c r="AW39" i="2" a="1"/>
  <c r="AW39" i="2" s="1"/>
  <c r="AT39" i="2" a="1"/>
  <c r="AT39" i="2" s="1"/>
  <c r="N39" i="2"/>
  <c r="AK39" i="2" a="1"/>
  <c r="AK39" i="2" s="1"/>
  <c r="AH39" i="2" a="1"/>
  <c r="AH39" i="2" s="1"/>
  <c r="AE39" i="2" a="1"/>
  <c r="AE39" i="2" s="1"/>
  <c r="AB39" i="2" a="1"/>
  <c r="AB39" i="2" s="1"/>
  <c r="BC38" i="2" a="1"/>
  <c r="BC38" i="2" s="1"/>
  <c r="AZ38" i="2" a="1"/>
  <c r="AZ38" i="2" s="1"/>
  <c r="AW38" i="2" a="1"/>
  <c r="AW38" i="2" s="1"/>
  <c r="AT38" i="2" a="1"/>
  <c r="AT38" i="2" s="1"/>
  <c r="N38" i="2"/>
  <c r="AK38" i="2" a="1"/>
  <c r="AK38" i="2" s="1"/>
  <c r="AH38" i="2" a="1"/>
  <c r="AH38" i="2" s="1"/>
  <c r="AE38" i="2" a="1"/>
  <c r="AE38" i="2" s="1"/>
  <c r="AB38" i="2" a="1"/>
  <c r="AB38" i="2" s="1"/>
  <c r="BC37" i="2" a="1"/>
  <c r="BC37" i="2" s="1"/>
  <c r="AZ37" i="2" a="1"/>
  <c r="AZ37" i="2" s="1"/>
  <c r="AW37" i="2" a="1"/>
  <c r="AW37" i="2" s="1"/>
  <c r="AT37" i="2" a="1"/>
  <c r="AT37" i="2" s="1"/>
  <c r="N37" i="2"/>
  <c r="AK37" i="2" a="1"/>
  <c r="AK37" i="2" s="1"/>
  <c r="AH37" i="2" a="1"/>
  <c r="AH37" i="2" s="1"/>
  <c r="AE37" i="2" a="1"/>
  <c r="AE37" i="2" s="1"/>
  <c r="AB37" i="2" a="1"/>
  <c r="AB37" i="2" s="1"/>
  <c r="BC36" i="2" a="1"/>
  <c r="BC36" i="2" s="1"/>
  <c r="AZ36" i="2" a="1"/>
  <c r="AZ36" i="2" s="1"/>
  <c r="AW36" i="2" a="1"/>
  <c r="AW36" i="2" s="1"/>
  <c r="AT36" i="2" a="1"/>
  <c r="AT36" i="2" s="1"/>
  <c r="N36" i="2"/>
  <c r="AK36" i="2" a="1"/>
  <c r="AK36" i="2" s="1"/>
  <c r="AH36" i="2" a="1"/>
  <c r="AH36" i="2" s="1"/>
  <c r="AE36" i="2" a="1"/>
  <c r="AE36" i="2" s="1"/>
  <c r="AB36" i="2" a="1"/>
  <c r="AB36" i="2" s="1"/>
  <c r="BC35" i="2" a="1"/>
  <c r="BC35" i="2" s="1"/>
  <c r="AZ35" i="2" a="1"/>
  <c r="AZ35" i="2" s="1"/>
  <c r="AW35" i="2" a="1"/>
  <c r="AW35" i="2" s="1"/>
  <c r="AT35" i="2" a="1"/>
  <c r="AT35" i="2" s="1"/>
  <c r="N35" i="2"/>
  <c r="AK35" i="2" a="1"/>
  <c r="AK35" i="2" s="1"/>
  <c r="AH35" i="2" a="1"/>
  <c r="AH35" i="2" s="1"/>
  <c r="AE35" i="2" a="1"/>
  <c r="AE35" i="2" s="1"/>
  <c r="AB35" i="2" a="1"/>
  <c r="AB35" i="2" s="1"/>
  <c r="BC34" i="2" a="1"/>
  <c r="BC34" i="2" s="1"/>
  <c r="AZ34" i="2" a="1"/>
  <c r="AZ34" i="2" s="1"/>
  <c r="AW34" i="2" a="1"/>
  <c r="AW34" i="2" s="1"/>
  <c r="AT34" i="2" a="1"/>
  <c r="AT34" i="2" s="1"/>
  <c r="N34" i="2"/>
  <c r="AK34" i="2" a="1"/>
  <c r="AK34" i="2" s="1"/>
  <c r="AH34" i="2" a="1"/>
  <c r="AH34" i="2" s="1"/>
  <c r="AE34" i="2" a="1"/>
  <c r="AE34" i="2" s="1"/>
  <c r="AB34" i="2" a="1"/>
  <c r="AB34" i="2" s="1"/>
  <c r="BC33" i="2" a="1"/>
  <c r="BC33" i="2" s="1"/>
  <c r="AZ33" i="2" a="1"/>
  <c r="AZ33" i="2" s="1"/>
  <c r="AW33" i="2" a="1"/>
  <c r="AW33" i="2" s="1"/>
  <c r="AT33" i="2" a="1"/>
  <c r="AT33" i="2" s="1"/>
  <c r="N33" i="2"/>
  <c r="AK33" i="2" a="1"/>
  <c r="AK33" i="2" s="1"/>
  <c r="AH33" i="2" a="1"/>
  <c r="AH33" i="2" s="1"/>
  <c r="AE33" i="2" a="1"/>
  <c r="AE33" i="2" s="1"/>
  <c r="AB33" i="2" a="1"/>
  <c r="AB33" i="2" s="1"/>
  <c r="BC32" i="2" a="1"/>
  <c r="BC32" i="2" s="1"/>
  <c r="AZ32" i="2" a="1"/>
  <c r="AZ32" i="2" s="1"/>
  <c r="AW32" i="2" a="1"/>
  <c r="AW32" i="2" s="1"/>
  <c r="AT32" i="2" a="1"/>
  <c r="AT32" i="2" s="1"/>
  <c r="N32" i="2"/>
  <c r="AK32" i="2" a="1"/>
  <c r="AK32" i="2" s="1"/>
  <c r="AH32" i="2" a="1"/>
  <c r="AH32" i="2" s="1"/>
  <c r="AE32" i="2" a="1"/>
  <c r="AE32" i="2" s="1"/>
  <c r="AB32" i="2" a="1"/>
  <c r="AB32" i="2" s="1"/>
  <c r="BC31" i="2" a="1"/>
  <c r="BC31" i="2" s="1"/>
  <c r="AZ31" i="2" a="1"/>
  <c r="AZ31" i="2" s="1"/>
  <c r="AW31" i="2" a="1"/>
  <c r="AW31" i="2" s="1"/>
  <c r="AT31" i="2" a="1"/>
  <c r="AT31" i="2" s="1"/>
  <c r="N31" i="2"/>
  <c r="AK31" i="2" a="1"/>
  <c r="AK31" i="2" s="1"/>
  <c r="AH31" i="2" a="1"/>
  <c r="AH31" i="2" s="1"/>
  <c r="AE31" i="2" a="1"/>
  <c r="AE31" i="2" s="1"/>
  <c r="AB31" i="2" a="1"/>
  <c r="AB31" i="2" s="1"/>
  <c r="BC30" i="2" a="1"/>
  <c r="BC30" i="2" s="1"/>
  <c r="AZ30" i="2" a="1"/>
  <c r="AZ30" i="2" s="1"/>
  <c r="AW30" i="2" a="1"/>
  <c r="AW30" i="2" s="1"/>
  <c r="AT30" i="2" a="1"/>
  <c r="AT30" i="2" s="1"/>
  <c r="N30" i="2"/>
  <c r="AK30" i="2" a="1"/>
  <c r="AK30" i="2" s="1"/>
  <c r="AH30" i="2" a="1"/>
  <c r="AH30" i="2" s="1"/>
  <c r="AE30" i="2" a="1"/>
  <c r="AE30" i="2" s="1"/>
  <c r="AB30" i="2" a="1"/>
  <c r="AB30" i="2" s="1"/>
  <c r="BC29" i="2" a="1"/>
  <c r="BC29" i="2" s="1"/>
  <c r="AZ29" i="2" a="1"/>
  <c r="AZ29" i="2" s="1"/>
  <c r="AW29" i="2" a="1"/>
  <c r="AW29" i="2" s="1"/>
  <c r="AT29" i="2" a="1"/>
  <c r="AT29" i="2" s="1"/>
  <c r="N29" i="2"/>
  <c r="AK29" i="2" a="1"/>
  <c r="AK29" i="2" s="1"/>
  <c r="AH29" i="2" a="1"/>
  <c r="AH29" i="2" s="1"/>
  <c r="AE29" i="2" a="1"/>
  <c r="AE29" i="2" s="1"/>
  <c r="AB29" i="2" a="1"/>
  <c r="AB29" i="2" s="1"/>
  <c r="BC28" i="2" a="1"/>
  <c r="BC28" i="2" s="1"/>
  <c r="AZ28" i="2" a="1"/>
  <c r="AZ28" i="2" s="1"/>
  <c r="AW28" i="2" a="1"/>
  <c r="AW28" i="2" s="1"/>
  <c r="AT28" i="2" a="1"/>
  <c r="AT28" i="2" s="1"/>
  <c r="N28" i="2"/>
  <c r="AK28" i="2" a="1"/>
  <c r="AK28" i="2" s="1"/>
  <c r="AH28" i="2" a="1"/>
  <c r="AH28" i="2" s="1"/>
  <c r="AE28" i="2" a="1"/>
  <c r="AE28" i="2" s="1"/>
  <c r="AB28" i="2" a="1"/>
  <c r="AB28" i="2" s="1"/>
  <c r="BC27" i="2" a="1"/>
  <c r="BC27" i="2" s="1"/>
  <c r="AZ27" i="2" a="1"/>
  <c r="AZ27" i="2" s="1"/>
  <c r="AW27" i="2" a="1"/>
  <c r="AW27" i="2" s="1"/>
  <c r="AT27" i="2" a="1"/>
  <c r="AT27" i="2" s="1"/>
  <c r="N27" i="2"/>
  <c r="AK27" i="2" a="1"/>
  <c r="AK27" i="2" s="1"/>
  <c r="AH27" i="2" a="1"/>
  <c r="AH27" i="2" s="1"/>
  <c r="AE27" i="2" a="1"/>
  <c r="AE27" i="2" s="1"/>
  <c r="AB27" i="2" a="1"/>
  <c r="AB27" i="2" s="1"/>
  <c r="BC26" i="2" a="1"/>
  <c r="BC26" i="2" s="1"/>
  <c r="AZ26" i="2" a="1"/>
  <c r="AZ26" i="2" s="1"/>
  <c r="AW26" i="2" a="1"/>
  <c r="AW26" i="2" s="1"/>
  <c r="AT26" i="2" a="1"/>
  <c r="AT26" i="2" s="1"/>
  <c r="N26" i="2"/>
  <c r="AK26" i="2" a="1"/>
  <c r="AK26" i="2" s="1"/>
  <c r="AH26" i="2" a="1"/>
  <c r="AH26" i="2" s="1"/>
  <c r="AE26" i="2" a="1"/>
  <c r="AE26" i="2" s="1"/>
  <c r="AB26" i="2" a="1"/>
  <c r="AB26" i="2" s="1"/>
  <c r="BC25" i="2" a="1"/>
  <c r="BC25" i="2" s="1"/>
  <c r="AZ25" i="2" a="1"/>
  <c r="AZ25" i="2" s="1"/>
  <c r="AW25" i="2" a="1"/>
  <c r="AW25" i="2" s="1"/>
  <c r="AT25" i="2" a="1"/>
  <c r="AT25" i="2" s="1"/>
  <c r="N25" i="2"/>
  <c r="AK25" i="2" a="1"/>
  <c r="AK25" i="2" s="1"/>
  <c r="AH25" i="2" a="1"/>
  <c r="AH25" i="2" s="1"/>
  <c r="AE25" i="2" a="1"/>
  <c r="AE25" i="2" s="1"/>
  <c r="AB25" i="2" a="1"/>
  <c r="AB25" i="2" s="1"/>
  <c r="BC24" i="2" a="1"/>
  <c r="BC24" i="2" s="1"/>
  <c r="AZ24" i="2" a="1"/>
  <c r="AZ24" i="2" s="1"/>
  <c r="AW24" i="2" a="1"/>
  <c r="AW24" i="2" s="1"/>
  <c r="AT24" i="2" a="1"/>
  <c r="AT24" i="2" s="1"/>
  <c r="N24" i="2"/>
  <c r="AK24" i="2" a="1"/>
  <c r="AK24" i="2" s="1"/>
  <c r="AH24" i="2" a="1"/>
  <c r="AH24" i="2" s="1"/>
  <c r="AE24" i="2" a="1"/>
  <c r="AE24" i="2" s="1"/>
  <c r="AB24" i="2" a="1"/>
  <c r="AB24" i="2" s="1"/>
  <c r="BC20" i="2" a="1"/>
  <c r="BC20" i="2" s="1"/>
  <c r="AZ20" i="2" a="1"/>
  <c r="AZ20" i="2" s="1"/>
  <c r="AW20" i="2" a="1"/>
  <c r="AW20" i="2" s="1"/>
  <c r="AT20" i="2" a="1"/>
  <c r="AT20" i="2" s="1"/>
  <c r="N20" i="2"/>
  <c r="AK20" i="2" a="1"/>
  <c r="AK20" i="2" s="1"/>
  <c r="AH20" i="2" a="1"/>
  <c r="AH20" i="2" s="1"/>
  <c r="AE20" i="2" a="1"/>
  <c r="AE20" i="2" s="1"/>
  <c r="AB20" i="2" a="1"/>
  <c r="AB20" i="2" s="1"/>
  <c r="BC23" i="2" a="1"/>
  <c r="BC23" i="2" s="1"/>
  <c r="AZ23" i="2" a="1"/>
  <c r="AZ23" i="2" s="1"/>
  <c r="AW23" i="2" a="1"/>
  <c r="AW23" i="2" s="1"/>
  <c r="AT23" i="2" a="1"/>
  <c r="AT23" i="2" s="1"/>
  <c r="N23" i="2"/>
  <c r="AK23" i="2" a="1"/>
  <c r="AK23" i="2" s="1"/>
  <c r="AH23" i="2" a="1"/>
  <c r="AH23" i="2" s="1"/>
  <c r="AE23" i="2" a="1"/>
  <c r="AE23" i="2" s="1"/>
  <c r="AB23" i="2" a="1"/>
  <c r="AB23" i="2" s="1"/>
  <c r="BC21" i="2" a="1"/>
  <c r="BC21" i="2" s="1"/>
  <c r="AZ21" i="2" a="1"/>
  <c r="AZ21" i="2" s="1"/>
  <c r="AW21" i="2" a="1"/>
  <c r="AW21" i="2" s="1"/>
  <c r="AT21" i="2" a="1"/>
  <c r="AT21" i="2" s="1"/>
  <c r="N21" i="2"/>
  <c r="AK21" i="2" a="1"/>
  <c r="AK21" i="2" s="1"/>
  <c r="AH21" i="2" a="1"/>
  <c r="AH21" i="2" s="1"/>
  <c r="AE21" i="2" a="1"/>
  <c r="AE21" i="2" s="1"/>
  <c r="AB21" i="2" a="1"/>
  <c r="AB21" i="2" s="1"/>
  <c r="BC16" i="2" a="1"/>
  <c r="BC16" i="2" s="1"/>
  <c r="AZ16" i="2" a="1"/>
  <c r="AZ16" i="2" s="1"/>
  <c r="AW16" i="2" a="1"/>
  <c r="AW16" i="2" s="1"/>
  <c r="AT16" i="2" a="1"/>
  <c r="AT16" i="2" s="1"/>
  <c r="N16" i="2"/>
  <c r="AK16" i="2" a="1"/>
  <c r="AK16" i="2" s="1"/>
  <c r="AH16" i="2" a="1"/>
  <c r="AH16" i="2" s="1"/>
  <c r="AE16" i="2" a="1"/>
  <c r="AE16" i="2" s="1"/>
  <c r="AB16" i="2" a="1"/>
  <c r="AB16" i="2" s="1"/>
  <c r="BC18" i="2" a="1"/>
  <c r="BC18" i="2" s="1"/>
  <c r="AZ18" i="2" a="1"/>
  <c r="AZ18" i="2" s="1"/>
  <c r="AW18" i="2" a="1"/>
  <c r="AW18" i="2" s="1"/>
  <c r="AT18" i="2" a="1"/>
  <c r="AT18" i="2" s="1"/>
  <c r="N18" i="2"/>
  <c r="AK18" i="2" a="1"/>
  <c r="AK18" i="2" s="1"/>
  <c r="AH18" i="2" a="1"/>
  <c r="AH18" i="2" s="1"/>
  <c r="AE18" i="2" a="1"/>
  <c r="AE18" i="2" s="1"/>
  <c r="AB18" i="2" a="1"/>
  <c r="AB18" i="2" s="1"/>
  <c r="BC22" i="2" a="1"/>
  <c r="BC22" i="2" s="1"/>
  <c r="AZ22" i="2" a="1"/>
  <c r="AZ22" i="2" s="1"/>
  <c r="AW22" i="2" a="1"/>
  <c r="AW22" i="2" s="1"/>
  <c r="AT22" i="2" a="1"/>
  <c r="AT22" i="2" s="1"/>
  <c r="N22" i="2"/>
  <c r="AK22" i="2" a="1"/>
  <c r="AK22" i="2" s="1"/>
  <c r="AH22" i="2" a="1"/>
  <c r="AH22" i="2" s="1"/>
  <c r="AE22" i="2" a="1"/>
  <c r="AE22" i="2" s="1"/>
  <c r="AB22" i="2" a="1"/>
  <c r="AB22" i="2" s="1"/>
  <c r="BC17" i="2" a="1"/>
  <c r="BC17" i="2" s="1"/>
  <c r="AZ17" i="2" a="1"/>
  <c r="AZ17" i="2" s="1"/>
  <c r="AW17" i="2" a="1"/>
  <c r="AW17" i="2" s="1"/>
  <c r="AT17" i="2" a="1"/>
  <c r="AT17" i="2" s="1"/>
  <c r="N17" i="2"/>
  <c r="AK17" i="2" a="1"/>
  <c r="AK17" i="2" s="1"/>
  <c r="AJ17" i="2"/>
  <c r="L17" i="2" s="1"/>
  <c r="AE17" i="2" a="1"/>
  <c r="AE17" i="2" s="1"/>
  <c r="AB17" i="2" a="1"/>
  <c r="AB17" i="2" s="1"/>
  <c r="BC19" i="2" a="1"/>
  <c r="BC19" i="2" s="1"/>
  <c r="AZ19" i="2" a="1"/>
  <c r="AZ19" i="2" s="1"/>
  <c r="AW19" i="2" a="1"/>
  <c r="AW19" i="2" s="1"/>
  <c r="AT19" i="2" a="1"/>
  <c r="AT19" i="2" s="1"/>
  <c r="N19" i="2"/>
  <c r="AK19" i="2" a="1"/>
  <c r="AK19" i="2" s="1"/>
  <c r="AJ19" i="2"/>
  <c r="L19" i="2" s="1"/>
  <c r="AE19" i="2" a="1"/>
  <c r="AE19" i="2" s="1"/>
  <c r="AB19" i="2" a="1"/>
  <c r="AB19" i="2" s="1"/>
  <c r="BC14" i="2" a="1"/>
  <c r="BC14" i="2" s="1"/>
  <c r="BD14" i="2" s="1"/>
  <c r="AZ14" i="2" a="1"/>
  <c r="AZ14" i="2" s="1"/>
  <c r="AW14" i="2" a="1"/>
  <c r="AW14" i="2" s="1"/>
  <c r="AX14" i="2" s="1"/>
  <c r="AT14" i="2" a="1"/>
  <c r="AT14" i="2" s="1"/>
  <c r="AU14" i="2" s="1"/>
  <c r="AR14" i="2"/>
  <c r="AS14" i="2" s="1"/>
  <c r="AO14" i="2"/>
  <c r="AP14" i="2" s="1"/>
  <c r="AM14" i="2"/>
  <c r="M14" i="2" s="1"/>
  <c r="AB14" i="2" a="1"/>
  <c r="AB14" i="2" s="1"/>
  <c r="H14" i="2"/>
  <c r="BC9" i="2" a="1"/>
  <c r="BC9" i="2" s="1"/>
  <c r="AZ9" i="2" a="1"/>
  <c r="AZ9" i="2" s="1"/>
  <c r="AW9" i="2" a="1"/>
  <c r="AW9" i="2" s="1"/>
  <c r="AT9" i="2" a="1"/>
  <c r="AT9" i="2" s="1"/>
  <c r="AE9" i="2" a="1"/>
  <c r="AE9" i="2" s="1"/>
  <c r="AB9" i="2" a="1"/>
  <c r="AB9" i="2" s="1"/>
  <c r="BC10" i="2" a="1"/>
  <c r="BC10" i="2" s="1"/>
  <c r="BD10" i="2" s="1"/>
  <c r="AZ10" i="2" a="1"/>
  <c r="AZ10" i="2" s="1"/>
  <c r="AW10" i="2" a="1"/>
  <c r="AW10" i="2" s="1"/>
  <c r="AT10" i="2" a="1"/>
  <c r="AT10" i="2" s="1"/>
  <c r="AR10" i="2"/>
  <c r="AS10" i="2" s="1"/>
  <c r="BC5" i="2" a="1"/>
  <c r="BC5" i="2" s="1"/>
  <c r="AZ5" i="2" a="1"/>
  <c r="AZ5" i="2" s="1"/>
  <c r="AW5" i="2" a="1"/>
  <c r="AW5" i="2" s="1"/>
  <c r="AT5" i="2" a="1"/>
  <c r="AT5" i="2" s="1"/>
  <c r="AE5" i="2" a="1"/>
  <c r="AE5" i="2" s="1"/>
  <c r="AB5" i="2" a="1"/>
  <c r="AB5" i="2" s="1"/>
  <c r="BC8" i="2" a="1"/>
  <c r="BC8" i="2" s="1"/>
  <c r="BD8" i="2" s="1"/>
  <c r="AZ8" i="2" a="1"/>
  <c r="AZ8" i="2" s="1"/>
  <c r="AW8" i="2" a="1"/>
  <c r="AW8" i="2" s="1"/>
  <c r="AX8" i="2" s="1"/>
  <c r="AT8" i="2" a="1"/>
  <c r="AT8" i="2" s="1"/>
  <c r="AU8" i="2" s="1"/>
  <c r="AD8" i="2"/>
  <c r="J8" i="2" s="1"/>
  <c r="BC15" i="2" a="1"/>
  <c r="BC15" i="2" s="1"/>
  <c r="BD15" i="2" s="1"/>
  <c r="AZ15" i="2" a="1"/>
  <c r="AZ15" i="2" s="1"/>
  <c r="AW15" i="2" a="1"/>
  <c r="AW15" i="2" s="1"/>
  <c r="AT15" i="2" a="1"/>
  <c r="AT15" i="2" s="1"/>
  <c r="AR15" i="2"/>
  <c r="AS15" i="2" s="1"/>
  <c r="AD15" i="2"/>
  <c r="J15" i="2" s="1"/>
  <c r="BC11" i="2" a="1"/>
  <c r="BC11" i="2" s="1"/>
  <c r="BD11" i="2" s="1"/>
  <c r="AZ11" i="2" a="1"/>
  <c r="AZ11" i="2" s="1"/>
  <c r="AW11" i="2" a="1"/>
  <c r="AW11" i="2" s="1"/>
  <c r="AT11" i="2" a="1"/>
  <c r="AT11" i="2" s="1"/>
  <c r="AR11" i="2"/>
  <c r="AS11" i="2" s="1"/>
  <c r="BC12" i="2" a="1"/>
  <c r="BC12" i="2" s="1"/>
  <c r="BD12" i="2" s="1"/>
  <c r="AZ12" i="2" a="1"/>
  <c r="AZ12" i="2" s="1"/>
  <c r="AW12" i="2" a="1"/>
  <c r="AW12" i="2" s="1"/>
  <c r="AX12" i="2" s="1"/>
  <c r="AT12" i="2" a="1"/>
  <c r="AT12" i="2" s="1"/>
  <c r="AU12" i="2" s="1"/>
  <c r="AR12" i="2"/>
  <c r="AS12" i="2" s="1"/>
  <c r="AD12" i="2"/>
  <c r="J12" i="2" s="1"/>
  <c r="BC6" i="2" a="1"/>
  <c r="BC6" i="2" s="1"/>
  <c r="AZ6" i="2" a="1"/>
  <c r="AZ6" i="2" s="1"/>
  <c r="AW6" i="2" a="1"/>
  <c r="AW6" i="2" s="1"/>
  <c r="AT6" i="2" a="1"/>
  <c r="AT6" i="2" s="1"/>
  <c r="BC4" i="2" a="1"/>
  <c r="BC4" i="2" s="1"/>
  <c r="AZ4" i="2" a="1"/>
  <c r="AZ4" i="2" s="1"/>
  <c r="AW4" i="2" a="1"/>
  <c r="AW4" i="2" s="1"/>
  <c r="AT4" i="2" a="1"/>
  <c r="AT4" i="2" s="1"/>
  <c r="AK4" i="2" a="1"/>
  <c r="AK4" i="2" s="1"/>
  <c r="AH4" i="2" a="1"/>
  <c r="AH4" i="2" s="1"/>
  <c r="AE4" i="2" a="1"/>
  <c r="AE4" i="2" s="1"/>
  <c r="AB4" i="2" a="1"/>
  <c r="AB4" i="2" s="1"/>
  <c r="BC7" i="2" a="1"/>
  <c r="BC7" i="2" s="1"/>
  <c r="AZ7" i="2" a="1"/>
  <c r="AZ7" i="2" s="1"/>
  <c r="AW7" i="2" a="1"/>
  <c r="AW7" i="2" s="1"/>
  <c r="AT7" i="2" a="1"/>
  <c r="AT7" i="2" s="1"/>
  <c r="AE7" i="2" a="1"/>
  <c r="AE7" i="2" s="1"/>
  <c r="AB7" i="2" a="1"/>
  <c r="AB7" i="2" s="1"/>
  <c r="BC13" i="2" a="1"/>
  <c r="BC13" i="2" s="1"/>
  <c r="AZ13" i="2" a="1"/>
  <c r="AZ13" i="2" s="1"/>
  <c r="AW13" i="2" a="1"/>
  <c r="AW13" i="2" s="1"/>
  <c r="AT13" i="2" a="1"/>
  <c r="AT13" i="2" s="1"/>
  <c r="AE13" i="2" a="1"/>
  <c r="AE13" i="2" s="1"/>
  <c r="AB13" i="2" a="1"/>
  <c r="AB13" i="2" s="1"/>
  <c r="G31" i="11" l="1"/>
  <c r="G35" i="11"/>
  <c r="G39" i="11"/>
  <c r="G43" i="11"/>
  <c r="G47" i="11"/>
  <c r="G51" i="11"/>
  <c r="G55" i="11"/>
  <c r="G59" i="11"/>
  <c r="G37" i="10"/>
  <c r="G30" i="11"/>
  <c r="G50" i="11"/>
  <c r="G32" i="11"/>
  <c r="G36" i="11"/>
  <c r="G40" i="11"/>
  <c r="G44" i="11"/>
  <c r="G48" i="11"/>
  <c r="G52" i="11"/>
  <c r="G56" i="11"/>
  <c r="G60" i="11"/>
  <c r="G34" i="11"/>
  <c r="G54" i="11"/>
  <c r="G42" i="11"/>
  <c r="G29" i="11"/>
  <c r="G33" i="11"/>
  <c r="G37" i="11"/>
  <c r="G41" i="11"/>
  <c r="G45" i="11"/>
  <c r="G49" i="11"/>
  <c r="G53" i="11"/>
  <c r="G57" i="11"/>
  <c r="G38" i="11"/>
  <c r="G46" i="11"/>
  <c r="G58" i="11"/>
  <c r="G60" i="10"/>
  <c r="G51" i="10"/>
  <c r="G43" i="10"/>
  <c r="G35" i="10"/>
  <c r="G28" i="11"/>
  <c r="G39" i="10"/>
  <c r="G27" i="11"/>
  <c r="G33" i="10"/>
  <c r="G42" i="10"/>
  <c r="G56" i="10"/>
  <c r="G45" i="10"/>
  <c r="G29" i="10"/>
  <c r="G38" i="10"/>
  <c r="G52" i="10"/>
  <c r="G34" i="10"/>
  <c r="G48" i="10"/>
  <c r="G57" i="10"/>
  <c r="G30" i="10"/>
  <c r="G44" i="10"/>
  <c r="G53" i="10"/>
  <c r="G54" i="10"/>
  <c r="G46" i="10"/>
  <c r="G40" i="10"/>
  <c r="G49" i="10"/>
  <c r="G58" i="10"/>
  <c r="G36" i="10"/>
  <c r="G32" i="10"/>
  <c r="G41" i="10"/>
  <c r="G50" i="10"/>
  <c r="G28" i="10"/>
  <c r="G55" i="10"/>
  <c r="G47" i="10"/>
  <c r="G31" i="10"/>
  <c r="G59" i="10"/>
  <c r="G27" i="10"/>
  <c r="G34" i="8"/>
  <c r="G39" i="8"/>
  <c r="G31" i="8"/>
  <c r="G32" i="8"/>
  <c r="G37" i="8"/>
  <c r="G45" i="8"/>
  <c r="G33" i="8"/>
  <c r="G44" i="8"/>
  <c r="G41" i="8"/>
  <c r="G46" i="8"/>
  <c r="G36" i="8"/>
  <c r="G49" i="8"/>
  <c r="G48" i="8"/>
  <c r="G42" i="8"/>
  <c r="G35" i="8"/>
  <c r="G52" i="8"/>
  <c r="G40" i="8"/>
  <c r="G50" i="8"/>
  <c r="G30" i="8"/>
  <c r="G47" i="8"/>
  <c r="G47" i="7"/>
  <c r="G51" i="8"/>
  <c r="G38" i="8"/>
  <c r="G43" i="8"/>
  <c r="Y5" i="24" a="1"/>
  <c r="Y5" i="24" s="1"/>
  <c r="Y11" i="24" a="1"/>
  <c r="Y11" i="24" s="1"/>
  <c r="Y18" i="23" a="1"/>
  <c r="Y18" i="23" s="1"/>
  <c r="Y10" i="23" a="1"/>
  <c r="Y10" i="23" s="1"/>
  <c r="Y22" i="23" a="1"/>
  <c r="Y22" i="23" s="1"/>
  <c r="Y5" i="23" a="1"/>
  <c r="Y5" i="23" s="1"/>
  <c r="Y6" i="22" a="1"/>
  <c r="Y6" i="22" s="1"/>
  <c r="Y11" i="23" a="1"/>
  <c r="Y11" i="23" s="1"/>
  <c r="Y4" i="24" a="1"/>
  <c r="Y4" i="24" s="1"/>
  <c r="Y6" i="24" a="1"/>
  <c r="Y6" i="24" s="1"/>
  <c r="Y24" i="24" a="1"/>
  <c r="Y24" i="24" s="1"/>
  <c r="Z24" i="24" s="1"/>
  <c r="AA24" i="24" s="1"/>
  <c r="I24" i="24" s="1"/>
  <c r="Y15" i="23" a="1"/>
  <c r="Y15" i="23" s="1"/>
  <c r="Y8" i="22" a="1"/>
  <c r="Y8" i="22" s="1"/>
  <c r="Y19" i="24" a="1"/>
  <c r="Y19" i="24" s="1"/>
  <c r="Y25" i="24" a="1"/>
  <c r="Y25" i="24" s="1"/>
  <c r="Z25" i="24" s="1"/>
  <c r="AA25" i="24" s="1"/>
  <c r="I25" i="24" s="1"/>
  <c r="Y4" i="23" a="1"/>
  <c r="Y4" i="23" s="1"/>
  <c r="Y8" i="23" a="1"/>
  <c r="Y8" i="23" s="1"/>
  <c r="Y4" i="22" a="1"/>
  <c r="Y4" i="22" s="1"/>
  <c r="Y16" i="22" a="1"/>
  <c r="Y16" i="22" s="1"/>
  <c r="Y10" i="22" a="1"/>
  <c r="Y10" i="22" s="1"/>
  <c r="Y19" i="23" a="1"/>
  <c r="Y19" i="23" s="1"/>
  <c r="Y16" i="24" a="1"/>
  <c r="Y16" i="24" s="1"/>
  <c r="Y13" i="24" a="1"/>
  <c r="Y13" i="24" s="1"/>
  <c r="Y7" i="23" a="1"/>
  <c r="Y7" i="23" s="1"/>
  <c r="Y20" i="23" a="1"/>
  <c r="Y20" i="23" s="1"/>
  <c r="Y9" i="22" a="1"/>
  <c r="Y9" i="22" s="1"/>
  <c r="Y10" i="24" a="1"/>
  <c r="Y10" i="24" s="1"/>
  <c r="Y15" i="24" a="1"/>
  <c r="Y15" i="24" s="1"/>
  <c r="Y7" i="24" a="1"/>
  <c r="Y7" i="24" s="1"/>
  <c r="Y6" i="23" a="1"/>
  <c r="Y6" i="23" s="1"/>
  <c r="Y13" i="23" a="1"/>
  <c r="Y13" i="23" s="1"/>
  <c r="Y14" i="22" a="1"/>
  <c r="Y14" i="22" s="1"/>
  <c r="Y9" i="24" a="1"/>
  <c r="Y9" i="24" s="1"/>
  <c r="Y5" i="22" a="1"/>
  <c r="Y5" i="22" s="1"/>
  <c r="Y12" i="24" a="1"/>
  <c r="Y12" i="24" s="1"/>
  <c r="Y14" i="23" a="1"/>
  <c r="Y14" i="23" s="1"/>
  <c r="Y21" i="23" a="1"/>
  <c r="Y21" i="23" s="1"/>
  <c r="Y13" i="22" a="1"/>
  <c r="Y13" i="22" s="1"/>
  <c r="Y8" i="24" a="1"/>
  <c r="Y8" i="24" s="1"/>
  <c r="Y12" i="23" a="1"/>
  <c r="Y12" i="23" s="1"/>
  <c r="Y9" i="23" a="1"/>
  <c r="Y9" i="23" s="1"/>
  <c r="Y16" i="23" a="1"/>
  <c r="Y16" i="23" s="1"/>
  <c r="Y7" i="22" a="1"/>
  <c r="Y7" i="22" s="1"/>
  <c r="W9" i="2"/>
  <c r="X9" i="2" s="1"/>
  <c r="H9" i="2" s="1"/>
  <c r="G41" i="7"/>
  <c r="G50" i="7"/>
  <c r="G44" i="7"/>
  <c r="G36" i="7"/>
  <c r="G53" i="7"/>
  <c r="G51" i="7"/>
  <c r="G9" i="7"/>
  <c r="G19" i="7"/>
  <c r="G46" i="7"/>
  <c r="G52" i="7"/>
  <c r="G7" i="7"/>
  <c r="G48" i="7"/>
  <c r="G8" i="7"/>
  <c r="G20" i="7"/>
  <c r="G17" i="7"/>
  <c r="G18" i="7"/>
  <c r="G38" i="7"/>
  <c r="G43" i="7"/>
  <c r="G10" i="7"/>
  <c r="G54" i="7"/>
  <c r="G49" i="7"/>
  <c r="G11" i="7"/>
  <c r="G45" i="7"/>
  <c r="G37" i="7"/>
  <c r="G42" i="7"/>
  <c r="G39" i="7"/>
  <c r="G17" i="21"/>
  <c r="G44" i="20"/>
  <c r="G41" i="20"/>
  <c r="G45" i="21"/>
  <c r="G29" i="21"/>
  <c r="G6" i="21"/>
  <c r="G43" i="20"/>
  <c r="G11" i="20"/>
  <c r="G41" i="21"/>
  <c r="G34" i="21"/>
  <c r="G19" i="20"/>
  <c r="G10" i="21"/>
  <c r="G37" i="20"/>
  <c r="G25" i="20"/>
  <c r="G9" i="20"/>
  <c r="G9" i="21"/>
  <c r="G5" i="21"/>
  <c r="G36" i="21"/>
  <c r="G33" i="21"/>
  <c r="G26" i="21"/>
  <c r="G13" i="21"/>
  <c r="G34" i="20"/>
  <c r="G21" i="20"/>
  <c r="G18" i="20"/>
  <c r="G5" i="20"/>
  <c r="G2" i="20"/>
  <c r="G42" i="21"/>
  <c r="G27" i="20"/>
  <c r="G36" i="20"/>
  <c r="G44" i="21"/>
  <c r="G29" i="20"/>
  <c r="G13" i="20"/>
  <c r="G14" i="21"/>
  <c r="G3" i="20"/>
  <c r="G25" i="21"/>
  <c r="G18" i="21"/>
  <c r="G2" i="21"/>
  <c r="G45" i="20"/>
  <c r="G33" i="20"/>
  <c r="G17" i="20"/>
  <c r="G21" i="21"/>
  <c r="G26" i="20"/>
  <c r="G10" i="20"/>
  <c r="G37" i="21"/>
  <c r="G35" i="20"/>
  <c r="G31" i="21"/>
  <c r="G38" i="21"/>
  <c r="G46" i="20"/>
  <c r="G7" i="21"/>
  <c r="G42" i="20"/>
  <c r="G27" i="21"/>
  <c r="G4" i="21"/>
  <c r="G4" i="20"/>
  <c r="G38" i="20"/>
  <c r="G15" i="20"/>
  <c r="G16" i="21"/>
  <c r="G20" i="21"/>
  <c r="G30" i="20"/>
  <c r="G47" i="20"/>
  <c r="G20" i="20"/>
  <c r="G47" i="21"/>
  <c r="G31" i="20"/>
  <c r="G39" i="21"/>
  <c r="G30" i="21"/>
  <c r="G22" i="21"/>
  <c r="G8" i="21"/>
  <c r="G7" i="20"/>
  <c r="G39" i="20"/>
  <c r="G11" i="21"/>
  <c r="G23" i="21"/>
  <c r="G40" i="21"/>
  <c r="G6" i="20"/>
  <c r="G19" i="21"/>
  <c r="G12" i="21"/>
  <c r="G8" i="20"/>
  <c r="G23" i="20"/>
  <c r="G12" i="20"/>
  <c r="G43" i="21"/>
  <c r="G16" i="20"/>
  <c r="G32" i="20"/>
  <c r="G40" i="20"/>
  <c r="G15" i="21"/>
  <c r="G24" i="20"/>
  <c r="G28" i="21"/>
  <c r="G28" i="20"/>
  <c r="G46" i="21"/>
  <c r="G22" i="20"/>
  <c r="G32" i="21"/>
  <c r="G3" i="21"/>
  <c r="G14" i="20"/>
  <c r="G35" i="21"/>
  <c r="G24" i="21"/>
  <c r="AO10" i="2"/>
  <c r="AP10" i="2" s="1"/>
  <c r="N10" i="2" s="1"/>
  <c r="AO12" i="2"/>
  <c r="AO11" i="2"/>
  <c r="AO15" i="2"/>
  <c r="G24" i="13"/>
  <c r="G33" i="15"/>
  <c r="G38" i="15"/>
  <c r="G30" i="15"/>
  <c r="G22" i="15"/>
  <c r="G39" i="15"/>
  <c r="G37" i="15"/>
  <c r="G29" i="15"/>
  <c r="G23" i="15"/>
  <c r="G32" i="15"/>
  <c r="BD9" i="2"/>
  <c r="BE9" i="2" s="1"/>
  <c r="U9" i="2" s="1"/>
  <c r="G34" i="15"/>
  <c r="G35" i="15"/>
  <c r="G24" i="15"/>
  <c r="G25" i="15"/>
  <c r="BA18" i="2"/>
  <c r="BB18" i="2" s="1"/>
  <c r="T18" i="2" s="1"/>
  <c r="BA27" i="2"/>
  <c r="BB27" i="2" s="1"/>
  <c r="T27" i="2" s="1"/>
  <c r="BA47" i="2"/>
  <c r="BB47" i="2" s="1"/>
  <c r="T47" i="2" s="1"/>
  <c r="BA53" i="2"/>
  <c r="BB53" i="2" s="1"/>
  <c r="T53" i="2" s="1"/>
  <c r="BA6" i="2"/>
  <c r="BB6" i="2" s="1"/>
  <c r="T6" i="2" s="1"/>
  <c r="BD21" i="2"/>
  <c r="BE21" i="2" s="1"/>
  <c r="U21" i="2" s="1"/>
  <c r="BD27" i="2"/>
  <c r="BE27" i="2" s="1"/>
  <c r="U27" i="2" s="1"/>
  <c r="BD37" i="2"/>
  <c r="BE37" i="2" s="1"/>
  <c r="U37" i="2" s="1"/>
  <c r="BA17" i="2"/>
  <c r="BB17" i="2" s="1"/>
  <c r="T17" i="2" s="1"/>
  <c r="BA20" i="2"/>
  <c r="BB20" i="2" s="1"/>
  <c r="T20" i="2" s="1"/>
  <c r="BA25" i="2"/>
  <c r="BB25" i="2" s="1"/>
  <c r="T25" i="2" s="1"/>
  <c r="BA35" i="2"/>
  <c r="BB35" i="2" s="1"/>
  <c r="T35" i="2" s="1"/>
  <c r="BA43" i="2"/>
  <c r="BB43" i="2" s="1"/>
  <c r="T43" i="2" s="1"/>
  <c r="BA55" i="2"/>
  <c r="BB55" i="2" s="1"/>
  <c r="T55" i="2" s="1"/>
  <c r="BA57" i="2"/>
  <c r="BB57" i="2" s="1"/>
  <c r="T57" i="2" s="1"/>
  <c r="BD17" i="2"/>
  <c r="BE17" i="2" s="1"/>
  <c r="U17" i="2" s="1"/>
  <c r="BD20" i="2"/>
  <c r="BE20" i="2" s="1"/>
  <c r="U20" i="2" s="1"/>
  <c r="BD29" i="2"/>
  <c r="BE29" i="2" s="1"/>
  <c r="U29" i="2" s="1"/>
  <c r="BD33" i="2"/>
  <c r="BE33" i="2" s="1"/>
  <c r="U33" i="2" s="1"/>
  <c r="BD41" i="2"/>
  <c r="BE41" i="2" s="1"/>
  <c r="U41" i="2" s="1"/>
  <c r="BD47" i="2"/>
  <c r="BE47" i="2" s="1"/>
  <c r="U47" i="2" s="1"/>
  <c r="BD4" i="2"/>
  <c r="BE4" i="2" s="1"/>
  <c r="U4" i="2" s="1"/>
  <c r="BD6" i="2"/>
  <c r="BE6" i="2" s="1"/>
  <c r="U6" i="2" s="1"/>
  <c r="BA12" i="2"/>
  <c r="BB12" i="2" s="1"/>
  <c r="T12" i="2" s="1"/>
  <c r="BA11" i="2"/>
  <c r="BB11" i="2" s="1"/>
  <c r="T11" i="2" s="1"/>
  <c r="BA13" i="2"/>
  <c r="BB13" i="2" s="1"/>
  <c r="T13" i="2" s="1"/>
  <c r="BA15" i="2"/>
  <c r="BB15" i="2" s="1"/>
  <c r="T15" i="2" s="1"/>
  <c r="G26" i="15"/>
  <c r="G36" i="15"/>
  <c r="G46" i="15"/>
  <c r="G27" i="15"/>
  <c r="G42" i="15"/>
  <c r="G28" i="15"/>
  <c r="G44" i="15"/>
  <c r="G40" i="15"/>
  <c r="G43" i="15"/>
  <c r="G41" i="15"/>
  <c r="G31" i="15"/>
  <c r="G45" i="15"/>
  <c r="G21" i="15"/>
  <c r="BA14" i="2"/>
  <c r="BB14" i="2" s="1"/>
  <c r="T14" i="2" s="1"/>
  <c r="BA37" i="2"/>
  <c r="BB37" i="2" s="1"/>
  <c r="T37" i="2" s="1"/>
  <c r="BA41" i="2"/>
  <c r="BB41" i="2" s="1"/>
  <c r="T41" i="2" s="1"/>
  <c r="BA51" i="2"/>
  <c r="BB51" i="2" s="1"/>
  <c r="T51" i="2" s="1"/>
  <c r="BD18" i="2"/>
  <c r="BE18" i="2" s="1"/>
  <c r="U18" i="2" s="1"/>
  <c r="BD31" i="2"/>
  <c r="BE31" i="2" s="1"/>
  <c r="U31" i="2" s="1"/>
  <c r="BD43" i="2"/>
  <c r="BE43" i="2" s="1"/>
  <c r="U43" i="2" s="1"/>
  <c r="BD49" i="2"/>
  <c r="BE49" i="2" s="1"/>
  <c r="U49" i="2" s="1"/>
  <c r="BD55" i="2"/>
  <c r="BE55" i="2" s="1"/>
  <c r="U55" i="2" s="1"/>
  <c r="BD57" i="2"/>
  <c r="BE57" i="2" s="1"/>
  <c r="U57" i="2" s="1"/>
  <c r="BD13" i="2"/>
  <c r="BE13" i="2" s="1"/>
  <c r="U13" i="2" s="1"/>
  <c r="BA8" i="2"/>
  <c r="BB8" i="2" s="1"/>
  <c r="T8" i="2" s="1"/>
  <c r="BA19" i="2"/>
  <c r="BB19" i="2" s="1"/>
  <c r="T19" i="2" s="1"/>
  <c r="BA22" i="2"/>
  <c r="BB22" i="2" s="1"/>
  <c r="T22" i="2" s="1"/>
  <c r="BA16" i="2"/>
  <c r="BB16" i="2" s="1"/>
  <c r="T16" i="2" s="1"/>
  <c r="BA23" i="2"/>
  <c r="BB23" i="2" s="1"/>
  <c r="T23" i="2" s="1"/>
  <c r="BA24" i="2"/>
  <c r="BB24" i="2" s="1"/>
  <c r="T24" i="2" s="1"/>
  <c r="BA26" i="2"/>
  <c r="BB26" i="2" s="1"/>
  <c r="T26" i="2" s="1"/>
  <c r="BA28" i="2"/>
  <c r="BB28" i="2" s="1"/>
  <c r="T28" i="2" s="1"/>
  <c r="BA30" i="2"/>
  <c r="BB30" i="2" s="1"/>
  <c r="T30" i="2" s="1"/>
  <c r="BA32" i="2"/>
  <c r="BB32" i="2" s="1"/>
  <c r="T32" i="2" s="1"/>
  <c r="BA34" i="2"/>
  <c r="BB34" i="2" s="1"/>
  <c r="T34" i="2" s="1"/>
  <c r="BA36" i="2"/>
  <c r="BB36" i="2" s="1"/>
  <c r="T36" i="2" s="1"/>
  <c r="BA38" i="2"/>
  <c r="BB38" i="2" s="1"/>
  <c r="T38" i="2" s="1"/>
  <c r="BA40" i="2"/>
  <c r="BB40" i="2" s="1"/>
  <c r="T40" i="2" s="1"/>
  <c r="BA42" i="2"/>
  <c r="BB42" i="2" s="1"/>
  <c r="T42" i="2" s="1"/>
  <c r="BA44" i="2"/>
  <c r="BB44" i="2" s="1"/>
  <c r="T44" i="2" s="1"/>
  <c r="BA46" i="2"/>
  <c r="BB46" i="2" s="1"/>
  <c r="T46" i="2" s="1"/>
  <c r="BA48" i="2"/>
  <c r="BB48" i="2" s="1"/>
  <c r="T48" i="2" s="1"/>
  <c r="BA50" i="2"/>
  <c r="BB50" i="2" s="1"/>
  <c r="T50" i="2" s="1"/>
  <c r="BA52" i="2"/>
  <c r="BB52" i="2" s="1"/>
  <c r="T52" i="2" s="1"/>
  <c r="BA54" i="2"/>
  <c r="BB54" i="2" s="1"/>
  <c r="T54" i="2" s="1"/>
  <c r="BA56" i="2"/>
  <c r="BB56" i="2" s="1"/>
  <c r="T56" i="2" s="1"/>
  <c r="BA58" i="2"/>
  <c r="BB58" i="2" s="1"/>
  <c r="T58" i="2" s="1"/>
  <c r="BA60" i="2"/>
  <c r="BB60" i="2" s="1"/>
  <c r="T60" i="2" s="1"/>
  <c r="BA21" i="2"/>
  <c r="BB21" i="2" s="1"/>
  <c r="T21" i="2" s="1"/>
  <c r="BA33" i="2"/>
  <c r="BB33" i="2" s="1"/>
  <c r="T33" i="2" s="1"/>
  <c r="BA45" i="2"/>
  <c r="BB45" i="2" s="1"/>
  <c r="T45" i="2" s="1"/>
  <c r="BA49" i="2"/>
  <c r="BB49" i="2" s="1"/>
  <c r="T49" i="2" s="1"/>
  <c r="BA59" i="2"/>
  <c r="BB59" i="2" s="1"/>
  <c r="T59" i="2" s="1"/>
  <c r="BD25" i="2"/>
  <c r="BE25" i="2" s="1"/>
  <c r="U25" i="2" s="1"/>
  <c r="BA7" i="2"/>
  <c r="BB7" i="2" s="1"/>
  <c r="T7" i="2" s="1"/>
  <c r="BD19" i="2"/>
  <c r="BE19" i="2" s="1"/>
  <c r="U19" i="2" s="1"/>
  <c r="BD22" i="2"/>
  <c r="BE22" i="2" s="1"/>
  <c r="U22" i="2" s="1"/>
  <c r="BD16" i="2"/>
  <c r="BE16" i="2" s="1"/>
  <c r="U16" i="2" s="1"/>
  <c r="BD23" i="2"/>
  <c r="BE23" i="2" s="1"/>
  <c r="U23" i="2" s="1"/>
  <c r="BD24" i="2"/>
  <c r="BE24" i="2" s="1"/>
  <c r="U24" i="2" s="1"/>
  <c r="BD26" i="2"/>
  <c r="BE26" i="2" s="1"/>
  <c r="U26" i="2" s="1"/>
  <c r="BD28" i="2"/>
  <c r="BE28" i="2" s="1"/>
  <c r="U28" i="2" s="1"/>
  <c r="BD30" i="2"/>
  <c r="BE30" i="2" s="1"/>
  <c r="U30" i="2" s="1"/>
  <c r="BD32" i="2"/>
  <c r="BE32" i="2" s="1"/>
  <c r="U32" i="2" s="1"/>
  <c r="BD34" i="2"/>
  <c r="BE34" i="2" s="1"/>
  <c r="U34" i="2" s="1"/>
  <c r="BD36" i="2"/>
  <c r="BE36" i="2" s="1"/>
  <c r="U36" i="2" s="1"/>
  <c r="BD38" i="2"/>
  <c r="BE38" i="2" s="1"/>
  <c r="U38" i="2" s="1"/>
  <c r="BD40" i="2"/>
  <c r="BE40" i="2" s="1"/>
  <c r="U40" i="2" s="1"/>
  <c r="BD42" i="2"/>
  <c r="BE42" i="2" s="1"/>
  <c r="U42" i="2" s="1"/>
  <c r="BD44" i="2"/>
  <c r="BE44" i="2" s="1"/>
  <c r="U44" i="2" s="1"/>
  <c r="BD46" i="2"/>
  <c r="BE46" i="2" s="1"/>
  <c r="U46" i="2" s="1"/>
  <c r="BD48" i="2"/>
  <c r="BE48" i="2" s="1"/>
  <c r="U48" i="2" s="1"/>
  <c r="BD50" i="2"/>
  <c r="BE50" i="2" s="1"/>
  <c r="U50" i="2" s="1"/>
  <c r="BD52" i="2"/>
  <c r="BE52" i="2" s="1"/>
  <c r="U52" i="2" s="1"/>
  <c r="BD54" i="2"/>
  <c r="BE54" i="2" s="1"/>
  <c r="U54" i="2" s="1"/>
  <c r="BD56" i="2"/>
  <c r="BE56" i="2" s="1"/>
  <c r="U56" i="2" s="1"/>
  <c r="BD58" i="2"/>
  <c r="BE58" i="2" s="1"/>
  <c r="U58" i="2" s="1"/>
  <c r="BD60" i="2"/>
  <c r="BE60" i="2" s="1"/>
  <c r="U60" i="2" s="1"/>
  <c r="BA31" i="2"/>
  <c r="BB31" i="2" s="1"/>
  <c r="T31" i="2" s="1"/>
  <c r="BD35" i="2"/>
  <c r="BE35" i="2" s="1"/>
  <c r="U35" i="2" s="1"/>
  <c r="BD39" i="2"/>
  <c r="BE39" i="2" s="1"/>
  <c r="U39" i="2" s="1"/>
  <c r="BD51" i="2"/>
  <c r="BE51" i="2" s="1"/>
  <c r="U51" i="2" s="1"/>
  <c r="BD7" i="2"/>
  <c r="BE7" i="2" s="1"/>
  <c r="U7" i="2" s="1"/>
  <c r="BA5" i="2"/>
  <c r="BB5" i="2" s="1"/>
  <c r="T5" i="2" s="1"/>
  <c r="BA10" i="2"/>
  <c r="BB10" i="2" s="1"/>
  <c r="T10" i="2" s="1"/>
  <c r="BA29" i="2"/>
  <c r="BB29" i="2" s="1"/>
  <c r="T29" i="2" s="1"/>
  <c r="BA39" i="2"/>
  <c r="BB39" i="2" s="1"/>
  <c r="T39" i="2" s="1"/>
  <c r="BA4" i="2"/>
  <c r="BB4" i="2" s="1"/>
  <c r="T4" i="2" s="1"/>
  <c r="BD45" i="2"/>
  <c r="BE45" i="2" s="1"/>
  <c r="U45" i="2" s="1"/>
  <c r="BD53" i="2"/>
  <c r="BE53" i="2" s="1"/>
  <c r="U53" i="2" s="1"/>
  <c r="BD59" i="2"/>
  <c r="BE59" i="2" s="1"/>
  <c r="U59" i="2" s="1"/>
  <c r="BD5" i="2"/>
  <c r="BE5" i="2" s="1"/>
  <c r="U5" i="2" s="1"/>
  <c r="BA9" i="2"/>
  <c r="BB9" i="2" s="1"/>
  <c r="T9" i="2" s="1"/>
  <c r="BE14" i="2"/>
  <c r="U14" i="2" s="1"/>
  <c r="BE12" i="2"/>
  <c r="U12" i="2" s="1"/>
  <c r="BE11" i="2"/>
  <c r="U11" i="2" s="1"/>
  <c r="BE15" i="2"/>
  <c r="U15" i="2" s="1"/>
  <c r="BE8" i="2"/>
  <c r="U8" i="2" s="1"/>
  <c r="BE10" i="2"/>
  <c r="U10" i="2" s="1"/>
  <c r="AX4" i="2"/>
  <c r="AY4" i="2" s="1"/>
  <c r="Q4" i="2" s="1"/>
  <c r="AX6" i="2"/>
  <c r="AY6" i="2" s="1"/>
  <c r="Q6" i="2" s="1"/>
  <c r="AX11" i="2"/>
  <c r="AY11" i="2" s="1"/>
  <c r="Q11" i="2" s="1"/>
  <c r="AX13" i="2"/>
  <c r="AY13" i="2" s="1"/>
  <c r="Q13" i="2" s="1"/>
  <c r="AX19" i="2"/>
  <c r="AY19" i="2" s="1"/>
  <c r="Q19" i="2" s="1"/>
  <c r="AX22" i="2"/>
  <c r="AY22" i="2" s="1"/>
  <c r="Q22" i="2" s="1"/>
  <c r="AX16" i="2"/>
  <c r="AY16" i="2" s="1"/>
  <c r="Q16" i="2" s="1"/>
  <c r="AX23" i="2"/>
  <c r="AY23" i="2" s="1"/>
  <c r="Q23" i="2" s="1"/>
  <c r="AX24" i="2"/>
  <c r="AY24" i="2" s="1"/>
  <c r="Q24" i="2" s="1"/>
  <c r="AX26" i="2"/>
  <c r="AY26" i="2" s="1"/>
  <c r="Q26" i="2" s="1"/>
  <c r="AX28" i="2"/>
  <c r="AY28" i="2" s="1"/>
  <c r="Q28" i="2" s="1"/>
  <c r="AX30" i="2"/>
  <c r="AY30" i="2" s="1"/>
  <c r="Q30" i="2" s="1"/>
  <c r="AX32" i="2"/>
  <c r="AY32" i="2" s="1"/>
  <c r="Q32" i="2" s="1"/>
  <c r="AX34" i="2"/>
  <c r="AY34" i="2" s="1"/>
  <c r="Q34" i="2" s="1"/>
  <c r="AX36" i="2"/>
  <c r="AY36" i="2" s="1"/>
  <c r="Q36" i="2" s="1"/>
  <c r="AX38" i="2"/>
  <c r="AY38" i="2" s="1"/>
  <c r="Q38" i="2" s="1"/>
  <c r="AX40" i="2"/>
  <c r="AY40" i="2" s="1"/>
  <c r="Q40" i="2" s="1"/>
  <c r="AX42" i="2"/>
  <c r="AY42" i="2" s="1"/>
  <c r="Q42" i="2" s="1"/>
  <c r="AX44" i="2"/>
  <c r="AY44" i="2" s="1"/>
  <c r="Q44" i="2" s="1"/>
  <c r="AX46" i="2"/>
  <c r="AY46" i="2" s="1"/>
  <c r="Q46" i="2" s="1"/>
  <c r="AX48" i="2"/>
  <c r="AY48" i="2" s="1"/>
  <c r="Q48" i="2" s="1"/>
  <c r="AX50" i="2"/>
  <c r="AY50" i="2" s="1"/>
  <c r="Q50" i="2" s="1"/>
  <c r="AX52" i="2"/>
  <c r="AY52" i="2" s="1"/>
  <c r="Q52" i="2" s="1"/>
  <c r="AX54" i="2"/>
  <c r="AY54" i="2" s="1"/>
  <c r="Q54" i="2" s="1"/>
  <c r="AX56" i="2"/>
  <c r="AY56" i="2" s="1"/>
  <c r="Q56" i="2" s="1"/>
  <c r="AX58" i="2"/>
  <c r="AY58" i="2" s="1"/>
  <c r="Q58" i="2" s="1"/>
  <c r="AX60" i="2"/>
  <c r="AY60" i="2" s="1"/>
  <c r="Q60" i="2" s="1"/>
  <c r="G32" i="13"/>
  <c r="G36" i="13"/>
  <c r="G49" i="13"/>
  <c r="G53" i="13"/>
  <c r="G28" i="13"/>
  <c r="G41" i="13"/>
  <c r="G45" i="13"/>
  <c r="G33" i="13"/>
  <c r="G37" i="13"/>
  <c r="G50" i="13"/>
  <c r="G25" i="13"/>
  <c r="G29" i="13"/>
  <c r="G42" i="13"/>
  <c r="G46" i="13"/>
  <c r="G34" i="13"/>
  <c r="G38" i="13"/>
  <c r="G51" i="13"/>
  <c r="G26" i="13"/>
  <c r="G30" i="13"/>
  <c r="G43" i="13"/>
  <c r="G22" i="13"/>
  <c r="G35" i="13"/>
  <c r="G48" i="13"/>
  <c r="G52" i="13"/>
  <c r="G27" i="13"/>
  <c r="G40" i="13"/>
  <c r="G44" i="13"/>
  <c r="G31" i="13"/>
  <c r="G23" i="13"/>
  <c r="G47" i="13"/>
  <c r="G39" i="13"/>
  <c r="AX7" i="2"/>
  <c r="AY7" i="2" s="1"/>
  <c r="Q7" i="2" s="1"/>
  <c r="AU5" i="2"/>
  <c r="AV5" i="2" s="1"/>
  <c r="P5" i="2" s="1"/>
  <c r="AU10" i="2"/>
  <c r="AV10" i="2" s="1"/>
  <c r="P10" i="2" s="1"/>
  <c r="AX15" i="2"/>
  <c r="AY15" i="2" s="1"/>
  <c r="Q15" i="2" s="1"/>
  <c r="AX10" i="2"/>
  <c r="AY10" i="2" s="1"/>
  <c r="Q10" i="2" s="1"/>
  <c r="AX9" i="2"/>
  <c r="AY9" i="2" s="1"/>
  <c r="Q9" i="2" s="1"/>
  <c r="AX5" i="2"/>
  <c r="AY5" i="2" s="1"/>
  <c r="Q5" i="2" s="1"/>
  <c r="AX17" i="2"/>
  <c r="AY17" i="2" s="1"/>
  <c r="Q17" i="2" s="1"/>
  <c r="AX18" i="2"/>
  <c r="AY18" i="2" s="1"/>
  <c r="Q18" i="2" s="1"/>
  <c r="AX21" i="2"/>
  <c r="AY21" i="2" s="1"/>
  <c r="Q21" i="2" s="1"/>
  <c r="AX20" i="2"/>
  <c r="AY20" i="2" s="1"/>
  <c r="Q20" i="2" s="1"/>
  <c r="AX25" i="2"/>
  <c r="AY25" i="2" s="1"/>
  <c r="Q25" i="2" s="1"/>
  <c r="AX27" i="2"/>
  <c r="AY27" i="2" s="1"/>
  <c r="Q27" i="2" s="1"/>
  <c r="AX29" i="2"/>
  <c r="AY29" i="2" s="1"/>
  <c r="Q29" i="2" s="1"/>
  <c r="AX31" i="2"/>
  <c r="AY31" i="2" s="1"/>
  <c r="Q31" i="2" s="1"/>
  <c r="AX33" i="2"/>
  <c r="AY33" i="2" s="1"/>
  <c r="Q33" i="2" s="1"/>
  <c r="AX35" i="2"/>
  <c r="AY35" i="2" s="1"/>
  <c r="Q35" i="2" s="1"/>
  <c r="AX37" i="2"/>
  <c r="AY37" i="2" s="1"/>
  <c r="Q37" i="2" s="1"/>
  <c r="AX39" i="2"/>
  <c r="AY39" i="2" s="1"/>
  <c r="Q39" i="2" s="1"/>
  <c r="AX41" i="2"/>
  <c r="AY41" i="2" s="1"/>
  <c r="Q41" i="2" s="1"/>
  <c r="AX43" i="2"/>
  <c r="AY43" i="2" s="1"/>
  <c r="Q43" i="2" s="1"/>
  <c r="AX45" i="2"/>
  <c r="AY45" i="2" s="1"/>
  <c r="Q45" i="2" s="1"/>
  <c r="AX47" i="2"/>
  <c r="AY47" i="2" s="1"/>
  <c r="Q47" i="2" s="1"/>
  <c r="AX49" i="2"/>
  <c r="AY49" i="2" s="1"/>
  <c r="Q49" i="2" s="1"/>
  <c r="AX51" i="2"/>
  <c r="AY51" i="2" s="1"/>
  <c r="Q51" i="2" s="1"/>
  <c r="AX53" i="2"/>
  <c r="AY53" i="2" s="1"/>
  <c r="Q53" i="2" s="1"/>
  <c r="AX55" i="2"/>
  <c r="AY55" i="2" s="1"/>
  <c r="Q55" i="2" s="1"/>
  <c r="AX57" i="2"/>
  <c r="AY57" i="2" s="1"/>
  <c r="Q57" i="2" s="1"/>
  <c r="AX59" i="2"/>
  <c r="AY59" i="2" s="1"/>
  <c r="Q59" i="2" s="1"/>
  <c r="AY8" i="2"/>
  <c r="Q8" i="2" s="1"/>
  <c r="AY14" i="2"/>
  <c r="Q14" i="2" s="1"/>
  <c r="AY12" i="2"/>
  <c r="Q12" i="2" s="1"/>
  <c r="AU19" i="2"/>
  <c r="AV19" i="2" s="1"/>
  <c r="P19" i="2" s="1"/>
  <c r="AU22" i="2"/>
  <c r="AV22" i="2" s="1"/>
  <c r="P22" i="2" s="1"/>
  <c r="AU16" i="2"/>
  <c r="AV16" i="2" s="1"/>
  <c r="P16" i="2" s="1"/>
  <c r="AU23" i="2"/>
  <c r="AV23" i="2" s="1"/>
  <c r="P23" i="2" s="1"/>
  <c r="AU24" i="2"/>
  <c r="AV24" i="2" s="1"/>
  <c r="P24" i="2" s="1"/>
  <c r="AU26" i="2"/>
  <c r="AV26" i="2" s="1"/>
  <c r="P26" i="2" s="1"/>
  <c r="AU28" i="2"/>
  <c r="AV28" i="2" s="1"/>
  <c r="P28" i="2" s="1"/>
  <c r="AU30" i="2"/>
  <c r="AV30" i="2" s="1"/>
  <c r="P30" i="2" s="1"/>
  <c r="AU32" i="2"/>
  <c r="AV32" i="2" s="1"/>
  <c r="P32" i="2" s="1"/>
  <c r="AU34" i="2"/>
  <c r="AV34" i="2" s="1"/>
  <c r="P34" i="2" s="1"/>
  <c r="AU36" i="2"/>
  <c r="AV36" i="2" s="1"/>
  <c r="P36" i="2" s="1"/>
  <c r="AU38" i="2"/>
  <c r="AV38" i="2" s="1"/>
  <c r="P38" i="2" s="1"/>
  <c r="AU40" i="2"/>
  <c r="AV40" i="2" s="1"/>
  <c r="P40" i="2" s="1"/>
  <c r="AU42" i="2"/>
  <c r="AV42" i="2" s="1"/>
  <c r="P42" i="2" s="1"/>
  <c r="AU44" i="2"/>
  <c r="AV44" i="2" s="1"/>
  <c r="P44" i="2" s="1"/>
  <c r="AU46" i="2"/>
  <c r="AV46" i="2" s="1"/>
  <c r="P46" i="2" s="1"/>
  <c r="AU48" i="2"/>
  <c r="AV48" i="2" s="1"/>
  <c r="P48" i="2" s="1"/>
  <c r="AU50" i="2"/>
  <c r="AV50" i="2" s="1"/>
  <c r="P50" i="2" s="1"/>
  <c r="AU52" i="2"/>
  <c r="AV52" i="2" s="1"/>
  <c r="P52" i="2" s="1"/>
  <c r="AU54" i="2"/>
  <c r="AV54" i="2" s="1"/>
  <c r="P54" i="2" s="1"/>
  <c r="AU56" i="2"/>
  <c r="AV56" i="2" s="1"/>
  <c r="P56" i="2" s="1"/>
  <c r="AU58" i="2"/>
  <c r="AV58" i="2" s="1"/>
  <c r="P58" i="2" s="1"/>
  <c r="AU60" i="2"/>
  <c r="AV60" i="2" s="1"/>
  <c r="P60" i="2" s="1"/>
  <c r="AU7" i="2"/>
  <c r="AV7" i="2" s="1"/>
  <c r="P7" i="2" s="1"/>
  <c r="AU9" i="2"/>
  <c r="AV9" i="2" s="1"/>
  <c r="P9" i="2" s="1"/>
  <c r="AU17" i="2"/>
  <c r="AV17" i="2" s="1"/>
  <c r="P17" i="2" s="1"/>
  <c r="AU18" i="2"/>
  <c r="AV18" i="2" s="1"/>
  <c r="P18" i="2" s="1"/>
  <c r="AU21" i="2"/>
  <c r="AV21" i="2" s="1"/>
  <c r="P21" i="2" s="1"/>
  <c r="AU20" i="2"/>
  <c r="AV20" i="2" s="1"/>
  <c r="P20" i="2" s="1"/>
  <c r="AU25" i="2"/>
  <c r="AV25" i="2" s="1"/>
  <c r="P25" i="2" s="1"/>
  <c r="AU27" i="2"/>
  <c r="AV27" i="2" s="1"/>
  <c r="P27" i="2" s="1"/>
  <c r="AU29" i="2"/>
  <c r="AV29" i="2" s="1"/>
  <c r="P29" i="2" s="1"/>
  <c r="AU31" i="2"/>
  <c r="AV31" i="2" s="1"/>
  <c r="P31" i="2" s="1"/>
  <c r="AU33" i="2"/>
  <c r="AV33" i="2" s="1"/>
  <c r="P33" i="2" s="1"/>
  <c r="AU35" i="2"/>
  <c r="AV35" i="2" s="1"/>
  <c r="P35" i="2" s="1"/>
  <c r="AU37" i="2"/>
  <c r="AV37" i="2" s="1"/>
  <c r="P37" i="2" s="1"/>
  <c r="AU39" i="2"/>
  <c r="AV39" i="2" s="1"/>
  <c r="P39" i="2" s="1"/>
  <c r="AU41" i="2"/>
  <c r="AV41" i="2" s="1"/>
  <c r="P41" i="2" s="1"/>
  <c r="AU43" i="2"/>
  <c r="AV43" i="2" s="1"/>
  <c r="P43" i="2" s="1"/>
  <c r="AU45" i="2"/>
  <c r="AV45" i="2" s="1"/>
  <c r="P45" i="2" s="1"/>
  <c r="AU47" i="2"/>
  <c r="AV47" i="2" s="1"/>
  <c r="P47" i="2" s="1"/>
  <c r="AU49" i="2"/>
  <c r="AV49" i="2" s="1"/>
  <c r="P49" i="2" s="1"/>
  <c r="AU51" i="2"/>
  <c r="AV51" i="2" s="1"/>
  <c r="P51" i="2" s="1"/>
  <c r="AU53" i="2"/>
  <c r="AV53" i="2" s="1"/>
  <c r="P53" i="2" s="1"/>
  <c r="AU55" i="2"/>
  <c r="AV55" i="2" s="1"/>
  <c r="P55" i="2" s="1"/>
  <c r="AU57" i="2"/>
  <c r="AV57" i="2" s="1"/>
  <c r="P57" i="2" s="1"/>
  <c r="AU59" i="2"/>
  <c r="AV59" i="2" s="1"/>
  <c r="P59" i="2" s="1"/>
  <c r="AU6" i="2"/>
  <c r="AV6" i="2" s="1"/>
  <c r="P6" i="2" s="1"/>
  <c r="AU4" i="2"/>
  <c r="AV4" i="2" s="1"/>
  <c r="P4" i="2" s="1"/>
  <c r="AU11" i="2"/>
  <c r="AV11" i="2" s="1"/>
  <c r="P11" i="2" s="1"/>
  <c r="AU13" i="2"/>
  <c r="AV13" i="2" s="1"/>
  <c r="P13" i="2" s="1"/>
  <c r="AU15" i="2"/>
  <c r="AV15" i="2" s="1"/>
  <c r="P15" i="2" s="1"/>
  <c r="G45" i="12"/>
  <c r="G33" i="12"/>
  <c r="G27" i="12"/>
  <c r="G42" i="12"/>
  <c r="G51" i="12"/>
  <c r="G37" i="12"/>
  <c r="G24" i="12"/>
  <c r="G39" i="12"/>
  <c r="G31" i="12"/>
  <c r="G30" i="12"/>
  <c r="G41" i="12"/>
  <c r="G28" i="12"/>
  <c r="G50" i="12"/>
  <c r="G22" i="12"/>
  <c r="G46" i="12"/>
  <c r="G49" i="12"/>
  <c r="G25" i="12"/>
  <c r="G29" i="12"/>
  <c r="G34" i="12"/>
  <c r="G38" i="12"/>
  <c r="G43" i="12"/>
  <c r="G32" i="12"/>
  <c r="G53" i="12"/>
  <c r="G26" i="12"/>
  <c r="G35" i="12"/>
  <c r="G48" i="12"/>
  <c r="G52" i="12"/>
  <c r="G40" i="12"/>
  <c r="G44" i="12"/>
  <c r="G36" i="12"/>
  <c r="G47" i="12"/>
  <c r="G23" i="12"/>
  <c r="AV14" i="2"/>
  <c r="P14" i="2" s="1"/>
  <c r="AV12" i="2"/>
  <c r="P12" i="2" s="1"/>
  <c r="AV8" i="2"/>
  <c r="P8" i="2" s="1"/>
  <c r="G14" i="11"/>
  <c r="G20" i="11"/>
  <c r="AR6" i="2"/>
  <c r="AR18" i="2"/>
  <c r="AR21" i="2"/>
  <c r="AR20" i="2"/>
  <c r="AR31" i="2"/>
  <c r="AR43" i="2"/>
  <c r="AR45" i="2"/>
  <c r="AR47" i="2"/>
  <c r="AR53" i="2"/>
  <c r="AR59" i="2"/>
  <c r="AR4" i="2"/>
  <c r="AR25" i="2"/>
  <c r="AR27" i="2"/>
  <c r="AR39" i="2"/>
  <c r="AR41" i="2"/>
  <c r="AR49" i="2"/>
  <c r="AR51" i="2"/>
  <c r="AR57" i="2"/>
  <c r="AR13" i="2"/>
  <c r="AR8" i="2"/>
  <c r="AR19" i="2"/>
  <c r="AR22" i="2"/>
  <c r="AR16" i="2"/>
  <c r="AR23" i="2"/>
  <c r="AR24" i="2"/>
  <c r="AR26" i="2"/>
  <c r="AR28" i="2"/>
  <c r="AR30" i="2"/>
  <c r="AR32" i="2"/>
  <c r="AR34" i="2"/>
  <c r="AR36" i="2"/>
  <c r="AR38" i="2"/>
  <c r="AR40" i="2"/>
  <c r="AR42" i="2"/>
  <c r="AR44" i="2"/>
  <c r="AR46" i="2"/>
  <c r="AR48" i="2"/>
  <c r="AR50" i="2"/>
  <c r="AR52" i="2"/>
  <c r="AR54" i="2"/>
  <c r="AR56" i="2"/>
  <c r="AR58" i="2"/>
  <c r="AR60" i="2"/>
  <c r="AR17" i="2"/>
  <c r="AR29" i="2"/>
  <c r="AR35" i="2"/>
  <c r="AR55" i="2"/>
  <c r="AR7" i="2"/>
  <c r="AR33" i="2"/>
  <c r="AR37" i="2"/>
  <c r="AR5" i="2"/>
  <c r="AR9" i="2"/>
  <c r="AO8" i="2"/>
  <c r="AO7" i="2"/>
  <c r="AO5" i="2"/>
  <c r="AO9" i="2"/>
  <c r="AO4" i="2"/>
  <c r="AO6" i="2"/>
  <c r="G11" i="11"/>
  <c r="G12" i="11"/>
  <c r="G13" i="11"/>
  <c r="G15" i="11"/>
  <c r="G16" i="11"/>
  <c r="G17" i="11"/>
  <c r="G18" i="11"/>
  <c r="G19" i="11"/>
  <c r="G21" i="11"/>
  <c r="G22" i="11"/>
  <c r="G23" i="11"/>
  <c r="G24" i="11"/>
  <c r="G25" i="11"/>
  <c r="G26" i="11"/>
  <c r="AO13" i="2"/>
  <c r="O10" i="2"/>
  <c r="O15" i="2"/>
  <c r="O14" i="2"/>
  <c r="O12" i="2"/>
  <c r="O11" i="2"/>
  <c r="W13" i="2"/>
  <c r="W6" i="2"/>
  <c r="W12" i="2"/>
  <c r="AC13" i="2"/>
  <c r="AD13" i="2" s="1"/>
  <c r="J13" i="2" s="1"/>
  <c r="N14" i="2"/>
  <c r="Z23" i="2"/>
  <c r="Z34" i="2"/>
  <c r="Z36" i="2"/>
  <c r="AL37" i="2"/>
  <c r="AM37" i="2" s="1"/>
  <c r="M37" i="2" s="1"/>
  <c r="Z40" i="2"/>
  <c r="AL49" i="2"/>
  <c r="AM49" i="2" s="1"/>
  <c r="M49" i="2" s="1"/>
  <c r="Z58" i="2"/>
  <c r="Z60" i="2"/>
  <c r="AL4" i="2"/>
  <c r="AM4" i="2" s="1"/>
  <c r="M4" i="2" s="1"/>
  <c r="AL9" i="2"/>
  <c r="AM9" i="2" s="1"/>
  <c r="M9" i="2" s="1"/>
  <c r="AL7" i="2"/>
  <c r="AM7" i="2" s="1"/>
  <c r="M7" i="2" s="1"/>
  <c r="AL8" i="2"/>
  <c r="AM8" i="2" s="1"/>
  <c r="M8" i="2" s="1"/>
  <c r="AL5" i="2"/>
  <c r="AM5" i="2" s="1"/>
  <c r="M5" i="2" s="1"/>
  <c r="AL12" i="2"/>
  <c r="AM12" i="2" s="1"/>
  <c r="M12" i="2" s="1"/>
  <c r="W15" i="2"/>
  <c r="AC19" i="2"/>
  <c r="AD19" i="2" s="1"/>
  <c r="J19" i="2" s="1"/>
  <c r="AC22" i="2"/>
  <c r="AD22" i="2" s="1"/>
  <c r="J22" i="2" s="1"/>
  <c r="AC16" i="2"/>
  <c r="AD16" i="2" s="1"/>
  <c r="J16" i="2" s="1"/>
  <c r="AC23" i="2"/>
  <c r="AD23" i="2" s="1"/>
  <c r="J23" i="2" s="1"/>
  <c r="AC24" i="2"/>
  <c r="AD24" i="2" s="1"/>
  <c r="J24" i="2" s="1"/>
  <c r="AC26" i="2"/>
  <c r="AD26" i="2" s="1"/>
  <c r="J26" i="2" s="1"/>
  <c r="AC28" i="2"/>
  <c r="AD28" i="2" s="1"/>
  <c r="J28" i="2" s="1"/>
  <c r="AC30" i="2"/>
  <c r="AD30" i="2" s="1"/>
  <c r="J30" i="2" s="1"/>
  <c r="AC32" i="2"/>
  <c r="AD32" i="2" s="1"/>
  <c r="J32" i="2" s="1"/>
  <c r="AC34" i="2"/>
  <c r="AD34" i="2" s="1"/>
  <c r="J34" i="2" s="1"/>
  <c r="AC36" i="2"/>
  <c r="AD36" i="2" s="1"/>
  <c r="J36" i="2" s="1"/>
  <c r="AC38" i="2"/>
  <c r="AD38" i="2" s="1"/>
  <c r="J38" i="2" s="1"/>
  <c r="AC40" i="2"/>
  <c r="AD40" i="2" s="1"/>
  <c r="J40" i="2" s="1"/>
  <c r="AC42" i="2"/>
  <c r="AD42" i="2" s="1"/>
  <c r="J42" i="2" s="1"/>
  <c r="AC44" i="2"/>
  <c r="AD44" i="2" s="1"/>
  <c r="J44" i="2" s="1"/>
  <c r="AC46" i="2"/>
  <c r="AD46" i="2" s="1"/>
  <c r="J46" i="2" s="1"/>
  <c r="AC48" i="2"/>
  <c r="AD48" i="2" s="1"/>
  <c r="J48" i="2" s="1"/>
  <c r="AC50" i="2"/>
  <c r="AD50" i="2" s="1"/>
  <c r="J50" i="2" s="1"/>
  <c r="AC52" i="2"/>
  <c r="AD52" i="2" s="1"/>
  <c r="J52" i="2" s="1"/>
  <c r="AC54" i="2"/>
  <c r="AD54" i="2" s="1"/>
  <c r="J54" i="2" s="1"/>
  <c r="AC56" i="2"/>
  <c r="AD56" i="2" s="1"/>
  <c r="J56" i="2" s="1"/>
  <c r="AC58" i="2"/>
  <c r="AD58" i="2" s="1"/>
  <c r="J58" i="2" s="1"/>
  <c r="AC60" i="2"/>
  <c r="AD60" i="2" s="1"/>
  <c r="J60" i="2" s="1"/>
  <c r="AL17" i="2"/>
  <c r="AM17" i="2" s="1"/>
  <c r="M17" i="2" s="1"/>
  <c r="Z16" i="2"/>
  <c r="AL21" i="2"/>
  <c r="AM21" i="2" s="1"/>
  <c r="M21" i="2" s="1"/>
  <c r="Z24" i="2"/>
  <c r="AL27" i="2"/>
  <c r="AM27" i="2" s="1"/>
  <c r="M27" i="2" s="1"/>
  <c r="Z32" i="2"/>
  <c r="AL43" i="2"/>
  <c r="AM43" i="2" s="1"/>
  <c r="M43" i="2" s="1"/>
  <c r="AL45" i="2"/>
  <c r="AM45" i="2" s="1"/>
  <c r="M45" i="2" s="1"/>
  <c r="Z48" i="2"/>
  <c r="W7" i="2"/>
  <c r="AF34" i="2"/>
  <c r="AG34" i="2" s="1"/>
  <c r="K34" i="2" s="1"/>
  <c r="AF52" i="2"/>
  <c r="AG52" i="2" s="1"/>
  <c r="K52" i="2" s="1"/>
  <c r="AF60" i="2"/>
  <c r="AG60" i="2" s="1"/>
  <c r="K60" i="2" s="1"/>
  <c r="Z22" i="2"/>
  <c r="AL31" i="2"/>
  <c r="AM31" i="2" s="1"/>
  <c r="M31" i="2" s="1"/>
  <c r="AL39" i="2"/>
  <c r="AM39" i="2" s="1"/>
  <c r="M39" i="2" s="1"/>
  <c r="W8" i="2"/>
  <c r="AF22" i="2"/>
  <c r="AG22" i="2" s="1"/>
  <c r="K22" i="2" s="1"/>
  <c r="AF16" i="2"/>
  <c r="AG16" i="2" s="1"/>
  <c r="K16" i="2" s="1"/>
  <c r="AF40" i="2"/>
  <c r="AG40" i="2" s="1"/>
  <c r="K40" i="2" s="1"/>
  <c r="AF44" i="2"/>
  <c r="AG44" i="2" s="1"/>
  <c r="K44" i="2" s="1"/>
  <c r="AF48" i="2"/>
  <c r="AG48" i="2" s="1"/>
  <c r="K48" i="2" s="1"/>
  <c r="AF54" i="2"/>
  <c r="AG54" i="2" s="1"/>
  <c r="K54" i="2" s="1"/>
  <c r="AF58" i="2"/>
  <c r="AG58" i="2" s="1"/>
  <c r="K58" i="2" s="1"/>
  <c r="AF13" i="2"/>
  <c r="AG13" i="2" s="1"/>
  <c r="K13" i="2" s="1"/>
  <c r="W5" i="2"/>
  <c r="W17" i="2"/>
  <c r="AI22" i="2"/>
  <c r="AJ22" i="2" s="1"/>
  <c r="L22" i="2" s="1"/>
  <c r="W18" i="2"/>
  <c r="AI16" i="2"/>
  <c r="AJ16" i="2" s="1"/>
  <c r="L16" i="2" s="1"/>
  <c r="W21" i="2"/>
  <c r="AI23" i="2"/>
  <c r="AJ23" i="2" s="1"/>
  <c r="L23" i="2" s="1"/>
  <c r="W20" i="2"/>
  <c r="AI24" i="2"/>
  <c r="AJ24" i="2" s="1"/>
  <c r="L24" i="2" s="1"/>
  <c r="W25" i="2"/>
  <c r="AI26" i="2"/>
  <c r="AJ26" i="2" s="1"/>
  <c r="L26" i="2" s="1"/>
  <c r="W27" i="2"/>
  <c r="AI28" i="2"/>
  <c r="AJ28" i="2" s="1"/>
  <c r="L28" i="2" s="1"/>
  <c r="W29" i="2"/>
  <c r="AI30" i="2"/>
  <c r="AJ30" i="2" s="1"/>
  <c r="L30" i="2" s="1"/>
  <c r="W31" i="2"/>
  <c r="AI32" i="2"/>
  <c r="AJ32" i="2" s="1"/>
  <c r="L32" i="2" s="1"/>
  <c r="W33" i="2"/>
  <c r="AI34" i="2"/>
  <c r="AJ34" i="2" s="1"/>
  <c r="L34" i="2" s="1"/>
  <c r="W35" i="2"/>
  <c r="AI36" i="2"/>
  <c r="AJ36" i="2" s="1"/>
  <c r="L36" i="2" s="1"/>
  <c r="W37" i="2"/>
  <c r="AI38" i="2"/>
  <c r="AJ38" i="2" s="1"/>
  <c r="L38" i="2" s="1"/>
  <c r="W39" i="2"/>
  <c r="AI40" i="2"/>
  <c r="AJ40" i="2" s="1"/>
  <c r="L40" i="2" s="1"/>
  <c r="W41" i="2"/>
  <c r="AI42" i="2"/>
  <c r="AJ42" i="2" s="1"/>
  <c r="L42" i="2" s="1"/>
  <c r="W43" i="2"/>
  <c r="AI44" i="2"/>
  <c r="AJ44" i="2" s="1"/>
  <c r="L44" i="2" s="1"/>
  <c r="W45" i="2"/>
  <c r="AI46" i="2"/>
  <c r="AJ46" i="2" s="1"/>
  <c r="L46" i="2" s="1"/>
  <c r="W47" i="2"/>
  <c r="AI48" i="2"/>
  <c r="AJ48" i="2" s="1"/>
  <c r="L48" i="2" s="1"/>
  <c r="W49" i="2"/>
  <c r="AI50" i="2"/>
  <c r="AJ50" i="2" s="1"/>
  <c r="L50" i="2" s="1"/>
  <c r="W51" i="2"/>
  <c r="AI52" i="2"/>
  <c r="AJ52" i="2" s="1"/>
  <c r="L52" i="2" s="1"/>
  <c r="W53" i="2"/>
  <c r="AI54" i="2"/>
  <c r="AJ54" i="2" s="1"/>
  <c r="L54" i="2" s="1"/>
  <c r="W55" i="2"/>
  <c r="AI56" i="2"/>
  <c r="AJ56" i="2" s="1"/>
  <c r="L56" i="2" s="1"/>
  <c r="W57" i="2"/>
  <c r="AI58" i="2"/>
  <c r="AJ58" i="2" s="1"/>
  <c r="L58" i="2" s="1"/>
  <c r="W59" i="2"/>
  <c r="AI60" i="2"/>
  <c r="AJ60" i="2" s="1"/>
  <c r="L60" i="2" s="1"/>
  <c r="AL20" i="2"/>
  <c r="AM20" i="2" s="1"/>
  <c r="M20" i="2" s="1"/>
  <c r="Z50" i="2"/>
  <c r="AL51" i="2"/>
  <c r="AM51" i="2" s="1"/>
  <c r="M51" i="2" s="1"/>
  <c r="Z52" i="2"/>
  <c r="AL53" i="2"/>
  <c r="AM53" i="2" s="1"/>
  <c r="M53" i="2" s="1"/>
  <c r="Z54" i="2"/>
  <c r="AL55" i="2"/>
  <c r="AM55" i="2" s="1"/>
  <c r="M55" i="2" s="1"/>
  <c r="Z56" i="2"/>
  <c r="AL59" i="2"/>
  <c r="AM59" i="2" s="1"/>
  <c r="M59" i="2" s="1"/>
  <c r="W11" i="2"/>
  <c r="AF26" i="2"/>
  <c r="AG26" i="2" s="1"/>
  <c r="K26" i="2" s="1"/>
  <c r="AF28" i="2"/>
  <c r="AG28" i="2" s="1"/>
  <c r="K28" i="2" s="1"/>
  <c r="AF42" i="2"/>
  <c r="AG42" i="2" s="1"/>
  <c r="K42" i="2" s="1"/>
  <c r="AF46" i="2"/>
  <c r="AG46" i="2" s="1"/>
  <c r="K46" i="2" s="1"/>
  <c r="AF50" i="2"/>
  <c r="AG50" i="2" s="1"/>
  <c r="K50" i="2" s="1"/>
  <c r="AF56" i="2"/>
  <c r="AG56" i="2" s="1"/>
  <c r="K56" i="2" s="1"/>
  <c r="AC7" i="2"/>
  <c r="AD7" i="2" s="1"/>
  <c r="J7" i="2" s="1"/>
  <c r="W4" i="2"/>
  <c r="AL19" i="2"/>
  <c r="AM19" i="2" s="1"/>
  <c r="M19" i="2" s="1"/>
  <c r="Z17" i="2"/>
  <c r="AL22" i="2"/>
  <c r="AM22" i="2" s="1"/>
  <c r="M22" i="2" s="1"/>
  <c r="Z18" i="2"/>
  <c r="AL16" i="2"/>
  <c r="AM16" i="2" s="1"/>
  <c r="M16" i="2" s="1"/>
  <c r="Z21" i="2"/>
  <c r="AL23" i="2"/>
  <c r="AM23" i="2" s="1"/>
  <c r="M23" i="2" s="1"/>
  <c r="Z20" i="2"/>
  <c r="AL24" i="2"/>
  <c r="AM24" i="2" s="1"/>
  <c r="M24" i="2" s="1"/>
  <c r="Z25" i="2"/>
  <c r="AL26" i="2"/>
  <c r="AM26" i="2" s="1"/>
  <c r="M26" i="2" s="1"/>
  <c r="Z27" i="2"/>
  <c r="AL28" i="2"/>
  <c r="AM28" i="2" s="1"/>
  <c r="M28" i="2" s="1"/>
  <c r="Z29" i="2"/>
  <c r="AL30" i="2"/>
  <c r="AM30" i="2" s="1"/>
  <c r="M30" i="2" s="1"/>
  <c r="Z31" i="2"/>
  <c r="AL32" i="2"/>
  <c r="AM32" i="2" s="1"/>
  <c r="M32" i="2" s="1"/>
  <c r="Z33" i="2"/>
  <c r="AL34" i="2"/>
  <c r="AM34" i="2" s="1"/>
  <c r="M34" i="2" s="1"/>
  <c r="Z35" i="2"/>
  <c r="AL36" i="2"/>
  <c r="AM36" i="2" s="1"/>
  <c r="M36" i="2" s="1"/>
  <c r="Z37" i="2"/>
  <c r="AL38" i="2"/>
  <c r="AM38" i="2" s="1"/>
  <c r="M38" i="2" s="1"/>
  <c r="Z39" i="2"/>
  <c r="AL40" i="2"/>
  <c r="AM40" i="2" s="1"/>
  <c r="M40" i="2" s="1"/>
  <c r="Z41" i="2"/>
  <c r="AL42" i="2"/>
  <c r="AM42" i="2" s="1"/>
  <c r="M42" i="2" s="1"/>
  <c r="Z43" i="2"/>
  <c r="AL44" i="2"/>
  <c r="AM44" i="2" s="1"/>
  <c r="M44" i="2" s="1"/>
  <c r="Z45" i="2"/>
  <c r="AL46" i="2"/>
  <c r="AM46" i="2" s="1"/>
  <c r="M46" i="2" s="1"/>
  <c r="Z47" i="2"/>
  <c r="AL48" i="2"/>
  <c r="AM48" i="2" s="1"/>
  <c r="M48" i="2" s="1"/>
  <c r="Z49" i="2"/>
  <c r="AL50" i="2"/>
  <c r="AM50" i="2" s="1"/>
  <c r="M50" i="2" s="1"/>
  <c r="Z51" i="2"/>
  <c r="AL52" i="2"/>
  <c r="AM52" i="2" s="1"/>
  <c r="M52" i="2" s="1"/>
  <c r="Z53" i="2"/>
  <c r="AL54" i="2"/>
  <c r="AM54" i="2" s="1"/>
  <c r="M54" i="2" s="1"/>
  <c r="Z55" i="2"/>
  <c r="AL56" i="2"/>
  <c r="AM56" i="2" s="1"/>
  <c r="M56" i="2" s="1"/>
  <c r="Z57" i="2"/>
  <c r="AL58" i="2"/>
  <c r="AM58" i="2" s="1"/>
  <c r="M58" i="2" s="1"/>
  <c r="Z59" i="2"/>
  <c r="AL60" i="2"/>
  <c r="AM60" i="2" s="1"/>
  <c r="M60" i="2" s="1"/>
  <c r="Z26" i="2"/>
  <c r="Z30" i="2"/>
  <c r="Z38" i="2"/>
  <c r="Z44" i="2"/>
  <c r="Z46" i="2"/>
  <c r="AL57" i="2"/>
  <c r="AM57" i="2" s="1"/>
  <c r="M57" i="2" s="1"/>
  <c r="Z15" i="2"/>
  <c r="AF23" i="2"/>
  <c r="AG23" i="2" s="1"/>
  <c r="K23" i="2" s="1"/>
  <c r="AF36" i="2"/>
  <c r="AG36" i="2" s="1"/>
  <c r="K36" i="2" s="1"/>
  <c r="AF38" i="2"/>
  <c r="AG38" i="2" s="1"/>
  <c r="K38" i="2" s="1"/>
  <c r="W10" i="2"/>
  <c r="AC17" i="2"/>
  <c r="AD17" i="2" s="1"/>
  <c r="J17" i="2" s="1"/>
  <c r="AC18" i="2"/>
  <c r="AD18" i="2" s="1"/>
  <c r="J18" i="2" s="1"/>
  <c r="AC21" i="2"/>
  <c r="AD21" i="2" s="1"/>
  <c r="J21" i="2" s="1"/>
  <c r="AC20" i="2"/>
  <c r="AD20" i="2" s="1"/>
  <c r="J20" i="2" s="1"/>
  <c r="AC25" i="2"/>
  <c r="AD25" i="2" s="1"/>
  <c r="J25" i="2" s="1"/>
  <c r="AC27" i="2"/>
  <c r="AD27" i="2" s="1"/>
  <c r="J27" i="2" s="1"/>
  <c r="AC29" i="2"/>
  <c r="AD29" i="2" s="1"/>
  <c r="J29" i="2" s="1"/>
  <c r="AC31" i="2"/>
  <c r="AD31" i="2" s="1"/>
  <c r="J31" i="2" s="1"/>
  <c r="AC33" i="2"/>
  <c r="AD33" i="2" s="1"/>
  <c r="J33" i="2" s="1"/>
  <c r="AC35" i="2"/>
  <c r="AD35" i="2" s="1"/>
  <c r="J35" i="2" s="1"/>
  <c r="AC37" i="2"/>
  <c r="AD37" i="2" s="1"/>
  <c r="J37" i="2" s="1"/>
  <c r="AC39" i="2"/>
  <c r="AD39" i="2" s="1"/>
  <c r="J39" i="2" s="1"/>
  <c r="AC41" i="2"/>
  <c r="AD41" i="2" s="1"/>
  <c r="J41" i="2" s="1"/>
  <c r="AC43" i="2"/>
  <c r="AD43" i="2" s="1"/>
  <c r="J43" i="2" s="1"/>
  <c r="AC45" i="2"/>
  <c r="AD45" i="2" s="1"/>
  <c r="J45" i="2" s="1"/>
  <c r="AC47" i="2"/>
  <c r="AD47" i="2" s="1"/>
  <c r="J47" i="2" s="1"/>
  <c r="AC49" i="2"/>
  <c r="AD49" i="2" s="1"/>
  <c r="J49" i="2" s="1"/>
  <c r="AC51" i="2"/>
  <c r="AD51" i="2" s="1"/>
  <c r="J51" i="2" s="1"/>
  <c r="AC53" i="2"/>
  <c r="AD53" i="2" s="1"/>
  <c r="J53" i="2" s="1"/>
  <c r="AC55" i="2"/>
  <c r="AD55" i="2" s="1"/>
  <c r="J55" i="2" s="1"/>
  <c r="AC57" i="2"/>
  <c r="AD57" i="2" s="1"/>
  <c r="J57" i="2" s="1"/>
  <c r="AC59" i="2"/>
  <c r="AD59" i="2" s="1"/>
  <c r="J59" i="2" s="1"/>
  <c r="AI7" i="2"/>
  <c r="AJ7" i="2" s="1"/>
  <c r="L7" i="2" s="1"/>
  <c r="AI5" i="2"/>
  <c r="AJ5" i="2" s="1"/>
  <c r="L5" i="2" s="1"/>
  <c r="AI12" i="2"/>
  <c r="AJ12" i="2" s="1"/>
  <c r="L12" i="2" s="1"/>
  <c r="AI4" i="2"/>
  <c r="AJ4" i="2" s="1"/>
  <c r="L4" i="2" s="1"/>
  <c r="AI8" i="2"/>
  <c r="AJ8" i="2" s="1"/>
  <c r="L8" i="2" s="1"/>
  <c r="AI9" i="2"/>
  <c r="AJ9" i="2" s="1"/>
  <c r="L9" i="2" s="1"/>
  <c r="Z19" i="2"/>
  <c r="AL18" i="2"/>
  <c r="AM18" i="2" s="1"/>
  <c r="M18" i="2" s="1"/>
  <c r="Z42" i="2"/>
  <c r="AL47" i="2"/>
  <c r="AM47" i="2" s="1"/>
  <c r="M47" i="2" s="1"/>
  <c r="AF30" i="2"/>
  <c r="AG30" i="2" s="1"/>
  <c r="K30" i="2" s="1"/>
  <c r="AC10" i="2"/>
  <c r="AD10" i="2" s="1"/>
  <c r="J10" i="2" s="1"/>
  <c r="AC11" i="2"/>
  <c r="AD11" i="2" s="1"/>
  <c r="J11" i="2" s="1"/>
  <c r="AC6" i="2"/>
  <c r="AD6" i="2" s="1"/>
  <c r="J6" i="2" s="1"/>
  <c r="AC4" i="2"/>
  <c r="AD4" i="2" s="1"/>
  <c r="J4" i="2" s="1"/>
  <c r="AC9" i="2"/>
  <c r="AD9" i="2" s="1"/>
  <c r="J9" i="2" s="1"/>
  <c r="AF17" i="2"/>
  <c r="AG17" i="2" s="1"/>
  <c r="K17" i="2" s="1"/>
  <c r="AF18" i="2"/>
  <c r="AG18" i="2" s="1"/>
  <c r="K18" i="2" s="1"/>
  <c r="AF21" i="2"/>
  <c r="AG21" i="2" s="1"/>
  <c r="K21" i="2" s="1"/>
  <c r="AF20" i="2"/>
  <c r="AG20" i="2" s="1"/>
  <c r="K20" i="2" s="1"/>
  <c r="AF25" i="2"/>
  <c r="AG25" i="2" s="1"/>
  <c r="K25" i="2" s="1"/>
  <c r="AF27" i="2"/>
  <c r="AG27" i="2" s="1"/>
  <c r="K27" i="2" s="1"/>
  <c r="AF29" i="2"/>
  <c r="AG29" i="2" s="1"/>
  <c r="K29" i="2" s="1"/>
  <c r="AF31" i="2"/>
  <c r="AG31" i="2" s="1"/>
  <c r="K31" i="2" s="1"/>
  <c r="AF33" i="2"/>
  <c r="AG33" i="2" s="1"/>
  <c r="K33" i="2" s="1"/>
  <c r="AF35" i="2"/>
  <c r="AG35" i="2" s="1"/>
  <c r="K35" i="2" s="1"/>
  <c r="AF37" i="2"/>
  <c r="AG37" i="2" s="1"/>
  <c r="K37" i="2" s="1"/>
  <c r="AF39" i="2"/>
  <c r="AG39" i="2" s="1"/>
  <c r="K39" i="2" s="1"/>
  <c r="AF41" i="2"/>
  <c r="AG41" i="2" s="1"/>
  <c r="K41" i="2" s="1"/>
  <c r="AF43" i="2"/>
  <c r="AG43" i="2" s="1"/>
  <c r="K43" i="2" s="1"/>
  <c r="AF45" i="2"/>
  <c r="AG45" i="2" s="1"/>
  <c r="K45" i="2" s="1"/>
  <c r="AF47" i="2"/>
  <c r="AG47" i="2" s="1"/>
  <c r="K47" i="2" s="1"/>
  <c r="AF49" i="2"/>
  <c r="AG49" i="2" s="1"/>
  <c r="K49" i="2" s="1"/>
  <c r="AF51" i="2"/>
  <c r="AG51" i="2" s="1"/>
  <c r="K51" i="2" s="1"/>
  <c r="AF53" i="2"/>
  <c r="AG53" i="2" s="1"/>
  <c r="K53" i="2" s="1"/>
  <c r="AF55" i="2"/>
  <c r="AG55" i="2" s="1"/>
  <c r="K55" i="2" s="1"/>
  <c r="AF57" i="2"/>
  <c r="AG57" i="2" s="1"/>
  <c r="K57" i="2" s="1"/>
  <c r="AF59" i="2"/>
  <c r="AG59" i="2" s="1"/>
  <c r="K59" i="2" s="1"/>
  <c r="AL25" i="2"/>
  <c r="AM25" i="2" s="1"/>
  <c r="M25" i="2" s="1"/>
  <c r="Z28" i="2"/>
  <c r="AL29" i="2"/>
  <c r="AM29" i="2" s="1"/>
  <c r="M29" i="2" s="1"/>
  <c r="AL33" i="2"/>
  <c r="AM33" i="2" s="1"/>
  <c r="M33" i="2" s="1"/>
  <c r="AL35" i="2"/>
  <c r="AM35" i="2" s="1"/>
  <c r="M35" i="2" s="1"/>
  <c r="AL41" i="2"/>
  <c r="AM41" i="2" s="1"/>
  <c r="M41" i="2" s="1"/>
  <c r="AF19" i="2"/>
  <c r="AG19" i="2" s="1"/>
  <c r="K19" i="2" s="1"/>
  <c r="AF24" i="2"/>
  <c r="AG24" i="2" s="1"/>
  <c r="K24" i="2" s="1"/>
  <c r="AF32" i="2"/>
  <c r="AG32" i="2" s="1"/>
  <c r="K32" i="2" s="1"/>
  <c r="AF7" i="2"/>
  <c r="AG7" i="2" s="1"/>
  <c r="K7" i="2" s="1"/>
  <c r="AC5" i="2"/>
  <c r="AD5" i="2" s="1"/>
  <c r="J5" i="2" s="1"/>
  <c r="AF5" i="2"/>
  <c r="AG5" i="2" s="1"/>
  <c r="K5" i="2" s="1"/>
  <c r="AF10" i="2"/>
  <c r="AG10" i="2" s="1"/>
  <c r="K10" i="2" s="1"/>
  <c r="AF11" i="2"/>
  <c r="AG11" i="2" s="1"/>
  <c r="K11" i="2" s="1"/>
  <c r="AF6" i="2"/>
  <c r="AG6" i="2" s="1"/>
  <c r="K6" i="2" s="1"/>
  <c r="AF14" i="2"/>
  <c r="AG14" i="2" s="1"/>
  <c r="K14" i="2" s="1"/>
  <c r="AF9" i="2"/>
  <c r="AG9" i="2" s="1"/>
  <c r="K9" i="2" s="1"/>
  <c r="AC14" i="2"/>
  <c r="AD14" i="2" s="1"/>
  <c r="J14" i="2" s="1"/>
  <c r="W19" i="2"/>
  <c r="W22" i="2"/>
  <c r="AI18" i="2"/>
  <c r="AJ18" i="2" s="1"/>
  <c r="L18" i="2" s="1"/>
  <c r="W16" i="2"/>
  <c r="AI21" i="2"/>
  <c r="AJ21" i="2" s="1"/>
  <c r="L21" i="2" s="1"/>
  <c r="W23" i="2"/>
  <c r="AI20" i="2"/>
  <c r="AJ20" i="2" s="1"/>
  <c r="L20" i="2" s="1"/>
  <c r="W24" i="2"/>
  <c r="AI25" i="2"/>
  <c r="AJ25" i="2" s="1"/>
  <c r="L25" i="2" s="1"/>
  <c r="W26" i="2"/>
  <c r="AI27" i="2"/>
  <c r="AJ27" i="2" s="1"/>
  <c r="L27" i="2" s="1"/>
  <c r="W28" i="2"/>
  <c r="AI29" i="2"/>
  <c r="AJ29" i="2" s="1"/>
  <c r="L29" i="2" s="1"/>
  <c r="W30" i="2"/>
  <c r="AI31" i="2"/>
  <c r="AJ31" i="2" s="1"/>
  <c r="L31" i="2" s="1"/>
  <c r="W32" i="2"/>
  <c r="AI33" i="2"/>
  <c r="AJ33" i="2" s="1"/>
  <c r="L33" i="2" s="1"/>
  <c r="W34" i="2"/>
  <c r="AI35" i="2"/>
  <c r="AJ35" i="2" s="1"/>
  <c r="L35" i="2" s="1"/>
  <c r="W36" i="2"/>
  <c r="AI37" i="2"/>
  <c r="AJ37" i="2" s="1"/>
  <c r="L37" i="2" s="1"/>
  <c r="W38" i="2"/>
  <c r="AI39" i="2"/>
  <c r="AJ39" i="2" s="1"/>
  <c r="L39" i="2" s="1"/>
  <c r="W40" i="2"/>
  <c r="AI41" i="2"/>
  <c r="AJ41" i="2" s="1"/>
  <c r="L41" i="2" s="1"/>
  <c r="W42" i="2"/>
  <c r="AI43" i="2"/>
  <c r="AJ43" i="2" s="1"/>
  <c r="L43" i="2" s="1"/>
  <c r="W44" i="2"/>
  <c r="AI45" i="2"/>
  <c r="AJ45" i="2" s="1"/>
  <c r="L45" i="2" s="1"/>
  <c r="W46" i="2"/>
  <c r="AI47" i="2"/>
  <c r="AJ47" i="2" s="1"/>
  <c r="L47" i="2" s="1"/>
  <c r="W48" i="2"/>
  <c r="AI49" i="2"/>
  <c r="AJ49" i="2" s="1"/>
  <c r="L49" i="2" s="1"/>
  <c r="W50" i="2"/>
  <c r="AI51" i="2"/>
  <c r="AJ51" i="2" s="1"/>
  <c r="L51" i="2" s="1"/>
  <c r="W52" i="2"/>
  <c r="AI53" i="2"/>
  <c r="AJ53" i="2" s="1"/>
  <c r="L53" i="2" s="1"/>
  <c r="W54" i="2"/>
  <c r="AI55" i="2"/>
  <c r="AJ55" i="2" s="1"/>
  <c r="L55" i="2" s="1"/>
  <c r="W56" i="2"/>
  <c r="AI57" i="2"/>
  <c r="AJ57" i="2" s="1"/>
  <c r="L57" i="2" s="1"/>
  <c r="W58" i="2"/>
  <c r="AI59" i="2"/>
  <c r="AJ59" i="2" s="1"/>
  <c r="L59" i="2" s="1"/>
  <c r="W60" i="2"/>
  <c r="G36" i="16"/>
  <c r="G40" i="16"/>
  <c r="G26" i="16"/>
  <c r="G28" i="16"/>
  <c r="G32" i="16"/>
  <c r="G45" i="16"/>
  <c r="G30" i="16"/>
  <c r="G24" i="16"/>
  <c r="G37" i="16"/>
  <c r="G50" i="16"/>
  <c r="G39" i="16"/>
  <c r="G29" i="16"/>
  <c r="G42" i="16"/>
  <c r="G46" i="16"/>
  <c r="G47" i="16"/>
  <c r="G27" i="16"/>
  <c r="G48" i="16"/>
  <c r="G34" i="16"/>
  <c r="G38" i="16"/>
  <c r="G51" i="16"/>
  <c r="G43" i="16"/>
  <c r="G44" i="16"/>
  <c r="G35" i="16"/>
  <c r="G31" i="16"/>
  <c r="G25" i="16"/>
  <c r="G41" i="16"/>
  <c r="G49" i="16"/>
  <c r="G33" i="16"/>
  <c r="AG12" i="2"/>
  <c r="K12" i="2" s="1"/>
  <c r="AG8" i="2"/>
  <c r="K8" i="2" s="1"/>
  <c r="AF4" i="2"/>
  <c r="AG4" i="2" s="1"/>
  <c r="K4" i="2" s="1"/>
  <c r="AG15" i="2"/>
  <c r="K15" i="2" s="1"/>
  <c r="I14" i="2"/>
  <c r="AJ14" i="2"/>
  <c r="L14" i="2" s="1"/>
  <c r="G58" i="9"/>
  <c r="G62" i="9"/>
  <c r="G59" i="9"/>
  <c r="G63" i="9"/>
  <c r="G71" i="9"/>
  <c r="G79" i="9"/>
  <c r="G91" i="9"/>
  <c r="G99" i="9"/>
  <c r="G92" i="9"/>
  <c r="G61" i="9"/>
  <c r="G73" i="9"/>
  <c r="G85" i="9"/>
  <c r="G97" i="9"/>
  <c r="G66" i="9"/>
  <c r="G94" i="9"/>
  <c r="G55" i="9"/>
  <c r="G67" i="9"/>
  <c r="G75" i="9"/>
  <c r="G83" i="9"/>
  <c r="G87" i="9"/>
  <c r="G95" i="9"/>
  <c r="G96" i="9"/>
  <c r="G65" i="9"/>
  <c r="G77" i="9"/>
  <c r="G89" i="9"/>
  <c r="G70" i="9"/>
  <c r="G98" i="9"/>
  <c r="G60" i="9"/>
  <c r="G93" i="9"/>
  <c r="G78" i="9"/>
  <c r="G90" i="9"/>
  <c r="G56" i="9"/>
  <c r="G64" i="9"/>
  <c r="G68" i="9"/>
  <c r="G72" i="9"/>
  <c r="G76" i="9"/>
  <c r="G80" i="9"/>
  <c r="G84" i="9"/>
  <c r="G88" i="9"/>
  <c r="G100" i="9"/>
  <c r="G69" i="9"/>
  <c r="G81" i="9"/>
  <c r="G101" i="9"/>
  <c r="G74" i="9"/>
  <c r="G86" i="9"/>
  <c r="G57" i="9"/>
  <c r="G82" i="9"/>
  <c r="G2" i="17"/>
  <c r="G6" i="17"/>
  <c r="G19" i="18"/>
  <c r="G8" i="18"/>
  <c r="G3" i="18"/>
  <c r="G4" i="18"/>
  <c r="G3" i="17"/>
  <c r="G15" i="18"/>
  <c r="G9" i="18"/>
  <c r="G31" i="18"/>
  <c r="G25" i="18"/>
  <c r="G4" i="17"/>
  <c r="G5" i="17"/>
  <c r="G40" i="17"/>
  <c r="G39" i="17"/>
  <c r="G42" i="17"/>
  <c r="G24" i="17"/>
  <c r="G32" i="17"/>
  <c r="G44" i="17"/>
  <c r="G37" i="17"/>
  <c r="G23" i="17"/>
  <c r="G8" i="17"/>
  <c r="G16" i="17"/>
  <c r="G21" i="17"/>
  <c r="G39" i="18"/>
  <c r="G21" i="18"/>
  <c r="G26" i="18"/>
  <c r="G30" i="18"/>
  <c r="G35" i="18"/>
  <c r="G44" i="18"/>
  <c r="G33" i="17"/>
  <c r="G27" i="17"/>
  <c r="G17" i="17"/>
  <c r="G7" i="18"/>
  <c r="G16" i="18"/>
  <c r="G10" i="18"/>
  <c r="G40" i="18"/>
  <c r="G22" i="17"/>
  <c r="G11" i="17"/>
  <c r="G7" i="17"/>
  <c r="G18" i="18"/>
  <c r="G9" i="17"/>
  <c r="G18" i="17"/>
  <c r="G41" i="17"/>
  <c r="G22" i="18"/>
  <c r="G27" i="18"/>
  <c r="G36" i="18"/>
  <c r="G45" i="18"/>
  <c r="G12" i="17"/>
  <c r="G46" i="17"/>
  <c r="G6" i="18"/>
  <c r="G32" i="18"/>
  <c r="G34" i="17"/>
  <c r="G38" i="17"/>
  <c r="G19" i="17"/>
  <c r="G2" i="18"/>
  <c r="G11" i="18"/>
  <c r="G13" i="17"/>
  <c r="G26" i="17"/>
  <c r="G36" i="17"/>
  <c r="G28" i="18"/>
  <c r="G37" i="18"/>
  <c r="G42" i="18"/>
  <c r="G46" i="18"/>
  <c r="G10" i="17"/>
  <c r="G45" i="17"/>
  <c r="G12" i="18"/>
  <c r="G24" i="18"/>
  <c r="G31" i="17"/>
  <c r="G13" i="18"/>
  <c r="G20" i="18"/>
  <c r="G29" i="18"/>
  <c r="G34" i="18"/>
  <c r="G38" i="18"/>
  <c r="G43" i="18"/>
  <c r="G35" i="17"/>
  <c r="G14" i="17"/>
  <c r="G20" i="17"/>
  <c r="G5" i="18"/>
  <c r="G14" i="18"/>
  <c r="G47" i="17"/>
  <c r="G30" i="17"/>
  <c r="G28" i="17"/>
  <c r="G17" i="18"/>
  <c r="G43" i="17"/>
  <c r="G23" i="18"/>
  <c r="G25" i="17"/>
  <c r="G33" i="18"/>
  <c r="G15" i="17"/>
  <c r="G47" i="18"/>
  <c r="G29" i="17"/>
  <c r="G41" i="18"/>
  <c r="AM6" i="2"/>
  <c r="M6" i="2" s="1"/>
  <c r="AM13" i="2"/>
  <c r="M13" i="2" s="1"/>
  <c r="AM11" i="2"/>
  <c r="M11" i="2" s="1"/>
  <c r="AM10" i="2"/>
  <c r="M10" i="2" s="1"/>
  <c r="AM15" i="2"/>
  <c r="M15" i="2" s="1"/>
  <c r="AJ6" i="2"/>
  <c r="L6" i="2" s="1"/>
  <c r="AJ11" i="2"/>
  <c r="L11" i="2" s="1"/>
  <c r="AJ15" i="2"/>
  <c r="L15" i="2" s="1"/>
  <c r="AJ13" i="2"/>
  <c r="L13" i="2" s="1"/>
  <c r="AJ10" i="2"/>
  <c r="L10" i="2" s="1"/>
  <c r="G2" i="8"/>
  <c r="G18" i="8"/>
  <c r="G26" i="8"/>
  <c r="G51" i="9"/>
  <c r="G47" i="9"/>
  <c r="G22" i="16"/>
  <c r="G18" i="16"/>
  <c r="G14" i="16"/>
  <c r="G10" i="16"/>
  <c r="G6" i="16"/>
  <c r="G2" i="16"/>
  <c r="G18" i="15"/>
  <c r="G14" i="15"/>
  <c r="G10" i="15"/>
  <c r="G6" i="15"/>
  <c r="G2" i="15"/>
  <c r="G52" i="14"/>
  <c r="G48" i="14"/>
  <c r="G44" i="14"/>
  <c r="G40" i="14"/>
  <c r="G34" i="14"/>
  <c r="G26" i="14"/>
  <c r="G18" i="14"/>
  <c r="G10" i="14"/>
  <c r="G2" i="14"/>
  <c r="G19" i="13"/>
  <c r="G15" i="13"/>
  <c r="G11" i="13"/>
  <c r="G7" i="13"/>
  <c r="G3" i="13"/>
  <c r="G20" i="12"/>
  <c r="G16" i="12"/>
  <c r="G12" i="12"/>
  <c r="G8" i="12"/>
  <c r="G4" i="12"/>
  <c r="G10" i="11"/>
  <c r="G8" i="11"/>
  <c r="G6" i="11"/>
  <c r="G4" i="11"/>
  <c r="G54" i="9"/>
  <c r="G50" i="9"/>
  <c r="G46" i="9"/>
  <c r="G51" i="14"/>
  <c r="G47" i="14"/>
  <c r="G43" i="14"/>
  <c r="G39" i="14"/>
  <c r="G33" i="14"/>
  <c r="G25" i="14"/>
  <c r="G17" i="14"/>
  <c r="G9" i="14"/>
  <c r="G54" i="14"/>
  <c r="G50" i="14"/>
  <c r="G46" i="14"/>
  <c r="G42" i="14"/>
  <c r="G26" i="10"/>
  <c r="G24" i="10"/>
  <c r="G22" i="10"/>
  <c r="G20" i="10"/>
  <c r="G35" i="14"/>
  <c r="G27" i="14"/>
  <c r="G19" i="14"/>
  <c r="G11" i="14"/>
  <c r="G3" i="14"/>
  <c r="G53" i="14"/>
  <c r="G49" i="14"/>
  <c r="G45" i="14"/>
  <c r="G41" i="14"/>
  <c r="G32" i="14"/>
  <c r="G24" i="14"/>
  <c r="G16" i="14"/>
  <c r="G8" i="14"/>
  <c r="G18" i="13"/>
  <c r="G14" i="13"/>
  <c r="G10" i="13"/>
  <c r="G6" i="13"/>
  <c r="G2" i="13"/>
  <c r="G19" i="12"/>
  <c r="G15" i="12"/>
  <c r="G11" i="12"/>
  <c r="G7" i="12"/>
  <c r="G3" i="12"/>
  <c r="G41" i="9"/>
  <c r="G33" i="9"/>
  <c r="G25" i="9"/>
  <c r="G17" i="9"/>
  <c r="G9" i="9"/>
  <c r="G28" i="8"/>
  <c r="G24" i="8"/>
  <c r="G20" i="8"/>
  <c r="G19" i="10"/>
  <c r="G53" i="9"/>
  <c r="G48" i="9"/>
  <c r="G10" i="9"/>
  <c r="G12" i="8"/>
  <c r="G26" i="7"/>
  <c r="G3" i="7"/>
  <c r="G25" i="10"/>
  <c r="G43" i="9"/>
  <c r="G36" i="9"/>
  <c r="G3" i="9"/>
  <c r="G29" i="8"/>
  <c r="G21" i="8"/>
  <c r="G10" i="8"/>
  <c r="G29" i="7"/>
  <c r="G24" i="7"/>
  <c r="G52" i="9"/>
  <c r="G26" i="9"/>
  <c r="G19" i="9"/>
  <c r="G12" i="9"/>
  <c r="G13" i="8"/>
  <c r="G4" i="8"/>
  <c r="G25" i="7"/>
  <c r="G21" i="10"/>
  <c r="G5" i="9"/>
  <c r="G22" i="8"/>
  <c r="G16" i="8"/>
  <c r="G21" i="7"/>
  <c r="G40" i="7"/>
  <c r="G45" i="9"/>
  <c r="G42" i="9"/>
  <c r="G35" i="9"/>
  <c r="G28" i="9"/>
  <c r="G2" i="9"/>
  <c r="G14" i="8"/>
  <c r="G5" i="8"/>
  <c r="G32" i="7"/>
  <c r="G4" i="7"/>
  <c r="G18" i="9"/>
  <c r="G11" i="9"/>
  <c r="G25" i="8"/>
  <c r="G17" i="8"/>
  <c r="G8" i="8"/>
  <c r="G6" i="7"/>
  <c r="G23" i="7"/>
  <c r="G2" i="11"/>
  <c r="G23" i="10"/>
  <c r="G49" i="9"/>
  <c r="G44" i="9"/>
  <c r="G4" i="9"/>
  <c r="G6" i="8"/>
  <c r="G33" i="7"/>
  <c r="G15" i="7"/>
  <c r="G34" i="9"/>
  <c r="G27" i="9"/>
  <c r="G20" i="9"/>
  <c r="G9" i="8"/>
  <c r="G35" i="7"/>
  <c r="G2" i="7"/>
  <c r="G13" i="7"/>
  <c r="G27" i="7"/>
  <c r="G30" i="7"/>
  <c r="G34" i="7"/>
  <c r="G3" i="8"/>
  <c r="G23" i="8"/>
  <c r="G7" i="9"/>
  <c r="G24" i="9"/>
  <c r="G37" i="9"/>
  <c r="G5" i="10"/>
  <c r="G13" i="10"/>
  <c r="G5" i="12"/>
  <c r="G9" i="12"/>
  <c r="G13" i="12"/>
  <c r="G17" i="12"/>
  <c r="G21" i="12"/>
  <c r="G5" i="14"/>
  <c r="G13" i="14"/>
  <c r="G21" i="14"/>
  <c r="G29" i="14"/>
  <c r="G37" i="14"/>
  <c r="G4" i="16"/>
  <c r="G8" i="16"/>
  <c r="G12" i="16"/>
  <c r="G16" i="16"/>
  <c r="G20" i="16"/>
  <c r="G28" i="7"/>
  <c r="G14" i="9"/>
  <c r="G31" i="9"/>
  <c r="G4" i="10"/>
  <c r="G12" i="10"/>
  <c r="G3" i="11"/>
  <c r="G5" i="11"/>
  <c r="G7" i="11"/>
  <c r="G9" i="11"/>
  <c r="G3" i="15"/>
  <c r="G5" i="15"/>
  <c r="G7" i="15"/>
  <c r="G9" i="15"/>
  <c r="G11" i="15"/>
  <c r="G13" i="15"/>
  <c r="G15" i="15"/>
  <c r="G17" i="15"/>
  <c r="G19" i="15"/>
  <c r="G12" i="7"/>
  <c r="G11" i="8"/>
  <c r="G8" i="9"/>
  <c r="G21" i="9"/>
  <c r="G38" i="9"/>
  <c r="G3" i="10"/>
  <c r="G11" i="10"/>
  <c r="G6" i="14"/>
  <c r="G14" i="14"/>
  <c r="G22" i="14"/>
  <c r="G30" i="14"/>
  <c r="G38" i="14"/>
  <c r="G16" i="7"/>
  <c r="G15" i="9"/>
  <c r="G32" i="9"/>
  <c r="G2" i="10"/>
  <c r="G10" i="10"/>
  <c r="G18" i="10"/>
  <c r="G4" i="13"/>
  <c r="G8" i="13"/>
  <c r="G12" i="13"/>
  <c r="G16" i="13"/>
  <c r="G20" i="13"/>
  <c r="G14" i="7"/>
  <c r="G19" i="8"/>
  <c r="G27" i="8"/>
  <c r="G22" i="9"/>
  <c r="G39" i="9"/>
  <c r="G9" i="10"/>
  <c r="G17" i="10"/>
  <c r="G2" i="12"/>
  <c r="G6" i="12"/>
  <c r="G10" i="12"/>
  <c r="G14" i="12"/>
  <c r="G18" i="12"/>
  <c r="G7" i="14"/>
  <c r="G15" i="14"/>
  <c r="G23" i="14"/>
  <c r="G31" i="14"/>
  <c r="G3" i="16"/>
  <c r="G5" i="16"/>
  <c r="G7" i="16"/>
  <c r="G9" i="16"/>
  <c r="G11" i="16"/>
  <c r="G13" i="16"/>
  <c r="G15" i="16"/>
  <c r="G17" i="16"/>
  <c r="G19" i="16"/>
  <c r="G21" i="16"/>
  <c r="G23" i="16"/>
  <c r="G22" i="7"/>
  <c r="G7" i="8"/>
  <c r="G16" i="9"/>
  <c r="G29" i="9"/>
  <c r="G8" i="10"/>
  <c r="G16" i="10"/>
  <c r="G4" i="15"/>
  <c r="G8" i="15"/>
  <c r="G12" i="15"/>
  <c r="G16" i="15"/>
  <c r="G20" i="15"/>
  <c r="G31" i="7"/>
  <c r="G6" i="9"/>
  <c r="G23" i="9"/>
  <c r="G40" i="9"/>
  <c r="G7" i="10"/>
  <c r="G15" i="10"/>
  <c r="G4" i="14"/>
  <c r="G12" i="14"/>
  <c r="G20" i="14"/>
  <c r="G28" i="14"/>
  <c r="G36" i="14"/>
  <c r="G5" i="7"/>
  <c r="G15" i="8"/>
  <c r="G13" i="9"/>
  <c r="G30" i="9"/>
  <c r="G6" i="10"/>
  <c r="G14" i="10"/>
  <c r="G5" i="13"/>
  <c r="G9" i="13"/>
  <c r="G13" i="13"/>
  <c r="G17" i="13"/>
  <c r="G21" i="13"/>
  <c r="AP6" i="2" l="1"/>
  <c r="N6" i="2" s="1"/>
  <c r="AP15" i="2"/>
  <c r="N15" i="2" s="1"/>
  <c r="AP4" i="2"/>
  <c r="N4" i="2" s="1"/>
  <c r="AP11" i="2"/>
  <c r="N11" i="2" s="1"/>
  <c r="AP5" i="2"/>
  <c r="N5" i="2" s="1"/>
  <c r="AP13" i="2"/>
  <c r="N13" i="2" s="1"/>
  <c r="AP12" i="2"/>
  <c r="N12" i="2" s="1"/>
  <c r="AP7" i="2"/>
  <c r="N7" i="2" s="1"/>
  <c r="AP9" i="2"/>
  <c r="N9" i="2" s="1"/>
  <c r="AP8" i="2"/>
  <c r="N8" i="2" s="1"/>
  <c r="AS9" i="2"/>
  <c r="O9" i="2" s="1"/>
  <c r="AS17" i="2"/>
  <c r="O17" i="2" s="1"/>
  <c r="AS46" i="2"/>
  <c r="O46" i="2" s="1"/>
  <c r="AS30" i="2"/>
  <c r="O30" i="2" s="1"/>
  <c r="AS8" i="2"/>
  <c r="O8" i="2" s="1"/>
  <c r="AS25" i="2"/>
  <c r="O25" i="2" s="1"/>
  <c r="AS20" i="2"/>
  <c r="O20" i="2" s="1"/>
  <c r="AS5" i="2"/>
  <c r="O5" i="2" s="1"/>
  <c r="AS60" i="2"/>
  <c r="O60" i="2" s="1"/>
  <c r="AS44" i="2"/>
  <c r="O44" i="2" s="1"/>
  <c r="AS28" i="2"/>
  <c r="O28" i="2" s="1"/>
  <c r="AS13" i="2"/>
  <c r="O13" i="2" s="1"/>
  <c r="AS4" i="2"/>
  <c r="O4" i="2" s="1"/>
  <c r="AS21" i="2"/>
  <c r="O21" i="2" s="1"/>
  <c r="AS33" i="2"/>
  <c r="O33" i="2" s="1"/>
  <c r="AS56" i="2"/>
  <c r="O56" i="2" s="1"/>
  <c r="AS40" i="2"/>
  <c r="O40" i="2" s="1"/>
  <c r="AS24" i="2"/>
  <c r="O24" i="2" s="1"/>
  <c r="AS51" i="2"/>
  <c r="O51" i="2" s="1"/>
  <c r="AS53" i="2"/>
  <c r="O53" i="2" s="1"/>
  <c r="AS6" i="2"/>
  <c r="O6" i="2" s="1"/>
  <c r="AS42" i="2"/>
  <c r="O42" i="2" s="1"/>
  <c r="AS57" i="2"/>
  <c r="O57" i="2" s="1"/>
  <c r="AS7" i="2"/>
  <c r="O7" i="2" s="1"/>
  <c r="AS54" i="2"/>
  <c r="O54" i="2" s="1"/>
  <c r="AS38" i="2"/>
  <c r="O38" i="2" s="1"/>
  <c r="AS23" i="2"/>
  <c r="O23" i="2" s="1"/>
  <c r="AS49" i="2"/>
  <c r="O49" i="2" s="1"/>
  <c r="AS47" i="2"/>
  <c r="O47" i="2" s="1"/>
  <c r="AS58" i="2"/>
  <c r="O58" i="2" s="1"/>
  <c r="AS26" i="2"/>
  <c r="O26" i="2" s="1"/>
  <c r="AS18" i="2"/>
  <c r="O18" i="2" s="1"/>
  <c r="AS55" i="2"/>
  <c r="O55" i="2" s="1"/>
  <c r="AS52" i="2"/>
  <c r="O52" i="2" s="1"/>
  <c r="AS36" i="2"/>
  <c r="O36" i="2" s="1"/>
  <c r="AS16" i="2"/>
  <c r="O16" i="2" s="1"/>
  <c r="AS41" i="2"/>
  <c r="O41" i="2" s="1"/>
  <c r="AS45" i="2"/>
  <c r="O45" i="2" s="1"/>
  <c r="AS35" i="2"/>
  <c r="O35" i="2" s="1"/>
  <c r="AS50" i="2"/>
  <c r="O50" i="2" s="1"/>
  <c r="AS34" i="2"/>
  <c r="O34" i="2" s="1"/>
  <c r="AS22" i="2"/>
  <c r="O22" i="2" s="1"/>
  <c r="AS39" i="2"/>
  <c r="O39" i="2" s="1"/>
  <c r="AS43" i="2"/>
  <c r="O43" i="2" s="1"/>
  <c r="AS37" i="2"/>
  <c r="O37" i="2" s="1"/>
  <c r="AS59" i="2"/>
  <c r="O59" i="2" s="1"/>
  <c r="AS29" i="2"/>
  <c r="O29" i="2" s="1"/>
  <c r="AS48" i="2"/>
  <c r="O48" i="2" s="1"/>
  <c r="AS32" i="2"/>
  <c r="O32" i="2" s="1"/>
  <c r="AS19" i="2"/>
  <c r="O19" i="2" s="1"/>
  <c r="AS27" i="2"/>
  <c r="O27" i="2" s="1"/>
  <c r="AS31" i="2"/>
  <c r="O31" i="2" s="1"/>
  <c r="Z12" i="24"/>
  <c r="AA12" i="24" s="1"/>
  <c r="I12" i="24" s="1"/>
  <c r="G12" i="24" s="1"/>
  <c r="Z8" i="24"/>
  <c r="AA8" i="24" s="1"/>
  <c r="I8" i="24" s="1"/>
  <c r="F8" i="24" s="1"/>
  <c r="Z16" i="22"/>
  <c r="AA16" i="22" s="1"/>
  <c r="I16" i="22" s="1"/>
  <c r="G16" i="22" s="1"/>
  <c r="Z13" i="2"/>
  <c r="Z22" i="23"/>
  <c r="AA22" i="23" s="1"/>
  <c r="I22" i="23" s="1"/>
  <c r="F22" i="23" s="1"/>
  <c r="Z13" i="24"/>
  <c r="AA13" i="24" s="1"/>
  <c r="I13" i="24" s="1"/>
  <c r="G13" i="24" s="1"/>
  <c r="Z16" i="24"/>
  <c r="AA16" i="24" s="1"/>
  <c r="I16" i="24" s="1"/>
  <c r="G16" i="24" s="1"/>
  <c r="Z19" i="24"/>
  <c r="AA19" i="24" s="1"/>
  <c r="I19" i="24" s="1"/>
  <c r="F19" i="24" s="1"/>
  <c r="Z4" i="24"/>
  <c r="AA4" i="24" s="1"/>
  <c r="I4" i="24" s="1"/>
  <c r="F4" i="24" s="1"/>
  <c r="Z9" i="24"/>
  <c r="AA9" i="24" s="1"/>
  <c r="I9" i="24" s="1"/>
  <c r="G9" i="24" s="1"/>
  <c r="Z10" i="24"/>
  <c r="AA10" i="24" s="1"/>
  <c r="I10" i="24" s="1"/>
  <c r="Z12" i="2"/>
  <c r="AA12" i="2" s="1"/>
  <c r="I12" i="2" s="1"/>
  <c r="Z20" i="23"/>
  <c r="AA20" i="23" s="1"/>
  <c r="I20" i="23" s="1"/>
  <c r="F20" i="23" s="1"/>
  <c r="Z21" i="23"/>
  <c r="AA21" i="23" s="1"/>
  <c r="I21" i="23" s="1"/>
  <c r="F21" i="23" s="1"/>
  <c r="Z15" i="23"/>
  <c r="AA15" i="23" s="1"/>
  <c r="I15" i="23" s="1"/>
  <c r="F15" i="23" s="1"/>
  <c r="Z11" i="2"/>
  <c r="AA11" i="2" s="1"/>
  <c r="I11" i="2" s="1"/>
  <c r="Z14" i="23"/>
  <c r="AA14" i="23" s="1"/>
  <c r="I14" i="23" s="1"/>
  <c r="F14" i="23" s="1"/>
  <c r="Z7" i="24"/>
  <c r="AA7" i="24" s="1"/>
  <c r="I7" i="24" s="1"/>
  <c r="F7" i="24" s="1"/>
  <c r="Z10" i="23"/>
  <c r="AA10" i="23" s="1"/>
  <c r="I10" i="23" s="1"/>
  <c r="F10" i="23" s="1"/>
  <c r="Z15" i="24"/>
  <c r="AA15" i="24" s="1"/>
  <c r="I15" i="24" s="1"/>
  <c r="Z6" i="24"/>
  <c r="AA6" i="24" s="1"/>
  <c r="I6" i="24" s="1"/>
  <c r="F6" i="24" s="1"/>
  <c r="Z9" i="2"/>
  <c r="AA9" i="2" s="1"/>
  <c r="I9" i="2" s="1"/>
  <c r="Z11" i="24"/>
  <c r="AA11" i="24" s="1"/>
  <c r="I11" i="24" s="1"/>
  <c r="G11" i="24" s="1"/>
  <c r="Z12" i="23"/>
  <c r="AA12" i="23" s="1"/>
  <c r="I12" i="23" s="1"/>
  <c r="F12" i="23" s="1"/>
  <c r="Z8" i="22"/>
  <c r="AA8" i="22" s="1"/>
  <c r="I8" i="22" s="1"/>
  <c r="G8" i="22" s="1"/>
  <c r="Z11" i="23"/>
  <c r="AA11" i="23" s="1"/>
  <c r="I11" i="23" s="1"/>
  <c r="F11" i="23" s="1"/>
  <c r="Z5" i="24"/>
  <c r="AA5" i="24" s="1"/>
  <c r="I5" i="24" s="1"/>
  <c r="G5" i="24" s="1"/>
  <c r="Z4" i="22"/>
  <c r="AA4" i="22" s="1"/>
  <c r="I4" i="22" s="1"/>
  <c r="G4" i="22" s="1"/>
  <c r="Z10" i="2"/>
  <c r="AA10" i="2" s="1"/>
  <c r="I10" i="2" s="1"/>
  <c r="Z13" i="23"/>
  <c r="AA13" i="23" s="1"/>
  <c r="I13" i="23" s="1"/>
  <c r="G13" i="23" s="1"/>
  <c r="Z5" i="23"/>
  <c r="AA5" i="23" s="1"/>
  <c r="I5" i="23" s="1"/>
  <c r="F5" i="23" s="1"/>
  <c r="Z9" i="22"/>
  <c r="AA9" i="22" s="1"/>
  <c r="I9" i="22" s="1"/>
  <c r="F9" i="22" s="1"/>
  <c r="Z7" i="22"/>
  <c r="AA7" i="22" s="1"/>
  <c r="I7" i="22" s="1"/>
  <c r="F7" i="22" s="1"/>
  <c r="Z8" i="23"/>
  <c r="AA8" i="23" s="1"/>
  <c r="I8" i="23" s="1"/>
  <c r="F8" i="23" s="1"/>
  <c r="Z4" i="23"/>
  <c r="AA4" i="23" s="1"/>
  <c r="I4" i="23" s="1"/>
  <c r="F4" i="23" s="1"/>
  <c r="Z14" i="22"/>
  <c r="AA14" i="22" s="1"/>
  <c r="I14" i="22" s="1"/>
  <c r="G14" i="22" s="1"/>
  <c r="Z16" i="23"/>
  <c r="AA16" i="23" s="1"/>
  <c r="I16" i="23" s="1"/>
  <c r="G16" i="23" s="1"/>
  <c r="Z18" i="23"/>
  <c r="AA18" i="23" s="1"/>
  <c r="I18" i="23" s="1"/>
  <c r="G18" i="23" s="1"/>
  <c r="Z9" i="23"/>
  <c r="AA9" i="23" s="1"/>
  <c r="I9" i="23" s="1"/>
  <c r="F9" i="23" s="1"/>
  <c r="Z5" i="22"/>
  <c r="AA5" i="22" s="1"/>
  <c r="I5" i="22" s="1"/>
  <c r="G5" i="22" s="1"/>
  <c r="Z19" i="23"/>
  <c r="AA19" i="23" s="1"/>
  <c r="I19" i="23" s="1"/>
  <c r="F19" i="23" s="1"/>
  <c r="Z10" i="22"/>
  <c r="AA10" i="22" s="1"/>
  <c r="I10" i="22" s="1"/>
  <c r="G10" i="22" s="1"/>
  <c r="Z6" i="22"/>
  <c r="AA6" i="22" s="1"/>
  <c r="I6" i="22" s="1"/>
  <c r="G6" i="22" s="1"/>
  <c r="Z13" i="22"/>
  <c r="AA13" i="22" s="1"/>
  <c r="I13" i="22" s="1"/>
  <c r="F13" i="22" s="1"/>
  <c r="Z6" i="2"/>
  <c r="AA6" i="2" s="1"/>
  <c r="I6" i="2" s="1"/>
  <c r="Z5" i="2"/>
  <c r="AA5" i="2" s="1"/>
  <c r="I5" i="2" s="1"/>
  <c r="Z8" i="2"/>
  <c r="AA8" i="2" s="1"/>
  <c r="I8" i="2" s="1"/>
  <c r="Z7" i="2"/>
  <c r="AA7" i="2" s="1"/>
  <c r="I7" i="2" s="1"/>
  <c r="Z4" i="2"/>
  <c r="AA4" i="2" s="1"/>
  <c r="I4" i="2" s="1"/>
  <c r="Z6" i="23"/>
  <c r="AA6" i="23" s="1"/>
  <c r="I6" i="23" s="1"/>
  <c r="F6" i="23" s="1"/>
  <c r="Z7" i="23"/>
  <c r="AA7" i="23" s="1"/>
  <c r="I7" i="23" s="1"/>
  <c r="F7" i="23" s="1"/>
  <c r="F16" i="22"/>
  <c r="F4" i="22"/>
  <c r="G21" i="23"/>
  <c r="F14" i="22"/>
  <c r="F24" i="24"/>
  <c r="E24" i="24" s="1"/>
  <c r="G24" i="24"/>
  <c r="F15" i="24"/>
  <c r="G15" i="24"/>
  <c r="G25" i="24"/>
  <c r="F25" i="24"/>
  <c r="E25" i="24" s="1"/>
  <c r="G10" i="24"/>
  <c r="F10" i="24"/>
  <c r="X43" i="2"/>
  <c r="H43" i="2" s="1"/>
  <c r="X18" i="2"/>
  <c r="H18" i="2" s="1"/>
  <c r="X56" i="2"/>
  <c r="H56" i="2" s="1"/>
  <c r="X48" i="2"/>
  <c r="H48" i="2" s="1"/>
  <c r="X40" i="2"/>
  <c r="H40" i="2" s="1"/>
  <c r="X32" i="2"/>
  <c r="H32" i="2" s="1"/>
  <c r="X24" i="2"/>
  <c r="H24" i="2" s="1"/>
  <c r="X50" i="2"/>
  <c r="H50" i="2" s="1"/>
  <c r="X22" i="2"/>
  <c r="H22" i="2" s="1"/>
  <c r="X19" i="2"/>
  <c r="H19" i="2" s="1"/>
  <c r="X59" i="2"/>
  <c r="H59" i="2" s="1"/>
  <c r="X51" i="2"/>
  <c r="H51" i="2" s="1"/>
  <c r="X27" i="2"/>
  <c r="H27" i="2" s="1"/>
  <c r="X57" i="2"/>
  <c r="H57" i="2" s="1"/>
  <c r="X49" i="2"/>
  <c r="H49" i="2" s="1"/>
  <c r="X41" i="2"/>
  <c r="H41" i="2" s="1"/>
  <c r="X33" i="2"/>
  <c r="H33" i="2" s="1"/>
  <c r="X25" i="2"/>
  <c r="H25" i="2" s="1"/>
  <c r="X17" i="2"/>
  <c r="H17" i="2" s="1"/>
  <c r="X58" i="2"/>
  <c r="H58" i="2" s="1"/>
  <c r="X34" i="2"/>
  <c r="H34" i="2" s="1"/>
  <c r="X15" i="2"/>
  <c r="H15" i="2" s="1"/>
  <c r="X35" i="2"/>
  <c r="H35" i="2" s="1"/>
  <c r="X54" i="2"/>
  <c r="H54" i="2" s="1"/>
  <c r="X46" i="2"/>
  <c r="H46" i="2" s="1"/>
  <c r="X38" i="2"/>
  <c r="H38" i="2" s="1"/>
  <c r="X30" i="2"/>
  <c r="H30" i="2" s="1"/>
  <c r="X23" i="2"/>
  <c r="H23" i="2" s="1"/>
  <c r="X10" i="2"/>
  <c r="H10" i="2" s="1"/>
  <c r="X5" i="2"/>
  <c r="H5" i="2" s="1"/>
  <c r="X12" i="2"/>
  <c r="H12" i="2" s="1"/>
  <c r="X26" i="2"/>
  <c r="H26" i="2" s="1"/>
  <c r="X55" i="2"/>
  <c r="H55" i="2" s="1"/>
  <c r="X47" i="2"/>
  <c r="H47" i="2" s="1"/>
  <c r="X39" i="2"/>
  <c r="H39" i="2" s="1"/>
  <c r="X31" i="2"/>
  <c r="H31" i="2" s="1"/>
  <c r="X20" i="2"/>
  <c r="H20" i="2" s="1"/>
  <c r="X6" i="2"/>
  <c r="H6" i="2" s="1"/>
  <c r="X42" i="2"/>
  <c r="H42" i="2" s="1"/>
  <c r="X60" i="2"/>
  <c r="H60" i="2" s="1"/>
  <c r="X52" i="2"/>
  <c r="H52" i="2" s="1"/>
  <c r="X44" i="2"/>
  <c r="H44" i="2" s="1"/>
  <c r="X36" i="2"/>
  <c r="H36" i="2" s="1"/>
  <c r="X28" i="2"/>
  <c r="H28" i="2" s="1"/>
  <c r="X16" i="2"/>
  <c r="H16" i="2" s="1"/>
  <c r="X4" i="2"/>
  <c r="H4" i="2" s="1"/>
  <c r="X11" i="2"/>
  <c r="H11" i="2" s="1"/>
  <c r="X7" i="2"/>
  <c r="H7" i="2" s="1"/>
  <c r="X13" i="2"/>
  <c r="H13" i="2" s="1"/>
  <c r="X53" i="2"/>
  <c r="H53" i="2" s="1"/>
  <c r="X45" i="2"/>
  <c r="H45" i="2" s="1"/>
  <c r="X37" i="2"/>
  <c r="H37" i="2" s="1"/>
  <c r="X29" i="2"/>
  <c r="H29" i="2" s="1"/>
  <c r="X21" i="2"/>
  <c r="H21" i="2" s="1"/>
  <c r="X8" i="2"/>
  <c r="H8" i="2" s="1"/>
  <c r="AA51" i="2"/>
  <c r="I51" i="2" s="1"/>
  <c r="AA43" i="2"/>
  <c r="I43" i="2" s="1"/>
  <c r="AA18" i="2"/>
  <c r="I18" i="2" s="1"/>
  <c r="AA54" i="2"/>
  <c r="I54" i="2" s="1"/>
  <c r="AA22" i="2"/>
  <c r="I22" i="2" s="1"/>
  <c r="AA40" i="2"/>
  <c r="I40" i="2" s="1"/>
  <c r="AA35" i="2"/>
  <c r="I35" i="2" s="1"/>
  <c r="AA46" i="2"/>
  <c r="I46" i="2" s="1"/>
  <c r="AA57" i="2"/>
  <c r="I57" i="2" s="1"/>
  <c r="AA49" i="2"/>
  <c r="I49" i="2" s="1"/>
  <c r="AA41" i="2"/>
  <c r="I41" i="2" s="1"/>
  <c r="AA33" i="2"/>
  <c r="I33" i="2" s="1"/>
  <c r="AA25" i="2"/>
  <c r="I25" i="2" s="1"/>
  <c r="AA17" i="2"/>
  <c r="I17" i="2" s="1"/>
  <c r="AA32" i="2"/>
  <c r="I32" i="2" s="1"/>
  <c r="AA27" i="2"/>
  <c r="I27" i="2" s="1"/>
  <c r="AA44" i="2"/>
  <c r="I44" i="2" s="1"/>
  <c r="AA52" i="2"/>
  <c r="I52" i="2" s="1"/>
  <c r="AA36" i="2"/>
  <c r="I36" i="2" s="1"/>
  <c r="AA56" i="2"/>
  <c r="I56" i="2" s="1"/>
  <c r="AA58" i="2"/>
  <c r="I58" i="2" s="1"/>
  <c r="AA28" i="2"/>
  <c r="I28" i="2" s="1"/>
  <c r="AA47" i="2"/>
  <c r="I47" i="2" s="1"/>
  <c r="AA31" i="2"/>
  <c r="I31" i="2" s="1"/>
  <c r="AA24" i="2"/>
  <c r="I24" i="2" s="1"/>
  <c r="AA34" i="2"/>
  <c r="I34" i="2" s="1"/>
  <c r="AA48" i="2"/>
  <c r="I48" i="2" s="1"/>
  <c r="AA59" i="2"/>
  <c r="I59" i="2" s="1"/>
  <c r="AA42" i="2"/>
  <c r="I42" i="2" s="1"/>
  <c r="AA38" i="2"/>
  <c r="I38" i="2" s="1"/>
  <c r="AA55" i="2"/>
  <c r="I55" i="2" s="1"/>
  <c r="AA39" i="2"/>
  <c r="I39" i="2" s="1"/>
  <c r="AA20" i="2"/>
  <c r="I20" i="2" s="1"/>
  <c r="AA30" i="2"/>
  <c r="I30" i="2" s="1"/>
  <c r="AA50" i="2"/>
  <c r="I50" i="2" s="1"/>
  <c r="AA23" i="2"/>
  <c r="I23" i="2" s="1"/>
  <c r="AA15" i="2"/>
  <c r="I15" i="2" s="1"/>
  <c r="AA19" i="2"/>
  <c r="I19" i="2" s="1"/>
  <c r="AA26" i="2"/>
  <c r="I26" i="2" s="1"/>
  <c r="AA53" i="2"/>
  <c r="I53" i="2" s="1"/>
  <c r="AA45" i="2"/>
  <c r="I45" i="2" s="1"/>
  <c r="AA37" i="2"/>
  <c r="I37" i="2" s="1"/>
  <c r="AA29" i="2"/>
  <c r="I29" i="2" s="1"/>
  <c r="AA21" i="2"/>
  <c r="I21" i="2" s="1"/>
  <c r="AA13" i="2"/>
  <c r="I13" i="2" s="1"/>
  <c r="AA16" i="2"/>
  <c r="I16" i="2" s="1"/>
  <c r="AA60" i="2"/>
  <c r="I60" i="2" s="1"/>
  <c r="G14" i="2"/>
  <c r="F14" i="2"/>
  <c r="G22" i="23" l="1"/>
  <c r="G20" i="23"/>
  <c r="F16" i="23"/>
  <c r="G8" i="24"/>
  <c r="F12" i="24"/>
  <c r="G7" i="24"/>
  <c r="G11" i="23"/>
  <c r="F8" i="22"/>
  <c r="F9" i="24"/>
  <c r="F10" i="22"/>
  <c r="F18" i="23"/>
  <c r="F13" i="23"/>
  <c r="F13" i="24"/>
  <c r="G8" i="23"/>
  <c r="G6" i="24"/>
  <c r="G9" i="2"/>
  <c r="F9" i="2"/>
  <c r="G19" i="24"/>
  <c r="F12" i="2"/>
  <c r="F5" i="22"/>
  <c r="F7" i="2"/>
  <c r="G12" i="23"/>
  <c r="F4" i="2"/>
  <c r="F13" i="2"/>
  <c r="G5" i="23"/>
  <c r="G9" i="23"/>
  <c r="G15" i="23"/>
  <c r="F8" i="2"/>
  <c r="F11" i="2"/>
  <c r="F5" i="2"/>
  <c r="F11" i="24"/>
  <c r="F16" i="24"/>
  <c r="F6" i="2"/>
  <c r="F10" i="2"/>
  <c r="G7" i="22"/>
  <c r="G4" i="24"/>
  <c r="G19" i="23"/>
  <c r="G14" i="23"/>
  <c r="G9" i="22"/>
  <c r="G10" i="23"/>
  <c r="G13" i="22"/>
  <c r="F5" i="24"/>
  <c r="F6" i="22"/>
  <c r="G4" i="23"/>
  <c r="G7" i="23"/>
  <c r="G6" i="23"/>
  <c r="F42" i="2"/>
  <c r="G8" i="2"/>
  <c r="F32" i="2"/>
  <c r="G32" i="2"/>
  <c r="G13" i="2"/>
  <c r="G49" i="2"/>
  <c r="F49" i="2"/>
  <c r="G12" i="2"/>
  <c r="G11" i="2"/>
  <c r="F39" i="2"/>
  <c r="G39" i="2"/>
  <c r="F24" i="2"/>
  <c r="G24" i="2"/>
  <c r="F40" i="2"/>
  <c r="G40" i="2"/>
  <c r="F36" i="2"/>
  <c r="G36" i="2"/>
  <c r="G6" i="2"/>
  <c r="F52" i="2"/>
  <c r="G52" i="2"/>
  <c r="G41" i="2"/>
  <c r="F41" i="2"/>
  <c r="G45" i="2"/>
  <c r="F45" i="2"/>
  <c r="G4" i="2"/>
  <c r="F58" i="2"/>
  <c r="G58" i="2"/>
  <c r="F20" i="2"/>
  <c r="G20" i="2"/>
  <c r="G17" i="2"/>
  <c r="F17" i="2"/>
  <c r="F35" i="2"/>
  <c r="G35" i="2"/>
  <c r="F50" i="2"/>
  <c r="G50" i="2"/>
  <c r="G18" i="2"/>
  <c r="F18" i="2"/>
  <c r="F59" i="2"/>
  <c r="G59" i="2"/>
  <c r="G28" i="2"/>
  <c r="F28" i="2"/>
  <c r="G42" i="2"/>
  <c r="G15" i="2"/>
  <c r="F15" i="2"/>
  <c r="F47" i="2"/>
  <c r="G47" i="2"/>
  <c r="F46" i="2"/>
  <c r="G46" i="2"/>
  <c r="G23" i="2"/>
  <c r="F23" i="2"/>
  <c r="G48" i="2"/>
  <c r="F48" i="2"/>
  <c r="G25" i="2"/>
  <c r="F25" i="2"/>
  <c r="G60" i="2"/>
  <c r="F60" i="2"/>
  <c r="G7" i="2"/>
  <c r="G34" i="2"/>
  <c r="F34" i="2"/>
  <c r="F33" i="2"/>
  <c r="G33" i="2"/>
  <c r="F16" i="2"/>
  <c r="G16" i="2"/>
  <c r="G53" i="2"/>
  <c r="F53" i="2"/>
  <c r="F55" i="2"/>
  <c r="G55" i="2"/>
  <c r="G44" i="2"/>
  <c r="F44" i="2"/>
  <c r="G43" i="2"/>
  <c r="F43" i="2"/>
  <c r="F51" i="2"/>
  <c r="G51" i="2"/>
  <c r="G21" i="2"/>
  <c r="F21" i="2"/>
  <c r="G37" i="2"/>
  <c r="F37" i="2"/>
  <c r="F26" i="2"/>
  <c r="G26" i="2"/>
  <c r="G38" i="2"/>
  <c r="F38" i="2"/>
  <c r="G27" i="2"/>
  <c r="F27" i="2"/>
  <c r="G19" i="2"/>
  <c r="F19" i="2"/>
  <c r="G30" i="2"/>
  <c r="F30" i="2"/>
  <c r="G56" i="2"/>
  <c r="F56" i="2"/>
  <c r="G22" i="2"/>
  <c r="F22" i="2"/>
  <c r="G5" i="2"/>
  <c r="G10" i="2"/>
  <c r="F54" i="2"/>
  <c r="G54" i="2"/>
  <c r="G29" i="2"/>
  <c r="F29" i="2"/>
  <c r="G31" i="2"/>
  <c r="F31" i="2"/>
  <c r="F57" i="2"/>
  <c r="G57" i="2"/>
  <c r="E22" i="24" l="1"/>
  <c r="E23" i="24"/>
  <c r="E18" i="24"/>
  <c r="E17" i="22"/>
  <c r="E20" i="24"/>
  <c r="E21" i="24"/>
  <c r="E15" i="22"/>
  <c r="E17" i="24"/>
  <c r="E12" i="22"/>
  <c r="E17" i="23"/>
  <c r="E14" i="24"/>
  <c r="E5" i="23"/>
  <c r="E11" i="22"/>
  <c r="E6" i="22"/>
  <c r="E15" i="23"/>
  <c r="E10" i="23"/>
  <c r="E13" i="23"/>
  <c r="E22" i="23"/>
  <c r="E14" i="23"/>
  <c r="E4" i="23"/>
  <c r="E11" i="23"/>
  <c r="E18" i="23"/>
  <c r="E6" i="23"/>
  <c r="E16" i="23"/>
  <c r="E20" i="23"/>
  <c r="E7" i="23"/>
  <c r="E8" i="23"/>
  <c r="E9" i="23"/>
  <c r="E19" i="23"/>
  <c r="E21" i="23"/>
  <c r="E12" i="23"/>
  <c r="E30" i="2"/>
  <c r="E49" i="2"/>
  <c r="E46" i="2"/>
  <c r="E14" i="2"/>
  <c r="E43" i="2"/>
  <c r="E17" i="2"/>
  <c r="E29" i="2"/>
  <c r="E56" i="2"/>
  <c r="E38" i="2"/>
  <c r="E53" i="2"/>
  <c r="E28" i="2"/>
  <c r="E42" i="2"/>
  <c r="E54" i="2"/>
  <c r="E51" i="2"/>
  <c r="E60" i="2"/>
  <c r="E35" i="2"/>
  <c r="E45" i="2"/>
  <c r="E36" i="2"/>
  <c r="E26" i="2"/>
  <c r="E16" i="2"/>
  <c r="E25" i="2"/>
  <c r="E59" i="2"/>
  <c r="E41" i="2"/>
  <c r="E40" i="2"/>
  <c r="E19" i="2"/>
  <c r="E37" i="2"/>
  <c r="E44" i="2"/>
  <c r="E47" i="2"/>
  <c r="E18" i="2"/>
  <c r="E57" i="2"/>
  <c r="E33" i="2"/>
  <c r="E48" i="2"/>
  <c r="E15" i="2"/>
  <c r="E20" i="2"/>
  <c r="E24" i="2"/>
  <c r="E22" i="2"/>
  <c r="E27" i="2"/>
  <c r="E21" i="2"/>
  <c r="E34" i="2"/>
  <c r="E52" i="2"/>
  <c r="E32" i="2"/>
  <c r="E31" i="2"/>
  <c r="E55" i="2"/>
  <c r="E23" i="2"/>
  <c r="E50" i="2"/>
  <c r="E58" i="2"/>
  <c r="E39" i="2"/>
  <c r="E15" i="24"/>
  <c r="E5" i="24"/>
  <c r="E8" i="24"/>
  <c r="E11" i="24"/>
  <c r="E16" i="24"/>
  <c r="E11" i="2"/>
  <c r="E5" i="22"/>
  <c r="E10" i="24"/>
  <c r="E10" i="2"/>
  <c r="E8" i="2"/>
  <c r="E13" i="24"/>
  <c r="E6" i="2"/>
  <c r="E7" i="24"/>
  <c r="E13" i="22"/>
  <c r="E14" i="22"/>
  <c r="E7" i="2"/>
  <c r="E4" i="24"/>
  <c r="E5" i="2"/>
  <c r="E4" i="22"/>
  <c r="E4" i="2"/>
  <c r="E13" i="2"/>
  <c r="E12" i="2"/>
  <c r="E9" i="2"/>
  <c r="E8" i="22"/>
  <c r="E19" i="24"/>
  <c r="E9" i="22"/>
  <c r="E7" i="22"/>
  <c r="E16" i="22"/>
  <c r="E12" i="24"/>
  <c r="E6" i="24"/>
  <c r="E10" i="22"/>
  <c r="E9" i="2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<sst xmlns="http://schemas.openxmlformats.org/spreadsheetml/2006/main" count="2440" uniqueCount="373">
  <si>
    <t>Platz</t>
  </si>
  <si>
    <t>Punkte</t>
  </si>
  <si>
    <t>Alsfeld</t>
  </si>
  <si>
    <t>Frischborn</t>
  </si>
  <si>
    <t>Lauterbach</t>
  </si>
  <si>
    <t>Niederaula</t>
  </si>
  <si>
    <t>Stockhausen</t>
  </si>
  <si>
    <t>Angersbach</t>
  </si>
  <si>
    <t>Gesamtwertung</t>
  </si>
  <si>
    <t>Sprint</t>
  </si>
  <si>
    <t>Stoß</t>
  </si>
  <si>
    <t>Weit</t>
  </si>
  <si>
    <t>Hindernissprint</t>
  </si>
  <si>
    <t>Schlagwurf</t>
  </si>
  <si>
    <t>Name</t>
  </si>
  <si>
    <t>Geschlecht</t>
  </si>
  <si>
    <t>Jahrgang</t>
  </si>
  <si>
    <t>Verein</t>
  </si>
  <si>
    <t>Teilnahmen</t>
  </si>
  <si>
    <t>Leistung</t>
  </si>
  <si>
    <t>Rang</t>
  </si>
  <si>
    <t>m</t>
  </si>
  <si>
    <t>w</t>
  </si>
  <si>
    <t>Prüfung Name</t>
  </si>
  <si>
    <t>jede 2. Zeile entfernen</t>
  </si>
  <si>
    <t>Ludwig</t>
  </si>
  <si>
    <t>Jakob</t>
  </si>
  <si>
    <t>Krusche</t>
  </si>
  <si>
    <t>Malte</t>
  </si>
  <si>
    <t>Grabow</t>
  </si>
  <si>
    <t>Max</t>
  </si>
  <si>
    <t>Splitt</t>
  </si>
  <si>
    <t>Thore</t>
  </si>
  <si>
    <t>Hasoun</t>
  </si>
  <si>
    <t>Rami</t>
  </si>
  <si>
    <t>Lerch</t>
  </si>
  <si>
    <t>Beyer</t>
  </si>
  <si>
    <t>Leonas</t>
  </si>
  <si>
    <t>Bernhardt</t>
  </si>
  <si>
    <t>Lucas</t>
  </si>
  <si>
    <t>Steinacker</t>
  </si>
  <si>
    <t>Thomas</t>
  </si>
  <si>
    <t>Wahl</t>
  </si>
  <si>
    <t>Friedrich</t>
  </si>
  <si>
    <t>Habl</t>
  </si>
  <si>
    <t>Luca</t>
  </si>
  <si>
    <t>Dehnel</t>
  </si>
  <si>
    <t>Jonathan</t>
  </si>
  <si>
    <t>Gilbert</t>
  </si>
  <si>
    <t>Maximilian</t>
  </si>
  <si>
    <t>Röse</t>
  </si>
  <si>
    <t>Richard</t>
  </si>
  <si>
    <t>Jannes</t>
  </si>
  <si>
    <t>Schmidt</t>
  </si>
  <si>
    <t>Caspar</t>
  </si>
  <si>
    <t>Hess</t>
  </si>
  <si>
    <t>Liam</t>
  </si>
  <si>
    <t>Wierzchucki</t>
  </si>
  <si>
    <t>Ben</t>
  </si>
  <si>
    <t>Rausch</t>
  </si>
  <si>
    <t>Marlon</t>
  </si>
  <si>
    <t>Liesner</t>
  </si>
  <si>
    <t>Ortwein</t>
  </si>
  <si>
    <t>Emil</t>
  </si>
  <si>
    <t>Illgen</t>
  </si>
  <si>
    <t>Emmi</t>
  </si>
  <si>
    <t>Pettermann</t>
  </si>
  <si>
    <t>Nora</t>
  </si>
  <si>
    <t>Möller</t>
  </si>
  <si>
    <t>Liel</t>
  </si>
  <si>
    <t>Heiß</t>
  </si>
  <si>
    <t>Pauline</t>
  </si>
  <si>
    <t>Weiland</t>
  </si>
  <si>
    <t>Ida</t>
  </si>
  <si>
    <t>Renker</t>
  </si>
  <si>
    <t>Ella</t>
  </si>
  <si>
    <t>Wicke</t>
  </si>
  <si>
    <t>Lina</t>
  </si>
  <si>
    <t>Hanna</t>
  </si>
  <si>
    <t>Jost</t>
  </si>
  <si>
    <t>Mila</t>
  </si>
  <si>
    <t>Scheuermann</t>
  </si>
  <si>
    <t>Marie</t>
  </si>
  <si>
    <t>Weppler</t>
  </si>
  <si>
    <t>Paula</t>
  </si>
  <si>
    <t>Zimmermann</t>
  </si>
  <si>
    <t>Emma</t>
  </si>
  <si>
    <t>Kimpel</t>
  </si>
  <si>
    <t>Stark</t>
  </si>
  <si>
    <t>Franziska</t>
  </si>
  <si>
    <t>Dickert</t>
  </si>
  <si>
    <t>Finja</t>
  </si>
  <si>
    <t>Landsiedel</t>
  </si>
  <si>
    <t>Rosa</t>
  </si>
  <si>
    <t>Röhrig</t>
  </si>
  <si>
    <t>Valerie</t>
  </si>
  <si>
    <t>Schrimpf</t>
  </si>
  <si>
    <t>Johanna</t>
  </si>
  <si>
    <t>Ahne</t>
  </si>
  <si>
    <t>Lisann</t>
  </si>
  <si>
    <t>Bugge</t>
  </si>
  <si>
    <t>Marta</t>
  </si>
  <si>
    <t>Maiwald</t>
  </si>
  <si>
    <t>Amelie</t>
  </si>
  <si>
    <t>Hainbuch</t>
  </si>
  <si>
    <t>Leana</t>
  </si>
  <si>
    <t>Burgschweiger</t>
  </si>
  <si>
    <t>Kurz</t>
  </si>
  <si>
    <t>Heddrich</t>
  </si>
  <si>
    <t>Helena</t>
  </si>
  <si>
    <t>Retzlaff</t>
  </si>
  <si>
    <t>Leonie</t>
  </si>
  <si>
    <t>Dickhaut</t>
  </si>
  <si>
    <t>Annika</t>
  </si>
  <si>
    <t>Penrod</t>
  </si>
  <si>
    <t>*</t>
  </si>
  <si>
    <t>Paul</t>
  </si>
  <si>
    <t>Türkmen</t>
  </si>
  <si>
    <t>Sinan</t>
  </si>
  <si>
    <t>Zielinski</t>
  </si>
  <si>
    <t>Lena</t>
  </si>
  <si>
    <t>Lotte</t>
  </si>
  <si>
    <t>Reuber</t>
  </si>
  <si>
    <t>Konrad</t>
  </si>
  <si>
    <t>Kraft</t>
  </si>
  <si>
    <t>Mathilda</t>
  </si>
  <si>
    <t>Göbel</t>
  </si>
  <si>
    <t>Eydt</t>
  </si>
  <si>
    <t>Sophie</t>
  </si>
  <si>
    <t>Trabes</t>
  </si>
  <si>
    <t>Leila</t>
  </si>
  <si>
    <t>Günther</t>
  </si>
  <si>
    <t>Wilhelm</t>
  </si>
  <si>
    <t>Hannes</t>
  </si>
  <si>
    <t>Loll</t>
  </si>
  <si>
    <t>Charlotte</t>
  </si>
  <si>
    <t>Berger</t>
  </si>
  <si>
    <t>De Maertelaere</t>
  </si>
  <si>
    <t>Drehwurf</t>
  </si>
  <si>
    <t>Hofmann</t>
  </si>
  <si>
    <t>Liv</t>
  </si>
  <si>
    <t>Vogt</t>
  </si>
  <si>
    <t>Anna</t>
  </si>
  <si>
    <t>Finn Marlon</t>
  </si>
  <si>
    <t>Klug</t>
  </si>
  <si>
    <t>Thea</t>
  </si>
  <si>
    <t>Logan</t>
  </si>
  <si>
    <t>Braun</t>
  </si>
  <si>
    <t>Langefeld</t>
  </si>
  <si>
    <t>Merle</t>
  </si>
  <si>
    <t>Sophia</t>
  </si>
  <si>
    <t>Horst</t>
  </si>
  <si>
    <t>Weitsprung</t>
  </si>
  <si>
    <t>Donath</t>
  </si>
  <si>
    <t>Aris</t>
  </si>
  <si>
    <t>Hochsprung</t>
  </si>
  <si>
    <t>Herbstein</t>
  </si>
  <si>
    <t>Wurf</t>
  </si>
  <si>
    <t>Stab</t>
  </si>
  <si>
    <t>TU8_Alsfeld</t>
  </si>
  <si>
    <t>TU8_Frischborn</t>
  </si>
  <si>
    <t>TU8_Niederaula</t>
  </si>
  <si>
    <t>TU8_Stockhausen</t>
  </si>
  <si>
    <t>TU8_Angersbach</t>
  </si>
  <si>
    <t>TU8_Lauterbach</t>
  </si>
  <si>
    <t>TU8_Herbstein</t>
  </si>
  <si>
    <t>Haberkorn</t>
  </si>
  <si>
    <t>Müller</t>
  </si>
  <si>
    <t>Maila</t>
  </si>
  <si>
    <t>Schell</t>
  </si>
  <si>
    <t>Karl</t>
  </si>
  <si>
    <t>Billinger</t>
  </si>
  <si>
    <t>Melina</t>
  </si>
  <si>
    <t>Christen</t>
  </si>
  <si>
    <t>Theodor</t>
  </si>
  <si>
    <t>Kuhn</t>
  </si>
  <si>
    <t>Milan</t>
  </si>
  <si>
    <t>Tesfamichael</t>
  </si>
  <si>
    <t>Oskar</t>
  </si>
  <si>
    <t>Schmelzer</t>
  </si>
  <si>
    <t>Aron</t>
  </si>
  <si>
    <t>Schieler</t>
  </si>
  <si>
    <t>Schröder</t>
  </si>
  <si>
    <t>Molnár</t>
  </si>
  <si>
    <t>Natan</t>
  </si>
  <si>
    <t>Shabani</t>
  </si>
  <si>
    <t>Leonit</t>
  </si>
  <si>
    <t>Schneider</t>
  </si>
  <si>
    <t>Kilian</t>
  </si>
  <si>
    <t>Marie-Luise</t>
  </si>
  <si>
    <t>Schmitt</t>
  </si>
  <si>
    <t>Sina</t>
  </si>
  <si>
    <t>Nisa</t>
  </si>
  <si>
    <t>Abeska</t>
  </si>
  <si>
    <t>Mia</t>
  </si>
  <si>
    <t>Jonas</t>
  </si>
  <si>
    <t>Klara</t>
  </si>
  <si>
    <t>Pokoj</t>
  </si>
  <si>
    <t>Leni</t>
  </si>
  <si>
    <t>Kartal</t>
  </si>
  <si>
    <t>Lejna</t>
  </si>
  <si>
    <t>Rat</t>
  </si>
  <si>
    <t>Stella</t>
  </si>
  <si>
    <t>Köhl</t>
  </si>
  <si>
    <t>Amalia</t>
  </si>
  <si>
    <t>Matteo</t>
  </si>
  <si>
    <t>Hanke</t>
  </si>
  <si>
    <t>Lia</t>
  </si>
  <si>
    <t>Keilhauer</t>
  </si>
  <si>
    <t>Kiano</t>
  </si>
  <si>
    <t>Huras</t>
  </si>
  <si>
    <t>Thaler</t>
  </si>
  <si>
    <t>Munser</t>
  </si>
  <si>
    <t>Juna</t>
  </si>
  <si>
    <t>Kunde</t>
  </si>
  <si>
    <t>Nele</t>
  </si>
  <si>
    <t>Vogel</t>
  </si>
  <si>
    <t>Weißgerber</t>
  </si>
  <si>
    <t>Anni</t>
  </si>
  <si>
    <t>Schwalb</t>
  </si>
  <si>
    <t>Fatum</t>
  </si>
  <si>
    <t>Diehl</t>
  </si>
  <si>
    <t>Dukart</t>
  </si>
  <si>
    <t>David</t>
  </si>
  <si>
    <t>Domaschka</t>
  </si>
  <si>
    <t>Wolf</t>
  </si>
  <si>
    <t>Julian</t>
  </si>
  <si>
    <t>Levin</t>
  </si>
  <si>
    <t>Hartung</t>
  </si>
  <si>
    <t>Tilda</t>
  </si>
  <si>
    <t>Fischer</t>
  </si>
  <si>
    <t>Aryam</t>
  </si>
  <si>
    <t>Koch</t>
  </si>
  <si>
    <t>Fala</t>
  </si>
  <si>
    <t>Marlena</t>
  </si>
  <si>
    <t>Kazak</t>
  </si>
  <si>
    <t>Alissa</t>
  </si>
  <si>
    <t>Kissler</t>
  </si>
  <si>
    <t>Stumpf</t>
  </si>
  <si>
    <t>Robin</t>
  </si>
  <si>
    <t>Boberovska</t>
  </si>
  <si>
    <t>Maria</t>
  </si>
  <si>
    <t>Sawatzki</t>
  </si>
  <si>
    <t>Emely</t>
  </si>
  <si>
    <t>Jendrik Luca</t>
  </si>
  <si>
    <t>Ben Luca</t>
  </si>
  <si>
    <t>Hyab Kidane</t>
  </si>
  <si>
    <t>Anna Belle</t>
  </si>
  <si>
    <t>ogV</t>
  </si>
  <si>
    <t>Teklemaryam Araya</t>
  </si>
  <si>
    <t>Karl Schell</t>
  </si>
  <si>
    <t>Milan Kuhn</t>
  </si>
  <si>
    <t>Oskar Heiß</t>
  </si>
  <si>
    <t>Aron Schmelzer</t>
  </si>
  <si>
    <t>Thore Schröder</t>
  </si>
  <si>
    <t>Kiano Keilhauer</t>
  </si>
  <si>
    <t>Luca Thaler</t>
  </si>
  <si>
    <t>Ben Luca Schwalb</t>
  </si>
  <si>
    <t>Jendrik Luca Fatum</t>
  </si>
  <si>
    <t>Ben Dukart</t>
  </si>
  <si>
    <t>Theodor Christen</t>
  </si>
  <si>
    <t>Natan Molnár</t>
  </si>
  <si>
    <t>Leonit Shabani</t>
  </si>
  <si>
    <t>Kilian Schneider</t>
  </si>
  <si>
    <t>Matteo Kuhn</t>
  </si>
  <si>
    <t>David Friedrich</t>
  </si>
  <si>
    <t>Julian Wolf</t>
  </si>
  <si>
    <t>Levin Penrod</t>
  </si>
  <si>
    <t>Robin Stumpf</t>
  </si>
  <si>
    <t>Jonas Göbel</t>
  </si>
  <si>
    <t>Anna Belle Haberkorn</t>
  </si>
  <si>
    <t>Maila Müller</t>
  </si>
  <si>
    <t>Melina Billinger</t>
  </si>
  <si>
    <t>Hyab Kidane Tesfamichael</t>
  </si>
  <si>
    <t>Marie-Luise Weppler</t>
  </si>
  <si>
    <t>Sina Schmitt</t>
  </si>
  <si>
    <t>Nisa Türkmen</t>
  </si>
  <si>
    <t>Mia Abeska</t>
  </si>
  <si>
    <t>Klara Vogt</t>
  </si>
  <si>
    <t>Leni Pokoj</t>
  </si>
  <si>
    <t>Lejna Kartal</t>
  </si>
  <si>
    <t>Stella Rat</t>
  </si>
  <si>
    <t>Amalia Köhl</t>
  </si>
  <si>
    <t>Lia Hanke</t>
  </si>
  <si>
    <t>Mia Kurz</t>
  </si>
  <si>
    <t>Lina Munser</t>
  </si>
  <si>
    <t>Juna Göbel</t>
  </si>
  <si>
    <t>Finja Diehl</t>
  </si>
  <si>
    <t>Finja Schieler</t>
  </si>
  <si>
    <t>Ella Huras</t>
  </si>
  <si>
    <t>Nele Kunde</t>
  </si>
  <si>
    <t>Sophia Vogel</t>
  </si>
  <si>
    <t>Anni Weißgerber</t>
  </si>
  <si>
    <t>Ella Domaschka</t>
  </si>
  <si>
    <t>Tilda Hartung</t>
  </si>
  <si>
    <t>Alissa Kazak</t>
  </si>
  <si>
    <t>Emma Kissler</t>
  </si>
  <si>
    <t>Ella Fischer</t>
  </si>
  <si>
    <t>Fala Koch</t>
  </si>
  <si>
    <t>Marlena Wahl</t>
  </si>
  <si>
    <t>Aryam Teklemaryam Araya</t>
  </si>
  <si>
    <t>SV Stockhausen</t>
  </si>
  <si>
    <t>TV Lauterbach</t>
  </si>
  <si>
    <t>TV Frischborn</t>
  </si>
  <si>
    <t>TSG Schlitz</t>
  </si>
  <si>
    <t>SV Niederaula</t>
  </si>
  <si>
    <t>SV Herbstein</t>
  </si>
  <si>
    <t>Alsfelder Sport-Club 96</t>
  </si>
  <si>
    <t>TV Angersbach</t>
  </si>
  <si>
    <t>TV Grebenau</t>
  </si>
  <si>
    <t>Crosslauf</t>
  </si>
  <si>
    <t>Schumann</t>
  </si>
  <si>
    <t>Anton</t>
  </si>
  <si>
    <t>Dickmann</t>
  </si>
  <si>
    <t>Reinhardt</t>
  </si>
  <si>
    <t>Tom</t>
  </si>
  <si>
    <t>Stocklöw</t>
  </si>
  <si>
    <t>Jonah</t>
  </si>
  <si>
    <t>Thomalla</t>
  </si>
  <si>
    <t>Raphael</t>
  </si>
  <si>
    <t>Hotzel</t>
  </si>
  <si>
    <t>Kalle</t>
  </si>
  <si>
    <t>Mika</t>
  </si>
  <si>
    <t>Heil</t>
  </si>
  <si>
    <t>Selestin</t>
  </si>
  <si>
    <t>Fuhrmann</t>
  </si>
  <si>
    <t>Dalia</t>
  </si>
  <si>
    <t>Giese</t>
  </si>
  <si>
    <t>Pietsch</t>
  </si>
  <si>
    <t>Leo</t>
  </si>
  <si>
    <t>Rothamel</t>
  </si>
  <si>
    <t>Pepe</t>
  </si>
  <si>
    <t>Galinski</t>
  </si>
  <si>
    <t>Theo</t>
  </si>
  <si>
    <t>Hensler</t>
  </si>
  <si>
    <t>Romy</t>
  </si>
  <si>
    <t>Rafaila</t>
  </si>
  <si>
    <t>Julius</t>
  </si>
  <si>
    <t>Karla</t>
  </si>
  <si>
    <t>Skwirba</t>
  </si>
  <si>
    <t>Meister</t>
  </si>
  <si>
    <t>Justus</t>
  </si>
  <si>
    <t>Malsch</t>
  </si>
  <si>
    <t>Weiser</t>
  </si>
  <si>
    <t>Fey</t>
  </si>
  <si>
    <t>Anton Schumann</t>
  </si>
  <si>
    <t>Max Dickmann</t>
  </si>
  <si>
    <t>TV Obersuhl</t>
  </si>
  <si>
    <t>Tom Reinhardt</t>
  </si>
  <si>
    <t>Jonah Stocklöw</t>
  </si>
  <si>
    <t>Raphael Thomalla</t>
  </si>
  <si>
    <t>Kalle Hotzel</t>
  </si>
  <si>
    <t>Mika Stocklöw</t>
  </si>
  <si>
    <t>Selestin Heil</t>
  </si>
  <si>
    <t>Dalia Fuhrmann</t>
  </si>
  <si>
    <t>Levin Giese</t>
  </si>
  <si>
    <t>Leo Pietsch</t>
  </si>
  <si>
    <t>Pepe Rothamel</t>
  </si>
  <si>
    <t>Theo Galinski</t>
  </si>
  <si>
    <t>Romy Hensler</t>
  </si>
  <si>
    <t>Julius Rafaila</t>
  </si>
  <si>
    <t>Karla Beyer</t>
  </si>
  <si>
    <t>Sophia Skwirba</t>
  </si>
  <si>
    <t>Justus Meister</t>
  </si>
  <si>
    <t>Jonathan Malsch</t>
  </si>
  <si>
    <t>Ella Weiser</t>
  </si>
  <si>
    <t>Emmi Fey</t>
  </si>
  <si>
    <t>Maila Horst</t>
  </si>
  <si>
    <t>Hyab</t>
  </si>
  <si>
    <t>Jendrik</t>
  </si>
  <si>
    <t>Teklemariyam</t>
  </si>
  <si>
    <t>Araya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</si>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</sst>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family val="2"/>
      <charset val="1"/>
    </font>
    <font>
      <sz val="10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FF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</cellStyleXfs>
  <cellXfs count="71">
    <xf numFmtId="0" fontId="0" fillId="0" borderId="0" xfId="0"/>
    <xf numFmtId="2" fontId="0" fillId="0" borderId="0" xfId="0" applyNumberFormat="1"/>
    <xf numFmtId="0" fontId="0" fillId="0" borderId="1" xfId="0" applyFont="1" applyBorder="1"/>
    <xf numFmtId="0" fontId="0" fillId="0" borderId="2" xfId="0" applyFont="1" applyBorder="1"/>
    <xf numFmtId="2" fontId="0" fillId="0" borderId="1" xfId="0" applyNumberFormat="1" applyFont="1" applyBorder="1"/>
    <xf numFmtId="0" fontId="0" fillId="0" borderId="3" xfId="0" applyFont="1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Border="1"/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0" fontId="0" fillId="0" borderId="20" xfId="0" applyFont="1" applyBorder="1" applyProtection="1">
      <protection locked="0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2" fontId="4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164" fontId="0" fillId="0" borderId="27" xfId="0" applyNumberFormat="1" applyBorder="1" applyAlignment="1" applyProtection="1">
      <alignment horizontal="center"/>
      <protection locked="0"/>
    </xf>
    <xf numFmtId="164" fontId="0" fillId="0" borderId="16" xfId="0" applyNumberFormat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2" fontId="0" fillId="0" borderId="16" xfId="0" applyNumberForma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6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2" fontId="0" fillId="0" borderId="27" xfId="0" applyNumberFormat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0" xfId="0" applyFont="1"/>
    <xf numFmtId="2" fontId="0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0" xfId="0"/>
    <xf numFmtId="2" fontId="0" fillId="0" borderId="5" xfId="0" applyNumberFormat="1" applyFont="1" applyBorder="1"/>
    <xf numFmtId="0" fontId="0" fillId="0" borderId="6" xfId="0" applyBorder="1"/>
    <xf numFmtId="2" fontId="0" fillId="0" borderId="5" xfId="0" applyNumberFormat="1" applyBorder="1"/>
    <xf numFmtId="0" fontId="0" fillId="0" borderId="22" xfId="0" applyBorder="1" applyAlignment="1">
      <alignment horizontal="center"/>
    </xf>
    <xf numFmtId="164" fontId="0" fillId="0" borderId="0" xfId="0" applyNumberFormat="1"/>
    <xf numFmtId="164" fontId="4" fillId="2" borderId="27" xfId="0" applyNumberFormat="1" applyFont="1" applyFill="1" applyBorder="1" applyAlignment="1" applyProtection="1">
      <alignment horizontal="center" vertical="center"/>
      <protection locked="0"/>
    </xf>
    <xf numFmtId="164" fontId="8" fillId="0" borderId="0" xfId="0" applyNumberFormat="1" applyFont="1"/>
    <xf numFmtId="0" fontId="8" fillId="0" borderId="0" xfId="0" applyFont="1"/>
    <xf numFmtId="164" fontId="0" fillId="3" borderId="0" xfId="0" applyNumberFormat="1" applyFill="1"/>
    <xf numFmtId="0" fontId="0" fillId="3" borderId="0" xfId="0" applyFill="1"/>
  </cellXfs>
  <cellStyles count="9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3" xr:uid="{00000000-0005-0000-0000-000003000000}"/>
    <cellStyle name="Standard 2 2 2 2" xfId="4" xr:uid="{00000000-0005-0000-0000-000004000000}"/>
    <cellStyle name="Standard 2 2 2 2 2" xfId="5" xr:uid="{00000000-0005-0000-0000-000005000000}"/>
    <cellStyle name="Standard 3" xfId="6" xr:uid="{00000000-0005-0000-0000-000006000000}"/>
    <cellStyle name="Standard 4" xfId="7" xr:uid="{00000000-0005-0000-0000-000007000000}"/>
    <cellStyle name="Standard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lk/OneDrive/Desktop/Stick_klein_Sicherung_Stick_2023_03_14/Memorystick/Leichtathletik/KILA_Cup/2024/KILA_Cup_Auswertung_TU10_20240504_Test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9"/>
      <sheetName val="M8"/>
      <sheetName val="W9"/>
      <sheetName val="W8"/>
      <sheetName val="Punktezuordnung"/>
      <sheetName val="Teilnehmer"/>
      <sheetName val="LAT_Weit"/>
      <sheetName val="STO_Sprint"/>
      <sheetName val="STO_Weit"/>
      <sheetName val="ALS_Sprint"/>
      <sheetName val="ALS_Wurf"/>
      <sheetName val="ANG_Hindernissprint"/>
      <sheetName val="ANG_Hoch"/>
      <sheetName val="NIA_Cross"/>
      <sheetName val="LAT_Drehwurf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>
            <v>1</v>
          </cell>
          <cell r="B2">
            <v>50</v>
          </cell>
        </row>
        <row r="3">
          <cell r="A3">
            <v>2</v>
          </cell>
          <cell r="B3">
            <v>49</v>
          </cell>
        </row>
        <row r="4">
          <cell r="A4">
            <v>3</v>
          </cell>
          <cell r="B4">
            <v>48</v>
          </cell>
        </row>
        <row r="5">
          <cell r="A5">
            <v>4</v>
          </cell>
          <cell r="B5">
            <v>47</v>
          </cell>
        </row>
        <row r="6">
          <cell r="A6">
            <v>5</v>
          </cell>
          <cell r="B6">
            <v>46</v>
          </cell>
        </row>
        <row r="7">
          <cell r="A7">
            <v>6</v>
          </cell>
          <cell r="B7">
            <v>45</v>
          </cell>
        </row>
        <row r="8">
          <cell r="A8">
            <v>7</v>
          </cell>
          <cell r="B8">
            <v>44</v>
          </cell>
        </row>
        <row r="9">
          <cell r="A9">
            <v>8</v>
          </cell>
          <cell r="B9">
            <v>43</v>
          </cell>
        </row>
        <row r="10">
          <cell r="A10">
            <v>9</v>
          </cell>
          <cell r="B10">
            <v>42</v>
          </cell>
        </row>
        <row r="11">
          <cell r="A11">
            <v>10</v>
          </cell>
          <cell r="B11">
            <v>41</v>
          </cell>
        </row>
        <row r="12">
          <cell r="A12">
            <v>11</v>
          </cell>
          <cell r="B12">
            <v>40</v>
          </cell>
        </row>
        <row r="13">
          <cell r="A13">
            <v>12</v>
          </cell>
          <cell r="B13">
            <v>39</v>
          </cell>
        </row>
        <row r="14">
          <cell r="A14">
            <v>13</v>
          </cell>
          <cell r="B14">
            <v>38</v>
          </cell>
        </row>
        <row r="15">
          <cell r="A15">
            <v>14</v>
          </cell>
          <cell r="B15">
            <v>37</v>
          </cell>
        </row>
        <row r="16">
          <cell r="A16">
            <v>15</v>
          </cell>
          <cell r="B16">
            <v>36</v>
          </cell>
        </row>
        <row r="17">
          <cell r="A17">
            <v>16</v>
          </cell>
          <cell r="B17">
            <v>35</v>
          </cell>
        </row>
        <row r="18">
          <cell r="A18">
            <v>17</v>
          </cell>
          <cell r="B18">
            <v>34</v>
          </cell>
        </row>
        <row r="19">
          <cell r="A19">
            <v>18</v>
          </cell>
          <cell r="B19">
            <v>33</v>
          </cell>
        </row>
        <row r="20">
          <cell r="A20">
            <v>19</v>
          </cell>
          <cell r="B20">
            <v>32</v>
          </cell>
        </row>
        <row r="21">
          <cell r="A21">
            <v>20</v>
          </cell>
          <cell r="B21">
            <v>31</v>
          </cell>
        </row>
        <row r="22">
          <cell r="A22">
            <v>21</v>
          </cell>
          <cell r="B22">
            <v>30</v>
          </cell>
        </row>
        <row r="23">
          <cell r="A23">
            <v>22</v>
          </cell>
          <cell r="B23">
            <v>29</v>
          </cell>
        </row>
        <row r="24">
          <cell r="A24">
            <v>23</v>
          </cell>
          <cell r="B24">
            <v>28</v>
          </cell>
        </row>
        <row r="25">
          <cell r="A25">
            <v>24</v>
          </cell>
          <cell r="B25">
            <v>27</v>
          </cell>
        </row>
        <row r="26">
          <cell r="A26">
            <v>25</v>
          </cell>
          <cell r="B26">
            <v>26</v>
          </cell>
        </row>
        <row r="27">
          <cell r="A27">
            <v>26</v>
          </cell>
          <cell r="B27">
            <v>25</v>
          </cell>
        </row>
        <row r="28">
          <cell r="A28">
            <v>27</v>
          </cell>
          <cell r="B28">
            <v>24</v>
          </cell>
        </row>
        <row r="29">
          <cell r="A29">
            <v>28</v>
          </cell>
          <cell r="B29">
            <v>23</v>
          </cell>
        </row>
        <row r="30">
          <cell r="A30">
            <v>29</v>
          </cell>
          <cell r="B30">
            <v>22</v>
          </cell>
        </row>
        <row r="31">
          <cell r="A31">
            <v>30</v>
          </cell>
          <cell r="B31">
            <v>21</v>
          </cell>
        </row>
        <row r="32">
          <cell r="A32">
            <v>31</v>
          </cell>
          <cell r="B32">
            <v>20</v>
          </cell>
        </row>
        <row r="33">
          <cell r="A33">
            <v>32</v>
          </cell>
          <cell r="B33">
            <v>19</v>
          </cell>
        </row>
        <row r="34">
          <cell r="A34">
            <v>33</v>
          </cell>
          <cell r="B34">
            <v>18</v>
          </cell>
        </row>
        <row r="35">
          <cell r="A35">
            <v>34</v>
          </cell>
          <cell r="B35">
            <v>17</v>
          </cell>
        </row>
        <row r="36">
          <cell r="A36">
            <v>35</v>
          </cell>
          <cell r="B36">
            <v>16</v>
          </cell>
        </row>
        <row r="37">
          <cell r="A37">
            <v>36</v>
          </cell>
          <cell r="B37">
            <v>15</v>
          </cell>
        </row>
        <row r="38">
          <cell r="A38">
            <v>37</v>
          </cell>
          <cell r="B38">
            <v>14</v>
          </cell>
        </row>
        <row r="39">
          <cell r="A39">
            <v>38</v>
          </cell>
          <cell r="B39">
            <v>13</v>
          </cell>
        </row>
        <row r="40">
          <cell r="A40">
            <v>39</v>
          </cell>
          <cell r="B40">
            <v>12</v>
          </cell>
        </row>
        <row r="41">
          <cell r="A41">
            <v>40</v>
          </cell>
          <cell r="B41">
            <v>11</v>
          </cell>
        </row>
        <row r="42">
          <cell r="A42">
            <v>41</v>
          </cell>
          <cell r="B42">
            <v>10</v>
          </cell>
        </row>
        <row r="43">
          <cell r="A43">
            <v>42</v>
          </cell>
          <cell r="B43">
            <v>9</v>
          </cell>
        </row>
        <row r="44">
          <cell r="A44">
            <v>43</v>
          </cell>
          <cell r="B44">
            <v>8</v>
          </cell>
        </row>
        <row r="45">
          <cell r="A45">
            <v>44</v>
          </cell>
          <cell r="B45">
            <v>7</v>
          </cell>
        </row>
        <row r="46">
          <cell r="A46">
            <v>45</v>
          </cell>
          <cell r="B46">
            <v>6</v>
          </cell>
        </row>
        <row r="47">
          <cell r="A47">
            <v>46</v>
          </cell>
          <cell r="B47">
            <v>5</v>
          </cell>
        </row>
        <row r="48">
          <cell r="A48">
            <v>47</v>
          </cell>
          <cell r="B48">
            <v>4</v>
          </cell>
        </row>
        <row r="49">
          <cell r="A49">
            <v>48</v>
          </cell>
          <cell r="B49">
            <v>3</v>
          </cell>
        </row>
        <row r="50">
          <cell r="A50">
            <v>49</v>
          </cell>
          <cell r="B50">
            <v>2</v>
          </cell>
        </row>
        <row r="51">
          <cell r="A51">
            <v>50</v>
          </cell>
          <cell r="B51">
            <v>1</v>
          </cell>
        </row>
        <row r="52">
          <cell r="A52">
            <v>51</v>
          </cell>
          <cell r="B52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opLeftCell="A31" zoomScaleNormal="100" workbookViewId="0">
      <selection activeCell="A35" sqref="A35"/>
    </sheetView>
  </sheetViews>
  <sheetFormatPr baseColWidth="10" defaultColWidth="10.6640625"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1</v>
      </c>
      <c r="B2">
        <v>50</v>
      </c>
    </row>
    <row r="3" spans="1:2" x14ac:dyDescent="0.3">
      <c r="A3">
        <v>2</v>
      </c>
      <c r="B3">
        <v>49</v>
      </c>
    </row>
    <row r="4" spans="1:2" x14ac:dyDescent="0.3">
      <c r="A4">
        <v>3</v>
      </c>
      <c r="B4">
        <v>48</v>
      </c>
    </row>
    <row r="5" spans="1:2" x14ac:dyDescent="0.3">
      <c r="A5">
        <v>4</v>
      </c>
      <c r="B5">
        <v>47</v>
      </c>
    </row>
    <row r="6" spans="1:2" x14ac:dyDescent="0.3">
      <c r="A6">
        <v>5</v>
      </c>
      <c r="B6">
        <v>46</v>
      </c>
    </row>
    <row r="7" spans="1:2" x14ac:dyDescent="0.3">
      <c r="A7">
        <v>6</v>
      </c>
      <c r="B7">
        <v>45</v>
      </c>
    </row>
    <row r="8" spans="1:2" x14ac:dyDescent="0.3">
      <c r="A8">
        <v>7</v>
      </c>
      <c r="B8">
        <v>44</v>
      </c>
    </row>
    <row r="9" spans="1:2" x14ac:dyDescent="0.3">
      <c r="A9">
        <v>8</v>
      </c>
      <c r="B9">
        <v>43</v>
      </c>
    </row>
    <row r="10" spans="1:2" x14ac:dyDescent="0.3">
      <c r="A10">
        <v>9</v>
      </c>
      <c r="B10">
        <v>42</v>
      </c>
    </row>
    <row r="11" spans="1:2" x14ac:dyDescent="0.3">
      <c r="A11">
        <v>10</v>
      </c>
      <c r="B11">
        <v>41</v>
      </c>
    </row>
    <row r="12" spans="1:2" x14ac:dyDescent="0.3">
      <c r="A12">
        <v>11</v>
      </c>
      <c r="B12">
        <v>40</v>
      </c>
    </row>
    <row r="13" spans="1:2" x14ac:dyDescent="0.3">
      <c r="A13">
        <v>12</v>
      </c>
      <c r="B13">
        <v>39</v>
      </c>
    </row>
    <row r="14" spans="1:2" x14ac:dyDescent="0.3">
      <c r="A14">
        <v>13</v>
      </c>
      <c r="B14">
        <v>38</v>
      </c>
    </row>
    <row r="15" spans="1:2" x14ac:dyDescent="0.3">
      <c r="A15">
        <v>14</v>
      </c>
      <c r="B15">
        <v>37</v>
      </c>
    </row>
    <row r="16" spans="1:2" x14ac:dyDescent="0.3">
      <c r="A16">
        <v>15</v>
      </c>
      <c r="B16">
        <v>36</v>
      </c>
    </row>
    <row r="17" spans="1:2" x14ac:dyDescent="0.3">
      <c r="A17">
        <v>16</v>
      </c>
      <c r="B17">
        <v>35</v>
      </c>
    </row>
    <row r="18" spans="1:2" x14ac:dyDescent="0.3">
      <c r="A18">
        <v>17</v>
      </c>
      <c r="B18">
        <v>34</v>
      </c>
    </row>
    <row r="19" spans="1:2" x14ac:dyDescent="0.3">
      <c r="A19">
        <v>18</v>
      </c>
      <c r="B19">
        <v>33</v>
      </c>
    </row>
    <row r="20" spans="1:2" x14ac:dyDescent="0.3">
      <c r="A20">
        <v>19</v>
      </c>
      <c r="B20">
        <v>32</v>
      </c>
    </row>
    <row r="21" spans="1:2" x14ac:dyDescent="0.3">
      <c r="A21">
        <v>20</v>
      </c>
      <c r="B21">
        <v>31</v>
      </c>
    </row>
    <row r="22" spans="1:2" x14ac:dyDescent="0.3">
      <c r="A22">
        <v>21</v>
      </c>
      <c r="B22">
        <v>30</v>
      </c>
    </row>
    <row r="23" spans="1:2" x14ac:dyDescent="0.3">
      <c r="A23">
        <v>22</v>
      </c>
      <c r="B23">
        <v>29</v>
      </c>
    </row>
    <row r="24" spans="1:2" x14ac:dyDescent="0.3">
      <c r="A24">
        <v>23</v>
      </c>
      <c r="B24">
        <v>28</v>
      </c>
    </row>
    <row r="25" spans="1:2" x14ac:dyDescent="0.3">
      <c r="A25">
        <v>24</v>
      </c>
      <c r="B25">
        <v>27</v>
      </c>
    </row>
    <row r="26" spans="1:2" x14ac:dyDescent="0.3">
      <c r="A26">
        <v>25</v>
      </c>
      <c r="B26">
        <v>26</v>
      </c>
    </row>
    <row r="27" spans="1:2" x14ac:dyDescent="0.3">
      <c r="A27">
        <v>26</v>
      </c>
      <c r="B27">
        <v>25</v>
      </c>
    </row>
    <row r="28" spans="1:2" x14ac:dyDescent="0.3">
      <c r="A28">
        <v>27</v>
      </c>
      <c r="B28">
        <v>24</v>
      </c>
    </row>
    <row r="29" spans="1:2" x14ac:dyDescent="0.3">
      <c r="A29">
        <v>28</v>
      </c>
      <c r="B29">
        <v>23</v>
      </c>
    </row>
    <row r="30" spans="1:2" x14ac:dyDescent="0.3">
      <c r="A30">
        <v>29</v>
      </c>
      <c r="B30">
        <v>22</v>
      </c>
    </row>
    <row r="31" spans="1:2" x14ac:dyDescent="0.3">
      <c r="A31">
        <v>30</v>
      </c>
      <c r="B31">
        <v>21</v>
      </c>
    </row>
    <row r="32" spans="1:2" x14ac:dyDescent="0.3">
      <c r="A32">
        <v>31</v>
      </c>
      <c r="B32">
        <v>20</v>
      </c>
    </row>
    <row r="33" spans="1:2" x14ac:dyDescent="0.3">
      <c r="A33">
        <v>32</v>
      </c>
      <c r="B33">
        <v>19</v>
      </c>
    </row>
    <row r="34" spans="1:2" x14ac:dyDescent="0.3">
      <c r="A34">
        <v>33</v>
      </c>
      <c r="B34">
        <v>18</v>
      </c>
    </row>
    <row r="35" spans="1:2" x14ac:dyDescent="0.3">
      <c r="A35">
        <v>34</v>
      </c>
      <c r="B35">
        <v>17</v>
      </c>
    </row>
    <row r="36" spans="1:2" x14ac:dyDescent="0.3">
      <c r="A36">
        <v>35</v>
      </c>
      <c r="B36">
        <v>16</v>
      </c>
    </row>
    <row r="37" spans="1:2" x14ac:dyDescent="0.3">
      <c r="A37">
        <v>36</v>
      </c>
      <c r="B37">
        <v>15</v>
      </c>
    </row>
    <row r="38" spans="1:2" x14ac:dyDescent="0.3">
      <c r="A38">
        <v>37</v>
      </c>
      <c r="B38">
        <v>14</v>
      </c>
    </row>
    <row r="39" spans="1:2" x14ac:dyDescent="0.3">
      <c r="A39">
        <v>38</v>
      </c>
      <c r="B39">
        <v>13</v>
      </c>
    </row>
    <row r="40" spans="1:2" x14ac:dyDescent="0.3">
      <c r="A40">
        <v>39</v>
      </c>
      <c r="B40">
        <v>12</v>
      </c>
    </row>
    <row r="41" spans="1:2" x14ac:dyDescent="0.3">
      <c r="A41">
        <v>40</v>
      </c>
      <c r="B41">
        <v>11</v>
      </c>
    </row>
    <row r="42" spans="1:2" x14ac:dyDescent="0.3">
      <c r="A42">
        <v>41</v>
      </c>
      <c r="B42">
        <v>10</v>
      </c>
    </row>
    <row r="43" spans="1:2" x14ac:dyDescent="0.3">
      <c r="A43">
        <v>42</v>
      </c>
      <c r="B43">
        <v>9</v>
      </c>
    </row>
    <row r="44" spans="1:2" x14ac:dyDescent="0.3">
      <c r="A44">
        <v>43</v>
      </c>
      <c r="B44">
        <v>8</v>
      </c>
    </row>
    <row r="45" spans="1:2" x14ac:dyDescent="0.3">
      <c r="A45">
        <v>44</v>
      </c>
      <c r="B45">
        <v>7</v>
      </c>
    </row>
    <row r="46" spans="1:2" x14ac:dyDescent="0.3">
      <c r="A46">
        <v>45</v>
      </c>
      <c r="B46">
        <v>6</v>
      </c>
    </row>
    <row r="47" spans="1:2" x14ac:dyDescent="0.3">
      <c r="A47">
        <v>46</v>
      </c>
      <c r="B47">
        <v>5</v>
      </c>
    </row>
    <row r="48" spans="1:2" x14ac:dyDescent="0.3">
      <c r="A48">
        <v>47</v>
      </c>
      <c r="B48">
        <v>4</v>
      </c>
    </row>
    <row r="49" spans="1:2" x14ac:dyDescent="0.3">
      <c r="A49">
        <v>48</v>
      </c>
      <c r="B49">
        <v>3</v>
      </c>
    </row>
    <row r="50" spans="1:2" x14ac:dyDescent="0.3">
      <c r="A50">
        <v>49</v>
      </c>
      <c r="B50">
        <v>2</v>
      </c>
    </row>
    <row r="51" spans="1:2" x14ac:dyDescent="0.3">
      <c r="A51">
        <v>50</v>
      </c>
      <c r="B51">
        <v>1</v>
      </c>
    </row>
    <row r="52" spans="1:2" x14ac:dyDescent="0.3">
      <c r="A52">
        <v>51</v>
      </c>
      <c r="B52">
        <v>0</v>
      </c>
    </row>
  </sheetData>
  <sheetProtection sheet="1" objects="1" scenarios="1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1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9.109375" customWidth="1"/>
    <col min="3" max="3" width="19" customWidth="1"/>
    <col min="7" max="7" width="23.109375" customWidth="1"/>
  </cols>
  <sheetData>
    <row r="1" spans="1:8" x14ac:dyDescent="0.3">
      <c r="A1" t="s">
        <v>160</v>
      </c>
      <c r="B1" t="s">
        <v>11</v>
      </c>
      <c r="C1" t="str">
        <f t="shared" ref="C1:C51" si="0">B1&amp;" "&amp;A1</f>
        <v>Weit TU8_Frischborn</v>
      </c>
      <c r="D1" t="s">
        <v>15</v>
      </c>
      <c r="E1" t="s">
        <v>16</v>
      </c>
      <c r="F1" t="s">
        <v>19</v>
      </c>
      <c r="G1" t="s">
        <v>23</v>
      </c>
      <c r="H1" s="56" t="s">
        <v>24</v>
      </c>
    </row>
    <row r="2" spans="1:8" x14ac:dyDescent="0.3">
      <c r="B2" t="s">
        <v>49</v>
      </c>
      <c r="C2" s="60" t="str">
        <f t="shared" si="0"/>
        <v xml:space="preserve">Maximilian </v>
      </c>
      <c r="F2">
        <v>3.8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27</v>
      </c>
      <c r="B3" t="s">
        <v>28</v>
      </c>
      <c r="C3" s="60" t="str">
        <f t="shared" si="0"/>
        <v>Malte Krusche</v>
      </c>
      <c r="F3">
        <v>3.71</v>
      </c>
      <c r="G3" s="60" t="e">
        <f>VLOOKUP(C3,Teilnehmer!$A$1:$A$200,1,FALSE())</f>
        <v>#N/A</v>
      </c>
      <c r="H3">
        <f t="shared" si="1"/>
        <v>1</v>
      </c>
    </row>
    <row r="4" spans="1:8" x14ac:dyDescent="0.3">
      <c r="A4" t="s">
        <v>25</v>
      </c>
      <c r="B4" t="s">
        <v>26</v>
      </c>
      <c r="C4" s="60" t="str">
        <f t="shared" si="0"/>
        <v>Jakob Ludwig</v>
      </c>
      <c r="F4">
        <v>3.7</v>
      </c>
      <c r="G4" t="e">
        <f>VLOOKUP(C4,Teilnehmer!$A$1:$A$200,1,FALSE())</f>
        <v>#N/A</v>
      </c>
      <c r="H4">
        <f t="shared" si="1"/>
        <v>0</v>
      </c>
    </row>
    <row r="5" spans="1:8" x14ac:dyDescent="0.3">
      <c r="A5" t="s">
        <v>87</v>
      </c>
      <c r="B5" t="s">
        <v>82</v>
      </c>
      <c r="C5" s="60" t="str">
        <f t="shared" si="0"/>
        <v>Marie Kimpel</v>
      </c>
      <c r="F5">
        <v>3.6</v>
      </c>
      <c r="G5" s="60" t="e">
        <f>VLOOKUP(C5,Teilnehmer!$A$1:$A$200,1,FALSE())</f>
        <v>#N/A</v>
      </c>
      <c r="H5">
        <f t="shared" si="1"/>
        <v>1</v>
      </c>
    </row>
    <row r="6" spans="1:8" x14ac:dyDescent="0.3">
      <c r="A6" t="s">
        <v>68</v>
      </c>
      <c r="B6" t="s">
        <v>69</v>
      </c>
      <c r="C6" s="60" t="str">
        <f t="shared" si="0"/>
        <v>Liel Möller</v>
      </c>
      <c r="F6">
        <v>3.55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44</v>
      </c>
      <c r="B7" t="s">
        <v>45</v>
      </c>
      <c r="C7" s="60" t="str">
        <f t="shared" si="0"/>
        <v>Luca Habl</v>
      </c>
      <c r="F7">
        <v>3.55</v>
      </c>
      <c r="G7" s="60" t="e">
        <f>VLOOKUP(C7,Teilnehmer!$A$1:$A$200,1,FALSE())</f>
        <v>#N/A</v>
      </c>
      <c r="H7">
        <f t="shared" si="1"/>
        <v>1</v>
      </c>
    </row>
    <row r="8" spans="1:8" x14ac:dyDescent="0.3">
      <c r="A8" t="s">
        <v>66</v>
      </c>
      <c r="B8" t="s">
        <v>67</v>
      </c>
      <c r="C8" s="60" t="str">
        <f t="shared" si="0"/>
        <v>Nora Pettermann</v>
      </c>
      <c r="F8">
        <v>3.54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29</v>
      </c>
      <c r="B9" t="s">
        <v>30</v>
      </c>
      <c r="C9" s="60" t="str">
        <f t="shared" si="0"/>
        <v>Max Grabow</v>
      </c>
      <c r="F9">
        <v>3.49</v>
      </c>
      <c r="G9" t="e">
        <f>VLOOKUP(C9,Teilnehmer!$A$1:$A$200,1,FALSE())</f>
        <v>#N/A</v>
      </c>
      <c r="H9">
        <f t="shared" si="1"/>
        <v>1</v>
      </c>
    </row>
    <row r="10" spans="1:8" x14ac:dyDescent="0.3">
      <c r="A10" t="s">
        <v>72</v>
      </c>
      <c r="B10" t="s">
        <v>73</v>
      </c>
      <c r="C10" s="60" t="str">
        <f t="shared" si="0"/>
        <v>Ida Weiland</v>
      </c>
      <c r="F10">
        <v>3.48</v>
      </c>
      <c r="G10" t="e">
        <f>VLOOKUP(C10,Teilnehmer!$A$1:$A$200,1,FALSE())</f>
        <v>#N/A</v>
      </c>
      <c r="H10">
        <f t="shared" si="1"/>
        <v>0</v>
      </c>
    </row>
    <row r="11" spans="1:8" x14ac:dyDescent="0.3">
      <c r="A11" t="s">
        <v>55</v>
      </c>
      <c r="B11" t="s">
        <v>56</v>
      </c>
      <c r="C11" s="60" t="str">
        <f t="shared" si="0"/>
        <v>Liam Hess</v>
      </c>
      <c r="F11">
        <v>3.4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83</v>
      </c>
      <c r="B12" t="s">
        <v>84</v>
      </c>
      <c r="C12" s="60" t="str">
        <f t="shared" si="0"/>
        <v>Paula Weppler</v>
      </c>
      <c r="F12">
        <v>3.39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134</v>
      </c>
      <c r="B13" t="s">
        <v>135</v>
      </c>
      <c r="C13" s="60" t="str">
        <f t="shared" si="0"/>
        <v>Charlotte Loll</v>
      </c>
      <c r="F13">
        <v>3.29</v>
      </c>
      <c r="G13" s="60" t="e">
        <f>VLOOKUP(C13,Teilnehmer!$A$1:$A$200,1,FALSE())</f>
        <v>#N/A</v>
      </c>
      <c r="H13">
        <f t="shared" si="1"/>
        <v>1</v>
      </c>
    </row>
    <row r="14" spans="1:8" x14ac:dyDescent="0.3">
      <c r="A14" t="s">
        <v>36</v>
      </c>
      <c r="B14" t="s">
        <v>37</v>
      </c>
      <c r="C14" s="60" t="str">
        <f t="shared" si="0"/>
        <v>Leonas Beyer</v>
      </c>
      <c r="F14">
        <v>3.28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35</v>
      </c>
      <c r="B15" t="s">
        <v>143</v>
      </c>
      <c r="C15" s="60" t="str">
        <f t="shared" si="0"/>
        <v>Finn Marlon Lerch</v>
      </c>
      <c r="F15">
        <v>3.25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92</v>
      </c>
      <c r="B16" t="s">
        <v>93</v>
      </c>
      <c r="C16" s="60" t="str">
        <f t="shared" si="0"/>
        <v>Rosa Landsiedel</v>
      </c>
      <c r="F16">
        <v>3.24</v>
      </c>
      <c r="G16" s="60" t="e">
        <f>VLOOKUP(C16,Teilnehmer!$A$1:$A$200,1,FALSE())</f>
        <v>#N/A</v>
      </c>
      <c r="H16">
        <f t="shared" si="1"/>
        <v>0</v>
      </c>
    </row>
    <row r="17" spans="1:8" x14ac:dyDescent="0.3">
      <c r="A17" t="s">
        <v>70</v>
      </c>
      <c r="B17" t="s">
        <v>71</v>
      </c>
      <c r="C17" s="60" t="str">
        <f t="shared" si="0"/>
        <v>Pauline Heiß</v>
      </c>
      <c r="F17">
        <v>3.21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38</v>
      </c>
      <c r="B18" t="s">
        <v>39</v>
      </c>
      <c r="C18" s="60" t="str">
        <f t="shared" si="0"/>
        <v>Lucas Bernhardt</v>
      </c>
      <c r="F18">
        <v>3.2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88</v>
      </c>
      <c r="B19" t="s">
        <v>89</v>
      </c>
      <c r="C19" s="60" t="str">
        <f t="shared" si="0"/>
        <v>Franziska Stark</v>
      </c>
      <c r="F19">
        <v>3.19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119</v>
      </c>
      <c r="B20" t="s">
        <v>120</v>
      </c>
      <c r="C20" s="60" t="str">
        <f t="shared" si="0"/>
        <v>Lena Zielinski</v>
      </c>
      <c r="F20">
        <v>3.18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50</v>
      </c>
      <c r="B21" t="s">
        <v>51</v>
      </c>
      <c r="C21" s="60" t="str">
        <f t="shared" si="0"/>
        <v>Richard Röse</v>
      </c>
      <c r="F21">
        <v>3.18</v>
      </c>
      <c r="G21" t="e">
        <f>VLOOKUP(C21,Teilnehmer!$A$1:$A$200,1,FALSE())</f>
        <v>#N/A</v>
      </c>
      <c r="H21">
        <f t="shared" si="1"/>
        <v>1</v>
      </c>
    </row>
    <row r="22" spans="1:8" x14ac:dyDescent="0.3">
      <c r="A22" t="s">
        <v>64</v>
      </c>
      <c r="B22" t="s">
        <v>65</v>
      </c>
      <c r="C22" s="60" t="str">
        <f t="shared" si="0"/>
        <v>Emmi Illgen</v>
      </c>
      <c r="F22">
        <v>3.16</v>
      </c>
      <c r="G22" t="e">
        <f>VLOOKUP(C22,Teilnehmer!$A$1:$A$200,1,FALSE())</f>
        <v>#N/A</v>
      </c>
      <c r="H22">
        <f t="shared" si="1"/>
        <v>0</v>
      </c>
    </row>
    <row r="23" spans="1:8" x14ac:dyDescent="0.3">
      <c r="A23" t="s">
        <v>85</v>
      </c>
      <c r="B23" t="s">
        <v>86</v>
      </c>
      <c r="C23" s="60" t="str">
        <f t="shared" si="0"/>
        <v>Emma Zimmermann</v>
      </c>
      <c r="F23">
        <v>3.15</v>
      </c>
      <c r="G23" t="e">
        <f>VLOOKUP(C23,Teilnehmer!$A$1:$A$200,1,FALSE())</f>
        <v>#N/A</v>
      </c>
      <c r="H23">
        <f t="shared" si="1"/>
        <v>1</v>
      </c>
    </row>
    <row r="24" spans="1:8" x14ac:dyDescent="0.3">
      <c r="A24" t="s">
        <v>126</v>
      </c>
      <c r="B24" t="s">
        <v>116</v>
      </c>
      <c r="C24" s="60" t="str">
        <f t="shared" si="0"/>
        <v>Paul Göbel</v>
      </c>
      <c r="F24">
        <v>3.14</v>
      </c>
      <c r="G24" s="60" t="e">
        <f>VLOOKUP(C24,Teilnehmer!$A$1:$A$200,1,FALSE())</f>
        <v>#N/A</v>
      </c>
      <c r="H24" s="60">
        <f t="shared" si="1"/>
        <v>0</v>
      </c>
    </row>
    <row r="25" spans="1:8" x14ac:dyDescent="0.3">
      <c r="A25" t="s">
        <v>53</v>
      </c>
      <c r="B25" t="s">
        <v>54</v>
      </c>
      <c r="C25" s="60" t="str">
        <f t="shared" si="0"/>
        <v>Caspar Schmidt</v>
      </c>
      <c r="F25">
        <v>3.12</v>
      </c>
      <c r="G25" s="60" t="e">
        <f>VLOOKUP(C25,Teilnehmer!$A$1:$A$200,1,FALSE())</f>
        <v>#N/A</v>
      </c>
      <c r="H25" s="60">
        <f t="shared" si="1"/>
        <v>1</v>
      </c>
    </row>
    <row r="26" spans="1:8" x14ac:dyDescent="0.3">
      <c r="A26" t="s">
        <v>76</v>
      </c>
      <c r="B26" t="s">
        <v>77</v>
      </c>
      <c r="C26" s="60" t="str">
        <f t="shared" si="0"/>
        <v>Lina Wicke</v>
      </c>
      <c r="F26">
        <v>3.05</v>
      </c>
      <c r="G26" s="60" t="e">
        <f>VLOOKUP(C26,Teilnehmer!$A$1:$A$200,1,FALSE())</f>
        <v>#N/A</v>
      </c>
      <c r="H26" s="60">
        <f t="shared" si="1"/>
        <v>0</v>
      </c>
    </row>
    <row r="27" spans="1:8" x14ac:dyDescent="0.3">
      <c r="A27" t="s">
        <v>141</v>
      </c>
      <c r="B27" t="s">
        <v>142</v>
      </c>
      <c r="C27" s="60" t="str">
        <f t="shared" si="0"/>
        <v>Anna Vogt</v>
      </c>
      <c r="F27">
        <v>3.04</v>
      </c>
      <c r="G27" s="60" t="e">
        <f>VLOOKUP(C27,Teilnehmer!$A$1:$A$200,1,FALSE())</f>
        <v>#N/A</v>
      </c>
      <c r="H27" s="60">
        <f t="shared" si="1"/>
        <v>1</v>
      </c>
    </row>
    <row r="28" spans="1:8" x14ac:dyDescent="0.3">
      <c r="A28" t="s">
        <v>74</v>
      </c>
      <c r="B28" t="s">
        <v>75</v>
      </c>
      <c r="C28" s="60" t="str">
        <f t="shared" si="0"/>
        <v>Ella Renker</v>
      </c>
      <c r="F28">
        <v>3</v>
      </c>
      <c r="G28" s="60" t="e">
        <f>VLOOKUP(C28,Teilnehmer!$A$1:$A$200,1,FALSE())</f>
        <v>#N/A</v>
      </c>
      <c r="H28" s="60">
        <f t="shared" si="1"/>
        <v>0</v>
      </c>
    </row>
    <row r="29" spans="1:8" x14ac:dyDescent="0.3">
      <c r="A29" t="s">
        <v>139</v>
      </c>
      <c r="B29" t="s">
        <v>140</v>
      </c>
      <c r="C29" s="60" t="str">
        <f t="shared" si="0"/>
        <v>Liv Hofmann</v>
      </c>
      <c r="F29">
        <v>2.95</v>
      </c>
      <c r="G29" s="60" t="e">
        <f>VLOOKUP(C29,Teilnehmer!$A$1:$A$200,1,FALSE())</f>
        <v>#N/A</v>
      </c>
      <c r="H29" s="60">
        <f t="shared" si="1"/>
        <v>1</v>
      </c>
    </row>
    <row r="30" spans="1:8" x14ac:dyDescent="0.3">
      <c r="A30" t="s">
        <v>90</v>
      </c>
      <c r="B30" t="s">
        <v>91</v>
      </c>
      <c r="C30" s="60" t="str">
        <f t="shared" si="0"/>
        <v>Finja Dickert</v>
      </c>
      <c r="F30">
        <v>2.91</v>
      </c>
      <c r="G30" s="60" t="e">
        <f>VLOOKUP(C30,Teilnehmer!$A$1:$A$200,1,FALSE())</f>
        <v>#N/A</v>
      </c>
      <c r="H30" s="60">
        <f t="shared" si="1"/>
        <v>0</v>
      </c>
    </row>
    <row r="31" spans="1:8" x14ac:dyDescent="0.3">
      <c r="A31" t="s">
        <v>61</v>
      </c>
      <c r="B31" t="s">
        <v>58</v>
      </c>
      <c r="C31" s="60" t="str">
        <f t="shared" si="0"/>
        <v>Ben Liesner</v>
      </c>
      <c r="F31">
        <v>2.89</v>
      </c>
      <c r="G31" s="60" t="e">
        <f>VLOOKUP(C31,Teilnehmer!$A$1:$A$200,1,FALSE())</f>
        <v>#N/A</v>
      </c>
      <c r="H31" s="60">
        <f t="shared" si="1"/>
        <v>1</v>
      </c>
    </row>
    <row r="32" spans="1:8" x14ac:dyDescent="0.3">
      <c r="A32" t="s">
        <v>100</v>
      </c>
      <c r="B32" t="s">
        <v>101</v>
      </c>
      <c r="C32" s="60" t="str">
        <f t="shared" si="0"/>
        <v>Marta Bugge</v>
      </c>
      <c r="F32">
        <v>2.87</v>
      </c>
      <c r="G32" s="60" t="e">
        <f>VLOOKUP(C32,Teilnehmer!$A$1:$A$200,1,FALSE())</f>
        <v>#N/A</v>
      </c>
      <c r="H32" s="60">
        <f t="shared" si="1"/>
        <v>0</v>
      </c>
    </row>
    <row r="33" spans="1:8" x14ac:dyDescent="0.3">
      <c r="A33" t="s">
        <v>57</v>
      </c>
      <c r="B33" t="s">
        <v>58</v>
      </c>
      <c r="C33" s="60" t="str">
        <f t="shared" si="0"/>
        <v>Ben Wierzchucki</v>
      </c>
      <c r="F33">
        <v>2.84</v>
      </c>
      <c r="G33" s="60" t="e">
        <f>VLOOKUP(C33,Teilnehmer!$A$1:$A$200,1,FALSE())</f>
        <v>#N/A</v>
      </c>
      <c r="H33" s="60">
        <f t="shared" si="1"/>
        <v>1</v>
      </c>
    </row>
    <row r="34" spans="1:8" x14ac:dyDescent="0.3">
      <c r="A34" t="s">
        <v>40</v>
      </c>
      <c r="B34" t="s">
        <v>41</v>
      </c>
      <c r="C34" s="60" t="str">
        <f t="shared" si="0"/>
        <v>Thomas Steinacker</v>
      </c>
      <c r="F34">
        <v>2.83</v>
      </c>
      <c r="G34" s="60" t="e">
        <f>VLOOKUP(C34,Teilnehmer!$A$1:$A$200,1,FALSE())</f>
        <v>#N/A</v>
      </c>
      <c r="H34" s="60">
        <f t="shared" ref="H34:H51" si="2">MOD(ROW(),2)</f>
        <v>0</v>
      </c>
    </row>
    <row r="35" spans="1:8" x14ac:dyDescent="0.3">
      <c r="A35" t="s">
        <v>62</v>
      </c>
      <c r="B35" t="s">
        <v>63</v>
      </c>
      <c r="C35" s="60" t="str">
        <f t="shared" si="0"/>
        <v>Emil Ortwein</v>
      </c>
      <c r="F35">
        <v>2.8</v>
      </c>
      <c r="G35" s="60" t="e">
        <f>VLOOKUP(C35,Teilnehmer!$A$1:$A$200,1,FALSE())</f>
        <v>#N/A</v>
      </c>
      <c r="H35" s="60">
        <f t="shared" si="2"/>
        <v>1</v>
      </c>
    </row>
    <row r="36" spans="1:8" x14ac:dyDescent="0.3">
      <c r="A36" t="s">
        <v>129</v>
      </c>
      <c r="B36" t="s">
        <v>130</v>
      </c>
      <c r="C36" s="60" t="str">
        <f t="shared" si="0"/>
        <v>Leila Trabes</v>
      </c>
      <c r="F36">
        <v>2.79</v>
      </c>
      <c r="G36" s="60" t="e">
        <f>VLOOKUP(C36,Teilnehmer!$A$1:$A$200,1,FALSE())</f>
        <v>#N/A</v>
      </c>
      <c r="H36" s="60">
        <f t="shared" si="2"/>
        <v>0</v>
      </c>
    </row>
    <row r="37" spans="1:8" x14ac:dyDescent="0.3">
      <c r="A37" t="s">
        <v>124</v>
      </c>
      <c r="B37" t="s">
        <v>125</v>
      </c>
      <c r="C37" s="60" t="str">
        <f t="shared" si="0"/>
        <v>Mathilda Kraft</v>
      </c>
      <c r="F37">
        <v>2.77</v>
      </c>
      <c r="G37" s="60" t="e">
        <f>VLOOKUP(C37,Teilnehmer!$A$1:$A$200,1,FALSE())</f>
        <v>#N/A</v>
      </c>
      <c r="H37" s="60">
        <f t="shared" si="2"/>
        <v>1</v>
      </c>
    </row>
    <row r="38" spans="1:8" x14ac:dyDescent="0.3">
      <c r="A38" t="s">
        <v>98</v>
      </c>
      <c r="B38" t="s">
        <v>99</v>
      </c>
      <c r="C38" s="60" t="str">
        <f t="shared" si="0"/>
        <v>Lisann Ahne</v>
      </c>
      <c r="F38">
        <v>2.74</v>
      </c>
      <c r="G38" s="60" t="e">
        <f>VLOOKUP(C38,Teilnehmer!$A$1:$A$200,1,FALSE())</f>
        <v>#N/A</v>
      </c>
      <c r="H38" s="60">
        <f t="shared" si="2"/>
        <v>0</v>
      </c>
    </row>
    <row r="39" spans="1:8" x14ac:dyDescent="0.3">
      <c r="A39" t="s">
        <v>94</v>
      </c>
      <c r="B39" t="s">
        <v>95</v>
      </c>
      <c r="C39" s="60" t="str">
        <f t="shared" si="0"/>
        <v>Valerie Röhrig</v>
      </c>
      <c r="F39">
        <v>2.73</v>
      </c>
      <c r="G39" s="60" t="e">
        <f>VLOOKUP(C39,Teilnehmer!$A$1:$A$200,1,FALSE())</f>
        <v>#N/A</v>
      </c>
      <c r="H39" s="60">
        <f t="shared" si="2"/>
        <v>1</v>
      </c>
    </row>
    <row r="40" spans="1:8" x14ac:dyDescent="0.3">
      <c r="A40" t="s">
        <v>106</v>
      </c>
      <c r="B40" t="s">
        <v>77</v>
      </c>
      <c r="C40" s="60" t="str">
        <f t="shared" si="0"/>
        <v>Lina Burgschweiger</v>
      </c>
      <c r="F40">
        <v>2.72</v>
      </c>
      <c r="G40" s="60" t="e">
        <f>VLOOKUP(C40,Teilnehmer!$A$1:$A$200,1,FALSE())</f>
        <v>#N/A</v>
      </c>
      <c r="H40" s="60">
        <f t="shared" si="2"/>
        <v>0</v>
      </c>
    </row>
    <row r="41" spans="1:8" x14ac:dyDescent="0.3">
      <c r="A41" t="s">
        <v>131</v>
      </c>
      <c r="B41" t="s">
        <v>45</v>
      </c>
      <c r="C41" s="60" t="str">
        <f t="shared" si="0"/>
        <v>Luca Günther</v>
      </c>
      <c r="F41">
        <v>2.72</v>
      </c>
      <c r="G41" s="60" t="e">
        <f>VLOOKUP(C41,Teilnehmer!$A$1:$A$200,1,FALSE())</f>
        <v>#N/A</v>
      </c>
      <c r="H41" s="60">
        <f t="shared" si="2"/>
        <v>1</v>
      </c>
    </row>
    <row r="42" spans="1:8" x14ac:dyDescent="0.3">
      <c r="A42" t="s">
        <v>102</v>
      </c>
      <c r="B42" t="s">
        <v>103</v>
      </c>
      <c r="C42" s="60" t="str">
        <f t="shared" si="0"/>
        <v>Amelie Maiwald</v>
      </c>
      <c r="F42">
        <v>2.7</v>
      </c>
      <c r="G42" s="60" t="e">
        <f>VLOOKUP(C42,Teilnehmer!$A$1:$A$200,1,FALSE())</f>
        <v>#N/A</v>
      </c>
      <c r="H42" s="60">
        <f t="shared" si="2"/>
        <v>0</v>
      </c>
    </row>
    <row r="43" spans="1:8" x14ac:dyDescent="0.3">
      <c r="A43" t="s">
        <v>79</v>
      </c>
      <c r="B43" t="s">
        <v>80</v>
      </c>
      <c r="C43" s="60" t="str">
        <f t="shared" si="0"/>
        <v>Mila Jost</v>
      </c>
      <c r="F43">
        <v>2.7</v>
      </c>
      <c r="G43" s="60" t="e">
        <f>VLOOKUP(C43,Teilnehmer!$A$1:$A$200,1,FALSE())</f>
        <v>#N/A</v>
      </c>
      <c r="H43" s="60">
        <f t="shared" si="2"/>
        <v>1</v>
      </c>
    </row>
    <row r="44" spans="1:8" x14ac:dyDescent="0.3">
      <c r="A44" t="s">
        <v>132</v>
      </c>
      <c r="B44" t="s">
        <v>133</v>
      </c>
      <c r="C44" s="60" t="str">
        <f t="shared" si="0"/>
        <v>Hannes Wilhelm</v>
      </c>
      <c r="F44">
        <v>2.7</v>
      </c>
      <c r="G44" s="60" t="e">
        <f>VLOOKUP(C44,Teilnehmer!$A$1:$A$200,1,FALSE())</f>
        <v>#N/A</v>
      </c>
      <c r="H44" s="60">
        <f t="shared" si="2"/>
        <v>0</v>
      </c>
    </row>
    <row r="45" spans="1:8" x14ac:dyDescent="0.3">
      <c r="A45" t="s">
        <v>127</v>
      </c>
      <c r="B45" t="s">
        <v>128</v>
      </c>
      <c r="C45" s="60" t="str">
        <f t="shared" si="0"/>
        <v>Sophie Eydt</v>
      </c>
      <c r="F45">
        <v>2.69</v>
      </c>
      <c r="G45" s="60" t="e">
        <f>VLOOKUP(C45,Teilnehmer!$A$1:$A$200,1,FALSE())</f>
        <v>#N/A</v>
      </c>
      <c r="H45" s="60">
        <f t="shared" si="2"/>
        <v>1</v>
      </c>
    </row>
    <row r="46" spans="1:8" x14ac:dyDescent="0.3">
      <c r="A46" t="s">
        <v>81</v>
      </c>
      <c r="B46" t="s">
        <v>82</v>
      </c>
      <c r="C46" s="60" t="str">
        <f t="shared" si="0"/>
        <v>Marie Scheuermann</v>
      </c>
      <c r="F46">
        <v>2.64</v>
      </c>
      <c r="G46" s="60" t="e">
        <f>VLOOKUP(C46,Teilnehmer!$A$1:$A$200,1,FALSE())</f>
        <v>#N/A</v>
      </c>
      <c r="H46" s="60">
        <f t="shared" si="2"/>
        <v>0</v>
      </c>
    </row>
    <row r="47" spans="1:8" x14ac:dyDescent="0.3">
      <c r="A47" t="s">
        <v>114</v>
      </c>
      <c r="B47" t="s">
        <v>146</v>
      </c>
      <c r="C47" s="60" t="str">
        <f t="shared" si="0"/>
        <v>Logan Penrod</v>
      </c>
      <c r="F47">
        <v>2.6</v>
      </c>
      <c r="G47" s="60" t="e">
        <f>VLOOKUP(C47,Teilnehmer!$A$1:$A$200,1,FALSE())</f>
        <v>#N/A</v>
      </c>
      <c r="H47" s="60">
        <f t="shared" si="2"/>
        <v>1</v>
      </c>
    </row>
    <row r="48" spans="1:8" x14ac:dyDescent="0.3">
      <c r="A48" t="s">
        <v>144</v>
      </c>
      <c r="B48" t="s">
        <v>145</v>
      </c>
      <c r="C48" s="60" t="str">
        <f t="shared" si="0"/>
        <v>Thea Klug</v>
      </c>
      <c r="F48">
        <v>2.42</v>
      </c>
      <c r="G48" s="60" t="e">
        <f>VLOOKUP(C48,Teilnehmer!$A$1:$A$200,1,FALSE())</f>
        <v>#N/A</v>
      </c>
      <c r="H48" s="60">
        <f t="shared" si="2"/>
        <v>0</v>
      </c>
    </row>
    <row r="49" spans="1:8" x14ac:dyDescent="0.3">
      <c r="A49" t="s">
        <v>110</v>
      </c>
      <c r="B49" t="s">
        <v>111</v>
      </c>
      <c r="C49" s="60" t="str">
        <f t="shared" si="0"/>
        <v>Leonie Retzlaff</v>
      </c>
      <c r="F49">
        <v>2.35</v>
      </c>
      <c r="G49" s="60" t="e">
        <f>VLOOKUP(C49,Teilnehmer!$A$1:$A$200,1,FALSE())</f>
        <v>#N/A</v>
      </c>
      <c r="H49" s="60">
        <f t="shared" si="2"/>
        <v>1</v>
      </c>
    </row>
    <row r="50" spans="1:8" x14ac:dyDescent="0.3">
      <c r="A50" t="s">
        <v>112</v>
      </c>
      <c r="B50" t="s">
        <v>113</v>
      </c>
      <c r="C50" s="60" t="str">
        <f t="shared" si="0"/>
        <v>Annika Dickhaut</v>
      </c>
      <c r="F50">
        <v>2.19</v>
      </c>
      <c r="G50" s="60" t="e">
        <f>VLOOKUP(C50,Teilnehmer!$A$1:$A$200,1,FALSE())</f>
        <v>#N/A</v>
      </c>
      <c r="H50" s="60">
        <f t="shared" si="2"/>
        <v>0</v>
      </c>
    </row>
    <row r="51" spans="1:8" x14ac:dyDescent="0.3">
      <c r="A51" t="s">
        <v>108</v>
      </c>
      <c r="B51" t="s">
        <v>109</v>
      </c>
      <c r="C51" s="60" t="str">
        <f t="shared" si="0"/>
        <v>Helena Heddrich</v>
      </c>
      <c r="F51">
        <v>2.12</v>
      </c>
      <c r="G51" s="60" t="e">
        <f>VLOOKUP(C51,Teilnehmer!$A$1:$A$200,1,FALSE())</f>
        <v>#N/A</v>
      </c>
      <c r="H51" s="60">
        <f t="shared" si="2"/>
        <v>1</v>
      </c>
    </row>
  </sheetData>
  <autoFilter ref="H1:H51" xr:uid="{00000000-0009-0000-0000-00000F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15"/>
  <sheetViews>
    <sheetView topLeftCell="A24" zoomScaleNormal="100" workbookViewId="0">
      <selection activeCell="F13" sqref="F13"/>
    </sheetView>
  </sheetViews>
  <sheetFormatPr baseColWidth="10" defaultColWidth="10.5546875" defaultRowHeight="14.4" x14ac:dyDescent="0.3"/>
  <cols>
    <col min="1" max="1" width="20" customWidth="1"/>
    <col min="2" max="2" width="22.6640625" customWidth="1"/>
    <col min="3" max="3" width="25.33203125" customWidth="1"/>
    <col min="7" max="7" width="21.44140625" customWidth="1"/>
    <col min="12" max="12" width="10.5546875" style="65"/>
  </cols>
  <sheetData>
    <row r="1" spans="1:15" x14ac:dyDescent="0.3">
      <c r="A1" s="56" t="s">
        <v>161</v>
      </c>
      <c r="B1" s="56" t="s">
        <v>310</v>
      </c>
      <c r="C1" s="56" t="str">
        <f t="shared" ref="C1:C60" si="0">B1&amp;" "&amp;A1</f>
        <v>Crosslauf TU8_Niederaula</v>
      </c>
      <c r="D1" s="56" t="s">
        <v>15</v>
      </c>
      <c r="E1" s="56" t="s">
        <v>16</v>
      </c>
      <c r="F1" s="56" t="s">
        <v>19</v>
      </c>
      <c r="G1" t="s">
        <v>23</v>
      </c>
      <c r="H1" t="s">
        <v>24</v>
      </c>
    </row>
    <row r="2" spans="1:15" x14ac:dyDescent="0.3">
      <c r="A2" t="s">
        <v>175</v>
      </c>
      <c r="B2" t="s">
        <v>176</v>
      </c>
      <c r="C2" s="56" t="str">
        <f t="shared" si="0"/>
        <v>Milan Kuhn</v>
      </c>
      <c r="F2" s="65">
        <f>J2</f>
        <v>125.3</v>
      </c>
      <c r="G2" t="str">
        <f>VLOOKUP(C2,Teilnehmer!$A$1:$A$200,1,FALSE())</f>
        <v>Milan Kuhn</v>
      </c>
      <c r="H2">
        <f t="shared" ref="H2:H17" si="1">MOD(ROW(),2)</f>
        <v>0</v>
      </c>
      <c r="J2" s="65">
        <v>125.3</v>
      </c>
      <c r="K2" t="s">
        <v>115</v>
      </c>
      <c r="L2" s="67" t="s">
        <v>175</v>
      </c>
      <c r="M2" s="68" t="s">
        <v>176</v>
      </c>
      <c r="N2" s="67" t="s">
        <v>141</v>
      </c>
      <c r="O2" s="68" t="s">
        <v>196</v>
      </c>
    </row>
    <row r="3" spans="1:15" x14ac:dyDescent="0.3">
      <c r="A3" t="s">
        <v>311</v>
      </c>
      <c r="B3" t="s">
        <v>312</v>
      </c>
      <c r="C3" s="56" t="str">
        <f t="shared" si="0"/>
        <v>Anton Schumann</v>
      </c>
      <c r="D3" t="s">
        <v>21</v>
      </c>
      <c r="E3">
        <v>2019</v>
      </c>
      <c r="F3" s="65">
        <f t="shared" ref="F3:F60" si="2">J3</f>
        <v>126.2</v>
      </c>
      <c r="G3" s="60" t="str">
        <f>VLOOKUP(C3,Teilnehmer!$A$1:$A$200,1,FALSE())</f>
        <v>Anton Schumann</v>
      </c>
      <c r="H3">
        <f t="shared" si="1"/>
        <v>1</v>
      </c>
      <c r="J3" s="65">
        <v>126.2</v>
      </c>
      <c r="K3" t="s">
        <v>115</v>
      </c>
      <c r="L3" s="67">
        <v>125.33</v>
      </c>
      <c r="M3" s="68">
        <v>0.01</v>
      </c>
      <c r="N3" s="67">
        <v>146.16999999999999</v>
      </c>
      <c r="O3" s="68">
        <v>0.01</v>
      </c>
    </row>
    <row r="4" spans="1:15" x14ac:dyDescent="0.3">
      <c r="A4" t="s">
        <v>313</v>
      </c>
      <c r="B4" t="s">
        <v>30</v>
      </c>
      <c r="C4" s="56" t="str">
        <f t="shared" si="0"/>
        <v>Max Dickmann</v>
      </c>
      <c r="D4" t="s">
        <v>21</v>
      </c>
      <c r="E4">
        <v>2019</v>
      </c>
      <c r="F4" s="65">
        <f t="shared" si="2"/>
        <v>127.2</v>
      </c>
      <c r="G4" s="60" t="str">
        <f>VLOOKUP(C4,Teilnehmer!$A$1:$A$200,1,FALSE())</f>
        <v>Max Dickmann</v>
      </c>
      <c r="H4">
        <f t="shared" si="1"/>
        <v>0</v>
      </c>
      <c r="J4" s="65">
        <v>127.2</v>
      </c>
      <c r="K4" t="s">
        <v>115</v>
      </c>
      <c r="L4" s="67" t="s">
        <v>311</v>
      </c>
      <c r="M4" s="68" t="s">
        <v>312</v>
      </c>
      <c r="N4" s="67" t="s">
        <v>327</v>
      </c>
      <c r="O4" s="68" t="s">
        <v>227</v>
      </c>
    </row>
    <row r="5" spans="1:15" x14ac:dyDescent="0.3">
      <c r="A5" t="s">
        <v>182</v>
      </c>
      <c r="B5" t="s">
        <v>32</v>
      </c>
      <c r="C5" s="56" t="str">
        <f t="shared" si="0"/>
        <v>Thore Schröder</v>
      </c>
      <c r="F5" s="65">
        <f t="shared" si="2"/>
        <v>127.9</v>
      </c>
      <c r="G5" t="str">
        <f>VLOOKUP(C5,Teilnehmer!$A$1:$A$200,1,FALSE())</f>
        <v>Thore Schröder</v>
      </c>
      <c r="H5">
        <f t="shared" si="1"/>
        <v>1</v>
      </c>
      <c r="J5" s="65">
        <v>127.9</v>
      </c>
      <c r="K5" t="s">
        <v>115</v>
      </c>
      <c r="L5" s="67">
        <v>126.21</v>
      </c>
      <c r="M5" s="68">
        <v>0.01</v>
      </c>
      <c r="N5" s="67">
        <v>146.38999999999999</v>
      </c>
      <c r="O5" s="68">
        <v>0.01</v>
      </c>
    </row>
    <row r="6" spans="1:15" x14ac:dyDescent="0.3">
      <c r="A6" t="s">
        <v>166</v>
      </c>
      <c r="B6" t="s">
        <v>247</v>
      </c>
      <c r="C6" s="56" t="str">
        <f t="shared" si="0"/>
        <v>Anna Belle Haberkorn</v>
      </c>
      <c r="F6" s="65">
        <f t="shared" si="2"/>
        <v>128.80000000000001</v>
      </c>
      <c r="G6" t="str">
        <f>VLOOKUP(C6,Teilnehmer!$A$1:$A$200,1,FALSE())</f>
        <v>Anna Belle Haberkorn</v>
      </c>
      <c r="H6">
        <f t="shared" si="1"/>
        <v>0</v>
      </c>
      <c r="J6" s="65">
        <v>128.80000000000001</v>
      </c>
      <c r="K6" t="s">
        <v>115</v>
      </c>
      <c r="L6" s="67" t="s">
        <v>313</v>
      </c>
      <c r="M6" s="68" t="s">
        <v>30</v>
      </c>
      <c r="N6" s="67" t="s">
        <v>328</v>
      </c>
      <c r="O6" s="68" t="s">
        <v>329</v>
      </c>
    </row>
    <row r="7" spans="1:15" x14ac:dyDescent="0.3">
      <c r="A7" t="s">
        <v>179</v>
      </c>
      <c r="B7" t="s">
        <v>180</v>
      </c>
      <c r="C7" s="56" t="str">
        <f t="shared" si="0"/>
        <v>Aron Schmelzer</v>
      </c>
      <c r="F7" s="65">
        <f t="shared" si="2"/>
        <v>129.9</v>
      </c>
      <c r="G7" t="str">
        <f>VLOOKUP(C7,Teilnehmer!$A$1:$A$200,1,FALSE())</f>
        <v>Aron Schmelzer</v>
      </c>
      <c r="H7">
        <f t="shared" si="1"/>
        <v>1</v>
      </c>
      <c r="J7" s="65">
        <v>129.9</v>
      </c>
      <c r="K7" t="s">
        <v>115</v>
      </c>
      <c r="L7" s="67">
        <v>127.27</v>
      </c>
      <c r="M7" s="68">
        <v>0.01</v>
      </c>
      <c r="N7" s="67">
        <v>149.55000000000001</v>
      </c>
      <c r="O7" s="68">
        <v>0.01</v>
      </c>
    </row>
    <row r="8" spans="1:15" x14ac:dyDescent="0.3">
      <c r="A8" t="s">
        <v>167</v>
      </c>
      <c r="B8" t="s">
        <v>168</v>
      </c>
      <c r="C8" s="56" t="str">
        <f t="shared" si="0"/>
        <v>Maila Müller</v>
      </c>
      <c r="F8" s="65">
        <f t="shared" si="2"/>
        <v>130.19999999999999</v>
      </c>
      <c r="G8" t="str">
        <f>VLOOKUP(C8,Teilnehmer!$A$1:$A$200,1,FALSE())</f>
        <v>Maila Müller</v>
      </c>
      <c r="H8">
        <f t="shared" si="1"/>
        <v>0</v>
      </c>
      <c r="J8" s="65">
        <v>130.19999999999999</v>
      </c>
      <c r="K8" t="s">
        <v>115</v>
      </c>
      <c r="L8" s="67" t="s">
        <v>182</v>
      </c>
      <c r="M8" s="68" t="s">
        <v>32</v>
      </c>
      <c r="N8" s="67" t="s">
        <v>197</v>
      </c>
      <c r="O8" s="68" t="s">
        <v>198</v>
      </c>
    </row>
    <row r="9" spans="1:15" x14ac:dyDescent="0.3">
      <c r="A9" t="s">
        <v>314</v>
      </c>
      <c r="B9" t="s">
        <v>315</v>
      </c>
      <c r="C9" s="56" t="str">
        <f t="shared" si="0"/>
        <v>Tom Reinhardt</v>
      </c>
      <c r="D9" t="s">
        <v>21</v>
      </c>
      <c r="E9">
        <v>2019</v>
      </c>
      <c r="F9" s="65">
        <f t="shared" si="2"/>
        <v>130.5</v>
      </c>
      <c r="G9" t="str">
        <f>VLOOKUP(C9,Teilnehmer!$A$1:$A$200,1,FALSE())</f>
        <v>Tom Reinhardt</v>
      </c>
      <c r="H9">
        <f t="shared" si="1"/>
        <v>1</v>
      </c>
      <c r="J9" s="65">
        <v>130.5</v>
      </c>
      <c r="K9" t="s">
        <v>115</v>
      </c>
      <c r="L9" s="67">
        <v>127.89</v>
      </c>
      <c r="M9" s="68">
        <v>0.01</v>
      </c>
      <c r="N9" s="67">
        <v>150.02000000000001</v>
      </c>
      <c r="O9" s="68">
        <v>0.01</v>
      </c>
    </row>
    <row r="10" spans="1:15" x14ac:dyDescent="0.3">
      <c r="A10" t="s">
        <v>316</v>
      </c>
      <c r="B10" t="s">
        <v>317</v>
      </c>
      <c r="C10" s="56" t="str">
        <f t="shared" si="0"/>
        <v>Jonah Stocklöw</v>
      </c>
      <c r="D10" t="s">
        <v>21</v>
      </c>
      <c r="E10">
        <v>2019</v>
      </c>
      <c r="F10" s="65">
        <f t="shared" si="2"/>
        <v>133.30000000000001</v>
      </c>
      <c r="G10" t="str">
        <f>VLOOKUP(C10,Teilnehmer!$A$1:$A$200,1,FALSE())</f>
        <v>Jonah Stocklöw</v>
      </c>
      <c r="H10">
        <f t="shared" si="1"/>
        <v>0</v>
      </c>
      <c r="J10" s="65">
        <v>133.30000000000001</v>
      </c>
      <c r="K10" t="s">
        <v>115</v>
      </c>
      <c r="L10" s="67" t="s">
        <v>166</v>
      </c>
      <c r="M10" s="68" t="s">
        <v>142</v>
      </c>
      <c r="N10" s="67" t="s">
        <v>210</v>
      </c>
      <c r="O10" s="68" t="s">
        <v>75</v>
      </c>
    </row>
    <row r="11" spans="1:15" x14ac:dyDescent="0.3">
      <c r="A11" t="s">
        <v>70</v>
      </c>
      <c r="B11" t="s">
        <v>178</v>
      </c>
      <c r="C11" s="56" t="str">
        <f t="shared" si="0"/>
        <v>Oskar Heiß</v>
      </c>
      <c r="F11" s="65">
        <f t="shared" si="2"/>
        <v>133.69999999999999</v>
      </c>
      <c r="G11" t="str">
        <f>VLOOKUP(C11,Teilnehmer!$A$1:$A$200,1,FALSE())</f>
        <v>Oskar Heiß</v>
      </c>
      <c r="H11">
        <f t="shared" si="1"/>
        <v>1</v>
      </c>
      <c r="J11" s="65">
        <v>133.69999999999999</v>
      </c>
      <c r="K11" t="s">
        <v>115</v>
      </c>
      <c r="L11" s="67">
        <v>128.88999999999999</v>
      </c>
      <c r="M11" s="68">
        <v>0.01</v>
      </c>
      <c r="N11" s="67">
        <v>150.44999999999999</v>
      </c>
      <c r="O11" s="68">
        <v>0.01</v>
      </c>
    </row>
    <row r="12" spans="1:15" x14ac:dyDescent="0.3">
      <c r="A12" t="s">
        <v>83</v>
      </c>
      <c r="B12" t="s">
        <v>189</v>
      </c>
      <c r="C12" s="56" t="str">
        <f t="shared" si="0"/>
        <v>Marie-Luise Weppler</v>
      </c>
      <c r="F12" s="69" t="s">
        <v>248</v>
      </c>
      <c r="G12" s="70" t="str">
        <f>VLOOKUP(C12,Teilnehmer!$A$1:$A$200,1,FALSE())</f>
        <v>Marie-Luise Weppler</v>
      </c>
      <c r="H12">
        <f t="shared" si="1"/>
        <v>0</v>
      </c>
      <c r="J12" s="65">
        <v>137.69999999999999</v>
      </c>
      <c r="K12" t="s">
        <v>115</v>
      </c>
      <c r="L12" s="67" t="s">
        <v>179</v>
      </c>
      <c r="M12" s="68" t="s">
        <v>180</v>
      </c>
      <c r="N12" s="67" t="s">
        <v>190</v>
      </c>
      <c r="O12" s="68" t="s">
        <v>191</v>
      </c>
    </row>
    <row r="13" spans="1:15" x14ac:dyDescent="0.3">
      <c r="A13" t="s">
        <v>171</v>
      </c>
      <c r="B13" t="s">
        <v>172</v>
      </c>
      <c r="C13" s="56" t="str">
        <f t="shared" si="0"/>
        <v>Melina Billinger</v>
      </c>
      <c r="F13" s="65">
        <f t="shared" si="2"/>
        <v>138.80000000000001</v>
      </c>
      <c r="G13" t="str">
        <f>VLOOKUP(C13,Teilnehmer!$A$1:$A$200,1,FALSE())</f>
        <v>Melina Billinger</v>
      </c>
      <c r="H13">
        <f t="shared" si="1"/>
        <v>1</v>
      </c>
      <c r="J13" s="65">
        <v>138.80000000000001</v>
      </c>
      <c r="K13" t="s">
        <v>115</v>
      </c>
      <c r="L13" s="67">
        <v>129.91999999999999</v>
      </c>
      <c r="M13" s="68">
        <v>0.01</v>
      </c>
      <c r="N13" s="67">
        <v>150.58000000000001</v>
      </c>
      <c r="O13" s="68">
        <v>0.01</v>
      </c>
    </row>
    <row r="14" spans="1:15" x14ac:dyDescent="0.3">
      <c r="A14" t="s">
        <v>318</v>
      </c>
      <c r="B14" t="s">
        <v>319</v>
      </c>
      <c r="C14" s="56" t="str">
        <f t="shared" si="0"/>
        <v>Raphael Thomalla</v>
      </c>
      <c r="D14" t="s">
        <v>21</v>
      </c>
      <c r="E14">
        <v>2020</v>
      </c>
      <c r="F14" s="65">
        <f t="shared" si="2"/>
        <v>139.69999999999999</v>
      </c>
      <c r="G14" t="str">
        <f>VLOOKUP(C14,Teilnehmer!$A$1:$A$200,1,FALSE())</f>
        <v>Raphael Thomalla</v>
      </c>
      <c r="H14">
        <f t="shared" si="1"/>
        <v>0</v>
      </c>
      <c r="J14" s="65">
        <v>139.69999999999999</v>
      </c>
      <c r="K14" t="s">
        <v>115</v>
      </c>
      <c r="L14" s="67" t="s">
        <v>167</v>
      </c>
      <c r="M14" s="68" t="s">
        <v>168</v>
      </c>
      <c r="N14" s="67" t="s">
        <v>117</v>
      </c>
      <c r="O14" s="68" t="s">
        <v>192</v>
      </c>
    </row>
    <row r="15" spans="1:15" x14ac:dyDescent="0.3">
      <c r="A15" t="s">
        <v>177</v>
      </c>
      <c r="B15" t="s">
        <v>246</v>
      </c>
      <c r="C15" s="56" t="str">
        <f t="shared" si="0"/>
        <v>Hyab Kidane Tesfamichael</v>
      </c>
      <c r="F15" s="65">
        <f t="shared" si="2"/>
        <v>140.1</v>
      </c>
      <c r="G15" t="str">
        <f>VLOOKUP(C15,Teilnehmer!$A$1:$A$200,1,FALSE())</f>
        <v>Hyab Kidane Tesfamichael</v>
      </c>
      <c r="H15">
        <f t="shared" si="1"/>
        <v>1</v>
      </c>
      <c r="J15" s="65">
        <v>140.1</v>
      </c>
      <c r="K15" t="s">
        <v>115</v>
      </c>
      <c r="L15" s="67">
        <v>130.24</v>
      </c>
      <c r="M15" s="68">
        <v>0.01</v>
      </c>
      <c r="N15" s="67">
        <v>151.27000000000001</v>
      </c>
      <c r="O15" s="68">
        <v>0.01</v>
      </c>
    </row>
    <row r="16" spans="1:15" x14ac:dyDescent="0.3">
      <c r="A16" t="s">
        <v>320</v>
      </c>
      <c r="B16" t="s">
        <v>321</v>
      </c>
      <c r="C16" s="56" t="str">
        <f t="shared" si="0"/>
        <v>Kalle Hotzel</v>
      </c>
      <c r="D16" t="s">
        <v>21</v>
      </c>
      <c r="E16">
        <v>2019</v>
      </c>
      <c r="F16" s="65">
        <f t="shared" si="2"/>
        <v>140.30000000000001</v>
      </c>
      <c r="G16" t="str">
        <f>VLOOKUP(C16,Teilnehmer!$A$1:$A$200,1,FALSE())</f>
        <v>Kalle Hotzel</v>
      </c>
      <c r="H16">
        <f t="shared" si="1"/>
        <v>0</v>
      </c>
      <c r="J16" s="65">
        <v>140.30000000000001</v>
      </c>
      <c r="K16" t="s">
        <v>115</v>
      </c>
      <c r="L16" s="67" t="s">
        <v>314</v>
      </c>
      <c r="M16" s="68" t="s">
        <v>315</v>
      </c>
      <c r="N16" s="67" t="s">
        <v>330</v>
      </c>
      <c r="O16" s="68" t="s">
        <v>331</v>
      </c>
    </row>
    <row r="17" spans="1:15" x14ac:dyDescent="0.3">
      <c r="A17" t="s">
        <v>316</v>
      </c>
      <c r="B17" t="s">
        <v>322</v>
      </c>
      <c r="C17" s="56" t="str">
        <f t="shared" si="0"/>
        <v>Mika Stocklöw</v>
      </c>
      <c r="D17" t="s">
        <v>21</v>
      </c>
      <c r="E17">
        <v>2019</v>
      </c>
      <c r="F17" s="65">
        <f t="shared" si="2"/>
        <v>141</v>
      </c>
      <c r="G17" t="str">
        <f>VLOOKUP(C17,Teilnehmer!$A$1:$A$200,1,FALSE())</f>
        <v>Mika Stocklöw</v>
      </c>
      <c r="H17">
        <f t="shared" si="1"/>
        <v>1</v>
      </c>
      <c r="J17" s="65">
        <v>141</v>
      </c>
      <c r="K17" t="s">
        <v>115</v>
      </c>
      <c r="L17" s="67">
        <v>130.58000000000001</v>
      </c>
      <c r="M17" s="68">
        <v>0.01</v>
      </c>
      <c r="N17" s="67">
        <v>154.16999999999999</v>
      </c>
      <c r="O17" s="68">
        <v>0.01</v>
      </c>
    </row>
    <row r="18" spans="1:15" x14ac:dyDescent="0.3">
      <c r="A18" t="s">
        <v>193</v>
      </c>
      <c r="B18" t="s">
        <v>194</v>
      </c>
      <c r="C18" s="56" t="str">
        <f t="shared" si="0"/>
        <v>Mia Abeska</v>
      </c>
      <c r="D18" t="s">
        <v>22</v>
      </c>
      <c r="F18" s="65">
        <f t="shared" si="2"/>
        <v>141.9</v>
      </c>
      <c r="G18" t="str">
        <f>VLOOKUP(C18,Teilnehmer!$A$1:$A$200,1,FALSE())</f>
        <v>Mia Abeska</v>
      </c>
      <c r="H18">
        <f t="shared" ref="H18:H49" si="3">MOD(ROW(),2)</f>
        <v>0</v>
      </c>
      <c r="J18" s="65">
        <v>141.9</v>
      </c>
      <c r="K18" t="s">
        <v>115</v>
      </c>
      <c r="L18" s="67" t="s">
        <v>316</v>
      </c>
      <c r="M18" s="68" t="s">
        <v>317</v>
      </c>
      <c r="N18" s="67" t="s">
        <v>206</v>
      </c>
      <c r="O18" s="68" t="s">
        <v>207</v>
      </c>
    </row>
    <row r="19" spans="1:15" x14ac:dyDescent="0.3">
      <c r="A19" t="s">
        <v>201</v>
      </c>
      <c r="B19" t="s">
        <v>202</v>
      </c>
      <c r="C19" s="56" t="str">
        <f t="shared" si="0"/>
        <v>Stella Rat</v>
      </c>
      <c r="F19" s="65">
        <f t="shared" si="2"/>
        <v>142.19999999999999</v>
      </c>
      <c r="G19" t="str">
        <f>VLOOKUP(C19,Teilnehmer!$A$1:$A$200,1,FALSE())</f>
        <v>Stella Rat</v>
      </c>
      <c r="H19">
        <f t="shared" si="3"/>
        <v>1</v>
      </c>
      <c r="J19" s="65">
        <v>142.19999999999999</v>
      </c>
      <c r="K19" t="s">
        <v>115</v>
      </c>
      <c r="L19" s="67">
        <v>133.30000000000001</v>
      </c>
      <c r="M19" s="68">
        <v>0.01</v>
      </c>
      <c r="N19" s="67">
        <v>154.52000000000001</v>
      </c>
      <c r="O19" s="68">
        <v>0.01</v>
      </c>
    </row>
    <row r="20" spans="1:15" x14ac:dyDescent="0.3">
      <c r="A20" t="s">
        <v>183</v>
      </c>
      <c r="B20" t="s">
        <v>184</v>
      </c>
      <c r="C20" s="56" t="str">
        <f t="shared" si="0"/>
        <v>Natan Molnár</v>
      </c>
      <c r="F20" s="65">
        <f t="shared" si="2"/>
        <v>142.30000000000001</v>
      </c>
      <c r="G20" t="str">
        <f>VLOOKUP(C20,Teilnehmer!$A$1:$A$200,1,FALSE())</f>
        <v>Natan Molnár</v>
      </c>
      <c r="H20">
        <f t="shared" si="3"/>
        <v>0</v>
      </c>
      <c r="J20" s="65">
        <v>142.30000000000001</v>
      </c>
      <c r="K20" t="s">
        <v>115</v>
      </c>
      <c r="L20" s="67" t="s">
        <v>70</v>
      </c>
      <c r="M20" s="68" t="s">
        <v>178</v>
      </c>
      <c r="N20" s="67" t="s">
        <v>332</v>
      </c>
      <c r="O20" s="68" t="s">
        <v>333</v>
      </c>
    </row>
    <row r="21" spans="1:15" x14ac:dyDescent="0.3">
      <c r="A21" t="s">
        <v>323</v>
      </c>
      <c r="B21" t="s">
        <v>324</v>
      </c>
      <c r="C21" s="56" t="str">
        <f t="shared" si="0"/>
        <v>Selestin Heil</v>
      </c>
      <c r="D21" t="s">
        <v>22</v>
      </c>
      <c r="E21">
        <v>2020</v>
      </c>
      <c r="F21" s="65">
        <f t="shared" si="2"/>
        <v>142.69999999999999</v>
      </c>
      <c r="G21" t="str">
        <f>VLOOKUP(C21,Teilnehmer!$A$1:$A$200,1,FALSE())</f>
        <v>Selestin Heil</v>
      </c>
      <c r="H21">
        <f t="shared" si="3"/>
        <v>1</v>
      </c>
      <c r="J21" s="65">
        <v>142.69999999999999</v>
      </c>
      <c r="K21" t="s">
        <v>115</v>
      </c>
      <c r="L21" s="67">
        <v>133.77000000000001</v>
      </c>
      <c r="M21" s="68">
        <v>0.01</v>
      </c>
      <c r="N21" s="67">
        <v>155.24</v>
      </c>
      <c r="O21" s="68">
        <v>0.01</v>
      </c>
    </row>
    <row r="22" spans="1:15" x14ac:dyDescent="0.3">
      <c r="A22" t="s">
        <v>325</v>
      </c>
      <c r="B22" t="s">
        <v>326</v>
      </c>
      <c r="C22" s="56" t="str">
        <f t="shared" si="0"/>
        <v>Dalia Fuhrmann</v>
      </c>
      <c r="D22" t="s">
        <v>22</v>
      </c>
      <c r="E22">
        <v>2019</v>
      </c>
      <c r="F22" s="65">
        <f t="shared" si="2"/>
        <v>143.80000000000001</v>
      </c>
      <c r="G22" t="str">
        <f>VLOOKUP(C22,Teilnehmer!$A$1:$A$200,1,FALSE())</f>
        <v>Dalia Fuhrmann</v>
      </c>
      <c r="H22">
        <f t="shared" si="3"/>
        <v>0</v>
      </c>
      <c r="J22" s="65">
        <v>143.80000000000001</v>
      </c>
      <c r="K22" t="s">
        <v>115</v>
      </c>
      <c r="L22" s="67" t="s">
        <v>171</v>
      </c>
      <c r="M22" s="68" t="s">
        <v>172</v>
      </c>
      <c r="N22" s="67" t="s">
        <v>208</v>
      </c>
      <c r="O22" s="68" t="s">
        <v>209</v>
      </c>
    </row>
    <row r="23" spans="1:15" x14ac:dyDescent="0.3">
      <c r="A23" t="s">
        <v>175</v>
      </c>
      <c r="B23" t="s">
        <v>205</v>
      </c>
      <c r="C23" s="56" t="str">
        <f t="shared" si="0"/>
        <v>Matteo Kuhn</v>
      </c>
      <c r="F23" s="65">
        <f t="shared" si="2"/>
        <v>145</v>
      </c>
      <c r="G23" t="str">
        <f>VLOOKUP(C23,Teilnehmer!$A$1:$A$200,1,FALSE())</f>
        <v>Matteo Kuhn</v>
      </c>
      <c r="H23">
        <f t="shared" si="3"/>
        <v>1</v>
      </c>
      <c r="J23" s="65">
        <v>145</v>
      </c>
      <c r="K23" t="s">
        <v>115</v>
      </c>
      <c r="L23" s="67">
        <v>138.86000000000001</v>
      </c>
      <c r="M23" s="68">
        <v>0.01</v>
      </c>
      <c r="N23" s="67">
        <v>155.69999999999999</v>
      </c>
      <c r="O23" s="68">
        <v>0.01</v>
      </c>
    </row>
    <row r="24" spans="1:15" x14ac:dyDescent="0.3">
      <c r="A24" t="s">
        <v>181</v>
      </c>
      <c r="B24" t="s">
        <v>91</v>
      </c>
      <c r="C24" s="56" t="str">
        <f t="shared" si="0"/>
        <v>Finja Schieler</v>
      </c>
      <c r="F24" s="65">
        <f t="shared" si="2"/>
        <v>145.5</v>
      </c>
      <c r="G24" t="str">
        <f>VLOOKUP(C24,Teilnehmer!$A$1:$A$200,1,FALSE())</f>
        <v>Finja Schieler</v>
      </c>
      <c r="H24">
        <f t="shared" si="3"/>
        <v>0</v>
      </c>
      <c r="J24" s="65">
        <v>145.5</v>
      </c>
      <c r="K24" t="s">
        <v>115</v>
      </c>
      <c r="L24" s="67" t="s">
        <v>318</v>
      </c>
      <c r="M24" s="68" t="s">
        <v>319</v>
      </c>
      <c r="N24" s="67" t="s">
        <v>334</v>
      </c>
      <c r="O24" s="68" t="s">
        <v>335</v>
      </c>
    </row>
    <row r="25" spans="1:15" x14ac:dyDescent="0.3">
      <c r="A25" t="s">
        <v>141</v>
      </c>
      <c r="B25" t="s">
        <v>196</v>
      </c>
      <c r="C25" s="56" t="str">
        <f t="shared" si="0"/>
        <v>Klara Vogt</v>
      </c>
      <c r="F25" s="65">
        <f t="shared" si="2"/>
        <v>146.1</v>
      </c>
      <c r="G25" t="str">
        <f>VLOOKUP(C25,Teilnehmer!$A$1:$A$200,1,FALSE())</f>
        <v>Klara Vogt</v>
      </c>
      <c r="H25">
        <f t="shared" si="3"/>
        <v>1</v>
      </c>
      <c r="J25" s="65">
        <v>146.1</v>
      </c>
      <c r="K25" t="s">
        <v>115</v>
      </c>
      <c r="L25" s="67">
        <v>139.74</v>
      </c>
      <c r="M25" s="68">
        <v>0.01</v>
      </c>
      <c r="N25" s="67">
        <v>158.24</v>
      </c>
      <c r="O25" s="68">
        <v>0.01</v>
      </c>
    </row>
    <row r="26" spans="1:15" x14ac:dyDescent="0.3">
      <c r="A26" t="s">
        <v>327</v>
      </c>
      <c r="B26" t="s">
        <v>227</v>
      </c>
      <c r="C26" s="56" t="str">
        <f t="shared" si="0"/>
        <v>Levin Giese</v>
      </c>
      <c r="D26" t="s">
        <v>21</v>
      </c>
      <c r="E26">
        <v>2019</v>
      </c>
      <c r="F26" s="65">
        <f t="shared" si="2"/>
        <v>146.4</v>
      </c>
      <c r="G26" t="str">
        <f>VLOOKUP(C26,Teilnehmer!$A$1:$A$200,1,FALSE())</f>
        <v>Levin Giese</v>
      </c>
      <c r="H26">
        <f t="shared" si="3"/>
        <v>0</v>
      </c>
      <c r="J26" s="65">
        <v>146.4</v>
      </c>
      <c r="K26" t="s">
        <v>115</v>
      </c>
      <c r="L26" s="67" t="s">
        <v>177</v>
      </c>
      <c r="M26" s="68" t="s">
        <v>368</v>
      </c>
      <c r="N26" s="67" t="s">
        <v>219</v>
      </c>
      <c r="O26" s="68" t="s">
        <v>58</v>
      </c>
    </row>
    <row r="27" spans="1:15" x14ac:dyDescent="0.3">
      <c r="A27" t="s">
        <v>328</v>
      </c>
      <c r="B27" t="s">
        <v>329</v>
      </c>
      <c r="C27" s="56" t="str">
        <f t="shared" si="0"/>
        <v>Leo Pietsch</v>
      </c>
      <c r="D27" t="s">
        <v>21</v>
      </c>
      <c r="E27">
        <v>2019</v>
      </c>
      <c r="F27" s="65">
        <f t="shared" si="2"/>
        <v>149.5</v>
      </c>
      <c r="G27" s="60" t="str">
        <f>VLOOKUP(C27,Teilnehmer!$A$1:$A$200,1,FALSE())</f>
        <v>Leo Pietsch</v>
      </c>
      <c r="H27" s="60">
        <f t="shared" si="3"/>
        <v>1</v>
      </c>
      <c r="J27" s="65">
        <v>149.5</v>
      </c>
      <c r="K27" t="s">
        <v>115</v>
      </c>
      <c r="L27" s="67">
        <v>140.16999999999999</v>
      </c>
      <c r="M27" s="68">
        <v>0.01</v>
      </c>
      <c r="N27" s="67">
        <v>158.27000000000001</v>
      </c>
      <c r="O27" s="68">
        <v>0.01</v>
      </c>
    </row>
    <row r="28" spans="1:15" x14ac:dyDescent="0.3">
      <c r="A28" t="s">
        <v>197</v>
      </c>
      <c r="B28" t="s">
        <v>198</v>
      </c>
      <c r="C28" s="56" t="str">
        <f t="shared" si="0"/>
        <v>Leni Pokoj</v>
      </c>
      <c r="F28" s="65">
        <f t="shared" si="2"/>
        <v>150</v>
      </c>
      <c r="G28" s="60" t="str">
        <f>VLOOKUP(C28,Teilnehmer!$A$1:$A$200,1,FALSE())</f>
        <v>Leni Pokoj</v>
      </c>
      <c r="H28" s="60">
        <f t="shared" si="3"/>
        <v>0</v>
      </c>
      <c r="J28" s="65">
        <v>150</v>
      </c>
      <c r="K28" t="s">
        <v>115</v>
      </c>
      <c r="L28" s="67" t="s">
        <v>320</v>
      </c>
      <c r="M28" s="68" t="s">
        <v>321</v>
      </c>
      <c r="N28" s="67" t="s">
        <v>126</v>
      </c>
      <c r="O28" s="68" t="s">
        <v>213</v>
      </c>
    </row>
    <row r="29" spans="1:15" x14ac:dyDescent="0.3">
      <c r="A29" t="s">
        <v>210</v>
      </c>
      <c r="B29" t="s">
        <v>75</v>
      </c>
      <c r="C29" s="56" t="str">
        <f t="shared" si="0"/>
        <v>Ella Huras</v>
      </c>
      <c r="F29" s="65">
        <f t="shared" si="2"/>
        <v>150.4</v>
      </c>
      <c r="G29" s="60" t="str">
        <f>VLOOKUP(C29,Teilnehmer!$A$1:$A$200,1,FALSE())</f>
        <v>Ella Huras</v>
      </c>
      <c r="H29" s="60">
        <f t="shared" si="3"/>
        <v>1</v>
      </c>
      <c r="J29" s="65">
        <v>150.4</v>
      </c>
      <c r="K29" t="s">
        <v>115</v>
      </c>
      <c r="L29" s="67">
        <v>140.36000000000001</v>
      </c>
      <c r="M29" s="68">
        <v>0.01</v>
      </c>
      <c r="N29" s="67">
        <v>158.66999999999999</v>
      </c>
      <c r="O29" s="68">
        <v>0.01</v>
      </c>
    </row>
    <row r="30" spans="1:15" x14ac:dyDescent="0.3">
      <c r="A30" t="s">
        <v>190</v>
      </c>
      <c r="B30" t="s">
        <v>191</v>
      </c>
      <c r="C30" s="56" t="str">
        <f t="shared" si="0"/>
        <v>Sina Schmitt</v>
      </c>
      <c r="F30" s="65">
        <f t="shared" si="2"/>
        <v>150.5</v>
      </c>
      <c r="G30" s="60" t="str">
        <f>VLOOKUP(C30,Teilnehmer!$A$1:$A$200,1,FALSE())</f>
        <v>Sina Schmitt</v>
      </c>
      <c r="H30" s="60">
        <f t="shared" si="3"/>
        <v>0</v>
      </c>
      <c r="J30" s="65">
        <v>150.5</v>
      </c>
      <c r="K30" t="s">
        <v>115</v>
      </c>
      <c r="L30" s="67" t="s">
        <v>316</v>
      </c>
      <c r="M30" s="68" t="s">
        <v>322</v>
      </c>
      <c r="N30" s="67" t="s">
        <v>211</v>
      </c>
      <c r="O30" s="68" t="s">
        <v>45</v>
      </c>
    </row>
    <row r="31" spans="1:15" x14ac:dyDescent="0.3">
      <c r="A31" t="s">
        <v>117</v>
      </c>
      <c r="B31" t="s">
        <v>192</v>
      </c>
      <c r="C31" s="56" t="str">
        <f t="shared" si="0"/>
        <v>Nisa Türkmen</v>
      </c>
      <c r="F31" s="65">
        <f t="shared" si="2"/>
        <v>151.19999999999999</v>
      </c>
      <c r="G31" s="60" t="str">
        <f>VLOOKUP(C31,Teilnehmer!$A$1:$A$200,1,FALSE())</f>
        <v>Nisa Türkmen</v>
      </c>
      <c r="H31" s="60">
        <f t="shared" si="3"/>
        <v>1</v>
      </c>
      <c r="J31" s="65">
        <v>151.19999999999999</v>
      </c>
      <c r="K31" t="s">
        <v>115</v>
      </c>
      <c r="L31" s="67">
        <v>141.02000000000001</v>
      </c>
      <c r="M31" s="68">
        <v>0.01</v>
      </c>
      <c r="N31" s="67">
        <v>159.02000000000001</v>
      </c>
      <c r="O31" s="68">
        <v>0.01</v>
      </c>
    </row>
    <row r="32" spans="1:15" x14ac:dyDescent="0.3">
      <c r="A32" t="s">
        <v>330</v>
      </c>
      <c r="B32" t="s">
        <v>331</v>
      </c>
      <c r="C32" s="56" t="str">
        <f t="shared" si="0"/>
        <v>Pepe Rothamel</v>
      </c>
      <c r="D32" t="s">
        <v>21</v>
      </c>
      <c r="E32">
        <v>2020</v>
      </c>
      <c r="F32" s="65">
        <f t="shared" si="2"/>
        <v>154.1</v>
      </c>
      <c r="G32" s="60" t="str">
        <f>VLOOKUP(C32,Teilnehmer!$A$1:$A$200,1,FALSE())</f>
        <v>Pepe Rothamel</v>
      </c>
      <c r="H32" s="60">
        <f t="shared" si="3"/>
        <v>0</v>
      </c>
      <c r="J32" s="65">
        <v>154.1</v>
      </c>
      <c r="K32" t="s">
        <v>115</v>
      </c>
      <c r="L32" s="67" t="s">
        <v>193</v>
      </c>
      <c r="M32" s="68" t="s">
        <v>194</v>
      </c>
      <c r="N32" s="67" t="s">
        <v>214</v>
      </c>
      <c r="O32" s="68" t="s">
        <v>215</v>
      </c>
    </row>
    <row r="33" spans="1:15" x14ac:dyDescent="0.3">
      <c r="A33" t="s">
        <v>206</v>
      </c>
      <c r="B33" t="s">
        <v>207</v>
      </c>
      <c r="C33" s="56" t="str">
        <f t="shared" si="0"/>
        <v>Lia Hanke</v>
      </c>
      <c r="F33" s="65">
        <f t="shared" si="2"/>
        <v>154.5</v>
      </c>
      <c r="G33" s="60" t="str">
        <f>VLOOKUP(C33,Teilnehmer!$A$1:$A$200,1,FALSE())</f>
        <v>Lia Hanke</v>
      </c>
      <c r="H33" s="60">
        <f t="shared" si="3"/>
        <v>1</v>
      </c>
      <c r="J33" s="65">
        <v>154.5</v>
      </c>
      <c r="K33" t="s">
        <v>115</v>
      </c>
      <c r="L33" s="67">
        <v>141.88999999999999</v>
      </c>
      <c r="M33" s="68">
        <v>0.01</v>
      </c>
      <c r="N33" s="67">
        <v>159.08000000000001</v>
      </c>
      <c r="O33" s="68">
        <v>0.01</v>
      </c>
    </row>
    <row r="34" spans="1:15" x14ac:dyDescent="0.3">
      <c r="A34" t="s">
        <v>332</v>
      </c>
      <c r="B34" t="s">
        <v>333</v>
      </c>
      <c r="C34" s="56" t="str">
        <f t="shared" si="0"/>
        <v>Theo Galinski</v>
      </c>
      <c r="D34" t="s">
        <v>21</v>
      </c>
      <c r="E34">
        <v>2019</v>
      </c>
      <c r="F34" s="65">
        <f t="shared" si="2"/>
        <v>155.19999999999999</v>
      </c>
      <c r="G34" s="60" t="str">
        <f>VLOOKUP(C34,Teilnehmer!$A$1:$A$200,1,FALSE())</f>
        <v>Theo Galinski</v>
      </c>
      <c r="H34" s="60">
        <f t="shared" si="3"/>
        <v>0</v>
      </c>
      <c r="J34" s="65">
        <v>155.19999999999999</v>
      </c>
      <c r="K34" t="s">
        <v>115</v>
      </c>
      <c r="L34" s="67" t="s">
        <v>201</v>
      </c>
      <c r="M34" s="68" t="s">
        <v>202</v>
      </c>
      <c r="N34" s="67" t="s">
        <v>336</v>
      </c>
      <c r="O34" s="68" t="s">
        <v>337</v>
      </c>
    </row>
    <row r="35" spans="1:15" x14ac:dyDescent="0.3">
      <c r="A35" t="s">
        <v>208</v>
      </c>
      <c r="B35" t="s">
        <v>209</v>
      </c>
      <c r="C35" s="56" t="str">
        <f t="shared" si="0"/>
        <v>Kiano Keilhauer</v>
      </c>
      <c r="F35" s="65">
        <f t="shared" si="2"/>
        <v>155.69999999999999</v>
      </c>
      <c r="G35" s="60" t="str">
        <f>VLOOKUP(C35,Teilnehmer!$A$1:$A$200,1,FALSE())</f>
        <v>Kiano Keilhauer</v>
      </c>
      <c r="H35" s="60">
        <f t="shared" si="3"/>
        <v>1</v>
      </c>
      <c r="J35" s="65">
        <v>155.69999999999999</v>
      </c>
      <c r="K35" t="s">
        <v>115</v>
      </c>
      <c r="L35" s="67">
        <v>142.24</v>
      </c>
      <c r="M35" s="68">
        <v>0.01</v>
      </c>
      <c r="N35" s="67">
        <v>159.52000000000001</v>
      </c>
      <c r="O35" s="68">
        <v>0.01</v>
      </c>
    </row>
    <row r="36" spans="1:15" x14ac:dyDescent="0.3">
      <c r="A36" t="s">
        <v>334</v>
      </c>
      <c r="B36" t="s">
        <v>335</v>
      </c>
      <c r="C36" s="56" t="str">
        <f t="shared" si="0"/>
        <v>Romy Hensler</v>
      </c>
      <c r="D36" t="s">
        <v>22</v>
      </c>
      <c r="E36">
        <v>2020</v>
      </c>
      <c r="F36" s="65">
        <f t="shared" si="2"/>
        <v>158.19999999999999</v>
      </c>
      <c r="G36" s="60" t="str">
        <f>VLOOKUP(C36,Teilnehmer!$A$1:$A$200,1,FALSE())</f>
        <v>Romy Hensler</v>
      </c>
      <c r="H36" s="60">
        <f t="shared" si="3"/>
        <v>0</v>
      </c>
      <c r="J36" s="65">
        <v>158.19999999999999</v>
      </c>
      <c r="K36" t="s">
        <v>115</v>
      </c>
      <c r="L36" s="67" t="s">
        <v>183</v>
      </c>
      <c r="M36" s="68" t="s">
        <v>184</v>
      </c>
      <c r="N36" s="67" t="s">
        <v>36</v>
      </c>
      <c r="O36" s="68" t="s">
        <v>338</v>
      </c>
    </row>
    <row r="37" spans="1:15" x14ac:dyDescent="0.3">
      <c r="A37" t="s">
        <v>219</v>
      </c>
      <c r="B37" t="s">
        <v>245</v>
      </c>
      <c r="C37" s="56" t="str">
        <f t="shared" si="0"/>
        <v>Ben Luca Schwalb</v>
      </c>
      <c r="F37" s="65">
        <f t="shared" si="2"/>
        <v>158.19999999999999</v>
      </c>
      <c r="G37" s="60" t="str">
        <f>VLOOKUP(C37,Teilnehmer!$A$1:$A$200,1,FALSE())</f>
        <v>Ben Luca Schwalb</v>
      </c>
      <c r="H37" s="60">
        <f t="shared" si="3"/>
        <v>1</v>
      </c>
      <c r="J37" s="65">
        <v>158.19999999999999</v>
      </c>
      <c r="K37" t="s">
        <v>115</v>
      </c>
      <c r="L37" s="67">
        <v>142.36000000000001</v>
      </c>
      <c r="M37" s="68">
        <v>0.01</v>
      </c>
      <c r="N37" s="67">
        <v>160.41999999999999</v>
      </c>
      <c r="O37" s="68">
        <v>0.01</v>
      </c>
    </row>
    <row r="38" spans="1:15" x14ac:dyDescent="0.3">
      <c r="A38" t="s">
        <v>126</v>
      </c>
      <c r="B38" t="s">
        <v>213</v>
      </c>
      <c r="C38" s="56" t="str">
        <f t="shared" si="0"/>
        <v>Juna Göbel</v>
      </c>
      <c r="F38" s="65">
        <f t="shared" si="2"/>
        <v>158.6</v>
      </c>
      <c r="G38" s="60" t="str">
        <f>VLOOKUP(C38,Teilnehmer!$A$1:$A$200,1,FALSE())</f>
        <v>Juna Göbel</v>
      </c>
      <c r="H38" s="60">
        <f t="shared" si="3"/>
        <v>0</v>
      </c>
      <c r="J38" s="65">
        <v>158.6</v>
      </c>
      <c r="K38" t="s">
        <v>115</v>
      </c>
      <c r="L38" s="67" t="s">
        <v>323</v>
      </c>
      <c r="M38" s="68" t="s">
        <v>324</v>
      </c>
      <c r="N38" s="67" t="s">
        <v>220</v>
      </c>
      <c r="O38" s="68" t="s">
        <v>369</v>
      </c>
    </row>
    <row r="39" spans="1:15" x14ac:dyDescent="0.3">
      <c r="A39" t="s">
        <v>211</v>
      </c>
      <c r="B39" t="s">
        <v>45</v>
      </c>
      <c r="C39" s="56" t="str">
        <f t="shared" si="0"/>
        <v>Luca Thaler</v>
      </c>
      <c r="F39" s="65">
        <f t="shared" si="2"/>
        <v>159</v>
      </c>
      <c r="G39" s="60" t="str">
        <f>VLOOKUP(C39,Teilnehmer!$A$1:$A$200,1,FALSE())</f>
        <v>Luca Thaler</v>
      </c>
      <c r="H39" s="60">
        <f t="shared" si="3"/>
        <v>1</v>
      </c>
      <c r="J39" s="65">
        <v>159</v>
      </c>
      <c r="K39" t="s">
        <v>115</v>
      </c>
      <c r="L39" s="67">
        <v>142.69999999999999</v>
      </c>
      <c r="M39" s="68">
        <v>0.01</v>
      </c>
      <c r="N39" s="67">
        <v>160.74</v>
      </c>
      <c r="O39" s="68">
        <v>0.01</v>
      </c>
    </row>
    <row r="40" spans="1:15" x14ac:dyDescent="0.3">
      <c r="A40" t="s">
        <v>214</v>
      </c>
      <c r="B40" t="s">
        <v>215</v>
      </c>
      <c r="C40" s="56" t="str">
        <f t="shared" si="0"/>
        <v>Nele Kunde</v>
      </c>
      <c r="F40" s="65">
        <f t="shared" si="2"/>
        <v>159</v>
      </c>
      <c r="G40" s="60" t="str">
        <f>VLOOKUP(C40,Teilnehmer!$A$1:$A$200,1,FALSE())</f>
        <v>Nele Kunde</v>
      </c>
      <c r="H40" s="60">
        <f t="shared" si="3"/>
        <v>0</v>
      </c>
      <c r="J40" s="65">
        <v>159</v>
      </c>
      <c r="K40" t="s">
        <v>115</v>
      </c>
      <c r="L40" s="67" t="s">
        <v>325</v>
      </c>
      <c r="M40" s="68" t="s">
        <v>326</v>
      </c>
      <c r="N40" s="67" t="s">
        <v>114</v>
      </c>
      <c r="O40" s="68" t="s">
        <v>227</v>
      </c>
    </row>
    <row r="41" spans="1:15" x14ac:dyDescent="0.3">
      <c r="A41" t="s">
        <v>336</v>
      </c>
      <c r="B41" t="s">
        <v>337</v>
      </c>
      <c r="C41" s="56" t="str">
        <f t="shared" si="0"/>
        <v>Julius Rafaila</v>
      </c>
      <c r="D41" t="s">
        <v>21</v>
      </c>
      <c r="E41">
        <v>2020</v>
      </c>
      <c r="F41" s="65">
        <f t="shared" si="2"/>
        <v>159.5</v>
      </c>
      <c r="G41" s="60" t="str">
        <f>VLOOKUP(C41,Teilnehmer!$A$1:$A$200,1,FALSE())</f>
        <v>Julius Rafaila</v>
      </c>
      <c r="H41" s="60">
        <f t="shared" si="3"/>
        <v>1</v>
      </c>
      <c r="J41" s="65">
        <v>159.5</v>
      </c>
      <c r="K41" t="s">
        <v>115</v>
      </c>
      <c r="L41" s="67">
        <v>143.86000000000001</v>
      </c>
      <c r="M41" s="68">
        <v>0.01</v>
      </c>
      <c r="N41" s="67">
        <v>161.49</v>
      </c>
      <c r="O41" s="68">
        <v>0.01</v>
      </c>
    </row>
    <row r="42" spans="1:15" x14ac:dyDescent="0.3">
      <c r="A42" t="s">
        <v>36</v>
      </c>
      <c r="B42" t="s">
        <v>338</v>
      </c>
      <c r="C42" s="56" t="str">
        <f t="shared" si="0"/>
        <v>Karla Beyer</v>
      </c>
      <c r="D42" t="s">
        <v>22</v>
      </c>
      <c r="E42">
        <v>2020</v>
      </c>
      <c r="F42" s="65">
        <f t="shared" si="2"/>
        <v>160.4</v>
      </c>
      <c r="G42" s="60" t="str">
        <f>VLOOKUP(C42,Teilnehmer!$A$1:$A$200,1,FALSE())</f>
        <v>Karla Beyer</v>
      </c>
      <c r="H42" s="60">
        <f t="shared" si="3"/>
        <v>0</v>
      </c>
      <c r="J42" s="65">
        <v>160.4</v>
      </c>
      <c r="K42" t="s">
        <v>115</v>
      </c>
      <c r="L42" s="67" t="s">
        <v>175</v>
      </c>
      <c r="M42" s="68" t="s">
        <v>205</v>
      </c>
      <c r="N42" s="67" t="s">
        <v>339</v>
      </c>
      <c r="O42" s="68" t="s">
        <v>150</v>
      </c>
    </row>
    <row r="43" spans="1:15" x14ac:dyDescent="0.3">
      <c r="A43" t="s">
        <v>220</v>
      </c>
      <c r="B43" t="s">
        <v>244</v>
      </c>
      <c r="C43" s="56" t="str">
        <f t="shared" si="0"/>
        <v>Jendrik Luca Fatum</v>
      </c>
      <c r="F43" s="65">
        <f t="shared" si="2"/>
        <v>160.69999999999999</v>
      </c>
      <c r="G43" s="60" t="str">
        <f>VLOOKUP(C43,Teilnehmer!$A$1:$A$200,1,FALSE())</f>
        <v>Jendrik Luca Fatum</v>
      </c>
      <c r="H43" s="60">
        <f t="shared" si="3"/>
        <v>1</v>
      </c>
      <c r="J43" s="65">
        <v>160.69999999999999</v>
      </c>
      <c r="K43" t="s">
        <v>115</v>
      </c>
      <c r="L43" s="67">
        <v>145.08000000000001</v>
      </c>
      <c r="M43" s="68">
        <v>0.01</v>
      </c>
      <c r="N43" s="67">
        <v>163.08000000000001</v>
      </c>
      <c r="O43" s="68">
        <v>0.01</v>
      </c>
    </row>
    <row r="44" spans="1:15" x14ac:dyDescent="0.3">
      <c r="A44" t="s">
        <v>114</v>
      </c>
      <c r="B44" t="s">
        <v>227</v>
      </c>
      <c r="C44" s="56" t="str">
        <f t="shared" si="0"/>
        <v>Levin Penrod</v>
      </c>
      <c r="F44" s="65">
        <f t="shared" si="2"/>
        <v>161.5</v>
      </c>
      <c r="G44" s="60" t="str">
        <f>VLOOKUP(C44,Teilnehmer!$A$1:$A$200,1,FALSE())</f>
        <v>Levin Penrod</v>
      </c>
      <c r="H44" s="60">
        <f t="shared" si="3"/>
        <v>0</v>
      </c>
      <c r="J44" s="65">
        <v>161.5</v>
      </c>
      <c r="K44" t="s">
        <v>115</v>
      </c>
      <c r="L44" s="67" t="s">
        <v>181</v>
      </c>
      <c r="M44" s="68" t="s">
        <v>91</v>
      </c>
      <c r="N44" s="67" t="s">
        <v>340</v>
      </c>
      <c r="O44" s="68" t="s">
        <v>341</v>
      </c>
    </row>
    <row r="45" spans="1:15" x14ac:dyDescent="0.3">
      <c r="A45" t="s">
        <v>339</v>
      </c>
      <c r="B45" t="s">
        <v>150</v>
      </c>
      <c r="C45" s="56" t="str">
        <f t="shared" si="0"/>
        <v>Sophia Skwirba</v>
      </c>
      <c r="D45" t="s">
        <v>22</v>
      </c>
      <c r="E45">
        <v>2020</v>
      </c>
      <c r="F45" s="65">
        <f t="shared" si="2"/>
        <v>163</v>
      </c>
      <c r="G45" s="60" t="str">
        <f>VLOOKUP(C45,Teilnehmer!$A$1:$A$200,1,FALSE())</f>
        <v>Sophia Skwirba</v>
      </c>
      <c r="H45" s="60">
        <f t="shared" si="3"/>
        <v>1</v>
      </c>
      <c r="J45" s="65">
        <v>163</v>
      </c>
      <c r="K45" t="s">
        <v>115</v>
      </c>
      <c r="L45" s="67">
        <v>145.52000000000001</v>
      </c>
      <c r="M45" s="68">
        <v>0.01</v>
      </c>
      <c r="N45" s="67">
        <v>163.33000000000001</v>
      </c>
      <c r="O45" s="68">
        <v>0.01</v>
      </c>
    </row>
    <row r="46" spans="1:15" x14ac:dyDescent="0.3">
      <c r="A46" t="s">
        <v>340</v>
      </c>
      <c r="B46" t="s">
        <v>341</v>
      </c>
      <c r="C46" s="56" t="str">
        <f t="shared" si="0"/>
        <v>Justus Meister</v>
      </c>
      <c r="D46" t="s">
        <v>21</v>
      </c>
      <c r="E46">
        <v>2020</v>
      </c>
      <c r="F46" s="65">
        <f t="shared" si="2"/>
        <v>163.30000000000001</v>
      </c>
      <c r="G46" s="60" t="str">
        <f>VLOOKUP(C46,Teilnehmer!$A$1:$A$200,1,FALSE())</f>
        <v>Justus Meister</v>
      </c>
      <c r="H46" s="60">
        <f t="shared" si="3"/>
        <v>0</v>
      </c>
      <c r="J46" s="65">
        <v>163.30000000000001</v>
      </c>
      <c r="K46" t="s">
        <v>115</v>
      </c>
      <c r="N46" s="67" t="s">
        <v>342</v>
      </c>
      <c r="O46" s="68" t="s">
        <v>47</v>
      </c>
    </row>
    <row r="47" spans="1:15" x14ac:dyDescent="0.3">
      <c r="A47" t="s">
        <v>342</v>
      </c>
      <c r="B47" t="s">
        <v>47</v>
      </c>
      <c r="C47" s="56" t="str">
        <f t="shared" si="0"/>
        <v>Jonathan Malsch</v>
      </c>
      <c r="D47" t="s">
        <v>21</v>
      </c>
      <c r="E47">
        <v>2019</v>
      </c>
      <c r="F47" s="65">
        <f t="shared" si="2"/>
        <v>163.80000000000001</v>
      </c>
      <c r="G47" s="60" t="str">
        <f>VLOOKUP(C47,Teilnehmer!$A$1:$A$200,1,FALSE())</f>
        <v>Jonathan Malsch</v>
      </c>
      <c r="H47" s="60">
        <f t="shared" si="3"/>
        <v>1</v>
      </c>
      <c r="J47" s="65">
        <v>163.80000000000001</v>
      </c>
      <c r="K47" t="s">
        <v>115</v>
      </c>
      <c r="N47" s="67">
        <v>163.83000000000001</v>
      </c>
      <c r="O47" s="68">
        <v>0.01</v>
      </c>
    </row>
    <row r="48" spans="1:15" x14ac:dyDescent="0.3">
      <c r="A48" t="s">
        <v>343</v>
      </c>
      <c r="B48" t="s">
        <v>75</v>
      </c>
      <c r="C48" s="56" t="str">
        <f t="shared" si="0"/>
        <v>Ella Weiser</v>
      </c>
      <c r="D48" t="s">
        <v>22</v>
      </c>
      <c r="E48">
        <v>2020</v>
      </c>
      <c r="F48" s="65">
        <f t="shared" si="2"/>
        <v>164.1</v>
      </c>
      <c r="G48" s="60" t="str">
        <f>VLOOKUP(C48,Teilnehmer!$A$1:$A$200,1,FALSE())</f>
        <v>Ella Weiser</v>
      </c>
      <c r="H48" s="60">
        <f t="shared" si="3"/>
        <v>0</v>
      </c>
      <c r="J48" s="65">
        <v>164.1</v>
      </c>
      <c r="K48" t="s">
        <v>115</v>
      </c>
      <c r="N48" s="67" t="s">
        <v>343</v>
      </c>
      <c r="O48" s="68" t="s">
        <v>75</v>
      </c>
    </row>
    <row r="49" spans="1:15" x14ac:dyDescent="0.3">
      <c r="A49" t="s">
        <v>42</v>
      </c>
      <c r="B49" t="s">
        <v>234</v>
      </c>
      <c r="C49" s="56" t="str">
        <f t="shared" si="0"/>
        <v>Marlena Wahl</v>
      </c>
      <c r="F49" s="65">
        <f t="shared" si="2"/>
        <v>167.3</v>
      </c>
      <c r="G49" s="60" t="str">
        <f>VLOOKUP(C49,Teilnehmer!$A$1:$A$200,1,FALSE())</f>
        <v>Marlena Wahl</v>
      </c>
      <c r="H49" s="60">
        <f t="shared" si="3"/>
        <v>1</v>
      </c>
      <c r="J49" s="65">
        <v>167.3</v>
      </c>
      <c r="K49" t="s">
        <v>115</v>
      </c>
      <c r="N49" s="67">
        <v>164.17</v>
      </c>
      <c r="O49" s="68">
        <v>0.01</v>
      </c>
    </row>
    <row r="50" spans="1:15" x14ac:dyDescent="0.3">
      <c r="A50" t="s">
        <v>225</v>
      </c>
      <c r="B50" t="s">
        <v>226</v>
      </c>
      <c r="C50" s="56" t="str">
        <f t="shared" si="0"/>
        <v>Julian Wolf</v>
      </c>
      <c r="F50" s="65">
        <f t="shared" si="2"/>
        <v>167.8</v>
      </c>
      <c r="G50" s="60" t="str">
        <f>VLOOKUP(C50,Teilnehmer!$A$1:$A$200,1,FALSE())</f>
        <v>Julian Wolf</v>
      </c>
      <c r="H50" s="60">
        <f t="shared" ref="H50:H60" si="4">MOD(ROW(),2)</f>
        <v>0</v>
      </c>
      <c r="J50" s="65">
        <v>167.8</v>
      </c>
      <c r="K50" t="s">
        <v>115</v>
      </c>
      <c r="N50" s="67" t="s">
        <v>42</v>
      </c>
      <c r="O50" s="68" t="s">
        <v>234</v>
      </c>
    </row>
    <row r="51" spans="1:15" x14ac:dyDescent="0.3">
      <c r="A51" t="s">
        <v>222</v>
      </c>
      <c r="B51" t="s">
        <v>58</v>
      </c>
      <c r="C51" s="56" t="str">
        <f t="shared" si="0"/>
        <v>Ben Dukart</v>
      </c>
      <c r="F51" s="65">
        <f t="shared" si="2"/>
        <v>172.2</v>
      </c>
      <c r="G51" s="60" t="str">
        <f>VLOOKUP(C51,Teilnehmer!$A$1:$A$200,1,FALSE())</f>
        <v>Ben Dukart</v>
      </c>
      <c r="H51" s="60">
        <f t="shared" si="4"/>
        <v>1</v>
      </c>
      <c r="J51" s="65">
        <v>172.2</v>
      </c>
      <c r="K51" t="s">
        <v>115</v>
      </c>
      <c r="N51" s="67">
        <v>167.3</v>
      </c>
      <c r="O51" s="68">
        <v>0.01</v>
      </c>
    </row>
    <row r="52" spans="1:15" x14ac:dyDescent="0.3">
      <c r="A52" t="s">
        <v>344</v>
      </c>
      <c r="B52" t="s">
        <v>65</v>
      </c>
      <c r="C52" s="56" t="str">
        <f t="shared" si="0"/>
        <v>Emmi Fey</v>
      </c>
      <c r="D52" t="s">
        <v>22</v>
      </c>
      <c r="E52">
        <v>2020</v>
      </c>
      <c r="F52" s="65">
        <f t="shared" si="2"/>
        <v>172.4</v>
      </c>
      <c r="G52" s="60" t="str">
        <f>VLOOKUP(C52,Teilnehmer!$A$1:$A$200,1,FALSE())</f>
        <v>Emmi Fey</v>
      </c>
      <c r="H52" s="60">
        <f t="shared" si="4"/>
        <v>0</v>
      </c>
      <c r="J52" s="65">
        <v>172.4</v>
      </c>
      <c r="K52" t="s">
        <v>115</v>
      </c>
      <c r="N52" s="67" t="s">
        <v>225</v>
      </c>
      <c r="O52" s="68" t="s">
        <v>226</v>
      </c>
    </row>
    <row r="53" spans="1:15" x14ac:dyDescent="0.3">
      <c r="A53" t="s">
        <v>238</v>
      </c>
      <c r="B53" t="s">
        <v>239</v>
      </c>
      <c r="C53" s="56" t="str">
        <f t="shared" si="0"/>
        <v>Robin Stumpf</v>
      </c>
      <c r="F53" s="65">
        <f t="shared" si="2"/>
        <v>174.5</v>
      </c>
      <c r="G53" s="60" t="str">
        <f>VLOOKUP(C53,Teilnehmer!$A$1:$A$200,1,FALSE())</f>
        <v>Robin Stumpf</v>
      </c>
      <c r="H53" s="60">
        <f t="shared" si="4"/>
        <v>1</v>
      </c>
      <c r="J53" s="65">
        <v>174.5</v>
      </c>
      <c r="K53" t="s">
        <v>115</v>
      </c>
      <c r="N53" s="67">
        <v>167.8</v>
      </c>
      <c r="O53" s="68">
        <v>0.01</v>
      </c>
    </row>
    <row r="54" spans="1:15" x14ac:dyDescent="0.3">
      <c r="A54" t="s">
        <v>235</v>
      </c>
      <c r="B54" t="s">
        <v>236</v>
      </c>
      <c r="C54" s="56" t="str">
        <f t="shared" si="0"/>
        <v>Alissa Kazak</v>
      </c>
      <c r="F54" s="65">
        <f t="shared" si="2"/>
        <v>175.4</v>
      </c>
      <c r="G54" s="60" t="str">
        <f>VLOOKUP(C54,Teilnehmer!$A$1:$A$200,1,FALSE())</f>
        <v>Alissa Kazak</v>
      </c>
      <c r="H54" s="60">
        <f t="shared" si="4"/>
        <v>0</v>
      </c>
      <c r="J54" s="65">
        <v>175.4</v>
      </c>
      <c r="K54" t="s">
        <v>115</v>
      </c>
      <c r="N54" s="67" t="s">
        <v>222</v>
      </c>
      <c r="O54" s="68" t="s">
        <v>58</v>
      </c>
    </row>
    <row r="55" spans="1:15" x14ac:dyDescent="0.3">
      <c r="A55" t="s">
        <v>151</v>
      </c>
      <c r="B55" t="s">
        <v>168</v>
      </c>
      <c r="C55" s="56" t="str">
        <f t="shared" si="0"/>
        <v>Maila Horst</v>
      </c>
      <c r="D55" t="s">
        <v>22</v>
      </c>
      <c r="E55">
        <v>2020</v>
      </c>
      <c r="F55" s="65">
        <f t="shared" si="2"/>
        <v>179.2</v>
      </c>
      <c r="G55" s="60" t="str">
        <f>VLOOKUP(C55,Teilnehmer!$A$1:$A$200,1,FALSE())</f>
        <v>Maila Horst</v>
      </c>
      <c r="H55" s="60">
        <f t="shared" si="4"/>
        <v>1</v>
      </c>
      <c r="J55" s="65">
        <v>179.2</v>
      </c>
      <c r="K55" t="s">
        <v>115</v>
      </c>
      <c r="N55" s="67">
        <v>172.24</v>
      </c>
      <c r="O55" s="68">
        <v>0.01</v>
      </c>
    </row>
    <row r="56" spans="1:15" x14ac:dyDescent="0.3">
      <c r="A56" t="s">
        <v>230</v>
      </c>
      <c r="B56" t="s">
        <v>75</v>
      </c>
      <c r="C56" s="56" t="str">
        <f t="shared" si="0"/>
        <v>Ella Fischer</v>
      </c>
      <c r="F56" s="65">
        <f t="shared" si="2"/>
        <v>180.1</v>
      </c>
      <c r="G56" s="60" t="str">
        <f>VLOOKUP(C56,Teilnehmer!$A$1:$A$200,1,FALSE())</f>
        <v>Ella Fischer</v>
      </c>
      <c r="H56" s="60">
        <f t="shared" si="4"/>
        <v>0</v>
      </c>
      <c r="J56" s="65">
        <v>180.1</v>
      </c>
      <c r="K56" t="s">
        <v>115</v>
      </c>
      <c r="N56" s="67" t="s">
        <v>344</v>
      </c>
      <c r="O56" s="68" t="s">
        <v>65</v>
      </c>
    </row>
    <row r="57" spans="1:15" x14ac:dyDescent="0.3">
      <c r="A57" t="s">
        <v>228</v>
      </c>
      <c r="B57" t="s">
        <v>229</v>
      </c>
      <c r="C57" s="56" t="str">
        <f t="shared" si="0"/>
        <v>Tilda Hartung</v>
      </c>
      <c r="F57" s="65">
        <f t="shared" si="2"/>
        <v>185</v>
      </c>
      <c r="G57" s="60" t="str">
        <f>VLOOKUP(C57,Teilnehmer!$A$1:$A$200,1,FALSE())</f>
        <v>Tilda Hartung</v>
      </c>
      <c r="H57" s="60">
        <f t="shared" si="4"/>
        <v>1</v>
      </c>
      <c r="J57" s="65">
        <v>185</v>
      </c>
      <c r="K57" t="s">
        <v>115</v>
      </c>
      <c r="N57" s="67" t="s">
        <v>238</v>
      </c>
      <c r="O57" s="68" t="s">
        <v>239</v>
      </c>
    </row>
    <row r="58" spans="1:15" x14ac:dyDescent="0.3">
      <c r="A58" t="s">
        <v>237</v>
      </c>
      <c r="B58" t="s">
        <v>86</v>
      </c>
      <c r="C58" s="56" t="str">
        <f t="shared" si="0"/>
        <v>Emma Kissler</v>
      </c>
      <c r="F58" s="65">
        <f t="shared" si="2"/>
        <v>190.8</v>
      </c>
      <c r="G58" s="60" t="str">
        <f>VLOOKUP(C58,Teilnehmer!$A$1:$A$200,1,FALSE())</f>
        <v>Emma Kissler</v>
      </c>
      <c r="H58" s="60">
        <f t="shared" si="4"/>
        <v>0</v>
      </c>
      <c r="J58" s="65">
        <v>190.8</v>
      </c>
      <c r="K58" t="s">
        <v>115</v>
      </c>
      <c r="N58" s="67">
        <v>174.49</v>
      </c>
      <c r="O58" s="68">
        <v>0.01</v>
      </c>
    </row>
    <row r="59" spans="1:15" x14ac:dyDescent="0.3">
      <c r="A59" t="s">
        <v>232</v>
      </c>
      <c r="B59" t="s">
        <v>233</v>
      </c>
      <c r="C59" s="56" t="str">
        <f t="shared" si="0"/>
        <v>Fala Koch</v>
      </c>
      <c r="F59" s="65">
        <f t="shared" si="2"/>
        <v>194.4</v>
      </c>
      <c r="G59" s="60" t="str">
        <f>VLOOKUP(C59,Teilnehmer!$A$1:$A$200,1,FALSE())</f>
        <v>Fala Koch</v>
      </c>
      <c r="H59" s="60">
        <f t="shared" si="4"/>
        <v>1</v>
      </c>
      <c r="J59" s="65">
        <v>194.4</v>
      </c>
      <c r="K59" t="s">
        <v>115</v>
      </c>
      <c r="N59" s="67" t="s">
        <v>235</v>
      </c>
      <c r="O59" s="68" t="s">
        <v>236</v>
      </c>
    </row>
    <row r="60" spans="1:15" x14ac:dyDescent="0.3">
      <c r="A60" t="s">
        <v>249</v>
      </c>
      <c r="B60" t="s">
        <v>231</v>
      </c>
      <c r="C60" s="56" t="str">
        <f t="shared" si="0"/>
        <v>Aryam Teklemaryam Araya</v>
      </c>
      <c r="D60" t="s">
        <v>22</v>
      </c>
      <c r="E60">
        <v>2020</v>
      </c>
      <c r="F60" s="65">
        <f t="shared" si="2"/>
        <v>204.6</v>
      </c>
      <c r="G60" s="60" t="str">
        <f>VLOOKUP(C60,Teilnehmer!$A$1:$A$200,1,FALSE())</f>
        <v>Aryam Teklemaryam Araya</v>
      </c>
      <c r="H60" s="60">
        <f t="shared" si="4"/>
        <v>0</v>
      </c>
      <c r="J60" s="65">
        <v>204.6</v>
      </c>
      <c r="K60" t="s">
        <v>115</v>
      </c>
      <c r="N60" s="67">
        <v>175.42</v>
      </c>
      <c r="O60" s="68">
        <v>0.01</v>
      </c>
    </row>
    <row r="61" spans="1:15" x14ac:dyDescent="0.3">
      <c r="N61" s="67" t="s">
        <v>151</v>
      </c>
      <c r="O61" s="68" t="s">
        <v>168</v>
      </c>
    </row>
    <row r="62" spans="1:15" x14ac:dyDescent="0.3">
      <c r="N62" s="67">
        <v>179.21</v>
      </c>
      <c r="O62" s="68">
        <v>0.01</v>
      </c>
    </row>
    <row r="63" spans="1:15" x14ac:dyDescent="0.3">
      <c r="N63" s="67" t="s">
        <v>230</v>
      </c>
      <c r="O63" s="68" t="s">
        <v>75</v>
      </c>
    </row>
    <row r="64" spans="1:15" x14ac:dyDescent="0.3">
      <c r="N64" s="67">
        <v>180.11</v>
      </c>
      <c r="O64" s="68">
        <v>0.01</v>
      </c>
    </row>
    <row r="65" spans="14:15" x14ac:dyDescent="0.3">
      <c r="N65" s="67" t="s">
        <v>228</v>
      </c>
      <c r="O65" s="68" t="s">
        <v>229</v>
      </c>
    </row>
    <row r="66" spans="14:15" x14ac:dyDescent="0.3">
      <c r="N66" s="67">
        <v>184.99</v>
      </c>
      <c r="O66" s="68">
        <v>0.01</v>
      </c>
    </row>
    <row r="67" spans="14:15" x14ac:dyDescent="0.3">
      <c r="N67" s="67" t="s">
        <v>237</v>
      </c>
      <c r="O67" s="68" t="s">
        <v>86</v>
      </c>
    </row>
    <row r="68" spans="14:15" x14ac:dyDescent="0.3">
      <c r="N68" s="67">
        <v>190.8</v>
      </c>
      <c r="O68" s="68">
        <v>0.01</v>
      </c>
    </row>
    <row r="69" spans="14:15" x14ac:dyDescent="0.3">
      <c r="N69" s="67" t="s">
        <v>232</v>
      </c>
      <c r="O69" s="68" t="s">
        <v>233</v>
      </c>
    </row>
    <row r="70" spans="14:15" x14ac:dyDescent="0.3">
      <c r="N70" s="67">
        <v>194.39</v>
      </c>
      <c r="O70" s="68">
        <v>0.01</v>
      </c>
    </row>
    <row r="71" spans="14:15" x14ac:dyDescent="0.3">
      <c r="N71" s="67" t="s">
        <v>370</v>
      </c>
      <c r="O71" s="68" t="s">
        <v>371</v>
      </c>
    </row>
    <row r="72" spans="14:15" x14ac:dyDescent="0.3">
      <c r="N72" s="67">
        <v>204.67</v>
      </c>
      <c r="O72" s="68">
        <v>0.01</v>
      </c>
    </row>
    <row r="73" spans="14:15" x14ac:dyDescent="0.3">
      <c r="N73" s="65" t="s">
        <v>83</v>
      </c>
      <c r="O73" t="s">
        <v>189</v>
      </c>
    </row>
    <row r="74" spans="14:15" x14ac:dyDescent="0.3">
      <c r="N74" s="65" t="s">
        <v>372</v>
      </c>
      <c r="O74" t="s">
        <v>372</v>
      </c>
    </row>
    <row r="82" spans="14:14" x14ac:dyDescent="0.3">
      <c r="N82" t="s">
        <v>45</v>
      </c>
    </row>
    <row r="115" spans="14:14" x14ac:dyDescent="0.3">
      <c r="N115" t="s">
        <v>231</v>
      </c>
    </row>
  </sheetData>
  <autoFilter ref="A1:H60" xr:uid="{00000000-0001-0000-0900-00000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60"/>
  <sheetViews>
    <sheetView zoomScaleNormal="100" workbookViewId="0">
      <selection activeCell="F35" sqref="F35"/>
    </sheetView>
  </sheetViews>
  <sheetFormatPr baseColWidth="10" defaultColWidth="10.5546875" defaultRowHeight="14.4" x14ac:dyDescent="0.3"/>
  <cols>
    <col min="1" max="1" width="19.6640625" customWidth="1"/>
    <col min="2" max="2" width="15.21875" customWidth="1"/>
    <col min="3" max="3" width="19" customWidth="1"/>
    <col min="7" max="7" width="21.44140625" customWidth="1"/>
  </cols>
  <sheetData>
    <row r="1" spans="1:8" x14ac:dyDescent="0.3">
      <c r="A1" s="56" t="s">
        <v>161</v>
      </c>
      <c r="B1" s="56" t="s">
        <v>138</v>
      </c>
      <c r="C1" s="56" t="str">
        <f t="shared" ref="C1:C60" si="0">B1&amp;" "&amp;A1</f>
        <v>Drehwurf TU8_Niederaula</v>
      </c>
      <c r="D1" s="56" t="s">
        <v>15</v>
      </c>
      <c r="E1" s="56" t="s">
        <v>16</v>
      </c>
      <c r="F1" s="56" t="s">
        <v>19</v>
      </c>
      <c r="G1" s="56" t="s">
        <v>23</v>
      </c>
      <c r="H1" s="56" t="s">
        <v>24</v>
      </c>
    </row>
    <row r="2" spans="1:8" x14ac:dyDescent="0.3">
      <c r="A2" t="s">
        <v>313</v>
      </c>
      <c r="B2" t="s">
        <v>30</v>
      </c>
      <c r="C2" s="56" t="str">
        <f t="shared" si="0"/>
        <v>Max Dickmann</v>
      </c>
      <c r="F2">
        <v>40</v>
      </c>
      <c r="G2" t="str">
        <f>VLOOKUP(C2,Teilnehmer!$A$1:$A$200,1,FALSE())</f>
        <v>Max Dickmann</v>
      </c>
      <c r="H2">
        <f t="shared" ref="H2:H17" si="1">MOD(ROW(),2)</f>
        <v>0</v>
      </c>
    </row>
    <row r="3" spans="1:8" x14ac:dyDescent="0.3">
      <c r="A3" t="s">
        <v>327</v>
      </c>
      <c r="B3" t="s">
        <v>227</v>
      </c>
      <c r="C3" s="56" t="str">
        <f t="shared" si="0"/>
        <v>Levin Giese</v>
      </c>
      <c r="F3">
        <v>40</v>
      </c>
      <c r="G3" s="60" t="str">
        <f>VLOOKUP(C3,Teilnehmer!$A$1:$A$200,1,FALSE())</f>
        <v>Levin Giese</v>
      </c>
      <c r="H3">
        <f t="shared" si="1"/>
        <v>1</v>
      </c>
    </row>
    <row r="4" spans="1:8" x14ac:dyDescent="0.3">
      <c r="A4" t="s">
        <v>311</v>
      </c>
      <c r="B4" t="s">
        <v>312</v>
      </c>
      <c r="C4" s="56" t="str">
        <f t="shared" si="0"/>
        <v>Anton Schumann</v>
      </c>
      <c r="F4">
        <v>39</v>
      </c>
      <c r="G4" t="str">
        <f>VLOOKUP(C4,Teilnehmer!$A$1:$A$200,1,FALSE())</f>
        <v>Anton Schumann</v>
      </c>
      <c r="H4">
        <f t="shared" si="1"/>
        <v>0</v>
      </c>
    </row>
    <row r="5" spans="1:8" x14ac:dyDescent="0.3">
      <c r="A5" t="s">
        <v>175</v>
      </c>
      <c r="B5" t="s">
        <v>176</v>
      </c>
      <c r="C5" s="56" t="str">
        <f t="shared" si="0"/>
        <v>Milan Kuhn</v>
      </c>
      <c r="F5">
        <v>36</v>
      </c>
      <c r="G5" t="str">
        <f>VLOOKUP(C5,Teilnehmer!$A$1:$A$200,1,FALSE())</f>
        <v>Milan Kuhn</v>
      </c>
      <c r="H5">
        <f t="shared" si="1"/>
        <v>1</v>
      </c>
    </row>
    <row r="6" spans="1:8" x14ac:dyDescent="0.3">
      <c r="A6" t="s">
        <v>342</v>
      </c>
      <c r="B6" t="s">
        <v>47</v>
      </c>
      <c r="C6" s="56" t="str">
        <f t="shared" si="0"/>
        <v>Jonathan Malsch</v>
      </c>
      <c r="F6">
        <v>36</v>
      </c>
      <c r="G6" t="str">
        <f>VLOOKUP(C6,Teilnehmer!$A$1:$A$200,1,FALSE())</f>
        <v>Jonathan Malsch</v>
      </c>
      <c r="H6">
        <f t="shared" si="1"/>
        <v>0</v>
      </c>
    </row>
    <row r="7" spans="1:8" x14ac:dyDescent="0.3">
      <c r="A7" t="s">
        <v>179</v>
      </c>
      <c r="B7" t="s">
        <v>180</v>
      </c>
      <c r="C7" s="56" t="str">
        <f t="shared" si="0"/>
        <v>Aron Schmelzer</v>
      </c>
      <c r="F7">
        <v>36</v>
      </c>
      <c r="G7" t="str">
        <f>VLOOKUP(C7,Teilnehmer!$A$1:$A$200,1,FALSE())</f>
        <v>Aron Schmelzer</v>
      </c>
      <c r="H7">
        <f t="shared" si="1"/>
        <v>1</v>
      </c>
    </row>
    <row r="8" spans="1:8" x14ac:dyDescent="0.3">
      <c r="A8" t="s">
        <v>220</v>
      </c>
      <c r="B8" t="s">
        <v>244</v>
      </c>
      <c r="C8" s="56" t="str">
        <f t="shared" si="0"/>
        <v>Jendrik Luca Fatum</v>
      </c>
      <c r="F8">
        <v>34</v>
      </c>
      <c r="G8" t="str">
        <f>VLOOKUP(C8,Teilnehmer!$A$1:$A$200,1,FALSE())</f>
        <v>Jendrik Luca Fatum</v>
      </c>
      <c r="H8">
        <f t="shared" si="1"/>
        <v>0</v>
      </c>
    </row>
    <row r="9" spans="1:8" x14ac:dyDescent="0.3">
      <c r="A9" t="s">
        <v>316</v>
      </c>
      <c r="B9" t="s">
        <v>317</v>
      </c>
      <c r="C9" s="56" t="str">
        <f t="shared" si="0"/>
        <v>Jonah Stocklöw</v>
      </c>
      <c r="F9">
        <v>34</v>
      </c>
      <c r="G9" t="str">
        <f>VLOOKUP(C9,Teilnehmer!$A$1:$A$200,1,FALSE())</f>
        <v>Jonah Stocklöw</v>
      </c>
      <c r="H9">
        <f t="shared" si="1"/>
        <v>1</v>
      </c>
    </row>
    <row r="10" spans="1:8" x14ac:dyDescent="0.3">
      <c r="A10" t="s">
        <v>70</v>
      </c>
      <c r="B10" t="s">
        <v>178</v>
      </c>
      <c r="C10" s="56" t="str">
        <f t="shared" si="0"/>
        <v>Oskar Heiß</v>
      </c>
      <c r="F10">
        <v>33</v>
      </c>
      <c r="G10" t="str">
        <f>VLOOKUP(C10,Teilnehmer!$A$1:$A$200,1,FALSE())</f>
        <v>Oskar Heiß</v>
      </c>
      <c r="H10">
        <f t="shared" si="1"/>
        <v>0</v>
      </c>
    </row>
    <row r="11" spans="1:8" x14ac:dyDescent="0.3">
      <c r="A11" t="s">
        <v>167</v>
      </c>
      <c r="B11" t="s">
        <v>168</v>
      </c>
      <c r="C11" s="56" t="str">
        <f t="shared" si="0"/>
        <v>Maila Müller</v>
      </c>
      <c r="F11">
        <v>33</v>
      </c>
      <c r="G11" s="60" t="str">
        <f>VLOOKUP(C11,Teilnehmer!$A$1:$A$200,1,FALSE())</f>
        <v>Maila Müller</v>
      </c>
      <c r="H11" s="60">
        <f t="shared" si="1"/>
        <v>1</v>
      </c>
    </row>
    <row r="12" spans="1:8" x14ac:dyDescent="0.3">
      <c r="A12" t="s">
        <v>175</v>
      </c>
      <c r="B12" t="s">
        <v>205</v>
      </c>
      <c r="C12" s="56" t="str">
        <f t="shared" si="0"/>
        <v>Matteo Kuhn</v>
      </c>
      <c r="F12">
        <v>32</v>
      </c>
      <c r="G12" s="60" t="str">
        <f>VLOOKUP(C12,Teilnehmer!$A$1:$A$200,1,FALSE())</f>
        <v>Matteo Kuhn</v>
      </c>
      <c r="H12" s="60">
        <f t="shared" si="1"/>
        <v>0</v>
      </c>
    </row>
    <row r="13" spans="1:8" x14ac:dyDescent="0.3">
      <c r="A13" t="s">
        <v>183</v>
      </c>
      <c r="B13" t="s">
        <v>184</v>
      </c>
      <c r="C13" s="56" t="str">
        <f t="shared" si="0"/>
        <v>Natan Molnár</v>
      </c>
      <c r="F13">
        <v>31</v>
      </c>
      <c r="G13" s="60" t="str">
        <f>VLOOKUP(C13,Teilnehmer!$A$1:$A$200,1,FALSE())</f>
        <v>Natan Molnár</v>
      </c>
      <c r="H13" s="60">
        <f t="shared" si="1"/>
        <v>1</v>
      </c>
    </row>
    <row r="14" spans="1:8" x14ac:dyDescent="0.3">
      <c r="A14" t="s">
        <v>316</v>
      </c>
      <c r="B14" t="s">
        <v>322</v>
      </c>
      <c r="C14" s="56" t="str">
        <f t="shared" si="0"/>
        <v>Mika Stocklöw</v>
      </c>
      <c r="F14">
        <v>31</v>
      </c>
      <c r="G14" s="60" t="str">
        <f>VLOOKUP(C14,Teilnehmer!$A$1:$A$200,1,FALSE())</f>
        <v>Mika Stocklöw</v>
      </c>
      <c r="H14" s="60">
        <f t="shared" si="1"/>
        <v>0</v>
      </c>
    </row>
    <row r="15" spans="1:8" x14ac:dyDescent="0.3">
      <c r="A15" t="s">
        <v>197</v>
      </c>
      <c r="B15" t="s">
        <v>198</v>
      </c>
      <c r="C15" s="56" t="str">
        <f t="shared" si="0"/>
        <v>Leni Pokoj</v>
      </c>
      <c r="F15">
        <v>30</v>
      </c>
      <c r="G15" s="60" t="str">
        <f>VLOOKUP(C15,Teilnehmer!$A$1:$A$200,1,FALSE())</f>
        <v>Leni Pokoj</v>
      </c>
      <c r="H15" s="60">
        <f t="shared" si="1"/>
        <v>1</v>
      </c>
    </row>
    <row r="16" spans="1:8" x14ac:dyDescent="0.3">
      <c r="A16" t="s">
        <v>114</v>
      </c>
      <c r="B16" t="s">
        <v>227</v>
      </c>
      <c r="C16" s="56" t="str">
        <f t="shared" si="0"/>
        <v>Levin Penrod</v>
      </c>
      <c r="F16">
        <v>29</v>
      </c>
      <c r="G16" s="60" t="str">
        <f>VLOOKUP(C16,Teilnehmer!$A$1:$A$200,1,FALSE())</f>
        <v>Levin Penrod</v>
      </c>
      <c r="H16" s="60">
        <f t="shared" si="1"/>
        <v>0</v>
      </c>
    </row>
    <row r="17" spans="1:8" x14ac:dyDescent="0.3">
      <c r="A17" t="s">
        <v>208</v>
      </c>
      <c r="B17" t="s">
        <v>209</v>
      </c>
      <c r="C17" s="56" t="str">
        <f t="shared" si="0"/>
        <v>Kiano Keilhauer</v>
      </c>
      <c r="F17">
        <v>29</v>
      </c>
      <c r="G17" s="60" t="str">
        <f>VLOOKUP(C17,Teilnehmer!$A$1:$A$200,1,FALSE())</f>
        <v>Kiano Keilhauer</v>
      </c>
      <c r="H17" s="60">
        <f t="shared" si="1"/>
        <v>1</v>
      </c>
    </row>
    <row r="18" spans="1:8" x14ac:dyDescent="0.3">
      <c r="A18" t="s">
        <v>166</v>
      </c>
      <c r="B18" t="s">
        <v>247</v>
      </c>
      <c r="C18" s="56" t="str">
        <f t="shared" si="0"/>
        <v>Anna Belle Haberkorn</v>
      </c>
      <c r="F18">
        <v>29</v>
      </c>
      <c r="G18" s="60" t="str">
        <f>VLOOKUP(C18,Teilnehmer!$A$1:$A$200,1,FALSE())</f>
        <v>Anna Belle Haberkorn</v>
      </c>
      <c r="H18" s="60">
        <f t="shared" ref="H18:H49" si="2">MOD(ROW(),2)</f>
        <v>0</v>
      </c>
    </row>
    <row r="19" spans="1:8" x14ac:dyDescent="0.3">
      <c r="A19" t="s">
        <v>177</v>
      </c>
      <c r="B19" t="s">
        <v>246</v>
      </c>
      <c r="C19" s="56" t="str">
        <f t="shared" si="0"/>
        <v>Hyab Kidane Tesfamichael</v>
      </c>
      <c r="F19">
        <v>28</v>
      </c>
      <c r="G19" s="60" t="str">
        <f>VLOOKUP(C19,Teilnehmer!$A$1:$A$200,1,FALSE())</f>
        <v>Hyab Kidane Tesfamichael</v>
      </c>
      <c r="H19" s="60">
        <f t="shared" si="2"/>
        <v>1</v>
      </c>
    </row>
    <row r="20" spans="1:8" x14ac:dyDescent="0.3">
      <c r="A20" t="s">
        <v>182</v>
      </c>
      <c r="B20" t="s">
        <v>32</v>
      </c>
      <c r="C20" s="56" t="str">
        <f t="shared" si="0"/>
        <v>Thore Schröder</v>
      </c>
      <c r="F20">
        <v>27</v>
      </c>
      <c r="G20" s="60" t="str">
        <f>VLOOKUP(C20,Teilnehmer!$A$1:$A$200,1,FALSE())</f>
        <v>Thore Schröder</v>
      </c>
      <c r="H20" s="60">
        <f t="shared" si="2"/>
        <v>0</v>
      </c>
    </row>
    <row r="21" spans="1:8" x14ac:dyDescent="0.3">
      <c r="A21" t="s">
        <v>126</v>
      </c>
      <c r="B21" t="s">
        <v>213</v>
      </c>
      <c r="C21" s="56" t="str">
        <f t="shared" si="0"/>
        <v>Juna Göbel</v>
      </c>
      <c r="F21">
        <v>27</v>
      </c>
      <c r="G21" s="60" t="str">
        <f>VLOOKUP(C21,Teilnehmer!$A$1:$A$200,1,FALSE())</f>
        <v>Juna Göbel</v>
      </c>
      <c r="H21" s="60">
        <f t="shared" si="2"/>
        <v>1</v>
      </c>
    </row>
    <row r="22" spans="1:8" x14ac:dyDescent="0.3">
      <c r="A22" t="s">
        <v>330</v>
      </c>
      <c r="B22" t="s">
        <v>331</v>
      </c>
      <c r="C22" s="56" t="str">
        <f t="shared" si="0"/>
        <v>Pepe Rothamel</v>
      </c>
      <c r="F22">
        <v>26</v>
      </c>
      <c r="G22" s="60" t="str">
        <f>VLOOKUP(C22,Teilnehmer!$A$1:$A$200,1,FALSE())</f>
        <v>Pepe Rothamel</v>
      </c>
      <c r="H22" s="60">
        <f t="shared" si="2"/>
        <v>0</v>
      </c>
    </row>
    <row r="23" spans="1:8" x14ac:dyDescent="0.3">
      <c r="A23" t="s">
        <v>206</v>
      </c>
      <c r="B23" t="s">
        <v>207</v>
      </c>
      <c r="C23" s="56" t="str">
        <f t="shared" si="0"/>
        <v>Lia Hanke</v>
      </c>
      <c r="F23">
        <v>25</v>
      </c>
      <c r="G23" s="60" t="str">
        <f>VLOOKUP(C23,Teilnehmer!$A$1:$A$200,1,FALSE())</f>
        <v>Lia Hanke</v>
      </c>
      <c r="H23" s="60">
        <f t="shared" si="2"/>
        <v>1</v>
      </c>
    </row>
    <row r="24" spans="1:8" x14ac:dyDescent="0.3">
      <c r="A24" t="s">
        <v>117</v>
      </c>
      <c r="B24" t="s">
        <v>192</v>
      </c>
      <c r="C24" s="56" t="str">
        <f t="shared" si="0"/>
        <v>Nisa Türkmen</v>
      </c>
      <c r="F24">
        <v>25</v>
      </c>
      <c r="G24" s="60" t="str">
        <f>VLOOKUP(C24,Teilnehmer!$A$1:$A$200,1,FALSE())</f>
        <v>Nisa Türkmen</v>
      </c>
      <c r="H24" s="60">
        <f t="shared" si="2"/>
        <v>0</v>
      </c>
    </row>
    <row r="25" spans="1:8" x14ac:dyDescent="0.3">
      <c r="A25" t="s">
        <v>225</v>
      </c>
      <c r="B25" t="s">
        <v>226</v>
      </c>
      <c r="C25" s="56" t="str">
        <f t="shared" si="0"/>
        <v>Julian Wolf</v>
      </c>
      <c r="F25">
        <v>24</v>
      </c>
      <c r="G25" s="60" t="str">
        <f>VLOOKUP(C25,Teilnehmer!$A$1:$A$200,1,FALSE())</f>
        <v>Julian Wolf</v>
      </c>
      <c r="H25" s="60">
        <f t="shared" si="2"/>
        <v>1</v>
      </c>
    </row>
    <row r="26" spans="1:8" x14ac:dyDescent="0.3">
      <c r="A26" t="s">
        <v>328</v>
      </c>
      <c r="B26" t="s">
        <v>329</v>
      </c>
      <c r="C26" s="56" t="str">
        <f t="shared" si="0"/>
        <v>Leo Pietsch</v>
      </c>
      <c r="F26">
        <v>24</v>
      </c>
      <c r="G26" s="60" t="str">
        <f>VLOOKUP(C26,Teilnehmer!$A$1:$A$200,1,FALSE())</f>
        <v>Leo Pietsch</v>
      </c>
      <c r="H26" s="60">
        <f t="shared" si="2"/>
        <v>0</v>
      </c>
    </row>
    <row r="27" spans="1:8" x14ac:dyDescent="0.3">
      <c r="A27" t="s">
        <v>193</v>
      </c>
      <c r="B27" t="s">
        <v>194</v>
      </c>
      <c r="C27" s="56" t="str">
        <f t="shared" si="0"/>
        <v>Mia Abeska</v>
      </c>
      <c r="F27">
        <v>24</v>
      </c>
      <c r="G27" s="60" t="str">
        <f>VLOOKUP(C27,Teilnehmer!$A$1:$A$200,1,FALSE())</f>
        <v>Mia Abeska</v>
      </c>
      <c r="H27" s="60">
        <f t="shared" si="2"/>
        <v>1</v>
      </c>
    </row>
    <row r="28" spans="1:8" x14ac:dyDescent="0.3">
      <c r="A28" t="s">
        <v>228</v>
      </c>
      <c r="B28" t="s">
        <v>229</v>
      </c>
      <c r="C28" s="56" t="str">
        <f t="shared" si="0"/>
        <v>Tilda Hartung</v>
      </c>
      <c r="F28">
        <v>23</v>
      </c>
      <c r="G28" s="60" t="str">
        <f>VLOOKUP(C28,Teilnehmer!$A$1:$A$200,1,FALSE())</f>
        <v>Tilda Hartung</v>
      </c>
      <c r="H28" s="60">
        <f t="shared" si="2"/>
        <v>0</v>
      </c>
    </row>
    <row r="29" spans="1:8" x14ac:dyDescent="0.3">
      <c r="A29" t="s">
        <v>343</v>
      </c>
      <c r="B29" t="s">
        <v>75</v>
      </c>
      <c r="C29" s="56" t="str">
        <f t="shared" si="0"/>
        <v>Ella Weiser</v>
      </c>
      <c r="F29">
        <v>23</v>
      </c>
      <c r="G29" s="60" t="str">
        <f>VLOOKUP(C29,Teilnehmer!$A$1:$A$200,1,FALSE())</f>
        <v>Ella Weiser</v>
      </c>
      <c r="H29" s="60">
        <f t="shared" si="2"/>
        <v>1</v>
      </c>
    </row>
    <row r="30" spans="1:8" x14ac:dyDescent="0.3">
      <c r="A30" t="s">
        <v>171</v>
      </c>
      <c r="B30" t="s">
        <v>172</v>
      </c>
      <c r="C30" s="56" t="str">
        <f t="shared" si="0"/>
        <v>Melina Billinger</v>
      </c>
      <c r="F30">
        <v>23</v>
      </c>
      <c r="G30" s="60" t="str">
        <f>VLOOKUP(C30,Teilnehmer!$A$1:$A$200,1,FALSE())</f>
        <v>Melina Billinger</v>
      </c>
      <c r="H30" s="60">
        <f t="shared" si="2"/>
        <v>0</v>
      </c>
    </row>
    <row r="31" spans="1:8" x14ac:dyDescent="0.3">
      <c r="A31" t="s">
        <v>325</v>
      </c>
      <c r="B31" t="s">
        <v>326</v>
      </c>
      <c r="C31" s="56" t="str">
        <f t="shared" si="0"/>
        <v>Dalia Fuhrmann</v>
      </c>
      <c r="F31">
        <v>23</v>
      </c>
      <c r="G31" s="60" t="str">
        <f>VLOOKUP(C31,Teilnehmer!$A$1:$A$200,1,FALSE())</f>
        <v>Dalia Fuhrmann</v>
      </c>
      <c r="H31" s="60">
        <f t="shared" si="2"/>
        <v>1</v>
      </c>
    </row>
    <row r="32" spans="1:8" x14ac:dyDescent="0.3">
      <c r="A32" t="s">
        <v>332</v>
      </c>
      <c r="B32" t="s">
        <v>333</v>
      </c>
      <c r="C32" s="56" t="str">
        <f t="shared" si="0"/>
        <v>Theo Galinski</v>
      </c>
      <c r="F32">
        <v>22</v>
      </c>
      <c r="G32" s="60" t="str">
        <f>VLOOKUP(C32,Teilnehmer!$A$1:$A$200,1,FALSE())</f>
        <v>Theo Galinski</v>
      </c>
      <c r="H32" s="60">
        <f t="shared" si="2"/>
        <v>0</v>
      </c>
    </row>
    <row r="33" spans="1:8" x14ac:dyDescent="0.3">
      <c r="A33" t="s">
        <v>211</v>
      </c>
      <c r="B33" t="s">
        <v>45</v>
      </c>
      <c r="C33" s="56" t="str">
        <f t="shared" si="0"/>
        <v>Luca Thaler</v>
      </c>
      <c r="F33">
        <v>22</v>
      </c>
      <c r="G33" s="60" t="str">
        <f>VLOOKUP(C33,Teilnehmer!$A$1:$A$200,1,FALSE())</f>
        <v>Luca Thaler</v>
      </c>
      <c r="H33" s="60">
        <f t="shared" si="2"/>
        <v>1</v>
      </c>
    </row>
    <row r="34" spans="1:8" x14ac:dyDescent="0.3">
      <c r="A34" t="s">
        <v>323</v>
      </c>
      <c r="B34" t="s">
        <v>324</v>
      </c>
      <c r="C34" s="56" t="str">
        <f t="shared" si="0"/>
        <v>Selestin Heil</v>
      </c>
      <c r="F34">
        <v>22</v>
      </c>
      <c r="G34" s="60" t="str">
        <f>VLOOKUP(C34,Teilnehmer!$A$1:$A$200,1,FALSE())</f>
        <v>Selestin Heil</v>
      </c>
      <c r="H34" s="60">
        <f t="shared" si="2"/>
        <v>0</v>
      </c>
    </row>
    <row r="35" spans="1:8" x14ac:dyDescent="0.3">
      <c r="A35" t="s">
        <v>232</v>
      </c>
      <c r="B35" t="s">
        <v>233</v>
      </c>
      <c r="C35" s="56" t="str">
        <f t="shared" si="0"/>
        <v>Fala Koch</v>
      </c>
      <c r="F35">
        <v>22</v>
      </c>
      <c r="G35" s="60" t="str">
        <f>VLOOKUP(C35,Teilnehmer!$A$1:$A$200,1,FALSE())</f>
        <v>Fala Koch</v>
      </c>
      <c r="H35" s="60">
        <f t="shared" si="2"/>
        <v>1</v>
      </c>
    </row>
    <row r="36" spans="1:8" x14ac:dyDescent="0.3">
      <c r="A36" t="s">
        <v>334</v>
      </c>
      <c r="B36" t="s">
        <v>335</v>
      </c>
      <c r="C36" s="56" t="str">
        <f t="shared" si="0"/>
        <v>Romy Hensler</v>
      </c>
      <c r="F36">
        <v>21</v>
      </c>
      <c r="G36" s="60" t="str">
        <f>VLOOKUP(C36,Teilnehmer!$A$1:$A$200,1,FALSE())</f>
        <v>Romy Hensler</v>
      </c>
      <c r="H36" s="60">
        <f t="shared" si="2"/>
        <v>0</v>
      </c>
    </row>
    <row r="37" spans="1:8" x14ac:dyDescent="0.3">
      <c r="A37" t="s">
        <v>190</v>
      </c>
      <c r="B37" t="s">
        <v>191</v>
      </c>
      <c r="C37" s="56" t="str">
        <f t="shared" si="0"/>
        <v>Sina Schmitt</v>
      </c>
      <c r="F37">
        <v>21</v>
      </c>
      <c r="G37" s="60" t="str">
        <f>VLOOKUP(C37,Teilnehmer!$A$1:$A$200,1,FALSE())</f>
        <v>Sina Schmitt</v>
      </c>
      <c r="H37" s="60">
        <f t="shared" si="2"/>
        <v>1</v>
      </c>
    </row>
    <row r="38" spans="1:8" x14ac:dyDescent="0.3">
      <c r="A38" t="s">
        <v>314</v>
      </c>
      <c r="B38" t="s">
        <v>315</v>
      </c>
      <c r="C38" s="56" t="str">
        <f t="shared" si="0"/>
        <v>Tom Reinhardt</v>
      </c>
      <c r="F38">
        <v>20</v>
      </c>
      <c r="G38" s="60" t="str">
        <f>VLOOKUP(C38,Teilnehmer!$A$1:$A$200,1,FALSE())</f>
        <v>Tom Reinhardt</v>
      </c>
      <c r="H38" s="60">
        <f t="shared" si="2"/>
        <v>0</v>
      </c>
    </row>
    <row r="39" spans="1:8" x14ac:dyDescent="0.3">
      <c r="A39" t="s">
        <v>235</v>
      </c>
      <c r="B39" t="s">
        <v>236</v>
      </c>
      <c r="C39" s="56" t="str">
        <f t="shared" si="0"/>
        <v>Alissa Kazak</v>
      </c>
      <c r="F39">
        <v>20</v>
      </c>
      <c r="G39" s="60" t="str">
        <f>VLOOKUP(C39,Teilnehmer!$A$1:$A$200,1,FALSE())</f>
        <v>Alissa Kazak</v>
      </c>
      <c r="H39" s="60">
        <f t="shared" si="2"/>
        <v>1</v>
      </c>
    </row>
    <row r="40" spans="1:8" x14ac:dyDescent="0.3">
      <c r="A40" t="s">
        <v>339</v>
      </c>
      <c r="B40" t="s">
        <v>150</v>
      </c>
      <c r="C40" s="56" t="str">
        <f t="shared" si="0"/>
        <v>Sophia Skwirba</v>
      </c>
      <c r="F40">
        <v>20</v>
      </c>
      <c r="G40" s="60" t="str">
        <f>VLOOKUP(C40,Teilnehmer!$A$1:$A$200,1,FALSE())</f>
        <v>Sophia Skwirba</v>
      </c>
      <c r="H40" s="60">
        <f t="shared" si="2"/>
        <v>0</v>
      </c>
    </row>
    <row r="41" spans="1:8" x14ac:dyDescent="0.3">
      <c r="A41" t="s">
        <v>141</v>
      </c>
      <c r="B41" t="s">
        <v>196</v>
      </c>
      <c r="C41" s="56" t="str">
        <f t="shared" si="0"/>
        <v>Klara Vogt</v>
      </c>
      <c r="F41">
        <v>20</v>
      </c>
      <c r="G41" s="60" t="str">
        <f>VLOOKUP(C41,Teilnehmer!$A$1:$A$200,1,FALSE())</f>
        <v>Klara Vogt</v>
      </c>
      <c r="H41" s="60">
        <f t="shared" si="2"/>
        <v>1</v>
      </c>
    </row>
    <row r="42" spans="1:8" x14ac:dyDescent="0.3">
      <c r="A42" t="s">
        <v>83</v>
      </c>
      <c r="B42" t="s">
        <v>189</v>
      </c>
      <c r="C42" s="56" t="str">
        <f t="shared" si="0"/>
        <v>Marie-Luise Weppler</v>
      </c>
      <c r="F42">
        <v>20</v>
      </c>
      <c r="G42" s="60" t="str">
        <f>VLOOKUP(C42,Teilnehmer!$A$1:$A$200,1,FALSE())</f>
        <v>Marie-Luise Weppler</v>
      </c>
      <c r="H42" s="60">
        <f t="shared" si="2"/>
        <v>0</v>
      </c>
    </row>
    <row r="43" spans="1:8" x14ac:dyDescent="0.3">
      <c r="A43" t="s">
        <v>238</v>
      </c>
      <c r="B43" t="s">
        <v>239</v>
      </c>
      <c r="C43" s="56" t="str">
        <f t="shared" si="0"/>
        <v>Robin Stumpf</v>
      </c>
      <c r="F43">
        <v>19</v>
      </c>
      <c r="G43" s="60" t="str">
        <f>VLOOKUP(C43,Teilnehmer!$A$1:$A$200,1,FALSE())</f>
        <v>Robin Stumpf</v>
      </c>
      <c r="H43" s="60">
        <f t="shared" si="2"/>
        <v>1</v>
      </c>
    </row>
    <row r="44" spans="1:8" x14ac:dyDescent="0.3">
      <c r="A44" t="s">
        <v>201</v>
      </c>
      <c r="B44" t="s">
        <v>202</v>
      </c>
      <c r="C44" s="56" t="str">
        <f t="shared" si="0"/>
        <v>Stella Rat</v>
      </c>
      <c r="F44">
        <v>19</v>
      </c>
      <c r="G44" s="60" t="str">
        <f>VLOOKUP(C44,Teilnehmer!$A$1:$A$200,1,FALSE())</f>
        <v>Stella Rat</v>
      </c>
      <c r="H44" s="60">
        <f t="shared" si="2"/>
        <v>0</v>
      </c>
    </row>
    <row r="45" spans="1:8" x14ac:dyDescent="0.3">
      <c r="A45" t="s">
        <v>336</v>
      </c>
      <c r="B45" t="s">
        <v>337</v>
      </c>
      <c r="C45" s="56" t="str">
        <f t="shared" si="0"/>
        <v>Julius Rafaila</v>
      </c>
      <c r="F45">
        <v>18</v>
      </c>
      <c r="G45" s="60" t="str">
        <f>VLOOKUP(C45,Teilnehmer!$A$1:$A$200,1,FALSE())</f>
        <v>Julius Rafaila</v>
      </c>
      <c r="H45" s="60">
        <f t="shared" si="2"/>
        <v>1</v>
      </c>
    </row>
    <row r="46" spans="1:8" x14ac:dyDescent="0.3">
      <c r="A46" t="s">
        <v>318</v>
      </c>
      <c r="B46" t="s">
        <v>319</v>
      </c>
      <c r="C46" s="56" t="str">
        <f t="shared" si="0"/>
        <v>Raphael Thomalla</v>
      </c>
      <c r="F46">
        <v>18</v>
      </c>
      <c r="G46" s="60" t="str">
        <f>VLOOKUP(C46,Teilnehmer!$A$1:$A$200,1,FALSE())</f>
        <v>Raphael Thomalla</v>
      </c>
      <c r="H46" s="60">
        <f t="shared" si="2"/>
        <v>0</v>
      </c>
    </row>
    <row r="47" spans="1:8" x14ac:dyDescent="0.3">
      <c r="A47" t="s">
        <v>222</v>
      </c>
      <c r="B47" t="s">
        <v>58</v>
      </c>
      <c r="C47" s="56" t="str">
        <f t="shared" si="0"/>
        <v>Ben Dukart</v>
      </c>
      <c r="F47">
        <v>18</v>
      </c>
      <c r="G47" s="60" t="str">
        <f>VLOOKUP(C47,Teilnehmer!$A$1:$A$200,1,FALSE())</f>
        <v>Ben Dukart</v>
      </c>
      <c r="H47" s="60">
        <f t="shared" si="2"/>
        <v>1</v>
      </c>
    </row>
    <row r="48" spans="1:8" x14ac:dyDescent="0.3">
      <c r="A48" t="s">
        <v>181</v>
      </c>
      <c r="B48" t="s">
        <v>91</v>
      </c>
      <c r="C48" s="56" t="str">
        <f t="shared" si="0"/>
        <v>Finja Schieler</v>
      </c>
      <c r="F48">
        <v>18</v>
      </c>
      <c r="G48" s="60" t="str">
        <f>VLOOKUP(C48,Teilnehmer!$A$1:$A$200,1,FALSE())</f>
        <v>Finja Schieler</v>
      </c>
      <c r="H48" s="60">
        <f t="shared" si="2"/>
        <v>0</v>
      </c>
    </row>
    <row r="49" spans="1:8" x14ac:dyDescent="0.3">
      <c r="A49" t="s">
        <v>42</v>
      </c>
      <c r="B49" t="s">
        <v>234</v>
      </c>
      <c r="C49" s="56" t="str">
        <f t="shared" si="0"/>
        <v>Marlena Wahl</v>
      </c>
      <c r="F49">
        <v>18</v>
      </c>
      <c r="G49" s="60" t="str">
        <f>VLOOKUP(C49,Teilnehmer!$A$1:$A$200,1,FALSE())</f>
        <v>Marlena Wahl</v>
      </c>
      <c r="H49" s="60">
        <f t="shared" si="2"/>
        <v>1</v>
      </c>
    </row>
    <row r="50" spans="1:8" x14ac:dyDescent="0.3">
      <c r="A50" t="s">
        <v>320</v>
      </c>
      <c r="B50" t="s">
        <v>321</v>
      </c>
      <c r="C50" s="56" t="str">
        <f t="shared" si="0"/>
        <v>Kalle Hotzel</v>
      </c>
      <c r="F50">
        <v>15</v>
      </c>
      <c r="G50" s="60" t="str">
        <f>VLOOKUP(C50,Teilnehmer!$A$1:$A$200,1,FALSE())</f>
        <v>Kalle Hotzel</v>
      </c>
      <c r="H50" s="60">
        <f t="shared" ref="H50:H60" si="3">MOD(ROW(),2)</f>
        <v>0</v>
      </c>
    </row>
    <row r="51" spans="1:8" x14ac:dyDescent="0.3">
      <c r="A51" t="s">
        <v>151</v>
      </c>
      <c r="B51" t="s">
        <v>168</v>
      </c>
      <c r="C51" s="56" t="str">
        <f t="shared" si="0"/>
        <v>Maila Horst</v>
      </c>
      <c r="F51">
        <v>15</v>
      </c>
      <c r="G51" s="60" t="str">
        <f>VLOOKUP(C51,Teilnehmer!$A$1:$A$200,1,FALSE())</f>
        <v>Maila Horst</v>
      </c>
      <c r="H51" s="60">
        <f t="shared" si="3"/>
        <v>1</v>
      </c>
    </row>
    <row r="52" spans="1:8" x14ac:dyDescent="0.3">
      <c r="A52" t="s">
        <v>340</v>
      </c>
      <c r="B52" t="s">
        <v>341</v>
      </c>
      <c r="C52" s="56" t="str">
        <f t="shared" si="0"/>
        <v>Justus Meister</v>
      </c>
      <c r="F52">
        <v>14</v>
      </c>
      <c r="G52" s="60" t="str">
        <f>VLOOKUP(C52,Teilnehmer!$A$1:$A$200,1,FALSE())</f>
        <v>Justus Meister</v>
      </c>
      <c r="H52" s="60">
        <f t="shared" si="3"/>
        <v>0</v>
      </c>
    </row>
    <row r="53" spans="1:8" x14ac:dyDescent="0.3">
      <c r="A53" t="s">
        <v>219</v>
      </c>
      <c r="B53" t="s">
        <v>245</v>
      </c>
      <c r="C53" s="56" t="str">
        <f t="shared" si="0"/>
        <v>Ben Luca Schwalb</v>
      </c>
      <c r="F53">
        <v>13</v>
      </c>
      <c r="G53" s="60" t="str">
        <f>VLOOKUP(C53,Teilnehmer!$A$1:$A$200,1,FALSE())</f>
        <v>Ben Luca Schwalb</v>
      </c>
      <c r="H53" s="60">
        <f t="shared" si="3"/>
        <v>1</v>
      </c>
    </row>
    <row r="54" spans="1:8" x14ac:dyDescent="0.3">
      <c r="A54" t="s">
        <v>249</v>
      </c>
      <c r="B54" t="s">
        <v>231</v>
      </c>
      <c r="C54" s="56" t="str">
        <f t="shared" si="0"/>
        <v>Aryam Teklemaryam Araya</v>
      </c>
      <c r="F54">
        <v>13</v>
      </c>
      <c r="G54" s="60" t="str">
        <f>VLOOKUP(C54,Teilnehmer!$A$1:$A$200,1,FALSE())</f>
        <v>Aryam Teklemaryam Araya</v>
      </c>
      <c r="H54" s="60">
        <f t="shared" si="3"/>
        <v>0</v>
      </c>
    </row>
    <row r="55" spans="1:8" x14ac:dyDescent="0.3">
      <c r="A55" t="s">
        <v>36</v>
      </c>
      <c r="B55" t="s">
        <v>338</v>
      </c>
      <c r="C55" s="56" t="str">
        <f t="shared" si="0"/>
        <v>Karla Beyer</v>
      </c>
      <c r="F55">
        <v>12</v>
      </c>
      <c r="G55" s="60" t="str">
        <f>VLOOKUP(C55,Teilnehmer!$A$1:$A$200,1,FALSE())</f>
        <v>Karla Beyer</v>
      </c>
      <c r="H55" s="60">
        <f t="shared" si="3"/>
        <v>1</v>
      </c>
    </row>
    <row r="56" spans="1:8" x14ac:dyDescent="0.3">
      <c r="A56" t="s">
        <v>210</v>
      </c>
      <c r="B56" t="s">
        <v>75</v>
      </c>
      <c r="C56" s="56" t="str">
        <f t="shared" si="0"/>
        <v>Ella Huras</v>
      </c>
      <c r="F56">
        <v>11</v>
      </c>
      <c r="G56" s="60" t="str">
        <f>VLOOKUP(C56,Teilnehmer!$A$1:$A$200,1,FALSE())</f>
        <v>Ella Huras</v>
      </c>
      <c r="H56" s="60">
        <f t="shared" si="3"/>
        <v>0</v>
      </c>
    </row>
    <row r="57" spans="1:8" x14ac:dyDescent="0.3">
      <c r="A57" t="s">
        <v>214</v>
      </c>
      <c r="B57" t="s">
        <v>215</v>
      </c>
      <c r="C57" s="56" t="str">
        <f t="shared" si="0"/>
        <v>Nele Kunde</v>
      </c>
      <c r="F57">
        <v>11</v>
      </c>
      <c r="G57" s="60" t="str">
        <f>VLOOKUP(C57,Teilnehmer!$A$1:$A$200,1,FALSE())</f>
        <v>Nele Kunde</v>
      </c>
      <c r="H57" s="60">
        <f t="shared" si="3"/>
        <v>1</v>
      </c>
    </row>
    <row r="58" spans="1:8" x14ac:dyDescent="0.3">
      <c r="A58" t="s">
        <v>237</v>
      </c>
      <c r="B58" t="s">
        <v>86</v>
      </c>
      <c r="C58" s="56" t="str">
        <f t="shared" si="0"/>
        <v>Emma Kissler</v>
      </c>
      <c r="F58">
        <v>8</v>
      </c>
      <c r="G58" s="60" t="str">
        <f>VLOOKUP(C58,Teilnehmer!$A$1:$A$200,1,FALSE())</f>
        <v>Emma Kissler</v>
      </c>
      <c r="H58" s="60">
        <f t="shared" si="3"/>
        <v>0</v>
      </c>
    </row>
    <row r="59" spans="1:8" x14ac:dyDescent="0.3">
      <c r="A59" t="s">
        <v>344</v>
      </c>
      <c r="B59" t="s">
        <v>65</v>
      </c>
      <c r="C59" s="56" t="str">
        <f t="shared" si="0"/>
        <v>Emmi Fey</v>
      </c>
      <c r="F59">
        <v>7</v>
      </c>
      <c r="G59" s="60" t="str">
        <f>VLOOKUP(C59,Teilnehmer!$A$1:$A$200,1,FALSE())</f>
        <v>Emmi Fey</v>
      </c>
      <c r="H59" s="60">
        <f t="shared" si="3"/>
        <v>1</v>
      </c>
    </row>
    <row r="60" spans="1:8" x14ac:dyDescent="0.3">
      <c r="A60" t="s">
        <v>230</v>
      </c>
      <c r="B60" t="s">
        <v>75</v>
      </c>
      <c r="C60" s="56" t="str">
        <f t="shared" si="0"/>
        <v>Ella Fischer</v>
      </c>
      <c r="F60">
        <v>7</v>
      </c>
      <c r="G60" s="60" t="str">
        <f>VLOOKUP(C60,Teilnehmer!$A$1:$A$200,1,FALSE())</f>
        <v>Ella Fischer</v>
      </c>
      <c r="H60" s="60">
        <f t="shared" si="3"/>
        <v>0</v>
      </c>
    </row>
  </sheetData>
  <autoFilter ref="A1:H60" xr:uid="{00000000-0009-0000-0000-00000A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3"/>
  <sheetViews>
    <sheetView zoomScaleNormal="100" workbookViewId="0">
      <selection activeCell="B1" sqref="B1"/>
    </sheetView>
  </sheetViews>
  <sheetFormatPr baseColWidth="10" defaultColWidth="10.5546875" defaultRowHeight="14.4" x14ac:dyDescent="0.3"/>
  <cols>
    <col min="1" max="1" width="21.44140625" customWidth="1"/>
    <col min="2" max="2" width="13.5546875" customWidth="1"/>
    <col min="3" max="3" width="19" customWidth="1"/>
    <col min="7" max="7" width="21.44140625" customWidth="1"/>
  </cols>
  <sheetData>
    <row r="1" spans="1:8" x14ac:dyDescent="0.3">
      <c r="A1" s="56" t="s">
        <v>162</v>
      </c>
      <c r="B1" s="56" t="s">
        <v>152</v>
      </c>
      <c r="C1" s="56" t="str">
        <f t="shared" ref="C1:C53" si="0">B1&amp;" "&amp;A1</f>
        <v>Weitsprung TU8_Stockhausen</v>
      </c>
      <c r="D1" s="56" t="s">
        <v>15</v>
      </c>
      <c r="E1" s="56" t="s">
        <v>16</v>
      </c>
      <c r="F1" s="56" t="s">
        <v>19</v>
      </c>
      <c r="G1" s="56" t="s">
        <v>23</v>
      </c>
      <c r="H1" s="56" t="s">
        <v>24</v>
      </c>
    </row>
    <row r="2" spans="1:8" x14ac:dyDescent="0.3">
      <c r="B2" t="s">
        <v>120</v>
      </c>
      <c r="C2" s="56" t="str">
        <f t="shared" si="0"/>
        <v xml:space="preserve">Lena </v>
      </c>
      <c r="E2">
        <v>2015</v>
      </c>
      <c r="F2">
        <v>11.63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46</v>
      </c>
      <c r="B3" t="s">
        <v>47</v>
      </c>
      <c r="C3" s="56" t="str">
        <f t="shared" si="0"/>
        <v>Jonathan Dehnel</v>
      </c>
      <c r="E3">
        <v>2015</v>
      </c>
      <c r="F3">
        <v>11.63</v>
      </c>
      <c r="G3" s="60" t="e">
        <f>VLOOKUP(C3,Teilnehmer!$A$1:$A$200,1,FALSE())</f>
        <v>#N/A</v>
      </c>
      <c r="H3">
        <f t="shared" si="1"/>
        <v>1</v>
      </c>
    </row>
    <row r="4" spans="1:8" x14ac:dyDescent="0.3">
      <c r="A4" t="s">
        <v>48</v>
      </c>
      <c r="B4" t="s">
        <v>49</v>
      </c>
      <c r="C4" s="56" t="str">
        <f t="shared" si="0"/>
        <v>Maximilian Gilbert</v>
      </c>
      <c r="E4">
        <v>2015</v>
      </c>
      <c r="F4">
        <v>11.56</v>
      </c>
      <c r="G4" t="e">
        <f>VLOOKUP(C4,Teilnehmer!$A$1:$A$200,1,FALSE())</f>
        <v>#N/A</v>
      </c>
      <c r="H4">
        <f t="shared" si="1"/>
        <v>0</v>
      </c>
    </row>
    <row r="5" spans="1:8" x14ac:dyDescent="0.3">
      <c r="A5" t="s">
        <v>27</v>
      </c>
      <c r="B5" t="s">
        <v>28</v>
      </c>
      <c r="C5" s="56" t="str">
        <f t="shared" si="0"/>
        <v>Malte Krusche</v>
      </c>
      <c r="E5">
        <v>2014</v>
      </c>
      <c r="F5">
        <v>11.43</v>
      </c>
      <c r="G5" s="60" t="e">
        <f>VLOOKUP(C5,Teilnehmer!$A$1:$A$200,1,FALSE())</f>
        <v>#N/A</v>
      </c>
      <c r="H5">
        <f t="shared" si="1"/>
        <v>1</v>
      </c>
    </row>
    <row r="6" spans="1:8" x14ac:dyDescent="0.3">
      <c r="A6" t="s">
        <v>25</v>
      </c>
      <c r="B6" t="s">
        <v>26</v>
      </c>
      <c r="C6" s="56" t="str">
        <f t="shared" si="0"/>
        <v>Jakob Ludwig</v>
      </c>
      <c r="E6">
        <v>2014</v>
      </c>
      <c r="F6">
        <v>11.35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87</v>
      </c>
      <c r="B7" t="s">
        <v>82</v>
      </c>
      <c r="C7" s="56" t="str">
        <f t="shared" si="0"/>
        <v>Marie Kimpel</v>
      </c>
      <c r="E7">
        <v>2015</v>
      </c>
      <c r="F7">
        <v>10.99</v>
      </c>
      <c r="G7" t="e">
        <f>VLOOKUP(C7,Teilnehmer!$A$1:$A$200,1,FALSE())</f>
        <v>#N/A</v>
      </c>
      <c r="H7">
        <f t="shared" si="1"/>
        <v>1</v>
      </c>
    </row>
    <row r="8" spans="1:8" x14ac:dyDescent="0.3">
      <c r="A8" t="s">
        <v>29</v>
      </c>
      <c r="B8" t="s">
        <v>30</v>
      </c>
      <c r="C8" s="56" t="str">
        <f t="shared" si="0"/>
        <v>Max Grabow</v>
      </c>
      <c r="E8">
        <v>2014</v>
      </c>
      <c r="F8">
        <v>10.73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134</v>
      </c>
      <c r="B9" t="s">
        <v>135</v>
      </c>
      <c r="C9" s="56" t="str">
        <f t="shared" si="0"/>
        <v>Charlotte Loll</v>
      </c>
      <c r="E9">
        <v>2015</v>
      </c>
      <c r="F9">
        <v>10.55</v>
      </c>
      <c r="G9" s="60" t="e">
        <f>VLOOKUP(C9,Teilnehmer!$A$1:$A$200,1,FALSE())</f>
        <v>#N/A</v>
      </c>
      <c r="H9">
        <f t="shared" si="1"/>
        <v>1</v>
      </c>
    </row>
    <row r="10" spans="1:8" x14ac:dyDescent="0.3">
      <c r="A10" t="s">
        <v>44</v>
      </c>
      <c r="B10" t="s">
        <v>45</v>
      </c>
      <c r="C10" s="56" t="str">
        <f t="shared" si="0"/>
        <v>Luca Habl</v>
      </c>
      <c r="E10">
        <v>2015</v>
      </c>
      <c r="F10">
        <v>10.34</v>
      </c>
      <c r="G10" t="e">
        <f>VLOOKUP(C10,Teilnehmer!$A$1:$A$200,1,FALSE())</f>
        <v>#N/A</v>
      </c>
      <c r="H10">
        <f t="shared" si="1"/>
        <v>0</v>
      </c>
    </row>
    <row r="11" spans="1:8" x14ac:dyDescent="0.3">
      <c r="A11" t="s">
        <v>72</v>
      </c>
      <c r="B11" t="s">
        <v>73</v>
      </c>
      <c r="C11" s="56" t="str">
        <f t="shared" si="0"/>
        <v>Ida Weiland</v>
      </c>
      <c r="E11">
        <v>2014</v>
      </c>
      <c r="F11">
        <v>10.33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38</v>
      </c>
      <c r="B12" t="s">
        <v>39</v>
      </c>
      <c r="C12" s="56" t="str">
        <f t="shared" si="0"/>
        <v>Lucas Bernhardt</v>
      </c>
      <c r="E12">
        <v>2014</v>
      </c>
      <c r="F12">
        <v>10.28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36</v>
      </c>
      <c r="B13" t="s">
        <v>37</v>
      </c>
      <c r="C13" s="56" t="str">
        <f t="shared" si="0"/>
        <v>Leonas Beyer</v>
      </c>
      <c r="E13">
        <v>2014</v>
      </c>
      <c r="F13">
        <v>10.199999999999999</v>
      </c>
      <c r="G13" t="e">
        <f>VLOOKUP(C13,Teilnehmer!$A$1:$A$200,1,FALSE())</f>
        <v>#N/A</v>
      </c>
      <c r="H13">
        <f t="shared" si="1"/>
        <v>1</v>
      </c>
    </row>
    <row r="14" spans="1:8" x14ac:dyDescent="0.3">
      <c r="A14" t="s">
        <v>70</v>
      </c>
      <c r="B14" t="s">
        <v>71</v>
      </c>
      <c r="C14" s="56" t="str">
        <f t="shared" si="0"/>
        <v>Pauline Heiß</v>
      </c>
      <c r="E14">
        <v>2014</v>
      </c>
      <c r="F14">
        <v>10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88</v>
      </c>
      <c r="B15" t="s">
        <v>89</v>
      </c>
      <c r="C15" s="56" t="str">
        <f t="shared" si="0"/>
        <v>Franziska Stark</v>
      </c>
      <c r="E15">
        <v>2015</v>
      </c>
      <c r="F15">
        <v>9.9499999999999993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76</v>
      </c>
      <c r="B16" t="s">
        <v>77</v>
      </c>
      <c r="C16" s="56" t="str">
        <f t="shared" si="0"/>
        <v>Lina Wicke</v>
      </c>
      <c r="E16">
        <v>2014</v>
      </c>
      <c r="F16">
        <v>9.91</v>
      </c>
      <c r="G16" t="e">
        <f>VLOOKUP(C16,Teilnehmer!$A$1:$A$200,1,FALSE())</f>
        <v>#N/A</v>
      </c>
      <c r="H16">
        <f t="shared" si="1"/>
        <v>0</v>
      </c>
    </row>
    <row r="17" spans="1:8" x14ac:dyDescent="0.3">
      <c r="A17" t="s">
        <v>85</v>
      </c>
      <c r="B17" t="s">
        <v>86</v>
      </c>
      <c r="C17" s="56" t="str">
        <f t="shared" si="0"/>
        <v>Emma Zimmermann</v>
      </c>
      <c r="E17">
        <v>2015</v>
      </c>
      <c r="F17">
        <v>9.8699999999999992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50</v>
      </c>
      <c r="B18" t="s">
        <v>51</v>
      </c>
      <c r="C18" s="56" t="str">
        <f t="shared" si="0"/>
        <v>Richard Röse</v>
      </c>
      <c r="E18">
        <v>2015</v>
      </c>
      <c r="F18">
        <v>9.84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53</v>
      </c>
      <c r="B19" t="s">
        <v>78</v>
      </c>
      <c r="C19" s="56" t="str">
        <f t="shared" si="0"/>
        <v>Hanna Schmidt</v>
      </c>
      <c r="E19">
        <v>2014</v>
      </c>
      <c r="F19">
        <v>9.81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94</v>
      </c>
      <c r="B20" t="s">
        <v>95</v>
      </c>
      <c r="C20" s="56" t="str">
        <f t="shared" si="0"/>
        <v>Valerie Röhrig</v>
      </c>
      <c r="E20">
        <v>2015</v>
      </c>
      <c r="F20">
        <v>9.75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147</v>
      </c>
      <c r="B21" t="s">
        <v>133</v>
      </c>
      <c r="C21" s="56" t="str">
        <f t="shared" si="0"/>
        <v>Hannes Braun</v>
      </c>
      <c r="E21">
        <v>2015</v>
      </c>
      <c r="F21">
        <v>9.75</v>
      </c>
      <c r="G21" t="e">
        <f>VLOOKUP(C21,Teilnehmer!$A$1:$A$200,1,FALSE())</f>
        <v>#N/A</v>
      </c>
      <c r="H21">
        <f t="shared" si="1"/>
        <v>1</v>
      </c>
    </row>
    <row r="22" spans="1:8" x14ac:dyDescent="0.3">
      <c r="A22" t="s">
        <v>66</v>
      </c>
      <c r="B22" t="s">
        <v>67</v>
      </c>
      <c r="C22" s="56" t="str">
        <f t="shared" si="0"/>
        <v>Nora Pettermann</v>
      </c>
      <c r="E22">
        <v>2014</v>
      </c>
      <c r="F22">
        <v>9.73</v>
      </c>
      <c r="G22" s="60" t="e">
        <f>VLOOKUP(C22,Teilnehmer!$A$1:$A$200,1,FALSE())</f>
        <v>#N/A</v>
      </c>
      <c r="H22" s="60">
        <f t="shared" si="1"/>
        <v>0</v>
      </c>
    </row>
    <row r="23" spans="1:8" x14ac:dyDescent="0.3">
      <c r="A23" t="s">
        <v>83</v>
      </c>
      <c r="B23" t="s">
        <v>84</v>
      </c>
      <c r="C23" s="56" t="str">
        <f t="shared" si="0"/>
        <v>Paula Weppler</v>
      </c>
      <c r="E23">
        <v>2015</v>
      </c>
      <c r="F23">
        <v>9.73</v>
      </c>
      <c r="G23" s="60" t="e">
        <f>VLOOKUP(C23,Teilnehmer!$A$1:$A$200,1,FALSE())</f>
        <v>#N/A</v>
      </c>
      <c r="H23" s="60">
        <f t="shared" si="1"/>
        <v>1</v>
      </c>
    </row>
    <row r="24" spans="1:8" x14ac:dyDescent="0.3">
      <c r="A24" t="s">
        <v>126</v>
      </c>
      <c r="B24" t="s">
        <v>116</v>
      </c>
      <c r="C24" s="56" t="str">
        <f t="shared" si="0"/>
        <v>Paul Göbel</v>
      </c>
      <c r="E24">
        <v>2015</v>
      </c>
      <c r="F24">
        <v>9.66</v>
      </c>
      <c r="G24" s="60" t="e">
        <f>VLOOKUP(C24,Teilnehmer!$A$1:$A$200,1,FALSE())</f>
        <v>#N/A</v>
      </c>
      <c r="H24" s="60">
        <f t="shared" si="1"/>
        <v>0</v>
      </c>
    </row>
    <row r="25" spans="1:8" x14ac:dyDescent="0.3">
      <c r="A25" t="s">
        <v>92</v>
      </c>
      <c r="B25" t="s">
        <v>93</v>
      </c>
      <c r="C25" s="56" t="str">
        <f t="shared" si="0"/>
        <v>Rosa Landsiedel</v>
      </c>
      <c r="E25">
        <v>2015</v>
      </c>
      <c r="F25">
        <v>9.66</v>
      </c>
      <c r="G25" s="60" t="e">
        <f>VLOOKUP(C25,Teilnehmer!$A$1:$A$200,1,FALSE())</f>
        <v>#N/A</v>
      </c>
      <c r="H25" s="60">
        <f t="shared" si="1"/>
        <v>1</v>
      </c>
    </row>
    <row r="26" spans="1:8" x14ac:dyDescent="0.3">
      <c r="A26" t="s">
        <v>68</v>
      </c>
      <c r="B26" t="s">
        <v>69</v>
      </c>
      <c r="C26" s="56" t="str">
        <f t="shared" si="0"/>
        <v>Liel Möller</v>
      </c>
      <c r="E26">
        <v>2014</v>
      </c>
      <c r="F26">
        <v>9.64</v>
      </c>
      <c r="G26" s="60" t="e">
        <f>VLOOKUP(C26,Teilnehmer!$A$1:$A$200,1,FALSE())</f>
        <v>#N/A</v>
      </c>
      <c r="H26" s="60">
        <f t="shared" si="1"/>
        <v>0</v>
      </c>
    </row>
    <row r="27" spans="1:8" x14ac:dyDescent="0.3">
      <c r="A27" t="s">
        <v>55</v>
      </c>
      <c r="B27" t="s">
        <v>56</v>
      </c>
      <c r="C27" s="56" t="str">
        <f t="shared" si="0"/>
        <v>Liam Hess</v>
      </c>
      <c r="E27">
        <v>2015</v>
      </c>
      <c r="F27">
        <v>9.6300000000000008</v>
      </c>
      <c r="G27" s="60" t="e">
        <f>VLOOKUP(C27,Teilnehmer!$A$1:$A$200,1,FALSE())</f>
        <v>#N/A</v>
      </c>
      <c r="H27" s="60">
        <f t="shared" si="1"/>
        <v>1</v>
      </c>
    </row>
    <row r="28" spans="1:8" x14ac:dyDescent="0.3">
      <c r="A28" t="s">
        <v>64</v>
      </c>
      <c r="B28" t="s">
        <v>65</v>
      </c>
      <c r="C28" s="56" t="str">
        <f t="shared" si="0"/>
        <v>Emmi Illgen</v>
      </c>
      <c r="E28">
        <v>2014</v>
      </c>
      <c r="F28">
        <v>9.59</v>
      </c>
      <c r="G28" s="60" t="e">
        <f>VLOOKUP(C28,Teilnehmer!$A$1:$A$200,1,FALSE())</f>
        <v>#N/A</v>
      </c>
      <c r="H28" s="60">
        <f t="shared" si="1"/>
        <v>0</v>
      </c>
    </row>
    <row r="29" spans="1:8" x14ac:dyDescent="0.3">
      <c r="A29" t="s">
        <v>122</v>
      </c>
      <c r="B29" t="s">
        <v>123</v>
      </c>
      <c r="C29" s="56" t="str">
        <f t="shared" si="0"/>
        <v>Konrad Reuber</v>
      </c>
      <c r="E29">
        <v>2015</v>
      </c>
      <c r="F29">
        <v>9.57</v>
      </c>
      <c r="G29" s="60" t="e">
        <f>VLOOKUP(C29,Teilnehmer!$A$1:$A$200,1,FALSE())</f>
        <v>#N/A</v>
      </c>
      <c r="H29" s="60">
        <f t="shared" si="1"/>
        <v>1</v>
      </c>
    </row>
    <row r="30" spans="1:8" x14ac:dyDescent="0.3">
      <c r="A30" t="s">
        <v>137</v>
      </c>
      <c r="B30" t="s">
        <v>52</v>
      </c>
      <c r="C30" s="56" t="str">
        <f t="shared" si="0"/>
        <v>Jannes De Maertelaere</v>
      </c>
      <c r="E30">
        <v>2015</v>
      </c>
      <c r="F30">
        <v>9.51</v>
      </c>
      <c r="G30" s="60" t="e">
        <f>VLOOKUP(C30,Teilnehmer!$A$1:$A$200,1,FALSE())</f>
        <v>#N/A</v>
      </c>
      <c r="H30" s="60">
        <f t="shared" si="1"/>
        <v>0</v>
      </c>
    </row>
    <row r="31" spans="1:8" x14ac:dyDescent="0.3">
      <c r="A31" t="s">
        <v>35</v>
      </c>
      <c r="B31" t="s">
        <v>143</v>
      </c>
      <c r="C31" s="56" t="str">
        <f t="shared" si="0"/>
        <v>Finn Marlon Lerch</v>
      </c>
      <c r="E31">
        <v>2014</v>
      </c>
      <c r="F31">
        <v>9.5</v>
      </c>
      <c r="G31" s="60" t="e">
        <f>VLOOKUP(C31,Teilnehmer!$A$1:$A$200,1,FALSE())</f>
        <v>#N/A</v>
      </c>
      <c r="H31" s="60">
        <f t="shared" si="1"/>
        <v>1</v>
      </c>
    </row>
    <row r="32" spans="1:8" x14ac:dyDescent="0.3">
      <c r="A32" t="s">
        <v>132</v>
      </c>
      <c r="B32" t="s">
        <v>133</v>
      </c>
      <c r="C32" s="56" t="str">
        <f t="shared" si="0"/>
        <v>Hannes Wilhelm</v>
      </c>
      <c r="E32">
        <v>2015</v>
      </c>
      <c r="F32">
        <v>9.44</v>
      </c>
      <c r="G32" s="60" t="e">
        <f>VLOOKUP(C32,Teilnehmer!$A$1:$A$200,1,FALSE())</f>
        <v>#N/A</v>
      </c>
      <c r="H32" s="60">
        <f t="shared" si="1"/>
        <v>0</v>
      </c>
    </row>
    <row r="33" spans="1:8" x14ac:dyDescent="0.3">
      <c r="A33" t="s">
        <v>53</v>
      </c>
      <c r="B33" t="s">
        <v>54</v>
      </c>
      <c r="C33" s="56" t="str">
        <f t="shared" si="0"/>
        <v>Caspar Schmidt</v>
      </c>
      <c r="E33">
        <v>2015</v>
      </c>
      <c r="F33">
        <v>9.31</v>
      </c>
      <c r="G33" s="60" t="e">
        <f>VLOOKUP(C33,Teilnehmer!$A$1:$A$200,1,FALSE())</f>
        <v>#N/A</v>
      </c>
      <c r="H33" s="60">
        <f t="shared" si="1"/>
        <v>1</v>
      </c>
    </row>
    <row r="34" spans="1:8" x14ac:dyDescent="0.3">
      <c r="A34" t="s">
        <v>153</v>
      </c>
      <c r="B34" t="s">
        <v>154</v>
      </c>
      <c r="C34" s="56" t="str">
        <f t="shared" si="0"/>
        <v>Aris Donath</v>
      </c>
      <c r="E34">
        <v>2015</v>
      </c>
      <c r="F34">
        <v>9.2899999999999991</v>
      </c>
      <c r="G34" s="60" t="e">
        <f>VLOOKUP(C34,Teilnehmer!$A$1:$A$200,1,FALSE())</f>
        <v>#N/A</v>
      </c>
      <c r="H34" s="60">
        <f t="shared" ref="H34:H53" si="2">MOD(ROW(),2)</f>
        <v>0</v>
      </c>
    </row>
    <row r="35" spans="1:8" x14ac:dyDescent="0.3">
      <c r="A35" t="s">
        <v>124</v>
      </c>
      <c r="B35" t="s">
        <v>125</v>
      </c>
      <c r="C35" s="56" t="str">
        <f t="shared" si="0"/>
        <v>Mathilda Kraft</v>
      </c>
      <c r="E35">
        <v>2015</v>
      </c>
      <c r="F35">
        <v>9.25</v>
      </c>
      <c r="G35" s="60" t="e">
        <f>VLOOKUP(C35,Teilnehmer!$A$1:$A$200,1,FALSE())</f>
        <v>#N/A</v>
      </c>
      <c r="H35" s="60">
        <f t="shared" si="2"/>
        <v>1</v>
      </c>
    </row>
    <row r="36" spans="1:8" x14ac:dyDescent="0.3">
      <c r="A36" t="s">
        <v>53</v>
      </c>
      <c r="B36" t="s">
        <v>80</v>
      </c>
      <c r="C36" s="56" t="str">
        <f t="shared" si="0"/>
        <v>Mila Schmidt</v>
      </c>
      <c r="E36">
        <v>2015</v>
      </c>
      <c r="F36">
        <v>9.0399999999999991</v>
      </c>
      <c r="G36" s="60" t="e">
        <f>VLOOKUP(C36,Teilnehmer!$A$1:$A$200,1,FALSE())</f>
        <v>#N/A</v>
      </c>
      <c r="H36" s="60">
        <f t="shared" si="2"/>
        <v>0</v>
      </c>
    </row>
    <row r="37" spans="1:8" x14ac:dyDescent="0.3">
      <c r="A37" t="s">
        <v>62</v>
      </c>
      <c r="B37" t="s">
        <v>63</v>
      </c>
      <c r="C37" s="56" t="str">
        <f t="shared" si="0"/>
        <v>Emil Ortwein</v>
      </c>
      <c r="E37">
        <v>2015</v>
      </c>
      <c r="F37">
        <v>8.9600000000000009</v>
      </c>
      <c r="G37" s="60" t="e">
        <f>VLOOKUP(C37,Teilnehmer!$A$1:$A$200,1,FALSE())</f>
        <v>#N/A</v>
      </c>
      <c r="H37" s="60">
        <f t="shared" si="2"/>
        <v>1</v>
      </c>
    </row>
    <row r="38" spans="1:8" x14ac:dyDescent="0.3">
      <c r="A38" t="s">
        <v>79</v>
      </c>
      <c r="B38" t="s">
        <v>80</v>
      </c>
      <c r="C38" s="56" t="str">
        <f t="shared" si="0"/>
        <v>Mila Jost</v>
      </c>
      <c r="E38">
        <v>2014</v>
      </c>
      <c r="F38">
        <v>8.84</v>
      </c>
      <c r="G38" s="60" t="e">
        <f>VLOOKUP(C38,Teilnehmer!$A$1:$A$200,1,FALSE())</f>
        <v>#N/A</v>
      </c>
      <c r="H38" s="60">
        <f t="shared" si="2"/>
        <v>0</v>
      </c>
    </row>
    <row r="39" spans="1:8" x14ac:dyDescent="0.3">
      <c r="A39" t="s">
        <v>131</v>
      </c>
      <c r="B39" t="s">
        <v>45</v>
      </c>
      <c r="C39" s="56" t="str">
        <f t="shared" si="0"/>
        <v>Luca Günther</v>
      </c>
      <c r="E39">
        <v>2014</v>
      </c>
      <c r="F39">
        <v>8.83</v>
      </c>
      <c r="G39" s="60" t="e">
        <f>VLOOKUP(C39,Teilnehmer!$A$1:$A$200,1,FALSE())</f>
        <v>#N/A</v>
      </c>
      <c r="H39" s="60">
        <f t="shared" si="2"/>
        <v>1</v>
      </c>
    </row>
    <row r="40" spans="1:8" x14ac:dyDescent="0.3">
      <c r="A40" t="s">
        <v>74</v>
      </c>
      <c r="B40" t="s">
        <v>75</v>
      </c>
      <c r="C40" s="56" t="str">
        <f t="shared" si="0"/>
        <v>Ella Renker</v>
      </c>
      <c r="E40">
        <v>2014</v>
      </c>
      <c r="F40">
        <v>8.83</v>
      </c>
      <c r="G40" s="60" t="e">
        <f>VLOOKUP(C40,Teilnehmer!$A$1:$A$200,1,FALSE())</f>
        <v>#N/A</v>
      </c>
      <c r="H40" s="60">
        <f t="shared" si="2"/>
        <v>0</v>
      </c>
    </row>
    <row r="41" spans="1:8" x14ac:dyDescent="0.3">
      <c r="A41" t="s">
        <v>100</v>
      </c>
      <c r="B41" t="s">
        <v>101</v>
      </c>
      <c r="C41" s="56" t="str">
        <f t="shared" si="0"/>
        <v>Marta Bugge</v>
      </c>
      <c r="E41">
        <v>2015</v>
      </c>
      <c r="F41">
        <v>8.67</v>
      </c>
      <c r="G41" s="60" t="e">
        <f>VLOOKUP(C41,Teilnehmer!$A$1:$A$200,1,FALSE())</f>
        <v>#N/A</v>
      </c>
      <c r="H41" s="60">
        <f t="shared" si="2"/>
        <v>1</v>
      </c>
    </row>
    <row r="42" spans="1:8" x14ac:dyDescent="0.3">
      <c r="A42" t="s">
        <v>40</v>
      </c>
      <c r="B42" t="s">
        <v>41</v>
      </c>
      <c r="C42" s="56" t="str">
        <f t="shared" si="0"/>
        <v>Thomas Steinacker</v>
      </c>
      <c r="E42">
        <v>2014</v>
      </c>
      <c r="F42">
        <v>8.24</v>
      </c>
      <c r="G42" s="60" t="e">
        <f>VLOOKUP(C42,Teilnehmer!$A$1:$A$200,1,FALSE())</f>
        <v>#N/A</v>
      </c>
      <c r="H42" s="60">
        <f t="shared" si="2"/>
        <v>0</v>
      </c>
    </row>
    <row r="43" spans="1:8" x14ac:dyDescent="0.3">
      <c r="A43" t="s">
        <v>96</v>
      </c>
      <c r="B43" t="s">
        <v>97</v>
      </c>
      <c r="C43" s="56" t="str">
        <f t="shared" si="0"/>
        <v>Johanna Schrimpf</v>
      </c>
      <c r="E43">
        <v>2015</v>
      </c>
      <c r="F43">
        <v>8.2200000000000006</v>
      </c>
      <c r="G43" s="60" t="e">
        <f>VLOOKUP(C43,Teilnehmer!$A$1:$A$200,1,FALSE())</f>
        <v>#N/A</v>
      </c>
      <c r="H43" s="60">
        <f t="shared" si="2"/>
        <v>1</v>
      </c>
    </row>
    <row r="44" spans="1:8" x14ac:dyDescent="0.3">
      <c r="A44" t="s">
        <v>127</v>
      </c>
      <c r="B44" t="s">
        <v>128</v>
      </c>
      <c r="C44" s="56" t="str">
        <f t="shared" si="0"/>
        <v>Sophie Eydt</v>
      </c>
      <c r="E44">
        <v>2015</v>
      </c>
      <c r="F44">
        <v>8.17</v>
      </c>
      <c r="G44" s="60" t="e">
        <f>VLOOKUP(C44,Teilnehmer!$A$1:$A$200,1,FALSE())</f>
        <v>#N/A</v>
      </c>
      <c r="H44" s="60">
        <f t="shared" si="2"/>
        <v>0</v>
      </c>
    </row>
    <row r="45" spans="1:8" x14ac:dyDescent="0.3">
      <c r="A45" t="s">
        <v>61</v>
      </c>
      <c r="B45" t="s">
        <v>58</v>
      </c>
      <c r="C45" s="56" t="str">
        <f t="shared" si="0"/>
        <v>Ben Liesner</v>
      </c>
      <c r="E45">
        <v>2015</v>
      </c>
      <c r="F45">
        <v>8.1199999999999992</v>
      </c>
      <c r="G45" s="60" t="e">
        <f>VLOOKUP(C45,Teilnehmer!$A$1:$A$200,1,FALSE())</f>
        <v>#N/A</v>
      </c>
      <c r="H45" s="60">
        <f t="shared" si="2"/>
        <v>1</v>
      </c>
    </row>
    <row r="46" spans="1:8" x14ac:dyDescent="0.3">
      <c r="A46" t="s">
        <v>104</v>
      </c>
      <c r="B46" t="s">
        <v>105</v>
      </c>
      <c r="C46" s="56" t="str">
        <f t="shared" si="0"/>
        <v>Leana Hainbuch</v>
      </c>
      <c r="E46">
        <v>2015</v>
      </c>
      <c r="F46">
        <v>8.0399999999999991</v>
      </c>
      <c r="G46" s="60" t="e">
        <f>VLOOKUP(C46,Teilnehmer!$A$1:$A$200,1,FALSE())</f>
        <v>#N/A</v>
      </c>
      <c r="H46" s="60">
        <f t="shared" si="2"/>
        <v>0</v>
      </c>
    </row>
    <row r="47" spans="1:8" x14ac:dyDescent="0.3">
      <c r="A47" t="s">
        <v>106</v>
      </c>
      <c r="B47" t="s">
        <v>77</v>
      </c>
      <c r="C47" s="56" t="str">
        <f t="shared" si="0"/>
        <v>Lina Burgschweiger</v>
      </c>
      <c r="E47">
        <v>2015</v>
      </c>
      <c r="F47">
        <v>7.84</v>
      </c>
      <c r="G47" s="60" t="e">
        <f>VLOOKUP(C47,Teilnehmer!$A$1:$A$200,1,FALSE())</f>
        <v>#N/A</v>
      </c>
      <c r="H47" s="60">
        <f t="shared" si="2"/>
        <v>1</v>
      </c>
    </row>
    <row r="48" spans="1:8" x14ac:dyDescent="0.3">
      <c r="A48" t="s">
        <v>148</v>
      </c>
      <c r="B48" t="s">
        <v>149</v>
      </c>
      <c r="C48" s="56" t="str">
        <f t="shared" si="0"/>
        <v>Merle Langefeld</v>
      </c>
      <c r="E48">
        <v>2015</v>
      </c>
      <c r="F48">
        <v>7.75</v>
      </c>
      <c r="G48" s="60" t="e">
        <f>VLOOKUP(C48,Teilnehmer!$A$1:$A$200,1,FALSE())</f>
        <v>#N/A</v>
      </c>
      <c r="H48" s="60">
        <f t="shared" si="2"/>
        <v>0</v>
      </c>
    </row>
    <row r="49" spans="1:8" x14ac:dyDescent="0.3">
      <c r="A49" t="s">
        <v>81</v>
      </c>
      <c r="B49" t="s">
        <v>82</v>
      </c>
      <c r="C49" s="56" t="str">
        <f t="shared" si="0"/>
        <v>Marie Scheuermann</v>
      </c>
      <c r="E49">
        <v>2014</v>
      </c>
      <c r="F49">
        <v>7.61</v>
      </c>
      <c r="G49" s="60" t="e">
        <f>VLOOKUP(C49,Teilnehmer!$A$1:$A$200,1,FALSE())</f>
        <v>#N/A</v>
      </c>
      <c r="H49" s="60">
        <f t="shared" si="2"/>
        <v>1</v>
      </c>
    </row>
    <row r="50" spans="1:8" x14ac:dyDescent="0.3">
      <c r="A50" t="s">
        <v>112</v>
      </c>
      <c r="B50" t="s">
        <v>113</v>
      </c>
      <c r="C50" s="56" t="str">
        <f t="shared" si="0"/>
        <v>Annika Dickhaut</v>
      </c>
      <c r="E50">
        <v>2015</v>
      </c>
      <c r="F50">
        <v>6.49</v>
      </c>
      <c r="G50" s="60" t="e">
        <f>VLOOKUP(C50,Teilnehmer!$A$1:$A$200,1,FALSE())</f>
        <v>#N/A</v>
      </c>
      <c r="H50" s="60">
        <f t="shared" si="2"/>
        <v>0</v>
      </c>
    </row>
    <row r="51" spans="1:8" x14ac:dyDescent="0.3">
      <c r="A51" t="s">
        <v>42</v>
      </c>
      <c r="B51" t="s">
        <v>43</v>
      </c>
      <c r="C51" s="56" t="str">
        <f t="shared" si="0"/>
        <v>Friedrich Wahl</v>
      </c>
      <c r="E51">
        <v>2014</v>
      </c>
      <c r="F51">
        <v>6.26</v>
      </c>
      <c r="G51" s="60" t="e">
        <f>VLOOKUP(C51,Teilnehmer!$A$1:$A$200,1,FALSE())</f>
        <v>#N/A</v>
      </c>
      <c r="H51" s="60">
        <f t="shared" si="2"/>
        <v>1</v>
      </c>
    </row>
    <row r="52" spans="1:8" x14ac:dyDescent="0.3">
      <c r="A52" t="s">
        <v>108</v>
      </c>
      <c r="B52" t="s">
        <v>109</v>
      </c>
      <c r="C52" s="56" t="str">
        <f t="shared" si="0"/>
        <v>Helena Heddrich</v>
      </c>
      <c r="E52">
        <v>2015</v>
      </c>
      <c r="F52">
        <v>4.5999999999999996</v>
      </c>
      <c r="G52" s="60" t="e">
        <f>VLOOKUP(C52,Teilnehmer!$A$1:$A$200,1,FALSE())</f>
        <v>#N/A</v>
      </c>
      <c r="H52" s="60">
        <f t="shared" si="2"/>
        <v>0</v>
      </c>
    </row>
    <row r="53" spans="1:8" x14ac:dyDescent="0.3">
      <c r="A53" t="s">
        <v>90</v>
      </c>
      <c r="B53" t="s">
        <v>91</v>
      </c>
      <c r="C53" s="56" t="str">
        <f t="shared" si="0"/>
        <v>Finja Dickert</v>
      </c>
      <c r="E53">
        <v>2015</v>
      </c>
      <c r="F53">
        <v>9.23</v>
      </c>
      <c r="G53" s="60" t="e">
        <f>VLOOKUP(C53,Teilnehmer!$A$1:$A$200,1,FALSE())</f>
        <v>#N/A</v>
      </c>
      <c r="H53" s="60">
        <f t="shared" si="2"/>
        <v>1</v>
      </c>
    </row>
  </sheetData>
  <autoFilter ref="A1:H54" xr:uid="{00000000-0009-0000-0000-00000B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3"/>
  <sheetViews>
    <sheetView zoomScaleNormal="100" workbookViewId="0">
      <selection activeCell="B1" sqref="B1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8" x14ac:dyDescent="0.3">
      <c r="A1" s="56" t="s">
        <v>162</v>
      </c>
      <c r="B1" s="56" t="s">
        <v>13</v>
      </c>
      <c r="C1" s="56" t="str">
        <f t="shared" ref="C1:C53" si="0">B1&amp;" "&amp;A1</f>
        <v>Schlagwurf TU8_Stockhausen</v>
      </c>
      <c r="D1" s="56" t="s">
        <v>15</v>
      </c>
      <c r="E1" s="56" t="s">
        <v>16</v>
      </c>
      <c r="F1" s="56" t="s">
        <v>19</v>
      </c>
      <c r="G1" s="56" t="s">
        <v>23</v>
      </c>
      <c r="H1" s="56" t="s">
        <v>24</v>
      </c>
    </row>
    <row r="2" spans="1:8" x14ac:dyDescent="0.3">
      <c r="B2" t="s">
        <v>47</v>
      </c>
      <c r="C2" s="56" t="str">
        <f t="shared" si="0"/>
        <v xml:space="preserve">Jonathan </v>
      </c>
      <c r="F2">
        <v>95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38</v>
      </c>
      <c r="B3" t="s">
        <v>39</v>
      </c>
      <c r="C3" s="56" t="str">
        <f t="shared" si="0"/>
        <v>Lucas Bernhardt</v>
      </c>
      <c r="F3">
        <v>92</v>
      </c>
      <c r="G3" s="60" t="e">
        <f>VLOOKUP(C3,Teilnehmer!$A$1:$A$200,1,FALSE())</f>
        <v>#N/A</v>
      </c>
      <c r="H3">
        <f t="shared" si="1"/>
        <v>1</v>
      </c>
    </row>
    <row r="4" spans="1:8" x14ac:dyDescent="0.3">
      <c r="A4" t="s">
        <v>42</v>
      </c>
      <c r="B4" t="s">
        <v>43</v>
      </c>
      <c r="C4" s="56" t="str">
        <f t="shared" si="0"/>
        <v>Friedrich Wahl</v>
      </c>
      <c r="F4">
        <v>81</v>
      </c>
      <c r="G4" s="60" t="e">
        <f>VLOOKUP(C4,Teilnehmer!$A$1:$A$200,1,FALSE())</f>
        <v>#N/A</v>
      </c>
      <c r="H4">
        <f t="shared" si="1"/>
        <v>0</v>
      </c>
    </row>
    <row r="5" spans="1:8" x14ac:dyDescent="0.3">
      <c r="A5" t="s">
        <v>29</v>
      </c>
      <c r="B5" t="s">
        <v>30</v>
      </c>
      <c r="C5" s="56" t="str">
        <f t="shared" si="0"/>
        <v>Max Grabow</v>
      </c>
      <c r="F5">
        <v>81</v>
      </c>
      <c r="G5" t="e">
        <f>VLOOKUP(C5,Teilnehmer!$A$1:$A$200,1,FALSE())</f>
        <v>#N/A</v>
      </c>
      <c r="H5">
        <f t="shared" si="1"/>
        <v>1</v>
      </c>
    </row>
    <row r="6" spans="1:8" x14ac:dyDescent="0.3">
      <c r="A6" t="s">
        <v>27</v>
      </c>
      <c r="B6" t="s">
        <v>28</v>
      </c>
      <c r="C6" s="56" t="str">
        <f t="shared" si="0"/>
        <v>Malte Krusche</v>
      </c>
      <c r="F6">
        <v>79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40</v>
      </c>
      <c r="B7" t="s">
        <v>41</v>
      </c>
      <c r="C7" s="56" t="str">
        <f t="shared" si="0"/>
        <v>Thomas Steinacker</v>
      </c>
      <c r="F7">
        <v>77</v>
      </c>
      <c r="G7" t="e">
        <f>VLOOKUP(C7,Teilnehmer!$A$1:$A$200,1,FALSE())</f>
        <v>#N/A</v>
      </c>
      <c r="H7">
        <f t="shared" si="1"/>
        <v>1</v>
      </c>
    </row>
    <row r="8" spans="1:8" x14ac:dyDescent="0.3">
      <c r="A8" t="s">
        <v>64</v>
      </c>
      <c r="B8" t="s">
        <v>65</v>
      </c>
      <c r="C8" s="56" t="str">
        <f t="shared" si="0"/>
        <v>Emmi Illgen</v>
      </c>
      <c r="F8">
        <v>76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50</v>
      </c>
      <c r="B9" t="s">
        <v>51</v>
      </c>
      <c r="C9" s="56" t="str">
        <f t="shared" si="0"/>
        <v>Richard Röse</v>
      </c>
      <c r="F9">
        <v>75</v>
      </c>
      <c r="G9" s="60" t="e">
        <f>VLOOKUP(C9,Teilnehmer!$A$1:$A$200,1,FALSE())</f>
        <v>#N/A</v>
      </c>
      <c r="H9">
        <f t="shared" si="1"/>
        <v>1</v>
      </c>
    </row>
    <row r="10" spans="1:8" x14ac:dyDescent="0.3">
      <c r="A10" t="s">
        <v>126</v>
      </c>
      <c r="B10" t="s">
        <v>116</v>
      </c>
      <c r="C10" s="56" t="str">
        <f t="shared" si="0"/>
        <v>Paul Göbel</v>
      </c>
      <c r="F10">
        <v>75</v>
      </c>
      <c r="G10" t="e">
        <f>VLOOKUP(C10,Teilnehmer!$A$1:$A$200,1,FALSE())</f>
        <v>#N/A</v>
      </c>
      <c r="H10">
        <f t="shared" si="1"/>
        <v>0</v>
      </c>
    </row>
    <row r="11" spans="1:8" x14ac:dyDescent="0.3">
      <c r="A11" t="s">
        <v>137</v>
      </c>
      <c r="B11" t="s">
        <v>52</v>
      </c>
      <c r="C11" s="56" t="str">
        <f t="shared" si="0"/>
        <v>Jannes De Maertelaere</v>
      </c>
      <c r="F11">
        <v>71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53</v>
      </c>
      <c r="B12" t="s">
        <v>54</v>
      </c>
      <c r="C12" s="56" t="str">
        <f t="shared" si="0"/>
        <v>Caspar Schmidt</v>
      </c>
      <c r="F12">
        <v>68</v>
      </c>
      <c r="G12" s="60" t="e">
        <f>VLOOKUP(C12,Teilnehmer!$A$1:$A$200,1,FALSE())</f>
        <v>#N/A</v>
      </c>
      <c r="H12">
        <f t="shared" si="1"/>
        <v>0</v>
      </c>
    </row>
    <row r="13" spans="1:8" x14ac:dyDescent="0.3">
      <c r="A13" t="s">
        <v>66</v>
      </c>
      <c r="B13" t="s">
        <v>67</v>
      </c>
      <c r="C13" s="56" t="str">
        <f t="shared" si="0"/>
        <v>Nora Pettermann</v>
      </c>
      <c r="F13">
        <v>68</v>
      </c>
      <c r="G13" t="e">
        <f>VLOOKUP(C13,Teilnehmer!$A$1:$A$200,1,FALSE())</f>
        <v>#N/A</v>
      </c>
      <c r="H13">
        <f t="shared" si="1"/>
        <v>1</v>
      </c>
    </row>
    <row r="14" spans="1:8" x14ac:dyDescent="0.3">
      <c r="A14" t="s">
        <v>48</v>
      </c>
      <c r="B14" t="s">
        <v>49</v>
      </c>
      <c r="C14" s="56" t="str">
        <f t="shared" si="0"/>
        <v>Maximilian Gilbert</v>
      </c>
      <c r="F14">
        <v>67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131</v>
      </c>
      <c r="B15" t="s">
        <v>45</v>
      </c>
      <c r="C15" s="56" t="str">
        <f t="shared" si="0"/>
        <v>Luca Günther</v>
      </c>
      <c r="F15">
        <v>66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134</v>
      </c>
      <c r="B16" t="s">
        <v>135</v>
      </c>
      <c r="C16" s="56" t="str">
        <f t="shared" si="0"/>
        <v>Charlotte Loll</v>
      </c>
      <c r="F16">
        <v>66</v>
      </c>
      <c r="G16" t="e">
        <f>VLOOKUP(C16,Teilnehmer!$A$1:$A$200,1,FALSE())</f>
        <v>#N/A</v>
      </c>
      <c r="H16">
        <f t="shared" si="1"/>
        <v>0</v>
      </c>
    </row>
    <row r="17" spans="1:8" x14ac:dyDescent="0.3">
      <c r="A17" t="s">
        <v>25</v>
      </c>
      <c r="B17" t="s">
        <v>26</v>
      </c>
      <c r="C17" s="56" t="str">
        <f t="shared" si="0"/>
        <v>Jakob Ludwig</v>
      </c>
      <c r="F17">
        <v>65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35</v>
      </c>
      <c r="B18" t="s">
        <v>143</v>
      </c>
      <c r="C18" s="56" t="str">
        <f t="shared" si="0"/>
        <v>Finn Marlon Lerch</v>
      </c>
      <c r="F18">
        <v>65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90</v>
      </c>
      <c r="B19" t="s">
        <v>91</v>
      </c>
      <c r="C19" s="56" t="str">
        <f t="shared" si="0"/>
        <v>Finja Dickert</v>
      </c>
      <c r="F19">
        <v>65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122</v>
      </c>
      <c r="B20" t="s">
        <v>123</v>
      </c>
      <c r="C20" s="56" t="str">
        <f t="shared" si="0"/>
        <v>Konrad Reuber</v>
      </c>
      <c r="F20">
        <v>65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74</v>
      </c>
      <c r="B21" t="s">
        <v>75</v>
      </c>
      <c r="C21" s="56" t="str">
        <f t="shared" si="0"/>
        <v>Ella Renker</v>
      </c>
      <c r="F21">
        <v>64</v>
      </c>
      <c r="G21" t="e">
        <f>VLOOKUP(C21,Teilnehmer!$A$1:$A$200,1,FALSE())</f>
        <v>#N/A</v>
      </c>
      <c r="H21">
        <f t="shared" si="1"/>
        <v>1</v>
      </c>
    </row>
    <row r="22" spans="1:8" x14ac:dyDescent="0.3">
      <c r="A22" t="s">
        <v>70</v>
      </c>
      <c r="B22" t="s">
        <v>71</v>
      </c>
      <c r="C22" s="56" t="str">
        <f t="shared" si="0"/>
        <v>Pauline Heiß</v>
      </c>
      <c r="F22">
        <v>64</v>
      </c>
      <c r="G22" s="60" t="e">
        <f>VLOOKUP(C22,Teilnehmer!$A$1:$A$200,1,FALSE())</f>
        <v>#N/A</v>
      </c>
      <c r="H22" s="60">
        <f t="shared" si="1"/>
        <v>0</v>
      </c>
    </row>
    <row r="23" spans="1:8" x14ac:dyDescent="0.3">
      <c r="A23" t="s">
        <v>147</v>
      </c>
      <c r="B23" t="s">
        <v>133</v>
      </c>
      <c r="C23" s="56" t="str">
        <f t="shared" si="0"/>
        <v>Hannes Braun</v>
      </c>
      <c r="F23">
        <v>64</v>
      </c>
      <c r="G23" s="60" t="e">
        <f>VLOOKUP(C23,Teilnehmer!$A$1:$A$200,1,FALSE())</f>
        <v>#N/A</v>
      </c>
      <c r="H23" s="60">
        <f t="shared" si="1"/>
        <v>1</v>
      </c>
    </row>
    <row r="24" spans="1:8" x14ac:dyDescent="0.3">
      <c r="A24" t="s">
        <v>36</v>
      </c>
      <c r="B24" t="s">
        <v>37</v>
      </c>
      <c r="C24" s="56" t="str">
        <f t="shared" si="0"/>
        <v>Leonas Beyer</v>
      </c>
      <c r="F24">
        <v>62</v>
      </c>
      <c r="G24" s="60" t="e">
        <f>VLOOKUP(C24,Teilnehmer!$A$1:$A$200,1,FALSE())</f>
        <v>#N/A</v>
      </c>
      <c r="H24" s="60">
        <f t="shared" si="1"/>
        <v>0</v>
      </c>
    </row>
    <row r="25" spans="1:8" x14ac:dyDescent="0.3">
      <c r="A25" t="s">
        <v>55</v>
      </c>
      <c r="B25" t="s">
        <v>56</v>
      </c>
      <c r="C25" s="56" t="str">
        <f t="shared" si="0"/>
        <v>Liam Hess</v>
      </c>
      <c r="F25">
        <v>61</v>
      </c>
      <c r="G25" s="60" t="e">
        <f>VLOOKUP(C25,Teilnehmer!$A$1:$A$200,1,FALSE())</f>
        <v>#N/A</v>
      </c>
      <c r="H25" s="60">
        <f t="shared" si="1"/>
        <v>1</v>
      </c>
    </row>
    <row r="26" spans="1:8" x14ac:dyDescent="0.3">
      <c r="A26" t="s">
        <v>153</v>
      </c>
      <c r="B26" t="s">
        <v>154</v>
      </c>
      <c r="C26" s="56" t="str">
        <f t="shared" si="0"/>
        <v>Aris Donath</v>
      </c>
      <c r="F26">
        <v>60</v>
      </c>
      <c r="G26" s="60" t="e">
        <f>VLOOKUP(C26,Teilnehmer!$A$1:$A$200,1,FALSE())</f>
        <v>#N/A</v>
      </c>
      <c r="H26" s="60">
        <f t="shared" si="1"/>
        <v>0</v>
      </c>
    </row>
    <row r="27" spans="1:8" x14ac:dyDescent="0.3">
      <c r="A27" t="s">
        <v>68</v>
      </c>
      <c r="B27" t="s">
        <v>69</v>
      </c>
      <c r="C27" s="56" t="str">
        <f t="shared" si="0"/>
        <v>Liel Möller</v>
      </c>
      <c r="F27">
        <v>58</v>
      </c>
      <c r="G27" s="60" t="e">
        <f>VLOOKUP(C27,Teilnehmer!$A$1:$A$200,1,FALSE())</f>
        <v>#N/A</v>
      </c>
      <c r="H27" s="60">
        <f t="shared" si="1"/>
        <v>1</v>
      </c>
    </row>
    <row r="28" spans="1:8" x14ac:dyDescent="0.3">
      <c r="A28" t="s">
        <v>76</v>
      </c>
      <c r="B28" t="s">
        <v>77</v>
      </c>
      <c r="C28" s="56" t="str">
        <f t="shared" si="0"/>
        <v>Lina Wicke</v>
      </c>
      <c r="F28">
        <v>56</v>
      </c>
      <c r="G28" s="60" t="e">
        <f>VLOOKUP(C28,Teilnehmer!$A$1:$A$200,1,FALSE())</f>
        <v>#N/A</v>
      </c>
      <c r="H28" s="60">
        <f t="shared" si="1"/>
        <v>0</v>
      </c>
    </row>
    <row r="29" spans="1:8" x14ac:dyDescent="0.3">
      <c r="A29" t="s">
        <v>72</v>
      </c>
      <c r="B29" t="s">
        <v>73</v>
      </c>
      <c r="C29" s="56" t="str">
        <f t="shared" si="0"/>
        <v>Ida Weiland</v>
      </c>
      <c r="F29">
        <v>56</v>
      </c>
      <c r="G29" s="60" t="e">
        <f>VLOOKUP(C29,Teilnehmer!$A$1:$A$200,1,FALSE())</f>
        <v>#N/A</v>
      </c>
      <c r="H29" s="60">
        <f t="shared" si="1"/>
        <v>1</v>
      </c>
    </row>
    <row r="30" spans="1:8" x14ac:dyDescent="0.3">
      <c r="A30" t="s">
        <v>85</v>
      </c>
      <c r="B30" t="s">
        <v>86</v>
      </c>
      <c r="C30" s="56" t="str">
        <f t="shared" si="0"/>
        <v>Emma Zimmermann</v>
      </c>
      <c r="F30">
        <v>55</v>
      </c>
      <c r="G30" s="60" t="e">
        <f>VLOOKUP(C30,Teilnehmer!$A$1:$A$200,1,FALSE())</f>
        <v>#N/A</v>
      </c>
      <c r="H30" s="60">
        <f t="shared" si="1"/>
        <v>0</v>
      </c>
    </row>
    <row r="31" spans="1:8" x14ac:dyDescent="0.3">
      <c r="A31" t="s">
        <v>44</v>
      </c>
      <c r="B31" t="s">
        <v>45</v>
      </c>
      <c r="C31" s="56" t="str">
        <f t="shared" si="0"/>
        <v>Luca Habl</v>
      </c>
      <c r="F31">
        <v>54</v>
      </c>
      <c r="G31" s="60" t="e">
        <f>VLOOKUP(C31,Teilnehmer!$A$1:$A$200,1,FALSE())</f>
        <v>#N/A</v>
      </c>
      <c r="H31" s="60">
        <f t="shared" si="1"/>
        <v>1</v>
      </c>
    </row>
    <row r="32" spans="1:8" x14ac:dyDescent="0.3">
      <c r="A32" t="s">
        <v>119</v>
      </c>
      <c r="B32" t="s">
        <v>120</v>
      </c>
      <c r="C32" s="56" t="str">
        <f t="shared" si="0"/>
        <v>Lena Zielinski</v>
      </c>
      <c r="F32">
        <v>53</v>
      </c>
      <c r="G32" s="60" t="e">
        <f>VLOOKUP(C32,Teilnehmer!$A$1:$A$200,1,FALSE())</f>
        <v>#N/A</v>
      </c>
      <c r="H32" s="60">
        <f t="shared" si="1"/>
        <v>0</v>
      </c>
    </row>
    <row r="33" spans="1:8" x14ac:dyDescent="0.3">
      <c r="A33" t="s">
        <v>81</v>
      </c>
      <c r="B33" t="s">
        <v>82</v>
      </c>
      <c r="C33" s="56" t="str">
        <f t="shared" si="0"/>
        <v>Marie Scheuermann</v>
      </c>
      <c r="F33">
        <v>51</v>
      </c>
      <c r="G33" s="60" t="e">
        <f>VLOOKUP(C33,Teilnehmer!$A$1:$A$200,1,FALSE())</f>
        <v>#N/A</v>
      </c>
      <c r="H33" s="60">
        <f t="shared" si="1"/>
        <v>1</v>
      </c>
    </row>
    <row r="34" spans="1:8" x14ac:dyDescent="0.3">
      <c r="A34" t="s">
        <v>96</v>
      </c>
      <c r="B34" t="s">
        <v>97</v>
      </c>
      <c r="C34" s="56" t="str">
        <f t="shared" si="0"/>
        <v>Johanna Schrimpf</v>
      </c>
      <c r="F34">
        <v>50</v>
      </c>
      <c r="G34" s="60" t="e">
        <f>VLOOKUP(C34,Teilnehmer!$A$1:$A$200,1,FALSE())</f>
        <v>#N/A</v>
      </c>
      <c r="H34" s="60">
        <f t="shared" ref="H34:H53" si="2">MOD(ROW(),2)</f>
        <v>0</v>
      </c>
    </row>
    <row r="35" spans="1:8" x14ac:dyDescent="0.3">
      <c r="A35" t="s">
        <v>88</v>
      </c>
      <c r="B35" t="s">
        <v>89</v>
      </c>
      <c r="C35" s="56" t="str">
        <f t="shared" si="0"/>
        <v>Franziska Stark</v>
      </c>
      <c r="F35">
        <v>50</v>
      </c>
      <c r="G35" s="60" t="e">
        <f>VLOOKUP(C35,Teilnehmer!$A$1:$A$200,1,FALSE())</f>
        <v>#N/A</v>
      </c>
      <c r="H35" s="60">
        <f t="shared" si="2"/>
        <v>1</v>
      </c>
    </row>
    <row r="36" spans="1:8" x14ac:dyDescent="0.3">
      <c r="A36" t="s">
        <v>108</v>
      </c>
      <c r="B36" t="s">
        <v>109</v>
      </c>
      <c r="C36" s="56" t="str">
        <f t="shared" si="0"/>
        <v>Helena Heddrich</v>
      </c>
      <c r="F36">
        <v>49</v>
      </c>
      <c r="G36" s="60" t="e">
        <f>VLOOKUP(C36,Teilnehmer!$A$1:$A$200,1,FALSE())</f>
        <v>#N/A</v>
      </c>
      <c r="H36" s="60">
        <f t="shared" si="2"/>
        <v>0</v>
      </c>
    </row>
    <row r="37" spans="1:8" x14ac:dyDescent="0.3">
      <c r="A37" t="s">
        <v>132</v>
      </c>
      <c r="B37" t="s">
        <v>133</v>
      </c>
      <c r="C37" s="56" t="str">
        <f t="shared" si="0"/>
        <v>Hannes Wilhelm</v>
      </c>
      <c r="F37">
        <v>48</v>
      </c>
      <c r="G37" s="60" t="e">
        <f>VLOOKUP(C37,Teilnehmer!$A$1:$A$200,1,FALSE())</f>
        <v>#N/A</v>
      </c>
      <c r="H37" s="60">
        <f t="shared" si="2"/>
        <v>1</v>
      </c>
    </row>
    <row r="38" spans="1:8" x14ac:dyDescent="0.3">
      <c r="A38" t="s">
        <v>87</v>
      </c>
      <c r="B38" t="s">
        <v>82</v>
      </c>
      <c r="C38" s="56" t="str">
        <f t="shared" si="0"/>
        <v>Marie Kimpel</v>
      </c>
      <c r="F38">
        <v>48</v>
      </c>
      <c r="G38" s="60" t="e">
        <f>VLOOKUP(C38,Teilnehmer!$A$1:$A$200,1,FALSE())</f>
        <v>#N/A</v>
      </c>
      <c r="H38" s="60">
        <f t="shared" si="2"/>
        <v>0</v>
      </c>
    </row>
    <row r="39" spans="1:8" x14ac:dyDescent="0.3">
      <c r="A39" t="s">
        <v>127</v>
      </c>
      <c r="B39" t="s">
        <v>128</v>
      </c>
      <c r="C39" s="56" t="str">
        <f t="shared" si="0"/>
        <v>Sophie Eydt</v>
      </c>
      <c r="F39">
        <v>48</v>
      </c>
      <c r="G39" s="60" t="e">
        <f>VLOOKUP(C39,Teilnehmer!$A$1:$A$200,1,FALSE())</f>
        <v>#N/A</v>
      </c>
      <c r="H39" s="60">
        <f t="shared" si="2"/>
        <v>1</v>
      </c>
    </row>
    <row r="40" spans="1:8" x14ac:dyDescent="0.3">
      <c r="A40" t="s">
        <v>106</v>
      </c>
      <c r="B40" t="s">
        <v>77</v>
      </c>
      <c r="C40" s="56" t="str">
        <f t="shared" si="0"/>
        <v>Lina Burgschweiger</v>
      </c>
      <c r="F40">
        <v>46</v>
      </c>
      <c r="G40" s="60" t="e">
        <f>VLOOKUP(C40,Teilnehmer!$A$1:$A$200,1,FALSE())</f>
        <v>#N/A</v>
      </c>
      <c r="H40" s="60">
        <f t="shared" si="2"/>
        <v>0</v>
      </c>
    </row>
    <row r="41" spans="1:8" x14ac:dyDescent="0.3">
      <c r="A41" t="s">
        <v>62</v>
      </c>
      <c r="B41" t="s">
        <v>63</v>
      </c>
      <c r="C41" s="56" t="str">
        <f t="shared" si="0"/>
        <v>Emil Ortwein</v>
      </c>
      <c r="F41">
        <v>45</v>
      </c>
      <c r="G41" s="60" t="e">
        <f>VLOOKUP(C41,Teilnehmer!$A$1:$A$200,1,FALSE())</f>
        <v>#N/A</v>
      </c>
      <c r="H41" s="60">
        <f t="shared" si="2"/>
        <v>1</v>
      </c>
    </row>
    <row r="42" spans="1:8" x14ac:dyDescent="0.3">
      <c r="A42" t="s">
        <v>79</v>
      </c>
      <c r="B42" t="s">
        <v>80</v>
      </c>
      <c r="C42" s="56" t="str">
        <f t="shared" si="0"/>
        <v>Mila Jost</v>
      </c>
      <c r="F42">
        <v>45</v>
      </c>
      <c r="G42" s="60" t="e">
        <f>VLOOKUP(C42,Teilnehmer!$A$1:$A$200,1,FALSE())</f>
        <v>#N/A</v>
      </c>
      <c r="H42" s="60">
        <f t="shared" si="2"/>
        <v>0</v>
      </c>
    </row>
    <row r="43" spans="1:8" x14ac:dyDescent="0.3">
      <c r="A43" t="s">
        <v>53</v>
      </c>
      <c r="B43" t="s">
        <v>78</v>
      </c>
      <c r="C43" s="56" t="str">
        <f t="shared" si="0"/>
        <v>Hanna Schmidt</v>
      </c>
      <c r="F43">
        <v>44</v>
      </c>
      <c r="G43" s="60" t="e">
        <f>VLOOKUP(C43,Teilnehmer!$A$1:$A$200,1,FALSE())</f>
        <v>#N/A</v>
      </c>
      <c r="H43" s="60">
        <f t="shared" si="2"/>
        <v>1</v>
      </c>
    </row>
    <row r="44" spans="1:8" x14ac:dyDescent="0.3">
      <c r="A44" t="s">
        <v>61</v>
      </c>
      <c r="B44" t="s">
        <v>58</v>
      </c>
      <c r="C44" s="56" t="str">
        <f t="shared" si="0"/>
        <v>Ben Liesner</v>
      </c>
      <c r="F44">
        <v>44</v>
      </c>
      <c r="G44" s="60" t="e">
        <f>VLOOKUP(C44,Teilnehmer!$A$1:$A$200,1,FALSE())</f>
        <v>#N/A</v>
      </c>
      <c r="H44" s="60">
        <f t="shared" si="2"/>
        <v>0</v>
      </c>
    </row>
    <row r="45" spans="1:8" x14ac:dyDescent="0.3">
      <c r="A45" t="s">
        <v>104</v>
      </c>
      <c r="B45" t="s">
        <v>105</v>
      </c>
      <c r="C45" s="56" t="str">
        <f t="shared" si="0"/>
        <v>Leana Hainbuch</v>
      </c>
      <c r="F45">
        <v>44</v>
      </c>
      <c r="G45" s="60" t="e">
        <f>VLOOKUP(C45,Teilnehmer!$A$1:$A$200,1,FALSE())</f>
        <v>#N/A</v>
      </c>
      <c r="H45" s="60">
        <f t="shared" si="2"/>
        <v>1</v>
      </c>
    </row>
    <row r="46" spans="1:8" x14ac:dyDescent="0.3">
      <c r="A46" t="s">
        <v>148</v>
      </c>
      <c r="B46" t="s">
        <v>149</v>
      </c>
      <c r="C46" s="56" t="str">
        <f t="shared" si="0"/>
        <v>Merle Langefeld</v>
      </c>
      <c r="F46">
        <v>44</v>
      </c>
      <c r="G46" s="60" t="e">
        <f>VLOOKUP(C46,Teilnehmer!$A$1:$A$200,1,FALSE())</f>
        <v>#N/A</v>
      </c>
      <c r="H46" s="60">
        <f t="shared" si="2"/>
        <v>0</v>
      </c>
    </row>
    <row r="47" spans="1:8" x14ac:dyDescent="0.3">
      <c r="A47" t="s">
        <v>83</v>
      </c>
      <c r="B47" t="s">
        <v>84</v>
      </c>
      <c r="C47" s="56" t="str">
        <f t="shared" si="0"/>
        <v>Paula Weppler</v>
      </c>
      <c r="F47">
        <v>44</v>
      </c>
      <c r="G47" s="60" t="e">
        <f>VLOOKUP(C47,Teilnehmer!$A$1:$A$200,1,FALSE())</f>
        <v>#N/A</v>
      </c>
      <c r="H47" s="60">
        <f t="shared" si="2"/>
        <v>1</v>
      </c>
    </row>
    <row r="48" spans="1:8" x14ac:dyDescent="0.3">
      <c r="A48" t="s">
        <v>94</v>
      </c>
      <c r="B48" t="s">
        <v>95</v>
      </c>
      <c r="C48" s="56" t="str">
        <f t="shared" si="0"/>
        <v>Valerie Röhrig</v>
      </c>
      <c r="F48">
        <v>41</v>
      </c>
      <c r="G48" s="60" t="e">
        <f>VLOOKUP(C48,Teilnehmer!$A$1:$A$200,1,FALSE())</f>
        <v>#N/A</v>
      </c>
      <c r="H48" s="60">
        <f t="shared" si="2"/>
        <v>0</v>
      </c>
    </row>
    <row r="49" spans="1:8" x14ac:dyDescent="0.3">
      <c r="A49" t="s">
        <v>53</v>
      </c>
      <c r="B49" t="s">
        <v>80</v>
      </c>
      <c r="C49" s="56" t="str">
        <f t="shared" si="0"/>
        <v>Mila Schmidt</v>
      </c>
      <c r="F49">
        <v>41</v>
      </c>
      <c r="G49" s="60" t="e">
        <f>VLOOKUP(C49,Teilnehmer!$A$1:$A$200,1,FALSE())</f>
        <v>#N/A</v>
      </c>
      <c r="H49" s="60">
        <f t="shared" si="2"/>
        <v>1</v>
      </c>
    </row>
    <row r="50" spans="1:8" x14ac:dyDescent="0.3">
      <c r="A50" t="s">
        <v>124</v>
      </c>
      <c r="B50" t="s">
        <v>125</v>
      </c>
      <c r="C50" s="56" t="str">
        <f t="shared" si="0"/>
        <v>Mathilda Kraft</v>
      </c>
      <c r="F50">
        <v>39</v>
      </c>
      <c r="G50" s="60" t="e">
        <f>VLOOKUP(C50,Teilnehmer!$A$1:$A$200,1,FALSE())</f>
        <v>#N/A</v>
      </c>
      <c r="H50" s="60">
        <f t="shared" si="2"/>
        <v>0</v>
      </c>
    </row>
    <row r="51" spans="1:8" x14ac:dyDescent="0.3">
      <c r="A51" t="s">
        <v>92</v>
      </c>
      <c r="B51" t="s">
        <v>93</v>
      </c>
      <c r="C51" s="56" t="str">
        <f t="shared" si="0"/>
        <v>Rosa Landsiedel</v>
      </c>
      <c r="F51">
        <v>38</v>
      </c>
      <c r="G51" s="60" t="e">
        <f>VLOOKUP(C51,Teilnehmer!$A$1:$A$200,1,FALSE())</f>
        <v>#N/A</v>
      </c>
      <c r="H51" s="60">
        <f t="shared" si="2"/>
        <v>1</v>
      </c>
    </row>
    <row r="52" spans="1:8" x14ac:dyDescent="0.3">
      <c r="A52" t="s">
        <v>100</v>
      </c>
      <c r="B52" t="s">
        <v>101</v>
      </c>
      <c r="C52" s="56" t="str">
        <f t="shared" si="0"/>
        <v>Marta Bugge</v>
      </c>
      <c r="F52">
        <v>29</v>
      </c>
      <c r="G52" s="60" t="e">
        <f>VLOOKUP(C52,Teilnehmer!$A$1:$A$200,1,FALSE())</f>
        <v>#N/A</v>
      </c>
      <c r="H52" s="60">
        <f t="shared" si="2"/>
        <v>0</v>
      </c>
    </row>
    <row r="53" spans="1:8" x14ac:dyDescent="0.3">
      <c r="A53" t="s">
        <v>112</v>
      </c>
      <c r="B53" t="s">
        <v>113</v>
      </c>
      <c r="C53" s="56" t="str">
        <f t="shared" si="0"/>
        <v>Annika Dickhaut</v>
      </c>
      <c r="F53">
        <v>28</v>
      </c>
      <c r="G53" s="60" t="e">
        <f>VLOOKUP(C53,Teilnehmer!$A$1:$A$200,1,FALSE())</f>
        <v>#N/A</v>
      </c>
      <c r="H53" s="60">
        <f t="shared" si="2"/>
        <v>1</v>
      </c>
    </row>
  </sheetData>
  <autoFilter ref="A1:H53" xr:uid="{00000000-0009-0000-0000-00000C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4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10" x14ac:dyDescent="0.3">
      <c r="A1" s="56" t="s">
        <v>163</v>
      </c>
      <c r="B1" s="56" t="s">
        <v>12</v>
      </c>
      <c r="C1" s="56" t="str">
        <f t="shared" ref="C1:C49" si="0">B1&amp;" "&amp;A1</f>
        <v>Hindernissprint TU8_Angersbach</v>
      </c>
      <c r="D1" s="56" t="s">
        <v>15</v>
      </c>
      <c r="E1" s="56" t="s">
        <v>16</v>
      </c>
      <c r="F1" s="56" t="s">
        <v>19</v>
      </c>
      <c r="G1" t="s">
        <v>23</v>
      </c>
      <c r="H1" t="s">
        <v>24</v>
      </c>
    </row>
    <row r="2" spans="1:10" x14ac:dyDescent="0.3">
      <c r="B2" t="s">
        <v>47</v>
      </c>
      <c r="C2" s="56" t="str">
        <f t="shared" si="0"/>
        <v xml:space="preserve">Jonathan </v>
      </c>
      <c r="F2">
        <v>7.83</v>
      </c>
      <c r="G2" t="e">
        <f>VLOOKUP(C2,Teilnehmer!$A$1:$A$200,1,FALSE())</f>
        <v>#N/A</v>
      </c>
      <c r="H2">
        <f t="shared" ref="H2:H33" si="1">MOD(ROW(),2)</f>
        <v>0</v>
      </c>
    </row>
    <row r="3" spans="1:10" x14ac:dyDescent="0.3">
      <c r="A3" t="s">
        <v>55</v>
      </c>
      <c r="B3" t="s">
        <v>56</v>
      </c>
      <c r="C3" s="56" t="str">
        <f t="shared" si="0"/>
        <v>Liam Hess</v>
      </c>
      <c r="F3">
        <v>7.96</v>
      </c>
      <c r="G3" s="60" t="e">
        <f>VLOOKUP(C3,Teilnehmer!$A$1:$A$200,1,FALSE())</f>
        <v>#N/A</v>
      </c>
      <c r="H3">
        <f t="shared" si="1"/>
        <v>1</v>
      </c>
    </row>
    <row r="4" spans="1:10" x14ac:dyDescent="0.3">
      <c r="A4" t="s">
        <v>72</v>
      </c>
      <c r="B4" t="s">
        <v>73</v>
      </c>
      <c r="C4" s="56" t="str">
        <f t="shared" si="0"/>
        <v>Ida Weiland</v>
      </c>
      <c r="F4">
        <v>8.06</v>
      </c>
      <c r="G4" s="60" t="e">
        <f>VLOOKUP(C4,Teilnehmer!$A$1:$A$200,1,FALSE())</f>
        <v>#N/A</v>
      </c>
      <c r="H4">
        <f t="shared" si="1"/>
        <v>0</v>
      </c>
    </row>
    <row r="5" spans="1:10" x14ac:dyDescent="0.3">
      <c r="A5" t="s">
        <v>88</v>
      </c>
      <c r="B5" t="s">
        <v>89</v>
      </c>
      <c r="C5" s="56" t="str">
        <f t="shared" si="0"/>
        <v>Franziska Stark</v>
      </c>
      <c r="F5">
        <v>8.07</v>
      </c>
      <c r="G5" t="e">
        <f>VLOOKUP(C5,Teilnehmer!$A$1:$A$200,1,FALSE())</f>
        <v>#N/A</v>
      </c>
      <c r="H5">
        <f t="shared" si="1"/>
        <v>1</v>
      </c>
    </row>
    <row r="6" spans="1:10" x14ac:dyDescent="0.3">
      <c r="A6" t="s">
        <v>44</v>
      </c>
      <c r="B6" t="s">
        <v>45</v>
      </c>
      <c r="C6" s="56" t="str">
        <f t="shared" si="0"/>
        <v>Luca Habl</v>
      </c>
      <c r="F6">
        <v>8.08</v>
      </c>
      <c r="G6" t="e">
        <f>VLOOKUP(C6,Teilnehmer!$A$1:$A$200,1,FALSE())</f>
        <v>#N/A</v>
      </c>
      <c r="H6">
        <f t="shared" si="1"/>
        <v>0</v>
      </c>
    </row>
    <row r="7" spans="1:10" x14ac:dyDescent="0.3">
      <c r="A7" t="s">
        <v>29</v>
      </c>
      <c r="B7" t="s">
        <v>30</v>
      </c>
      <c r="C7" s="56" t="str">
        <f t="shared" si="0"/>
        <v>Max Grabow</v>
      </c>
      <c r="F7">
        <v>8.18</v>
      </c>
      <c r="G7" t="e">
        <f>VLOOKUP(C7,Teilnehmer!$A$1:$A$200,1,FALSE())</f>
        <v>#N/A</v>
      </c>
      <c r="H7">
        <f t="shared" si="1"/>
        <v>1</v>
      </c>
    </row>
    <row r="8" spans="1:10" x14ac:dyDescent="0.3">
      <c r="A8" t="s">
        <v>85</v>
      </c>
      <c r="B8" t="s">
        <v>86</v>
      </c>
      <c r="C8" s="56" t="str">
        <f t="shared" si="0"/>
        <v>Emma Zimmermann</v>
      </c>
      <c r="F8">
        <v>8.2100000000000009</v>
      </c>
      <c r="G8" s="60" t="e">
        <f>VLOOKUP(C8,Teilnehmer!$A$1:$A$200,1,FALSE())</f>
        <v>#N/A</v>
      </c>
      <c r="H8">
        <f t="shared" si="1"/>
        <v>0</v>
      </c>
    </row>
    <row r="9" spans="1:10" x14ac:dyDescent="0.3">
      <c r="A9" t="s">
        <v>48</v>
      </c>
      <c r="B9" t="s">
        <v>49</v>
      </c>
      <c r="C9" s="56" t="str">
        <f t="shared" si="0"/>
        <v>Maximilian Gilbert</v>
      </c>
      <c r="F9">
        <v>8.2100000000000009</v>
      </c>
      <c r="G9" t="e">
        <f>VLOOKUP(C9,Teilnehmer!$A$1:$A$200,1,FALSE())</f>
        <v>#N/A</v>
      </c>
      <c r="H9">
        <f t="shared" si="1"/>
        <v>1</v>
      </c>
    </row>
    <row r="10" spans="1:10" x14ac:dyDescent="0.3">
      <c r="A10" t="s">
        <v>25</v>
      </c>
      <c r="B10" t="s">
        <v>26</v>
      </c>
      <c r="C10" s="56" t="str">
        <f t="shared" si="0"/>
        <v>Jakob Ludwig</v>
      </c>
      <c r="F10">
        <v>8.24</v>
      </c>
      <c r="G10" t="e">
        <f>VLOOKUP(C10,Teilnehmer!$A$1:$A$200,1,FALSE())</f>
        <v>#N/A</v>
      </c>
      <c r="H10">
        <f t="shared" si="1"/>
        <v>0</v>
      </c>
    </row>
    <row r="11" spans="1:10" x14ac:dyDescent="0.3">
      <c r="A11" t="s">
        <v>66</v>
      </c>
      <c r="B11" t="s">
        <v>67</v>
      </c>
      <c r="C11" s="56" t="str">
        <f t="shared" si="0"/>
        <v>Nora Pettermann</v>
      </c>
      <c r="F11" s="1">
        <v>8.2899999999999991</v>
      </c>
      <c r="G11" t="e">
        <f>VLOOKUP(C11,Teilnehmer!$A$1:$A$200,1,FALSE())</f>
        <v>#N/A</v>
      </c>
      <c r="H11">
        <f t="shared" si="1"/>
        <v>1</v>
      </c>
      <c r="J11" s="1"/>
    </row>
    <row r="12" spans="1:10" x14ac:dyDescent="0.3">
      <c r="A12" t="s">
        <v>27</v>
      </c>
      <c r="B12" t="s">
        <v>28</v>
      </c>
      <c r="C12" s="56" t="str">
        <f t="shared" si="0"/>
        <v>Malte Krusche</v>
      </c>
      <c r="F12">
        <v>8.31</v>
      </c>
      <c r="G12" t="e">
        <f>VLOOKUP(C12,Teilnehmer!$A$1:$A$200,1,FALSE())</f>
        <v>#N/A</v>
      </c>
      <c r="H12">
        <f t="shared" si="1"/>
        <v>0</v>
      </c>
    </row>
    <row r="13" spans="1:10" x14ac:dyDescent="0.3">
      <c r="A13" t="s">
        <v>68</v>
      </c>
      <c r="B13" t="s">
        <v>69</v>
      </c>
      <c r="C13" s="56" t="str">
        <f t="shared" si="0"/>
        <v>Liel Möller</v>
      </c>
      <c r="F13">
        <v>8.32</v>
      </c>
      <c r="G13" t="e">
        <f>VLOOKUP(C13,Teilnehmer!$A$1:$A$200,1,FALSE())</f>
        <v>#N/A</v>
      </c>
      <c r="H13">
        <f t="shared" si="1"/>
        <v>1</v>
      </c>
    </row>
    <row r="14" spans="1:10" x14ac:dyDescent="0.3">
      <c r="A14" t="s">
        <v>83</v>
      </c>
      <c r="B14" t="s">
        <v>84</v>
      </c>
      <c r="C14" s="56" t="str">
        <f t="shared" si="0"/>
        <v>Paula Weppler</v>
      </c>
      <c r="F14">
        <v>8.3699999999999992</v>
      </c>
      <c r="G14" t="e">
        <f>VLOOKUP(C14,Teilnehmer!$A$1:$A$200,1,FALSE())</f>
        <v>#N/A</v>
      </c>
      <c r="H14">
        <f t="shared" si="1"/>
        <v>0</v>
      </c>
    </row>
    <row r="15" spans="1:10" x14ac:dyDescent="0.3">
      <c r="A15" t="s">
        <v>74</v>
      </c>
      <c r="B15" t="s">
        <v>75</v>
      </c>
      <c r="C15" s="56" t="str">
        <f t="shared" si="0"/>
        <v>Ella Renker</v>
      </c>
      <c r="F15">
        <v>8.3699999999999992</v>
      </c>
      <c r="G15" t="e">
        <f>VLOOKUP(C15,Teilnehmer!$A$1:$A$200,1,FALSE())</f>
        <v>#N/A</v>
      </c>
      <c r="H15">
        <f t="shared" si="1"/>
        <v>1</v>
      </c>
    </row>
    <row r="16" spans="1:10" x14ac:dyDescent="0.3">
      <c r="A16" t="s">
        <v>119</v>
      </c>
      <c r="B16" t="s">
        <v>120</v>
      </c>
      <c r="C16" s="56" t="str">
        <f t="shared" si="0"/>
        <v>Lena Zielinski</v>
      </c>
      <c r="F16">
        <v>8.3800000000000008</v>
      </c>
      <c r="G16" s="60" t="e">
        <f>VLOOKUP(C16,Teilnehmer!$A$1:$A$200,1,FALSE())</f>
        <v>#N/A</v>
      </c>
      <c r="H16">
        <f t="shared" si="1"/>
        <v>0</v>
      </c>
    </row>
    <row r="17" spans="1:8" x14ac:dyDescent="0.3">
      <c r="A17" t="s">
        <v>126</v>
      </c>
      <c r="B17" t="s">
        <v>116</v>
      </c>
      <c r="C17" s="56" t="str">
        <f t="shared" si="0"/>
        <v>Paul Göbel</v>
      </c>
      <c r="F17">
        <v>8.48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147</v>
      </c>
      <c r="B18" t="s">
        <v>133</v>
      </c>
      <c r="C18" s="56" t="str">
        <f t="shared" si="0"/>
        <v>Hannes Braun</v>
      </c>
      <c r="F18">
        <v>8.49</v>
      </c>
      <c r="G18" s="60" t="e">
        <f>VLOOKUP(C18,Teilnehmer!$A$1:$A$200,1,FALSE())</f>
        <v>#N/A</v>
      </c>
      <c r="H18">
        <f t="shared" si="1"/>
        <v>0</v>
      </c>
    </row>
    <row r="19" spans="1:8" x14ac:dyDescent="0.3">
      <c r="A19" t="s">
        <v>134</v>
      </c>
      <c r="B19" t="s">
        <v>135</v>
      </c>
      <c r="C19" s="56" t="str">
        <f t="shared" si="0"/>
        <v>Charlotte Loll</v>
      </c>
      <c r="F19">
        <v>8.5500000000000007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122</v>
      </c>
      <c r="B20" t="s">
        <v>123</v>
      </c>
      <c r="C20" s="56" t="str">
        <f t="shared" si="0"/>
        <v>Konrad Reuber</v>
      </c>
      <c r="F20">
        <v>8.56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90</v>
      </c>
      <c r="B21" t="s">
        <v>91</v>
      </c>
      <c r="C21" s="56" t="str">
        <f t="shared" si="0"/>
        <v>Finja Dickert</v>
      </c>
      <c r="F21">
        <v>8.57</v>
      </c>
      <c r="G21" s="60" t="e">
        <f>VLOOKUP(C21,Teilnehmer!$A$1:$A$200,1,FALSE())</f>
        <v>#N/A</v>
      </c>
      <c r="H21">
        <f t="shared" si="1"/>
        <v>1</v>
      </c>
    </row>
    <row r="22" spans="1:8" x14ac:dyDescent="0.3">
      <c r="A22" t="s">
        <v>153</v>
      </c>
      <c r="B22" t="s">
        <v>154</v>
      </c>
      <c r="C22" s="56" t="str">
        <f t="shared" si="0"/>
        <v>Aris Donath</v>
      </c>
      <c r="F22">
        <v>8.74</v>
      </c>
      <c r="G22" t="e">
        <f>VLOOKUP(C22,Teilnehmer!$A$1:$A$200,1,FALSE())</f>
        <v>#N/A</v>
      </c>
      <c r="H22">
        <f t="shared" si="1"/>
        <v>0</v>
      </c>
    </row>
    <row r="23" spans="1:8" x14ac:dyDescent="0.3">
      <c r="A23" t="s">
        <v>53</v>
      </c>
      <c r="B23" t="s">
        <v>54</v>
      </c>
      <c r="C23" s="56" t="str">
        <f t="shared" si="0"/>
        <v>Caspar Schmidt</v>
      </c>
      <c r="F23">
        <v>8.85</v>
      </c>
      <c r="G23" t="e">
        <f>VLOOKUP(C23,Teilnehmer!$A$1:$A$200,1,FALSE())</f>
        <v>#N/A</v>
      </c>
      <c r="H23">
        <f t="shared" si="1"/>
        <v>1</v>
      </c>
    </row>
    <row r="24" spans="1:8" x14ac:dyDescent="0.3">
      <c r="A24" t="s">
        <v>38</v>
      </c>
      <c r="B24" t="s">
        <v>39</v>
      </c>
      <c r="C24" s="56" t="str">
        <f t="shared" si="0"/>
        <v>Lucas Bernhardt</v>
      </c>
      <c r="F24">
        <v>8.8699999999999992</v>
      </c>
      <c r="G24" t="e">
        <f>VLOOKUP(C24,Teilnehmer!$A$1:$A$200,1,FALSE())</f>
        <v>#N/A</v>
      </c>
      <c r="H24">
        <f t="shared" si="1"/>
        <v>0</v>
      </c>
    </row>
    <row r="25" spans="1:8" x14ac:dyDescent="0.3">
      <c r="A25" t="s">
        <v>70</v>
      </c>
      <c r="B25" t="s">
        <v>71</v>
      </c>
      <c r="C25" s="56" t="str">
        <f t="shared" si="0"/>
        <v>Pauline Heiß</v>
      </c>
      <c r="F25">
        <v>8.9</v>
      </c>
      <c r="G25" t="e">
        <f>VLOOKUP(C25,Teilnehmer!$A$1:$A$200,1,FALSE())</f>
        <v>#N/A</v>
      </c>
      <c r="H25">
        <f t="shared" si="1"/>
        <v>1</v>
      </c>
    </row>
    <row r="26" spans="1:8" x14ac:dyDescent="0.3">
      <c r="A26" t="s">
        <v>76</v>
      </c>
      <c r="B26" t="s">
        <v>77</v>
      </c>
      <c r="C26" s="56" t="str">
        <f t="shared" si="0"/>
        <v>Lina Wicke</v>
      </c>
      <c r="F26">
        <v>8.9</v>
      </c>
      <c r="G26" t="e">
        <f>VLOOKUP(C26,Teilnehmer!$A$1:$A$200,1,FALSE())</f>
        <v>#N/A</v>
      </c>
      <c r="H26">
        <f t="shared" si="1"/>
        <v>0</v>
      </c>
    </row>
    <row r="27" spans="1:8" x14ac:dyDescent="0.3">
      <c r="A27" t="s">
        <v>92</v>
      </c>
      <c r="B27" t="s">
        <v>93</v>
      </c>
      <c r="C27" s="56" t="str">
        <f t="shared" si="0"/>
        <v>Rosa Landsiedel</v>
      </c>
      <c r="F27">
        <v>8.94</v>
      </c>
      <c r="G27" s="60" t="e">
        <f>VLOOKUP(C27,Teilnehmer!$A$1:$A$200,1,FALSE())</f>
        <v>#N/A</v>
      </c>
      <c r="H27">
        <f t="shared" si="1"/>
        <v>1</v>
      </c>
    </row>
    <row r="28" spans="1:8" x14ac:dyDescent="0.3">
      <c r="A28" t="s">
        <v>139</v>
      </c>
      <c r="B28" t="s">
        <v>140</v>
      </c>
      <c r="C28" s="56" t="str">
        <f t="shared" si="0"/>
        <v>Liv Hofmann</v>
      </c>
      <c r="F28">
        <v>9</v>
      </c>
      <c r="G28" t="e">
        <f>VLOOKUP(C28,Teilnehmer!$A$1:$A$200,1,FALSE())</f>
        <v>#N/A</v>
      </c>
      <c r="H28">
        <f t="shared" si="1"/>
        <v>0</v>
      </c>
    </row>
    <row r="29" spans="1:8" x14ac:dyDescent="0.3">
      <c r="A29" t="s">
        <v>100</v>
      </c>
      <c r="B29" t="s">
        <v>101</v>
      </c>
      <c r="C29" s="56" t="str">
        <f t="shared" si="0"/>
        <v>Marta Bugge</v>
      </c>
      <c r="F29">
        <v>9.02</v>
      </c>
      <c r="G29" t="e">
        <f>VLOOKUP(C29,Teilnehmer!$A$1:$A$200,1,FALSE())</f>
        <v>#N/A</v>
      </c>
      <c r="H29">
        <f t="shared" si="1"/>
        <v>1</v>
      </c>
    </row>
    <row r="30" spans="1:8" x14ac:dyDescent="0.3">
      <c r="A30" t="s">
        <v>64</v>
      </c>
      <c r="B30" t="s">
        <v>65</v>
      </c>
      <c r="C30" s="56" t="str">
        <f t="shared" si="0"/>
        <v>Emmi Illgen</v>
      </c>
      <c r="F30">
        <v>9.0399999999999991</v>
      </c>
      <c r="G30" s="60" t="e">
        <f>VLOOKUP(C30,Teilnehmer!$A$1:$A$200,1,FALSE())</f>
        <v>#N/A</v>
      </c>
      <c r="H30">
        <f t="shared" si="1"/>
        <v>0</v>
      </c>
    </row>
    <row r="31" spans="1:8" x14ac:dyDescent="0.3">
      <c r="A31" t="s">
        <v>53</v>
      </c>
      <c r="B31" t="s">
        <v>78</v>
      </c>
      <c r="C31" s="56" t="str">
        <f t="shared" si="0"/>
        <v>Hanna Schmidt</v>
      </c>
      <c r="F31">
        <v>9.1999999999999993</v>
      </c>
      <c r="G31" t="e">
        <f>VLOOKUP(C31,Teilnehmer!$A$1:$A$200,1,FALSE())</f>
        <v>#N/A</v>
      </c>
      <c r="H31">
        <f t="shared" si="1"/>
        <v>1</v>
      </c>
    </row>
    <row r="32" spans="1:8" x14ac:dyDescent="0.3">
      <c r="A32" t="s">
        <v>50</v>
      </c>
      <c r="B32" t="s">
        <v>51</v>
      </c>
      <c r="C32" s="56" t="str">
        <f t="shared" si="0"/>
        <v>Richard Röse</v>
      </c>
      <c r="F32">
        <v>9.23</v>
      </c>
      <c r="G32" t="e">
        <f>VLOOKUP(C32,Teilnehmer!$A$1:$A$200,1,FALSE())</f>
        <v>#N/A</v>
      </c>
      <c r="H32">
        <f t="shared" si="1"/>
        <v>0</v>
      </c>
    </row>
    <row r="33" spans="1:8" x14ac:dyDescent="0.3">
      <c r="A33" t="s">
        <v>131</v>
      </c>
      <c r="B33" t="s">
        <v>45</v>
      </c>
      <c r="C33" s="56" t="str">
        <f t="shared" si="0"/>
        <v>Luca Günther</v>
      </c>
      <c r="F33">
        <v>9.25</v>
      </c>
      <c r="G33" t="e">
        <f>VLOOKUP(C33,Teilnehmer!$A$1:$A$200,1,FALSE())</f>
        <v>#N/A</v>
      </c>
      <c r="H33">
        <f t="shared" si="1"/>
        <v>1</v>
      </c>
    </row>
    <row r="34" spans="1:8" x14ac:dyDescent="0.3">
      <c r="A34" t="s">
        <v>35</v>
      </c>
      <c r="B34" t="s">
        <v>143</v>
      </c>
      <c r="C34" s="56" t="str">
        <f t="shared" si="0"/>
        <v>Finn Marlon Lerch</v>
      </c>
      <c r="F34">
        <v>9.43</v>
      </c>
      <c r="G34" t="e">
        <f>VLOOKUP(C34,Teilnehmer!$A$1:$A$200,1,FALSE())</f>
        <v>#N/A</v>
      </c>
      <c r="H34">
        <f t="shared" ref="H34:H54" si="2">MOD(ROW(),2)</f>
        <v>0</v>
      </c>
    </row>
    <row r="35" spans="1:8" x14ac:dyDescent="0.3">
      <c r="A35" t="s">
        <v>124</v>
      </c>
      <c r="B35" t="s">
        <v>125</v>
      </c>
      <c r="C35" s="56" t="str">
        <f t="shared" si="0"/>
        <v>Mathilda Kraft</v>
      </c>
      <c r="F35">
        <v>9.5500000000000007</v>
      </c>
      <c r="G35" t="e">
        <f>VLOOKUP(C35,Teilnehmer!$A$1:$A$200,1,FALSE())</f>
        <v>#N/A</v>
      </c>
      <c r="H35">
        <f t="shared" si="2"/>
        <v>1</v>
      </c>
    </row>
    <row r="36" spans="1:8" x14ac:dyDescent="0.3">
      <c r="A36" t="s">
        <v>94</v>
      </c>
      <c r="B36" t="s">
        <v>95</v>
      </c>
      <c r="C36" s="56" t="str">
        <f t="shared" si="0"/>
        <v>Valerie Röhrig</v>
      </c>
      <c r="F36">
        <v>9.56</v>
      </c>
      <c r="G36" t="e">
        <f>VLOOKUP(C36,Teilnehmer!$A$1:$A$200,1,FALSE())</f>
        <v>#N/A</v>
      </c>
      <c r="H36">
        <f t="shared" si="2"/>
        <v>0</v>
      </c>
    </row>
    <row r="37" spans="1:8" x14ac:dyDescent="0.3">
      <c r="A37" t="s">
        <v>53</v>
      </c>
      <c r="B37" t="s">
        <v>80</v>
      </c>
      <c r="C37" s="56" t="str">
        <f t="shared" si="0"/>
        <v>Mila Schmidt</v>
      </c>
      <c r="F37">
        <v>9.57</v>
      </c>
      <c r="G37" t="e">
        <f>VLOOKUP(C37,Teilnehmer!$A$1:$A$200,1,FALSE())</f>
        <v>#N/A</v>
      </c>
      <c r="H37">
        <f t="shared" si="2"/>
        <v>1</v>
      </c>
    </row>
    <row r="38" spans="1:8" x14ac:dyDescent="0.3">
      <c r="A38" t="s">
        <v>104</v>
      </c>
      <c r="B38" t="s">
        <v>105</v>
      </c>
      <c r="C38" s="56" t="str">
        <f t="shared" si="0"/>
        <v>Leana Hainbuch</v>
      </c>
      <c r="F38">
        <v>9.67</v>
      </c>
      <c r="G38" t="e">
        <f>VLOOKUP(C38,Teilnehmer!$A$1:$A$200,1,FALSE())</f>
        <v>#N/A</v>
      </c>
      <c r="H38">
        <f t="shared" si="2"/>
        <v>0</v>
      </c>
    </row>
    <row r="39" spans="1:8" x14ac:dyDescent="0.3">
      <c r="A39" t="s">
        <v>62</v>
      </c>
      <c r="B39" t="s">
        <v>63</v>
      </c>
      <c r="C39" s="56" t="str">
        <f t="shared" si="0"/>
        <v>Emil Ortwein</v>
      </c>
      <c r="F39">
        <v>9.85</v>
      </c>
      <c r="G39" t="e">
        <f>VLOOKUP(C39,Teilnehmer!$A$1:$A$200,1,FALSE())</f>
        <v>#N/A</v>
      </c>
      <c r="H39">
        <f t="shared" si="2"/>
        <v>1</v>
      </c>
    </row>
    <row r="40" spans="1:8" x14ac:dyDescent="0.3">
      <c r="A40" t="s">
        <v>132</v>
      </c>
      <c r="B40" t="s">
        <v>133</v>
      </c>
      <c r="C40" s="56" t="str">
        <f t="shared" si="0"/>
        <v>Hannes Wilhelm</v>
      </c>
      <c r="F40">
        <v>9.94</v>
      </c>
      <c r="G40" t="e">
        <f>VLOOKUP(C40,Teilnehmer!$A$1:$A$200,1,FALSE())</f>
        <v>#N/A</v>
      </c>
      <c r="H40">
        <f t="shared" si="2"/>
        <v>0</v>
      </c>
    </row>
    <row r="41" spans="1:8" x14ac:dyDescent="0.3">
      <c r="A41" t="s">
        <v>59</v>
      </c>
      <c r="B41" t="s">
        <v>60</v>
      </c>
      <c r="C41" s="56" t="str">
        <f t="shared" si="0"/>
        <v>Marlon Rausch</v>
      </c>
      <c r="F41">
        <v>10.09</v>
      </c>
      <c r="G41" t="e">
        <f>VLOOKUP(C41,Teilnehmer!$A$1:$A$200,1,FALSE())</f>
        <v>#N/A</v>
      </c>
      <c r="H41">
        <f t="shared" si="2"/>
        <v>1</v>
      </c>
    </row>
    <row r="42" spans="1:8" x14ac:dyDescent="0.3">
      <c r="A42" t="s">
        <v>127</v>
      </c>
      <c r="B42" t="s">
        <v>128</v>
      </c>
      <c r="C42" s="56" t="str">
        <f t="shared" si="0"/>
        <v>Sophie Eydt</v>
      </c>
      <c r="F42">
        <v>10.44</v>
      </c>
      <c r="G42" t="e">
        <f>VLOOKUP(C42,Teilnehmer!$A$1:$A$200,1,FALSE())</f>
        <v>#N/A</v>
      </c>
      <c r="H42">
        <f t="shared" si="2"/>
        <v>0</v>
      </c>
    </row>
    <row r="43" spans="1:8" x14ac:dyDescent="0.3">
      <c r="A43" t="s">
        <v>108</v>
      </c>
      <c r="B43" t="s">
        <v>109</v>
      </c>
      <c r="C43" s="56" t="str">
        <f t="shared" si="0"/>
        <v>Helena Heddrich</v>
      </c>
      <c r="F43">
        <v>10.8</v>
      </c>
      <c r="G43" t="e">
        <f>VLOOKUP(C43,Teilnehmer!$A$1:$A$200,1,FALSE())</f>
        <v>#N/A</v>
      </c>
      <c r="H43">
        <f t="shared" si="2"/>
        <v>1</v>
      </c>
    </row>
    <row r="44" spans="1:8" x14ac:dyDescent="0.3">
      <c r="A44" t="s">
        <v>148</v>
      </c>
      <c r="B44" t="s">
        <v>149</v>
      </c>
      <c r="C44" s="56" t="str">
        <f t="shared" si="0"/>
        <v>Merle Langefeld</v>
      </c>
      <c r="F44">
        <v>11.36</v>
      </c>
      <c r="G44" t="e">
        <f>VLOOKUP(C44,Teilnehmer!$A$1:$A$200,1,FALSE())</f>
        <v>#N/A</v>
      </c>
      <c r="H44">
        <f t="shared" si="2"/>
        <v>0</v>
      </c>
    </row>
    <row r="45" spans="1:8" x14ac:dyDescent="0.3">
      <c r="A45" t="s">
        <v>81</v>
      </c>
      <c r="B45" t="s">
        <v>82</v>
      </c>
      <c r="C45" s="56" t="str">
        <f t="shared" si="0"/>
        <v>Marie Scheuermann</v>
      </c>
      <c r="F45">
        <v>11.59</v>
      </c>
      <c r="G45" t="e">
        <f>VLOOKUP(C45,Teilnehmer!$A$1:$A$200,1,FALSE())</f>
        <v>#N/A</v>
      </c>
      <c r="H45">
        <f t="shared" si="2"/>
        <v>1</v>
      </c>
    </row>
    <row r="46" spans="1:8" x14ac:dyDescent="0.3">
      <c r="A46" t="s">
        <v>98</v>
      </c>
      <c r="B46" t="s">
        <v>99</v>
      </c>
      <c r="C46" s="56" t="str">
        <f t="shared" si="0"/>
        <v>Lisann Ahne</v>
      </c>
      <c r="F46">
        <v>11.79</v>
      </c>
      <c r="G46" t="e">
        <f>VLOOKUP(C46,Teilnehmer!$A$1:$A$200,1,FALSE())</f>
        <v>#N/A</v>
      </c>
      <c r="H46">
        <f t="shared" si="2"/>
        <v>0</v>
      </c>
    </row>
    <row r="47" spans="1:8" x14ac:dyDescent="0.3">
      <c r="A47" t="s">
        <v>112</v>
      </c>
      <c r="B47" t="s">
        <v>113</v>
      </c>
      <c r="C47" s="56" t="str">
        <f t="shared" si="0"/>
        <v>Annika Dickhaut</v>
      </c>
      <c r="F47">
        <v>12.51</v>
      </c>
      <c r="G47" t="e">
        <f>VLOOKUP(C47,Teilnehmer!$A$1:$A$200,1,FALSE())</f>
        <v>#N/A</v>
      </c>
      <c r="H47">
        <f t="shared" si="2"/>
        <v>1</v>
      </c>
    </row>
    <row r="48" spans="1:8" x14ac:dyDescent="0.3">
      <c r="A48" t="s">
        <v>129</v>
      </c>
      <c r="B48" t="s">
        <v>130</v>
      </c>
      <c r="C48" s="56" t="str">
        <f t="shared" si="0"/>
        <v>Leila Trabes</v>
      </c>
      <c r="F48">
        <v>50</v>
      </c>
      <c r="G48" t="e">
        <f>VLOOKUP(C48,Teilnehmer!$A$1:$A$200,1,FALSE())</f>
        <v>#N/A</v>
      </c>
      <c r="H48">
        <f t="shared" si="2"/>
        <v>0</v>
      </c>
    </row>
    <row r="49" spans="1:8" x14ac:dyDescent="0.3">
      <c r="A49" t="s">
        <v>40</v>
      </c>
      <c r="B49" t="s">
        <v>41</v>
      </c>
      <c r="C49" s="56" t="str">
        <f t="shared" si="0"/>
        <v>Thomas Steinacker</v>
      </c>
      <c r="F49">
        <v>50</v>
      </c>
      <c r="G49" t="e">
        <f>VLOOKUP(C49,Teilnehmer!$A$1:$A$200,1,FALSE())</f>
        <v>#N/A</v>
      </c>
      <c r="H49">
        <f t="shared" si="2"/>
        <v>1</v>
      </c>
    </row>
    <row r="50" spans="1:8" x14ac:dyDescent="0.3">
      <c r="G50">
        <f>VLOOKUP(C50,Teilnehmer!$A$1:$A$200,1,FALSE())</f>
        <v>0</v>
      </c>
      <c r="H50">
        <f t="shared" si="2"/>
        <v>0</v>
      </c>
    </row>
    <row r="51" spans="1:8" x14ac:dyDescent="0.3">
      <c r="G51">
        <f>VLOOKUP(C51,Teilnehmer!$A$1:$A$200,1,FALSE())</f>
        <v>0</v>
      </c>
      <c r="H51">
        <f t="shared" si="2"/>
        <v>1</v>
      </c>
    </row>
    <row r="52" spans="1:8" x14ac:dyDescent="0.3">
      <c r="G52">
        <f>VLOOKUP(C52,Teilnehmer!$A$1:$A$200,1,FALSE())</f>
        <v>0</v>
      </c>
      <c r="H52">
        <f t="shared" si="2"/>
        <v>0</v>
      </c>
    </row>
    <row r="53" spans="1:8" x14ac:dyDescent="0.3">
      <c r="G53">
        <f>VLOOKUP(C53,Teilnehmer!$A$1:$A$200,1,FALSE())</f>
        <v>0</v>
      </c>
      <c r="H53">
        <f t="shared" si="2"/>
        <v>1</v>
      </c>
    </row>
    <row r="54" spans="1:8" x14ac:dyDescent="0.3">
      <c r="G54">
        <f>VLOOKUP(C54,Teilnehmer!$A$1:$A$200,1,FALSE())</f>
        <v>0</v>
      </c>
      <c r="H54">
        <f t="shared" si="2"/>
        <v>0</v>
      </c>
    </row>
  </sheetData>
  <autoFilter ref="A1:F30" xr:uid="{00000000-0009-0000-0000-00000D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9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8" x14ac:dyDescent="0.3">
      <c r="A1" s="56" t="s">
        <v>163</v>
      </c>
      <c r="B1" s="56" t="s">
        <v>155</v>
      </c>
      <c r="C1" s="56" t="str">
        <f t="shared" ref="C1:C33" si="0">B1&amp;" "&amp;A1</f>
        <v>Hochsprung TU8_Angersbach</v>
      </c>
      <c r="D1" s="56" t="s">
        <v>15</v>
      </c>
      <c r="E1" s="56" t="s">
        <v>16</v>
      </c>
      <c r="F1" s="56" t="s">
        <v>19</v>
      </c>
      <c r="G1" s="56" t="s">
        <v>23</v>
      </c>
      <c r="H1" s="56" t="s">
        <v>24</v>
      </c>
    </row>
    <row r="2" spans="1:8" x14ac:dyDescent="0.3">
      <c r="B2" t="s">
        <v>26</v>
      </c>
      <c r="C2" s="56" t="str">
        <f t="shared" si="0"/>
        <v xml:space="preserve">Jakob </v>
      </c>
      <c r="F2">
        <v>1.3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27</v>
      </c>
      <c r="B3" t="s">
        <v>28</v>
      </c>
      <c r="C3" s="56" t="str">
        <f t="shared" si="0"/>
        <v>Malte Krusche</v>
      </c>
      <c r="F3">
        <v>1.1499999999999999</v>
      </c>
      <c r="G3" t="e">
        <f>VLOOKUP(C3,Teilnehmer!$A$1:$A$200,1,FALSE())</f>
        <v>#N/A</v>
      </c>
      <c r="H3">
        <f t="shared" si="1"/>
        <v>1</v>
      </c>
    </row>
    <row r="4" spans="1:8" x14ac:dyDescent="0.3">
      <c r="A4" t="s">
        <v>72</v>
      </c>
      <c r="B4" t="s">
        <v>73</v>
      </c>
      <c r="C4" s="56" t="str">
        <f t="shared" si="0"/>
        <v>Ida Weiland</v>
      </c>
      <c r="F4">
        <v>1.1499999999999999</v>
      </c>
      <c r="G4" t="e">
        <f>VLOOKUP(C4,Teilnehmer!$A$1:$A$200,1,FALSE())</f>
        <v>#N/A</v>
      </c>
      <c r="H4">
        <f t="shared" si="1"/>
        <v>0</v>
      </c>
    </row>
    <row r="5" spans="1:8" x14ac:dyDescent="0.3">
      <c r="A5" t="s">
        <v>66</v>
      </c>
      <c r="B5" t="s">
        <v>67</v>
      </c>
      <c r="C5" s="56" t="str">
        <f t="shared" si="0"/>
        <v>Nora Pettermann</v>
      </c>
      <c r="F5">
        <v>1.1499999999999999</v>
      </c>
      <c r="G5" t="e">
        <f>VLOOKUP(C5,Teilnehmer!$A$1:$A$200,1,FALSE())</f>
        <v>#N/A</v>
      </c>
      <c r="H5">
        <f t="shared" si="1"/>
        <v>1</v>
      </c>
    </row>
    <row r="6" spans="1:8" x14ac:dyDescent="0.3">
      <c r="A6" t="s">
        <v>48</v>
      </c>
      <c r="B6" t="s">
        <v>49</v>
      </c>
      <c r="C6" s="56" t="str">
        <f t="shared" si="0"/>
        <v>Maximilian Gilbert</v>
      </c>
      <c r="F6">
        <v>1.1499999999999999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68</v>
      </c>
      <c r="B7" t="s">
        <v>69</v>
      </c>
      <c r="C7" s="56" t="str">
        <f t="shared" si="0"/>
        <v>Liel Möller</v>
      </c>
      <c r="F7">
        <v>1.1499999999999999</v>
      </c>
      <c r="G7" s="60" t="e">
        <f>VLOOKUP(C7,Teilnehmer!$A$1:$A$200,1,FALSE())</f>
        <v>#N/A</v>
      </c>
      <c r="H7">
        <f t="shared" si="1"/>
        <v>1</v>
      </c>
    </row>
    <row r="8" spans="1:8" x14ac:dyDescent="0.3">
      <c r="A8" t="s">
        <v>70</v>
      </c>
      <c r="B8" t="s">
        <v>71</v>
      </c>
      <c r="C8" s="56" t="str">
        <f t="shared" si="0"/>
        <v>Pauline Heiß</v>
      </c>
      <c r="F8">
        <v>1.1499999999999999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119</v>
      </c>
      <c r="B9" t="s">
        <v>120</v>
      </c>
      <c r="C9" s="56" t="str">
        <f t="shared" si="0"/>
        <v>Lena Zielinski</v>
      </c>
      <c r="F9">
        <v>1.1499999999999999</v>
      </c>
      <c r="G9" t="e">
        <f>VLOOKUP(C9,Teilnehmer!$A$1:$A$200,1,FALSE())</f>
        <v>#N/A</v>
      </c>
      <c r="H9">
        <f t="shared" si="1"/>
        <v>1</v>
      </c>
    </row>
    <row r="10" spans="1:8" x14ac:dyDescent="0.3">
      <c r="A10" t="s">
        <v>134</v>
      </c>
      <c r="B10" t="s">
        <v>135</v>
      </c>
      <c r="C10" s="56" t="str">
        <f t="shared" si="0"/>
        <v>Charlotte Loll</v>
      </c>
      <c r="F10">
        <v>1.1000000000000001</v>
      </c>
      <c r="G10" t="e">
        <f>VLOOKUP(C10,Teilnehmer!$A$1:$A$200,1,FALSE())</f>
        <v>#N/A</v>
      </c>
      <c r="H10">
        <f t="shared" si="1"/>
        <v>0</v>
      </c>
    </row>
    <row r="11" spans="1:8" x14ac:dyDescent="0.3">
      <c r="A11" t="s">
        <v>38</v>
      </c>
      <c r="B11" t="s">
        <v>39</v>
      </c>
      <c r="C11" s="56" t="str">
        <f t="shared" si="0"/>
        <v>Lucas Bernhardt</v>
      </c>
      <c r="F11">
        <v>1.1000000000000001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35</v>
      </c>
      <c r="B12" t="s">
        <v>143</v>
      </c>
      <c r="C12" s="56" t="str">
        <f t="shared" si="0"/>
        <v>Finn Marlon Lerch</v>
      </c>
      <c r="F12">
        <v>1.1000000000000001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74</v>
      </c>
      <c r="B13" t="s">
        <v>75</v>
      </c>
      <c r="C13" s="56" t="str">
        <f t="shared" si="0"/>
        <v>Ella Renker</v>
      </c>
      <c r="F13">
        <v>1.1000000000000001</v>
      </c>
      <c r="G13" s="60" t="e">
        <f>VLOOKUP(C13,Teilnehmer!$A$1:$A$200,1,FALSE())</f>
        <v>#N/A</v>
      </c>
      <c r="H13">
        <f t="shared" si="1"/>
        <v>1</v>
      </c>
    </row>
    <row r="14" spans="1:8" x14ac:dyDescent="0.3">
      <c r="A14" t="s">
        <v>55</v>
      </c>
      <c r="B14" t="s">
        <v>56</v>
      </c>
      <c r="C14" s="56" t="str">
        <f t="shared" si="0"/>
        <v>Liam Hess</v>
      </c>
      <c r="F14">
        <v>1.1000000000000001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153</v>
      </c>
      <c r="B15" t="s">
        <v>154</v>
      </c>
      <c r="C15" s="56" t="str">
        <f t="shared" si="0"/>
        <v>Aris Donath</v>
      </c>
      <c r="F15">
        <v>1.05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46</v>
      </c>
      <c r="B16" t="s">
        <v>47</v>
      </c>
      <c r="C16" s="56" t="str">
        <f t="shared" si="0"/>
        <v>Jonathan Dehnel</v>
      </c>
      <c r="F16">
        <v>1.05</v>
      </c>
      <c r="G16" t="e">
        <f>VLOOKUP(C16,Teilnehmer!$A$1:$A$200,1,FALSE())</f>
        <v>#N/A</v>
      </c>
      <c r="H16">
        <f t="shared" si="1"/>
        <v>0</v>
      </c>
    </row>
    <row r="17" spans="1:8" x14ac:dyDescent="0.3">
      <c r="A17" t="s">
        <v>29</v>
      </c>
      <c r="B17" t="s">
        <v>30</v>
      </c>
      <c r="C17" s="56" t="str">
        <f t="shared" si="0"/>
        <v>Max Grabow</v>
      </c>
      <c r="F17">
        <v>1.05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85</v>
      </c>
      <c r="B18" t="s">
        <v>86</v>
      </c>
      <c r="C18" s="56" t="str">
        <f t="shared" si="0"/>
        <v>Emma Zimmermann</v>
      </c>
      <c r="F18">
        <v>1.05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122</v>
      </c>
      <c r="B19" t="s">
        <v>123</v>
      </c>
      <c r="C19" s="56" t="str">
        <f t="shared" si="0"/>
        <v>Konrad Reuber</v>
      </c>
      <c r="F19">
        <v>1.05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92</v>
      </c>
      <c r="B20" t="s">
        <v>93</v>
      </c>
      <c r="C20" s="56" t="str">
        <f t="shared" si="0"/>
        <v>Rosa Landsiedel</v>
      </c>
      <c r="F20">
        <v>1.05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88</v>
      </c>
      <c r="B21" t="s">
        <v>89</v>
      </c>
      <c r="C21" s="56" t="str">
        <f t="shared" si="0"/>
        <v>Franziska Stark</v>
      </c>
      <c r="F21">
        <v>1.05</v>
      </c>
      <c r="G21" s="60" t="e">
        <f>VLOOKUP(C21,Teilnehmer!$A$1:$A$200,1,FALSE())</f>
        <v>#N/A</v>
      </c>
      <c r="H21" s="60">
        <f t="shared" si="1"/>
        <v>1</v>
      </c>
    </row>
    <row r="22" spans="1:8" x14ac:dyDescent="0.3">
      <c r="A22" t="s">
        <v>126</v>
      </c>
      <c r="B22" t="s">
        <v>116</v>
      </c>
      <c r="C22" s="56" t="str">
        <f t="shared" si="0"/>
        <v>Paul Göbel</v>
      </c>
      <c r="F22">
        <v>1.05</v>
      </c>
      <c r="G22" s="60" t="e">
        <f>VLOOKUP(C22,Teilnehmer!$A$1:$A$200,1,FALSE())</f>
        <v>#N/A</v>
      </c>
      <c r="H22" s="60">
        <f t="shared" si="1"/>
        <v>0</v>
      </c>
    </row>
    <row r="23" spans="1:8" x14ac:dyDescent="0.3">
      <c r="A23" t="s">
        <v>62</v>
      </c>
      <c r="B23" t="s">
        <v>63</v>
      </c>
      <c r="C23" s="56" t="str">
        <f t="shared" si="0"/>
        <v>Emil Ortwein</v>
      </c>
      <c r="F23">
        <v>1.05</v>
      </c>
      <c r="G23" s="60" t="e">
        <f>VLOOKUP(C23,Teilnehmer!$A$1:$A$200,1,FALSE())</f>
        <v>#N/A</v>
      </c>
      <c r="H23" s="60">
        <f t="shared" si="1"/>
        <v>1</v>
      </c>
    </row>
    <row r="24" spans="1:8" x14ac:dyDescent="0.3">
      <c r="A24" t="s">
        <v>53</v>
      </c>
      <c r="B24" t="s">
        <v>78</v>
      </c>
      <c r="C24" s="56" t="str">
        <f t="shared" si="0"/>
        <v>Hanna Schmidt</v>
      </c>
      <c r="F24">
        <v>1.05</v>
      </c>
      <c r="G24" s="60" t="e">
        <f>VLOOKUP(C24,Teilnehmer!$A$1:$A$200,1,FALSE())</f>
        <v>#N/A</v>
      </c>
      <c r="H24" s="60">
        <f t="shared" si="1"/>
        <v>0</v>
      </c>
    </row>
    <row r="25" spans="1:8" x14ac:dyDescent="0.3">
      <c r="A25" t="s">
        <v>64</v>
      </c>
      <c r="B25" t="s">
        <v>65</v>
      </c>
      <c r="C25" s="56" t="str">
        <f t="shared" si="0"/>
        <v>Emmi Illgen</v>
      </c>
      <c r="F25">
        <v>1</v>
      </c>
      <c r="G25" s="60" t="e">
        <f>VLOOKUP(C25,Teilnehmer!$A$1:$A$200,1,FALSE())</f>
        <v>#N/A</v>
      </c>
      <c r="H25" s="60">
        <f t="shared" si="1"/>
        <v>1</v>
      </c>
    </row>
    <row r="26" spans="1:8" x14ac:dyDescent="0.3">
      <c r="A26" t="s">
        <v>83</v>
      </c>
      <c r="B26" t="s">
        <v>84</v>
      </c>
      <c r="C26" s="56" t="str">
        <f t="shared" si="0"/>
        <v>Paula Weppler</v>
      </c>
      <c r="F26">
        <v>1</v>
      </c>
      <c r="G26" s="60" t="e">
        <f>VLOOKUP(C26,Teilnehmer!$A$1:$A$200,1,FALSE())</f>
        <v>#N/A</v>
      </c>
      <c r="H26" s="60">
        <f t="shared" si="1"/>
        <v>0</v>
      </c>
    </row>
    <row r="27" spans="1:8" x14ac:dyDescent="0.3">
      <c r="A27" t="s">
        <v>139</v>
      </c>
      <c r="B27" t="s">
        <v>140</v>
      </c>
      <c r="C27" s="56" t="str">
        <f t="shared" si="0"/>
        <v>Liv Hofmann</v>
      </c>
      <c r="F27">
        <v>1</v>
      </c>
      <c r="G27" s="60" t="e">
        <f>VLOOKUP(C27,Teilnehmer!$A$1:$A$200,1,FALSE())</f>
        <v>#N/A</v>
      </c>
      <c r="H27" s="60">
        <f t="shared" si="1"/>
        <v>1</v>
      </c>
    </row>
    <row r="28" spans="1:8" x14ac:dyDescent="0.3">
      <c r="A28" t="s">
        <v>124</v>
      </c>
      <c r="B28" t="s">
        <v>125</v>
      </c>
      <c r="C28" s="56" t="str">
        <f t="shared" si="0"/>
        <v>Mathilda Kraft</v>
      </c>
      <c r="F28">
        <v>1</v>
      </c>
      <c r="G28" s="60" t="e">
        <f>VLOOKUP(C28,Teilnehmer!$A$1:$A$200,1,FALSE())</f>
        <v>#N/A</v>
      </c>
      <c r="H28" s="60">
        <f t="shared" si="1"/>
        <v>0</v>
      </c>
    </row>
    <row r="29" spans="1:8" x14ac:dyDescent="0.3">
      <c r="A29" t="s">
        <v>53</v>
      </c>
      <c r="B29" t="s">
        <v>54</v>
      </c>
      <c r="C29" s="56" t="str">
        <f t="shared" si="0"/>
        <v>Caspar Schmidt</v>
      </c>
      <c r="F29">
        <v>1</v>
      </c>
      <c r="G29" s="60" t="e">
        <f>VLOOKUP(C29,Teilnehmer!$A$1:$A$200,1,FALSE())</f>
        <v>#N/A</v>
      </c>
      <c r="H29" s="60">
        <f t="shared" si="1"/>
        <v>1</v>
      </c>
    </row>
    <row r="30" spans="1:8" x14ac:dyDescent="0.3">
      <c r="A30" t="s">
        <v>147</v>
      </c>
      <c r="B30" t="s">
        <v>133</v>
      </c>
      <c r="C30" s="56" t="str">
        <f t="shared" si="0"/>
        <v>Hannes Braun</v>
      </c>
      <c r="F30">
        <v>1</v>
      </c>
      <c r="G30" s="60" t="e">
        <f>VLOOKUP(C30,Teilnehmer!$A$1:$A$200,1,FALSE())</f>
        <v>#N/A</v>
      </c>
      <c r="H30" s="60">
        <f t="shared" si="1"/>
        <v>0</v>
      </c>
    </row>
    <row r="31" spans="1:8" x14ac:dyDescent="0.3">
      <c r="A31" t="s">
        <v>90</v>
      </c>
      <c r="B31" t="s">
        <v>91</v>
      </c>
      <c r="C31" s="56" t="str">
        <f t="shared" si="0"/>
        <v>Finja Dickert</v>
      </c>
      <c r="F31">
        <v>1</v>
      </c>
      <c r="G31" s="60" t="e">
        <f>VLOOKUP(C31,Teilnehmer!$A$1:$A$200,1,FALSE())</f>
        <v>#N/A</v>
      </c>
      <c r="H31" s="60">
        <f t="shared" si="1"/>
        <v>1</v>
      </c>
    </row>
    <row r="32" spans="1:8" x14ac:dyDescent="0.3">
      <c r="A32" t="s">
        <v>44</v>
      </c>
      <c r="B32" t="s">
        <v>45</v>
      </c>
      <c r="C32" s="56" t="str">
        <f t="shared" si="0"/>
        <v>Luca Habl</v>
      </c>
      <c r="F32">
        <v>1</v>
      </c>
      <c r="G32" s="60" t="e">
        <f>VLOOKUP(C32,Teilnehmer!$A$1:$A$200,1,FALSE())</f>
        <v>#N/A</v>
      </c>
      <c r="H32" s="60">
        <f t="shared" si="1"/>
        <v>0</v>
      </c>
    </row>
    <row r="33" spans="1:8" x14ac:dyDescent="0.3">
      <c r="A33" t="s">
        <v>131</v>
      </c>
      <c r="B33" t="s">
        <v>45</v>
      </c>
      <c r="C33" s="56" t="str">
        <f t="shared" si="0"/>
        <v>Luca Günther</v>
      </c>
      <c r="F33">
        <v>1</v>
      </c>
      <c r="G33" s="60" t="e">
        <f>VLOOKUP(C33,Teilnehmer!$A$1:$A$200,1,FALSE())</f>
        <v>#N/A</v>
      </c>
      <c r="H33" s="60">
        <f t="shared" si="1"/>
        <v>1</v>
      </c>
    </row>
    <row r="34" spans="1:8" x14ac:dyDescent="0.3">
      <c r="A34" t="s">
        <v>76</v>
      </c>
      <c r="B34" t="s">
        <v>77</v>
      </c>
      <c r="C34" s="56" t="str">
        <f t="shared" ref="C34:C46" si="2">B34&amp;" "&amp;A34</f>
        <v>Lina Wicke</v>
      </c>
      <c r="F34">
        <v>1</v>
      </c>
      <c r="G34" s="60" t="e">
        <f>VLOOKUP(C34,Teilnehmer!$A$1:$A$200,1,FALSE())</f>
        <v>#N/A</v>
      </c>
      <c r="H34" s="60">
        <f t="shared" ref="H34:H46" si="3">MOD(ROW(),2)</f>
        <v>0</v>
      </c>
    </row>
    <row r="35" spans="1:8" x14ac:dyDescent="0.3">
      <c r="A35" t="s">
        <v>81</v>
      </c>
      <c r="B35" t="s">
        <v>82</v>
      </c>
      <c r="C35" s="56" t="str">
        <f t="shared" si="2"/>
        <v>Marie Scheuermann</v>
      </c>
      <c r="F35">
        <v>0.95</v>
      </c>
      <c r="G35" s="60" t="e">
        <f>VLOOKUP(C35,Teilnehmer!$A$1:$A$200,1,FALSE())</f>
        <v>#N/A</v>
      </c>
      <c r="H35" s="60">
        <f t="shared" si="3"/>
        <v>1</v>
      </c>
    </row>
    <row r="36" spans="1:8" x14ac:dyDescent="0.3">
      <c r="A36" t="s">
        <v>127</v>
      </c>
      <c r="B36" t="s">
        <v>128</v>
      </c>
      <c r="C36" s="56" t="str">
        <f t="shared" si="2"/>
        <v>Sophie Eydt</v>
      </c>
      <c r="F36">
        <v>0.95</v>
      </c>
      <c r="G36" s="60" t="e">
        <f>VLOOKUP(C36,Teilnehmer!$A$1:$A$200,1,FALSE())</f>
        <v>#N/A</v>
      </c>
      <c r="H36" s="60">
        <f t="shared" si="3"/>
        <v>0</v>
      </c>
    </row>
    <row r="37" spans="1:8" x14ac:dyDescent="0.3">
      <c r="A37" t="s">
        <v>59</v>
      </c>
      <c r="B37" t="s">
        <v>60</v>
      </c>
      <c r="C37" s="56" t="str">
        <f t="shared" si="2"/>
        <v>Marlon Rausch</v>
      </c>
      <c r="F37">
        <v>0.95</v>
      </c>
      <c r="G37" s="60" t="e">
        <f>VLOOKUP(C37,Teilnehmer!$A$1:$A$200,1,FALSE())</f>
        <v>#N/A</v>
      </c>
      <c r="H37" s="60">
        <f t="shared" si="3"/>
        <v>1</v>
      </c>
    </row>
    <row r="38" spans="1:8" x14ac:dyDescent="0.3">
      <c r="A38" t="s">
        <v>132</v>
      </c>
      <c r="B38" t="s">
        <v>133</v>
      </c>
      <c r="C38" s="56" t="str">
        <f t="shared" si="2"/>
        <v>Hannes Wilhelm</v>
      </c>
      <c r="F38">
        <v>0.95</v>
      </c>
      <c r="G38" s="60" t="e">
        <f>VLOOKUP(C38,Teilnehmer!$A$1:$A$200,1,FALSE())</f>
        <v>#N/A</v>
      </c>
      <c r="H38" s="60">
        <f t="shared" si="3"/>
        <v>0</v>
      </c>
    </row>
    <row r="39" spans="1:8" x14ac:dyDescent="0.3">
      <c r="A39" t="s">
        <v>50</v>
      </c>
      <c r="B39" t="s">
        <v>51</v>
      </c>
      <c r="C39" s="56" t="str">
        <f t="shared" si="2"/>
        <v>Richard Röse</v>
      </c>
      <c r="F39">
        <v>0.95</v>
      </c>
      <c r="G39" s="60" t="e">
        <f>VLOOKUP(C39,Teilnehmer!$A$1:$A$200,1,FALSE())</f>
        <v>#N/A</v>
      </c>
      <c r="H39" s="60">
        <f t="shared" si="3"/>
        <v>1</v>
      </c>
    </row>
    <row r="40" spans="1:8" x14ac:dyDescent="0.3">
      <c r="A40" t="s">
        <v>148</v>
      </c>
      <c r="B40" t="s">
        <v>149</v>
      </c>
      <c r="C40" s="56" t="str">
        <f t="shared" si="2"/>
        <v>Merle Langefeld</v>
      </c>
      <c r="F40">
        <v>0.85</v>
      </c>
      <c r="G40" s="60" t="e">
        <f>VLOOKUP(C40,Teilnehmer!$A$1:$A$200,1,FALSE())</f>
        <v>#N/A</v>
      </c>
      <c r="H40" s="60">
        <f t="shared" si="3"/>
        <v>0</v>
      </c>
    </row>
    <row r="41" spans="1:8" x14ac:dyDescent="0.3">
      <c r="A41" t="s">
        <v>53</v>
      </c>
      <c r="B41" t="s">
        <v>80</v>
      </c>
      <c r="C41" s="56" t="str">
        <f t="shared" si="2"/>
        <v>Mila Schmidt</v>
      </c>
      <c r="F41">
        <v>0.85</v>
      </c>
      <c r="G41" s="60" t="e">
        <f>VLOOKUP(C41,Teilnehmer!$A$1:$A$200,1,FALSE())</f>
        <v>#N/A</v>
      </c>
      <c r="H41" s="60">
        <f t="shared" si="3"/>
        <v>1</v>
      </c>
    </row>
    <row r="42" spans="1:8" x14ac:dyDescent="0.3">
      <c r="A42" t="s">
        <v>100</v>
      </c>
      <c r="B42" t="s">
        <v>101</v>
      </c>
      <c r="C42" s="56" t="str">
        <f t="shared" si="2"/>
        <v>Marta Bugge</v>
      </c>
      <c r="F42">
        <v>0.85</v>
      </c>
      <c r="G42" s="60" t="e">
        <f>VLOOKUP(C42,Teilnehmer!$A$1:$A$200,1,FALSE())</f>
        <v>#N/A</v>
      </c>
      <c r="H42" s="60">
        <f t="shared" si="3"/>
        <v>0</v>
      </c>
    </row>
    <row r="43" spans="1:8" x14ac:dyDescent="0.3">
      <c r="A43" t="s">
        <v>94</v>
      </c>
      <c r="B43" t="s">
        <v>95</v>
      </c>
      <c r="C43" s="56" t="str">
        <f t="shared" si="2"/>
        <v>Valerie Röhrig</v>
      </c>
      <c r="F43">
        <v>0.85</v>
      </c>
      <c r="G43" s="60" t="e">
        <f>VLOOKUP(C43,Teilnehmer!$A$1:$A$200,1,FALSE())</f>
        <v>#N/A</v>
      </c>
      <c r="H43" s="60">
        <f t="shared" si="3"/>
        <v>1</v>
      </c>
    </row>
    <row r="44" spans="1:8" x14ac:dyDescent="0.3">
      <c r="A44" t="s">
        <v>104</v>
      </c>
      <c r="B44" t="s">
        <v>105</v>
      </c>
      <c r="C44" s="56" t="str">
        <f t="shared" si="2"/>
        <v>Leana Hainbuch</v>
      </c>
      <c r="F44">
        <v>0.75</v>
      </c>
      <c r="G44" s="60" t="e">
        <f>VLOOKUP(C44,Teilnehmer!$A$1:$A$200,1,FALSE())</f>
        <v>#N/A</v>
      </c>
      <c r="H44" s="60">
        <f t="shared" si="3"/>
        <v>0</v>
      </c>
    </row>
    <row r="45" spans="1:8" x14ac:dyDescent="0.3">
      <c r="A45" t="s">
        <v>112</v>
      </c>
      <c r="B45" t="s">
        <v>113</v>
      </c>
      <c r="C45" s="56" t="str">
        <f t="shared" si="2"/>
        <v>Annika Dickhaut</v>
      </c>
      <c r="F45">
        <v>0.75</v>
      </c>
      <c r="G45" s="60" t="e">
        <f>VLOOKUP(C45,Teilnehmer!$A$1:$A$200,1,FALSE())</f>
        <v>#N/A</v>
      </c>
      <c r="H45" s="60">
        <f t="shared" si="3"/>
        <v>1</v>
      </c>
    </row>
    <row r="46" spans="1:8" x14ac:dyDescent="0.3">
      <c r="A46" t="s">
        <v>98</v>
      </c>
      <c r="B46" t="s">
        <v>99</v>
      </c>
      <c r="C46" s="56" t="str">
        <f t="shared" si="2"/>
        <v>Lisann Ahne</v>
      </c>
      <c r="F46">
        <v>0.75</v>
      </c>
      <c r="G46" s="60" t="e">
        <f>VLOOKUP(C46,Teilnehmer!$A$1:$A$200,1,FALSE())</f>
        <v>#N/A</v>
      </c>
      <c r="H46" s="60">
        <f t="shared" si="3"/>
        <v>0</v>
      </c>
    </row>
    <row r="47" spans="1:8" x14ac:dyDescent="0.3">
      <c r="C47" s="56"/>
      <c r="G47" s="60"/>
      <c r="H47" s="60"/>
    </row>
    <row r="48" spans="1:8" x14ac:dyDescent="0.3">
      <c r="C48" s="56"/>
      <c r="G48" s="60"/>
      <c r="H48" s="60"/>
    </row>
    <row r="49" spans="3:8" x14ac:dyDescent="0.3">
      <c r="C49" s="56"/>
      <c r="G49" s="60"/>
      <c r="H49" s="60"/>
    </row>
  </sheetData>
  <autoFilter ref="A1:H49" xr:uid="{00000000-0009-0000-0000-00000E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7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3.109375" customWidth="1"/>
  </cols>
  <sheetData>
    <row r="1" spans="1:8" x14ac:dyDescent="0.3">
      <c r="A1" t="s">
        <v>164</v>
      </c>
      <c r="B1" t="s">
        <v>158</v>
      </c>
      <c r="C1" t="str">
        <f t="shared" ref="C1" si="0">B1&amp;" "&amp;A1</f>
        <v>Stab TU8_Lauterbach</v>
      </c>
      <c r="D1" t="s">
        <v>15</v>
      </c>
      <c r="E1" t="s">
        <v>16</v>
      </c>
      <c r="F1" t="s">
        <v>19</v>
      </c>
      <c r="G1" t="s">
        <v>23</v>
      </c>
      <c r="H1" s="56" t="s">
        <v>24</v>
      </c>
    </row>
    <row r="2" spans="1:8" x14ac:dyDescent="0.3">
      <c r="B2" t="s">
        <v>28</v>
      </c>
      <c r="C2" s="60" t="str">
        <f t="shared" ref="C2:C47" si="1">B2&amp;" "&amp;A2</f>
        <v xml:space="preserve">Malte </v>
      </c>
      <c r="D2" t="s">
        <v>21</v>
      </c>
      <c r="E2">
        <v>2014</v>
      </c>
      <c r="F2">
        <v>7.75</v>
      </c>
      <c r="G2" t="e">
        <f>VLOOKUP(C2,Teilnehmer!$A$1:$A$200,1,FALSE())</f>
        <v>#N/A</v>
      </c>
      <c r="H2">
        <f t="shared" ref="H2:H47" si="2">MOD(ROW(),2)</f>
        <v>0</v>
      </c>
    </row>
    <row r="3" spans="1:8" x14ac:dyDescent="0.3">
      <c r="A3" t="s">
        <v>29</v>
      </c>
      <c r="B3" t="s">
        <v>30</v>
      </c>
      <c r="C3" s="60" t="str">
        <f t="shared" si="1"/>
        <v>Max Grabow</v>
      </c>
      <c r="D3" t="s">
        <v>21</v>
      </c>
      <c r="E3">
        <v>2014</v>
      </c>
      <c r="F3">
        <v>7.21</v>
      </c>
      <c r="G3" s="60" t="e">
        <f>VLOOKUP(C3,Teilnehmer!$A$1:$A$200,1,FALSE())</f>
        <v>#N/A</v>
      </c>
      <c r="H3">
        <f t="shared" si="2"/>
        <v>1</v>
      </c>
    </row>
    <row r="4" spans="1:8" x14ac:dyDescent="0.3">
      <c r="A4" t="s">
        <v>38</v>
      </c>
      <c r="B4" t="s">
        <v>39</v>
      </c>
      <c r="C4" s="60" t="str">
        <f t="shared" si="1"/>
        <v>Lucas Bernhardt</v>
      </c>
      <c r="D4" t="s">
        <v>21</v>
      </c>
      <c r="E4">
        <v>2014</v>
      </c>
      <c r="F4">
        <v>6.86</v>
      </c>
      <c r="G4" s="60" t="e">
        <f>VLOOKUP(C4,Teilnehmer!$A$1:$A$200,1,FALSE())</f>
        <v>#N/A</v>
      </c>
      <c r="H4">
        <f t="shared" si="2"/>
        <v>0</v>
      </c>
    </row>
    <row r="5" spans="1:8" x14ac:dyDescent="0.3">
      <c r="A5" t="s">
        <v>31</v>
      </c>
      <c r="B5" t="s">
        <v>32</v>
      </c>
      <c r="C5" s="60" t="str">
        <f t="shared" si="1"/>
        <v>Thore Splitt</v>
      </c>
      <c r="D5" t="s">
        <v>21</v>
      </c>
      <c r="E5">
        <v>2014</v>
      </c>
      <c r="F5">
        <v>6.4</v>
      </c>
      <c r="G5" s="60" t="e">
        <f>VLOOKUP(C5,Teilnehmer!$A$1:$A$200,1,FALSE())</f>
        <v>#N/A</v>
      </c>
      <c r="H5">
        <f t="shared" si="2"/>
        <v>1</v>
      </c>
    </row>
    <row r="6" spans="1:8" x14ac:dyDescent="0.3">
      <c r="A6" t="s">
        <v>33</v>
      </c>
      <c r="B6" t="s">
        <v>34</v>
      </c>
      <c r="C6" s="60" t="str">
        <f t="shared" si="1"/>
        <v>Rami Hasoun</v>
      </c>
      <c r="D6" t="s">
        <v>21</v>
      </c>
      <c r="E6">
        <v>2014</v>
      </c>
      <c r="F6">
        <v>5.25</v>
      </c>
      <c r="G6" t="e">
        <f>VLOOKUP(C6,Teilnehmer!$A$1:$A$200,1,FALSE())</f>
        <v>#N/A</v>
      </c>
      <c r="H6">
        <f t="shared" si="2"/>
        <v>0</v>
      </c>
    </row>
    <row r="7" spans="1:8" x14ac:dyDescent="0.3">
      <c r="A7" t="s">
        <v>131</v>
      </c>
      <c r="B7" t="s">
        <v>45</v>
      </c>
      <c r="C7" s="60" t="str">
        <f t="shared" si="1"/>
        <v>Luca Günther</v>
      </c>
      <c r="D7" t="s">
        <v>21</v>
      </c>
      <c r="E7">
        <v>2014</v>
      </c>
      <c r="F7">
        <v>4.8499999999999996</v>
      </c>
      <c r="G7" t="e">
        <f>VLOOKUP(C7,Teilnehmer!$A$1:$A$200,1,FALSE())</f>
        <v>#N/A</v>
      </c>
      <c r="H7">
        <f t="shared" si="2"/>
        <v>1</v>
      </c>
    </row>
    <row r="8" spans="1:8" x14ac:dyDescent="0.3">
      <c r="A8" t="s">
        <v>48</v>
      </c>
      <c r="B8" t="s">
        <v>49</v>
      </c>
      <c r="C8" s="60" t="str">
        <f t="shared" si="1"/>
        <v>Maximilian Gilbert</v>
      </c>
      <c r="D8" t="s">
        <v>21</v>
      </c>
      <c r="E8">
        <v>2015</v>
      </c>
      <c r="F8">
        <v>6.47</v>
      </c>
      <c r="G8" t="e">
        <f>VLOOKUP(C8,Teilnehmer!$A$1:$A$200,1,FALSE())</f>
        <v>#N/A</v>
      </c>
      <c r="H8">
        <f t="shared" si="2"/>
        <v>0</v>
      </c>
    </row>
    <row r="9" spans="1:8" x14ac:dyDescent="0.3">
      <c r="A9" t="s">
        <v>117</v>
      </c>
      <c r="B9" t="s">
        <v>118</v>
      </c>
      <c r="C9" s="60" t="str">
        <f t="shared" si="1"/>
        <v>Sinan Türkmen</v>
      </c>
      <c r="D9" t="s">
        <v>21</v>
      </c>
      <c r="E9">
        <v>2015</v>
      </c>
      <c r="F9">
        <v>6.36</v>
      </c>
      <c r="G9" t="e">
        <f>VLOOKUP(C9,Teilnehmer!$A$1:$A$200,1,FALSE())</f>
        <v>#N/A</v>
      </c>
      <c r="H9">
        <f t="shared" si="2"/>
        <v>1</v>
      </c>
    </row>
    <row r="10" spans="1:8" x14ac:dyDescent="0.3">
      <c r="A10" t="s">
        <v>44</v>
      </c>
      <c r="B10" t="s">
        <v>45</v>
      </c>
      <c r="C10" s="60" t="str">
        <f t="shared" si="1"/>
        <v>Luca Habl</v>
      </c>
      <c r="D10" t="s">
        <v>21</v>
      </c>
      <c r="E10">
        <v>2015</v>
      </c>
      <c r="F10">
        <v>6.28</v>
      </c>
      <c r="G10" t="e">
        <f>VLOOKUP(C10,Teilnehmer!$A$1:$A$200,1,FALSE())</f>
        <v>#N/A</v>
      </c>
      <c r="H10">
        <f t="shared" si="2"/>
        <v>0</v>
      </c>
    </row>
    <row r="11" spans="1:8" x14ac:dyDescent="0.3">
      <c r="A11" t="s">
        <v>55</v>
      </c>
      <c r="B11" t="s">
        <v>56</v>
      </c>
      <c r="C11" s="60" t="str">
        <f t="shared" si="1"/>
        <v>Liam Hess</v>
      </c>
      <c r="D11" t="s">
        <v>21</v>
      </c>
      <c r="E11">
        <v>2015</v>
      </c>
      <c r="F11">
        <v>5.74</v>
      </c>
      <c r="G11" t="e">
        <f>VLOOKUP(C11,Teilnehmer!$A$1:$A$200,1,FALSE())</f>
        <v>#N/A</v>
      </c>
      <c r="H11">
        <f t="shared" si="2"/>
        <v>1</v>
      </c>
    </row>
    <row r="12" spans="1:8" x14ac:dyDescent="0.3">
      <c r="A12" t="s">
        <v>122</v>
      </c>
      <c r="B12" t="s">
        <v>123</v>
      </c>
      <c r="C12" s="60" t="str">
        <f t="shared" si="1"/>
        <v>Konrad Reuber</v>
      </c>
      <c r="D12" t="s">
        <v>21</v>
      </c>
      <c r="E12">
        <v>2015</v>
      </c>
      <c r="F12">
        <v>5.6</v>
      </c>
      <c r="G12" t="e">
        <f>VLOOKUP(C12,Teilnehmer!$A$1:$A$200,1,FALSE())</f>
        <v>#N/A</v>
      </c>
      <c r="H12">
        <f t="shared" si="2"/>
        <v>0</v>
      </c>
    </row>
    <row r="13" spans="1:8" x14ac:dyDescent="0.3">
      <c r="A13" t="s">
        <v>53</v>
      </c>
      <c r="B13" t="s">
        <v>54</v>
      </c>
      <c r="C13" s="60" t="str">
        <f t="shared" si="1"/>
        <v>Caspar Schmidt</v>
      </c>
      <c r="D13" t="s">
        <v>21</v>
      </c>
      <c r="E13">
        <v>2015</v>
      </c>
      <c r="F13">
        <v>5.35</v>
      </c>
      <c r="G13" t="e">
        <f>VLOOKUP(C13,Teilnehmer!$A$1:$A$200,1,FALSE())</f>
        <v>#N/A</v>
      </c>
      <c r="H13">
        <f t="shared" si="2"/>
        <v>1</v>
      </c>
    </row>
    <row r="14" spans="1:8" x14ac:dyDescent="0.3">
      <c r="A14" t="s">
        <v>137</v>
      </c>
      <c r="B14" t="s">
        <v>52</v>
      </c>
      <c r="C14" s="60" t="str">
        <f t="shared" si="1"/>
        <v>Jannes De Maertelaere</v>
      </c>
      <c r="D14" t="s">
        <v>21</v>
      </c>
      <c r="E14">
        <v>2015</v>
      </c>
      <c r="F14">
        <v>5.24</v>
      </c>
      <c r="G14" t="e">
        <f>VLOOKUP(C14,Teilnehmer!$A$1:$A$200,1,FALSE())</f>
        <v>#N/A</v>
      </c>
      <c r="H14">
        <f t="shared" si="2"/>
        <v>0</v>
      </c>
    </row>
    <row r="15" spans="1:8" x14ac:dyDescent="0.3">
      <c r="A15" t="s">
        <v>126</v>
      </c>
      <c r="B15" t="s">
        <v>116</v>
      </c>
      <c r="C15" s="60" t="str">
        <f t="shared" si="1"/>
        <v>Paul Göbel</v>
      </c>
      <c r="D15" t="s">
        <v>21</v>
      </c>
      <c r="E15">
        <v>2015</v>
      </c>
      <c r="F15">
        <v>5.2</v>
      </c>
      <c r="G15" t="e">
        <f>VLOOKUP(C15,Teilnehmer!$A$1:$A$200,1,FALSE())</f>
        <v>#N/A</v>
      </c>
      <c r="H15">
        <f t="shared" si="2"/>
        <v>1</v>
      </c>
    </row>
    <row r="16" spans="1:8" x14ac:dyDescent="0.3">
      <c r="A16" t="s">
        <v>62</v>
      </c>
      <c r="B16" t="s">
        <v>63</v>
      </c>
      <c r="C16" s="60" t="str">
        <f t="shared" si="1"/>
        <v>Emil Ortwein</v>
      </c>
      <c r="D16" t="s">
        <v>21</v>
      </c>
      <c r="E16">
        <v>2015</v>
      </c>
      <c r="F16">
        <v>5.17</v>
      </c>
      <c r="G16" t="e">
        <f>VLOOKUP(C16,Teilnehmer!$A$1:$A$200,1,FALSE())</f>
        <v>#N/A</v>
      </c>
      <c r="H16">
        <f t="shared" si="2"/>
        <v>0</v>
      </c>
    </row>
    <row r="17" spans="1:8" x14ac:dyDescent="0.3">
      <c r="A17" t="s">
        <v>61</v>
      </c>
      <c r="B17" t="s">
        <v>58</v>
      </c>
      <c r="C17" s="60" t="str">
        <f t="shared" si="1"/>
        <v>Ben Liesner</v>
      </c>
      <c r="D17" t="s">
        <v>21</v>
      </c>
      <c r="E17">
        <v>2015</v>
      </c>
      <c r="F17">
        <v>4.93</v>
      </c>
      <c r="G17" t="e">
        <f>VLOOKUP(C17,Teilnehmer!$A$1:$A$200,1,FALSE())</f>
        <v>#N/A</v>
      </c>
      <c r="H17">
        <f t="shared" si="2"/>
        <v>1</v>
      </c>
    </row>
    <row r="18" spans="1:8" x14ac:dyDescent="0.3">
      <c r="A18" t="s">
        <v>132</v>
      </c>
      <c r="B18" t="s">
        <v>133</v>
      </c>
      <c r="C18" s="60" t="str">
        <f t="shared" si="1"/>
        <v>Hannes Wilhelm</v>
      </c>
      <c r="D18" t="s">
        <v>21</v>
      </c>
      <c r="E18">
        <v>2015</v>
      </c>
      <c r="F18">
        <v>4.5999999999999996</v>
      </c>
      <c r="G18" t="e">
        <f>VLOOKUP(C18,Teilnehmer!$A$1:$A$200,1,FALSE())</f>
        <v>#N/A</v>
      </c>
      <c r="H18">
        <f t="shared" si="2"/>
        <v>0</v>
      </c>
    </row>
    <row r="19" spans="1:8" x14ac:dyDescent="0.3">
      <c r="A19" t="s">
        <v>57</v>
      </c>
      <c r="B19" t="s">
        <v>58</v>
      </c>
      <c r="C19" s="60" t="str">
        <f t="shared" si="1"/>
        <v>Ben Wierzchucki</v>
      </c>
      <c r="D19" t="s">
        <v>21</v>
      </c>
      <c r="E19">
        <v>2015</v>
      </c>
      <c r="F19">
        <v>4.2</v>
      </c>
      <c r="G19" t="e">
        <f>VLOOKUP(C19,Teilnehmer!$A$1:$A$200,1,FALSE())</f>
        <v>#N/A</v>
      </c>
      <c r="H19">
        <f t="shared" si="2"/>
        <v>1</v>
      </c>
    </row>
    <row r="20" spans="1:8" x14ac:dyDescent="0.3">
      <c r="A20" t="s">
        <v>59</v>
      </c>
      <c r="B20" t="s">
        <v>60</v>
      </c>
      <c r="C20" s="60" t="str">
        <f t="shared" si="1"/>
        <v>Marlon Rausch</v>
      </c>
      <c r="D20" t="s">
        <v>21</v>
      </c>
      <c r="E20">
        <v>2015</v>
      </c>
      <c r="F20">
        <v>3.16</v>
      </c>
      <c r="G20" s="60" t="e">
        <f>VLOOKUP(C20,Teilnehmer!$A$1:$A$200,1,FALSE())</f>
        <v>#N/A</v>
      </c>
      <c r="H20" s="60">
        <f t="shared" si="2"/>
        <v>0</v>
      </c>
    </row>
    <row r="21" spans="1:8" x14ac:dyDescent="0.3">
      <c r="A21" t="s">
        <v>72</v>
      </c>
      <c r="B21" t="s">
        <v>73</v>
      </c>
      <c r="C21" s="60" t="str">
        <f t="shared" si="1"/>
        <v>Ida Weiland</v>
      </c>
      <c r="D21" t="s">
        <v>22</v>
      </c>
      <c r="E21">
        <v>2014</v>
      </c>
      <c r="F21">
        <v>6.67</v>
      </c>
      <c r="G21" s="60" t="e">
        <f>VLOOKUP(C21,Teilnehmer!$A$1:$A$200,1,FALSE())</f>
        <v>#N/A</v>
      </c>
      <c r="H21" s="60">
        <f t="shared" si="2"/>
        <v>1</v>
      </c>
    </row>
    <row r="22" spans="1:8" x14ac:dyDescent="0.3">
      <c r="A22" t="s">
        <v>74</v>
      </c>
      <c r="B22" t="s">
        <v>75</v>
      </c>
      <c r="C22" s="60" t="str">
        <f t="shared" si="1"/>
        <v>Ella Renker</v>
      </c>
      <c r="D22" t="s">
        <v>22</v>
      </c>
      <c r="E22">
        <v>2014</v>
      </c>
      <c r="F22">
        <v>6.39</v>
      </c>
      <c r="G22" s="60" t="e">
        <f>VLOOKUP(C22,Teilnehmer!$A$1:$A$200,1,FALSE())</f>
        <v>#N/A</v>
      </c>
      <c r="H22" s="60">
        <f t="shared" si="2"/>
        <v>0</v>
      </c>
    </row>
    <row r="23" spans="1:8" x14ac:dyDescent="0.3">
      <c r="A23" t="s">
        <v>70</v>
      </c>
      <c r="B23" t="s">
        <v>71</v>
      </c>
      <c r="C23" s="60" t="str">
        <f t="shared" si="1"/>
        <v>Pauline Heiß</v>
      </c>
      <c r="D23" t="s">
        <v>22</v>
      </c>
      <c r="E23">
        <v>2014</v>
      </c>
      <c r="F23">
        <v>6.35</v>
      </c>
      <c r="G23" s="60" t="e">
        <f>VLOOKUP(C23,Teilnehmer!$A$1:$A$200,1,FALSE())</f>
        <v>#N/A</v>
      </c>
      <c r="H23" s="60">
        <f t="shared" si="2"/>
        <v>1</v>
      </c>
    </row>
    <row r="24" spans="1:8" x14ac:dyDescent="0.3">
      <c r="A24" t="s">
        <v>64</v>
      </c>
      <c r="B24" t="s">
        <v>65</v>
      </c>
      <c r="C24" s="60" t="str">
        <f t="shared" si="1"/>
        <v>Emmi Illgen</v>
      </c>
      <c r="D24" t="s">
        <v>22</v>
      </c>
      <c r="E24">
        <v>2014</v>
      </c>
      <c r="F24">
        <v>6.23</v>
      </c>
      <c r="G24" s="60" t="e">
        <f>VLOOKUP(C24,Teilnehmer!$A$1:$A$200,1,FALSE())</f>
        <v>#N/A</v>
      </c>
      <c r="H24" s="60">
        <f t="shared" si="2"/>
        <v>0</v>
      </c>
    </row>
    <row r="25" spans="1:8" x14ac:dyDescent="0.3">
      <c r="A25" t="s">
        <v>66</v>
      </c>
      <c r="B25" t="s">
        <v>67</v>
      </c>
      <c r="C25" s="60" t="str">
        <f t="shared" si="1"/>
        <v>Nora Pettermann</v>
      </c>
      <c r="D25" t="s">
        <v>22</v>
      </c>
      <c r="E25">
        <v>2014</v>
      </c>
      <c r="F25">
        <v>6.14</v>
      </c>
      <c r="G25" s="60" t="e">
        <f>VLOOKUP(C25,Teilnehmer!$A$1:$A$200,1,FALSE())</f>
        <v>#N/A</v>
      </c>
      <c r="H25" s="60">
        <f t="shared" si="2"/>
        <v>1</v>
      </c>
    </row>
    <row r="26" spans="1:8" x14ac:dyDescent="0.3">
      <c r="A26" t="s">
        <v>68</v>
      </c>
      <c r="B26" t="s">
        <v>69</v>
      </c>
      <c r="C26" s="60" t="str">
        <f t="shared" si="1"/>
        <v>Liel Möller</v>
      </c>
      <c r="D26" t="s">
        <v>22</v>
      </c>
      <c r="E26">
        <v>2014</v>
      </c>
      <c r="F26">
        <v>6.06</v>
      </c>
      <c r="G26" s="60" t="e">
        <f>VLOOKUP(C26,Teilnehmer!$A$1:$A$200,1,FALSE())</f>
        <v>#N/A</v>
      </c>
      <c r="H26" s="60">
        <f t="shared" si="2"/>
        <v>0</v>
      </c>
    </row>
    <row r="27" spans="1:8" x14ac:dyDescent="0.3">
      <c r="A27" t="s">
        <v>107</v>
      </c>
      <c r="B27" t="s">
        <v>121</v>
      </c>
      <c r="C27" s="60" t="str">
        <f t="shared" si="1"/>
        <v>Lotte Kurz</v>
      </c>
      <c r="D27" t="s">
        <v>22</v>
      </c>
      <c r="E27">
        <v>2014</v>
      </c>
      <c r="F27">
        <v>5.83</v>
      </c>
      <c r="G27" s="60" t="e">
        <f>VLOOKUP(C27,Teilnehmer!$A$1:$A$200,1,FALSE())</f>
        <v>#N/A</v>
      </c>
      <c r="H27" s="60">
        <f t="shared" si="2"/>
        <v>1</v>
      </c>
    </row>
    <row r="28" spans="1:8" x14ac:dyDescent="0.3">
      <c r="A28" t="s">
        <v>81</v>
      </c>
      <c r="B28" t="s">
        <v>82</v>
      </c>
      <c r="C28" s="60" t="str">
        <f t="shared" si="1"/>
        <v>Marie Scheuermann</v>
      </c>
      <c r="D28" t="s">
        <v>22</v>
      </c>
      <c r="E28">
        <v>2014</v>
      </c>
      <c r="F28">
        <v>5.7</v>
      </c>
      <c r="G28" s="60" t="e">
        <f>VLOOKUP(C28,Teilnehmer!$A$1:$A$200,1,FALSE())</f>
        <v>#N/A</v>
      </c>
      <c r="H28" s="60">
        <f t="shared" si="2"/>
        <v>0</v>
      </c>
    </row>
    <row r="29" spans="1:8" x14ac:dyDescent="0.3">
      <c r="A29" t="s">
        <v>53</v>
      </c>
      <c r="B29" t="s">
        <v>78</v>
      </c>
      <c r="C29" s="60" t="str">
        <f t="shared" si="1"/>
        <v>Hanna Schmidt</v>
      </c>
      <c r="D29" t="s">
        <v>22</v>
      </c>
      <c r="E29">
        <v>2014</v>
      </c>
      <c r="F29">
        <v>5.68</v>
      </c>
      <c r="G29" s="60" t="e">
        <f>VLOOKUP(C29,Teilnehmer!$A$1:$A$200,1,FALSE())</f>
        <v>#N/A</v>
      </c>
      <c r="H29" s="60">
        <f t="shared" si="2"/>
        <v>1</v>
      </c>
    </row>
    <row r="30" spans="1:8" x14ac:dyDescent="0.3">
      <c r="A30" t="s">
        <v>76</v>
      </c>
      <c r="B30" t="s">
        <v>77</v>
      </c>
      <c r="C30" s="60" t="str">
        <f t="shared" si="1"/>
        <v>Lina Wicke</v>
      </c>
      <c r="D30" t="s">
        <v>22</v>
      </c>
      <c r="E30">
        <v>2014</v>
      </c>
      <c r="F30">
        <v>3.85</v>
      </c>
      <c r="G30" s="60" t="e">
        <f>VLOOKUP(C30,Teilnehmer!$A$1:$A$200,1,FALSE())</f>
        <v>#N/A</v>
      </c>
      <c r="H30" s="60">
        <f t="shared" si="2"/>
        <v>0</v>
      </c>
    </row>
    <row r="31" spans="1:8" x14ac:dyDescent="0.3">
      <c r="A31" t="s">
        <v>87</v>
      </c>
      <c r="B31" t="s">
        <v>82</v>
      </c>
      <c r="C31" s="60" t="str">
        <f t="shared" si="1"/>
        <v>Marie Kimpel</v>
      </c>
      <c r="D31" t="s">
        <v>22</v>
      </c>
      <c r="E31">
        <v>2015</v>
      </c>
      <c r="F31">
        <v>7.89</v>
      </c>
      <c r="G31" s="60" t="e">
        <f>VLOOKUP(C31,Teilnehmer!$A$1:$A$200,1,FALSE())</f>
        <v>#N/A</v>
      </c>
      <c r="H31" s="60">
        <f t="shared" si="2"/>
        <v>1</v>
      </c>
    </row>
    <row r="32" spans="1:8" x14ac:dyDescent="0.3">
      <c r="A32" t="s">
        <v>88</v>
      </c>
      <c r="B32" t="s">
        <v>89</v>
      </c>
      <c r="C32" s="60" t="str">
        <f t="shared" si="1"/>
        <v>Franziska Stark</v>
      </c>
      <c r="D32" t="s">
        <v>22</v>
      </c>
      <c r="E32">
        <v>2015</v>
      </c>
      <c r="F32">
        <v>6.47</v>
      </c>
      <c r="G32" s="60" t="e">
        <f>VLOOKUP(C32,Teilnehmer!$A$1:$A$200,1,FALSE())</f>
        <v>#N/A</v>
      </c>
      <c r="H32" s="60">
        <f t="shared" si="2"/>
        <v>0</v>
      </c>
    </row>
    <row r="33" spans="1:8" x14ac:dyDescent="0.3">
      <c r="A33" t="s">
        <v>102</v>
      </c>
      <c r="B33" t="s">
        <v>103</v>
      </c>
      <c r="C33" s="60" t="str">
        <f t="shared" si="1"/>
        <v>Amelie Maiwald</v>
      </c>
      <c r="D33" t="s">
        <v>22</v>
      </c>
      <c r="E33">
        <v>2015</v>
      </c>
      <c r="F33">
        <v>6.4</v>
      </c>
      <c r="G33" s="60" t="e">
        <f>VLOOKUP(C33,Teilnehmer!$A$1:$A$200,1,FALSE())</f>
        <v>#N/A</v>
      </c>
      <c r="H33" s="60">
        <f t="shared" si="2"/>
        <v>1</v>
      </c>
    </row>
    <row r="34" spans="1:8" x14ac:dyDescent="0.3">
      <c r="A34" t="s">
        <v>119</v>
      </c>
      <c r="B34" t="s">
        <v>120</v>
      </c>
      <c r="C34" s="60" t="str">
        <f t="shared" si="1"/>
        <v>Lena Zielinski</v>
      </c>
      <c r="D34" t="s">
        <v>22</v>
      </c>
      <c r="E34">
        <v>2015</v>
      </c>
      <c r="F34">
        <v>6.28</v>
      </c>
      <c r="G34" s="60" t="e">
        <f>VLOOKUP(C34,Teilnehmer!$A$1:$A$200,1,FALSE())</f>
        <v>#N/A</v>
      </c>
      <c r="H34" s="60">
        <f t="shared" si="2"/>
        <v>0</v>
      </c>
    </row>
    <row r="35" spans="1:8" x14ac:dyDescent="0.3">
      <c r="A35" t="s">
        <v>106</v>
      </c>
      <c r="B35" t="s">
        <v>77</v>
      </c>
      <c r="C35" s="60" t="str">
        <f t="shared" si="1"/>
        <v>Lina Burgschweiger</v>
      </c>
      <c r="D35" t="s">
        <v>22</v>
      </c>
      <c r="E35">
        <v>2015</v>
      </c>
      <c r="F35">
        <v>6.05</v>
      </c>
      <c r="G35" s="60" t="e">
        <f>VLOOKUP(C35,Teilnehmer!$A$1:$A$200,1,FALSE())</f>
        <v>#N/A</v>
      </c>
      <c r="H35" s="60">
        <f t="shared" si="2"/>
        <v>1</v>
      </c>
    </row>
    <row r="36" spans="1:8" x14ac:dyDescent="0.3">
      <c r="A36" t="s">
        <v>83</v>
      </c>
      <c r="B36" t="s">
        <v>84</v>
      </c>
      <c r="C36" s="60" t="str">
        <f t="shared" si="1"/>
        <v>Paula Weppler</v>
      </c>
      <c r="D36" t="s">
        <v>22</v>
      </c>
      <c r="E36">
        <v>2015</v>
      </c>
      <c r="F36">
        <v>5.87</v>
      </c>
      <c r="G36" s="60" t="e">
        <f>VLOOKUP(C36,Teilnehmer!$A$1:$A$200,1,FALSE())</f>
        <v>#N/A</v>
      </c>
      <c r="H36" s="60">
        <f t="shared" si="2"/>
        <v>0</v>
      </c>
    </row>
    <row r="37" spans="1:8" x14ac:dyDescent="0.3">
      <c r="A37" t="s">
        <v>94</v>
      </c>
      <c r="B37" t="s">
        <v>95</v>
      </c>
      <c r="C37" s="60" t="str">
        <f t="shared" si="1"/>
        <v>Valerie Röhrig</v>
      </c>
      <c r="D37" t="s">
        <v>22</v>
      </c>
      <c r="E37">
        <v>2015</v>
      </c>
      <c r="F37">
        <v>5.85</v>
      </c>
      <c r="G37" s="60" t="e">
        <f>VLOOKUP(C37,Teilnehmer!$A$1:$A$200,1,FALSE())</f>
        <v>#N/A</v>
      </c>
      <c r="H37" s="60">
        <f t="shared" si="2"/>
        <v>1</v>
      </c>
    </row>
    <row r="38" spans="1:8" x14ac:dyDescent="0.3">
      <c r="A38" t="s">
        <v>90</v>
      </c>
      <c r="B38" t="s">
        <v>91</v>
      </c>
      <c r="C38" s="60" t="str">
        <f t="shared" si="1"/>
        <v>Finja Dickert</v>
      </c>
      <c r="D38" t="s">
        <v>22</v>
      </c>
      <c r="E38">
        <v>2015</v>
      </c>
      <c r="F38">
        <v>5.59</v>
      </c>
      <c r="G38" s="60" t="e">
        <f>VLOOKUP(C38,Teilnehmer!$A$1:$A$200,1,FALSE())</f>
        <v>#N/A</v>
      </c>
      <c r="H38" s="60">
        <f t="shared" si="2"/>
        <v>0</v>
      </c>
    </row>
    <row r="39" spans="1:8" x14ac:dyDescent="0.3">
      <c r="A39" t="s">
        <v>124</v>
      </c>
      <c r="B39" t="s">
        <v>125</v>
      </c>
      <c r="C39" s="60" t="str">
        <f t="shared" si="1"/>
        <v>Mathilda Kraft</v>
      </c>
      <c r="D39" t="s">
        <v>22</v>
      </c>
      <c r="E39">
        <v>2015</v>
      </c>
      <c r="F39">
        <v>5.27</v>
      </c>
      <c r="G39" s="60" t="e">
        <f>VLOOKUP(C39,Teilnehmer!$A$1:$A$200,1,FALSE())</f>
        <v>#N/A</v>
      </c>
      <c r="H39" s="60">
        <f t="shared" si="2"/>
        <v>1</v>
      </c>
    </row>
    <row r="40" spans="1:8" x14ac:dyDescent="0.3">
      <c r="A40" t="s">
        <v>127</v>
      </c>
      <c r="B40" t="s">
        <v>128</v>
      </c>
      <c r="C40" s="60" t="str">
        <f t="shared" si="1"/>
        <v>Sophie Eydt</v>
      </c>
      <c r="D40" t="s">
        <v>22</v>
      </c>
      <c r="E40">
        <v>2015</v>
      </c>
      <c r="F40">
        <v>5.12</v>
      </c>
      <c r="G40" s="60" t="e">
        <f>VLOOKUP(C40,Teilnehmer!$A$1:$A$200,1,FALSE())</f>
        <v>#N/A</v>
      </c>
      <c r="H40" s="60">
        <f t="shared" si="2"/>
        <v>0</v>
      </c>
    </row>
    <row r="41" spans="1:8" x14ac:dyDescent="0.3">
      <c r="A41" t="s">
        <v>129</v>
      </c>
      <c r="B41" t="s">
        <v>130</v>
      </c>
      <c r="C41" s="60" t="str">
        <f t="shared" si="1"/>
        <v>Leila Trabes</v>
      </c>
      <c r="D41" t="s">
        <v>22</v>
      </c>
      <c r="E41">
        <v>2015</v>
      </c>
      <c r="F41">
        <v>5.05</v>
      </c>
      <c r="G41" s="60" t="e">
        <f>VLOOKUP(C41,Teilnehmer!$A$1:$A$200,1,FALSE())</f>
        <v>#N/A</v>
      </c>
      <c r="H41" s="60">
        <f t="shared" si="2"/>
        <v>1</v>
      </c>
    </row>
    <row r="42" spans="1:8" x14ac:dyDescent="0.3">
      <c r="A42" t="s">
        <v>85</v>
      </c>
      <c r="B42" t="s">
        <v>86</v>
      </c>
      <c r="C42" s="60" t="str">
        <f t="shared" si="1"/>
        <v>Emma Zimmermann</v>
      </c>
      <c r="D42" t="s">
        <v>22</v>
      </c>
      <c r="E42">
        <v>2015</v>
      </c>
      <c r="F42">
        <v>4.9000000000000004</v>
      </c>
      <c r="G42" s="60" t="e">
        <f>VLOOKUP(C42,Teilnehmer!$A$1:$A$200,1,FALSE())</f>
        <v>#N/A</v>
      </c>
      <c r="H42" s="60">
        <f t="shared" si="2"/>
        <v>0</v>
      </c>
    </row>
    <row r="43" spans="1:8" x14ac:dyDescent="0.3">
      <c r="A43" t="s">
        <v>110</v>
      </c>
      <c r="B43" t="s">
        <v>111</v>
      </c>
      <c r="C43" s="60" t="str">
        <f t="shared" si="1"/>
        <v>Leonie Retzlaff</v>
      </c>
      <c r="D43" t="s">
        <v>22</v>
      </c>
      <c r="E43">
        <v>2015</v>
      </c>
      <c r="F43">
        <v>4.4800000000000004</v>
      </c>
      <c r="G43" s="60" t="e">
        <f>VLOOKUP(C43,Teilnehmer!$A$1:$A$200,1,FALSE())</f>
        <v>#N/A</v>
      </c>
      <c r="H43" s="60">
        <f t="shared" si="2"/>
        <v>1</v>
      </c>
    </row>
    <row r="44" spans="1:8" x14ac:dyDescent="0.3">
      <c r="A44" t="s">
        <v>134</v>
      </c>
      <c r="B44" t="s">
        <v>135</v>
      </c>
      <c r="C44" s="60" t="str">
        <f t="shared" si="1"/>
        <v>Charlotte Loll</v>
      </c>
      <c r="D44" t="s">
        <v>22</v>
      </c>
      <c r="E44">
        <v>2015</v>
      </c>
      <c r="F44">
        <v>4.2699999999999996</v>
      </c>
      <c r="G44" s="60" t="e">
        <f>VLOOKUP(C44,Teilnehmer!$A$1:$A$200,1,FALSE())</f>
        <v>#N/A</v>
      </c>
      <c r="H44" s="60">
        <f t="shared" si="2"/>
        <v>0</v>
      </c>
    </row>
    <row r="45" spans="1:8" x14ac:dyDescent="0.3">
      <c r="A45" t="s">
        <v>104</v>
      </c>
      <c r="B45" t="s">
        <v>105</v>
      </c>
      <c r="C45" s="60" t="str">
        <f t="shared" si="1"/>
        <v>Leana Hainbuch</v>
      </c>
      <c r="D45" t="s">
        <v>22</v>
      </c>
      <c r="E45">
        <v>2015</v>
      </c>
      <c r="F45">
        <v>4.1500000000000004</v>
      </c>
      <c r="G45" s="60" t="e">
        <f>VLOOKUP(C45,Teilnehmer!$A$1:$A$200,1,FALSE())</f>
        <v>#N/A</v>
      </c>
      <c r="H45" s="60">
        <f t="shared" si="2"/>
        <v>1</v>
      </c>
    </row>
    <row r="46" spans="1:8" x14ac:dyDescent="0.3">
      <c r="A46" t="s">
        <v>136</v>
      </c>
      <c r="B46" t="s">
        <v>77</v>
      </c>
      <c r="C46" s="60" t="str">
        <f t="shared" si="1"/>
        <v>Lina Berger</v>
      </c>
      <c r="D46" t="s">
        <v>22</v>
      </c>
      <c r="E46">
        <v>2015</v>
      </c>
      <c r="F46">
        <v>4.1100000000000003</v>
      </c>
      <c r="G46" s="60" t="e">
        <f>VLOOKUP(C46,Teilnehmer!$A$1:$A$200,1,FALSE())</f>
        <v>#N/A</v>
      </c>
      <c r="H46" s="60">
        <f t="shared" si="2"/>
        <v>0</v>
      </c>
    </row>
    <row r="47" spans="1:8" x14ac:dyDescent="0.3">
      <c r="A47" t="s">
        <v>100</v>
      </c>
      <c r="B47" t="s">
        <v>101</v>
      </c>
      <c r="C47" s="60" t="str">
        <f t="shared" si="1"/>
        <v>Marta Bugge</v>
      </c>
      <c r="D47" t="s">
        <v>22</v>
      </c>
      <c r="E47">
        <v>2015</v>
      </c>
      <c r="F47">
        <v>4.04</v>
      </c>
      <c r="G47" s="60" t="e">
        <f>VLOOKUP(C47,Teilnehmer!$A$1:$A$200,1,FALSE())</f>
        <v>#N/A</v>
      </c>
      <c r="H47" s="60">
        <f t="shared" si="2"/>
        <v>1</v>
      </c>
    </row>
  </sheetData>
  <autoFilter ref="H1:H47" xr:uid="{00000000-0009-0000-0000-000010000000}"/>
  <sortState xmlns:xlrd2="http://schemas.microsoft.com/office/spreadsheetml/2017/richdata2" ref="A2:H47">
    <sortCondition ref="D2:D47"/>
    <sortCondition ref="E2:E47"/>
  </sortState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7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3.109375" customWidth="1"/>
  </cols>
  <sheetData>
    <row r="1" spans="1:8" x14ac:dyDescent="0.3">
      <c r="A1" t="s">
        <v>164</v>
      </c>
      <c r="B1" t="s">
        <v>10</v>
      </c>
      <c r="C1" t="str">
        <f t="shared" ref="C1:C47" si="0">B1&amp;" "&amp;A1</f>
        <v>Stoß TU8_Lauterbach</v>
      </c>
      <c r="D1" t="s">
        <v>15</v>
      </c>
      <c r="E1" t="s">
        <v>16</v>
      </c>
      <c r="F1" t="s">
        <v>19</v>
      </c>
      <c r="G1" t="s">
        <v>23</v>
      </c>
      <c r="H1" s="56" t="s">
        <v>24</v>
      </c>
    </row>
    <row r="2" spans="1:8" x14ac:dyDescent="0.3">
      <c r="B2" t="s">
        <v>58</v>
      </c>
      <c r="C2" s="60" t="str">
        <f t="shared" si="0"/>
        <v xml:space="preserve">Ben </v>
      </c>
      <c r="E2">
        <v>2015</v>
      </c>
      <c r="F2">
        <v>46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29</v>
      </c>
      <c r="B3" t="s">
        <v>30</v>
      </c>
      <c r="C3" s="60" t="str">
        <f t="shared" si="0"/>
        <v>Max Grabow</v>
      </c>
      <c r="E3">
        <v>2014</v>
      </c>
      <c r="F3">
        <v>42</v>
      </c>
      <c r="G3" s="60" t="e">
        <f>VLOOKUP(C3,Teilnehmer!$A$1:$A$200,1,FALSE())</f>
        <v>#N/A</v>
      </c>
      <c r="H3">
        <f t="shared" si="1"/>
        <v>1</v>
      </c>
    </row>
    <row r="4" spans="1:8" x14ac:dyDescent="0.3">
      <c r="A4" t="s">
        <v>38</v>
      </c>
      <c r="B4" t="s">
        <v>39</v>
      </c>
      <c r="C4" s="60" t="str">
        <f t="shared" si="0"/>
        <v>Lucas Bernhardt</v>
      </c>
      <c r="E4">
        <v>2014</v>
      </c>
      <c r="F4">
        <v>40</v>
      </c>
      <c r="G4" s="60" t="e">
        <f>VLOOKUP(C4,Teilnehmer!$A$1:$A$200,1,FALSE())</f>
        <v>#N/A</v>
      </c>
      <c r="H4">
        <f t="shared" si="1"/>
        <v>0</v>
      </c>
    </row>
    <row r="5" spans="1:8" x14ac:dyDescent="0.3">
      <c r="A5" t="s">
        <v>64</v>
      </c>
      <c r="B5" t="s">
        <v>65</v>
      </c>
      <c r="C5" s="60" t="str">
        <f t="shared" si="0"/>
        <v>Emmi Illgen</v>
      </c>
      <c r="E5">
        <v>2014</v>
      </c>
      <c r="F5">
        <v>40</v>
      </c>
      <c r="G5" s="60" t="e">
        <f>VLOOKUP(C5,Teilnehmer!$A$1:$A$200,1,FALSE())</f>
        <v>#N/A</v>
      </c>
      <c r="H5">
        <f t="shared" si="1"/>
        <v>1</v>
      </c>
    </row>
    <row r="6" spans="1:8" x14ac:dyDescent="0.3">
      <c r="A6" t="s">
        <v>66</v>
      </c>
      <c r="B6" t="s">
        <v>67</v>
      </c>
      <c r="C6" s="60" t="str">
        <f t="shared" si="0"/>
        <v>Nora Pettermann</v>
      </c>
      <c r="E6">
        <v>2014</v>
      </c>
      <c r="F6">
        <v>38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70</v>
      </c>
      <c r="B7" t="s">
        <v>71</v>
      </c>
      <c r="C7" s="60" t="str">
        <f t="shared" si="0"/>
        <v>Pauline Heiß</v>
      </c>
      <c r="E7">
        <v>2014</v>
      </c>
      <c r="F7">
        <v>37</v>
      </c>
      <c r="G7" t="e">
        <f>VLOOKUP(C7,Teilnehmer!$A$1:$A$200,1,FALSE())</f>
        <v>#N/A</v>
      </c>
      <c r="H7">
        <f t="shared" si="1"/>
        <v>1</v>
      </c>
    </row>
    <row r="8" spans="1:8" x14ac:dyDescent="0.3">
      <c r="A8" t="s">
        <v>27</v>
      </c>
      <c r="B8" t="s">
        <v>28</v>
      </c>
      <c r="C8" s="60" t="str">
        <f t="shared" si="0"/>
        <v>Malte Krusche</v>
      </c>
      <c r="E8">
        <v>2014</v>
      </c>
      <c r="F8">
        <v>36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48</v>
      </c>
      <c r="B9" t="s">
        <v>49</v>
      </c>
      <c r="C9" s="60" t="str">
        <f t="shared" si="0"/>
        <v>Maximilian Gilbert</v>
      </c>
      <c r="E9">
        <v>2015</v>
      </c>
      <c r="F9">
        <v>36</v>
      </c>
      <c r="G9" s="60" t="e">
        <f>VLOOKUP(C9,Teilnehmer!$A$1:$A$200,1,FALSE())</f>
        <v>#N/A</v>
      </c>
      <c r="H9">
        <f t="shared" si="1"/>
        <v>1</v>
      </c>
    </row>
    <row r="10" spans="1:8" x14ac:dyDescent="0.3">
      <c r="A10" t="s">
        <v>122</v>
      </c>
      <c r="B10" t="s">
        <v>123</v>
      </c>
      <c r="C10" s="60" t="str">
        <f t="shared" si="0"/>
        <v>Konrad Reuber</v>
      </c>
      <c r="E10">
        <v>2015</v>
      </c>
      <c r="F10">
        <v>36</v>
      </c>
      <c r="G10" s="60" t="e">
        <f>VLOOKUP(C10,Teilnehmer!$A$1:$A$200,1,FALSE())</f>
        <v>#N/A</v>
      </c>
      <c r="H10">
        <f t="shared" si="1"/>
        <v>0</v>
      </c>
    </row>
    <row r="11" spans="1:8" x14ac:dyDescent="0.3">
      <c r="A11" t="s">
        <v>83</v>
      </c>
      <c r="B11" t="s">
        <v>84</v>
      </c>
      <c r="C11" s="60" t="str">
        <f t="shared" si="0"/>
        <v>Paula Weppler</v>
      </c>
      <c r="E11">
        <v>2015</v>
      </c>
      <c r="F11">
        <v>34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74</v>
      </c>
      <c r="B12" t="s">
        <v>75</v>
      </c>
      <c r="C12" s="60" t="str">
        <f t="shared" si="0"/>
        <v>Ella Renker</v>
      </c>
      <c r="E12">
        <v>2014</v>
      </c>
      <c r="F12">
        <v>34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88</v>
      </c>
      <c r="B13" t="s">
        <v>89</v>
      </c>
      <c r="C13" s="60" t="str">
        <f t="shared" si="0"/>
        <v>Franziska Stark</v>
      </c>
      <c r="E13">
        <v>2015</v>
      </c>
      <c r="F13">
        <v>34</v>
      </c>
      <c r="G13" t="e">
        <f>VLOOKUP(C13,Teilnehmer!$A$1:$A$200,1,FALSE())</f>
        <v>#N/A</v>
      </c>
      <c r="H13">
        <f t="shared" si="1"/>
        <v>1</v>
      </c>
    </row>
    <row r="14" spans="1:8" x14ac:dyDescent="0.3">
      <c r="A14" t="s">
        <v>87</v>
      </c>
      <c r="B14" t="s">
        <v>82</v>
      </c>
      <c r="C14" s="60" t="str">
        <f t="shared" si="0"/>
        <v>Marie Kimpel</v>
      </c>
      <c r="E14">
        <v>2015</v>
      </c>
      <c r="F14">
        <v>33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31</v>
      </c>
      <c r="B15" t="s">
        <v>32</v>
      </c>
      <c r="C15" s="60" t="str">
        <f t="shared" si="0"/>
        <v>Thore Splitt</v>
      </c>
      <c r="E15">
        <v>2014</v>
      </c>
      <c r="F15">
        <v>33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136</v>
      </c>
      <c r="B16" t="s">
        <v>77</v>
      </c>
      <c r="C16" s="60" t="str">
        <f t="shared" si="0"/>
        <v>Lina Berger</v>
      </c>
      <c r="E16">
        <v>2015</v>
      </c>
      <c r="F16">
        <v>33</v>
      </c>
      <c r="G16" t="e">
        <f>VLOOKUP(C16,Teilnehmer!$A$1:$A$200,1,FALSE())</f>
        <v>#N/A</v>
      </c>
      <c r="H16">
        <f t="shared" si="1"/>
        <v>0</v>
      </c>
    </row>
    <row r="17" spans="1:8" x14ac:dyDescent="0.3">
      <c r="A17" t="s">
        <v>44</v>
      </c>
      <c r="B17" t="s">
        <v>45</v>
      </c>
      <c r="C17" s="60" t="str">
        <f t="shared" si="0"/>
        <v>Luca Habl</v>
      </c>
      <c r="E17">
        <v>2015</v>
      </c>
      <c r="F17">
        <v>33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102</v>
      </c>
      <c r="B18" t="s">
        <v>103</v>
      </c>
      <c r="C18" s="60" t="str">
        <f t="shared" si="0"/>
        <v>Amelie Maiwald</v>
      </c>
      <c r="E18">
        <v>2015</v>
      </c>
      <c r="F18">
        <v>33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33</v>
      </c>
      <c r="B19" t="s">
        <v>34</v>
      </c>
      <c r="C19" s="60" t="str">
        <f t="shared" si="0"/>
        <v>Rami Hasoun</v>
      </c>
      <c r="E19">
        <v>2014</v>
      </c>
      <c r="F19">
        <v>32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72</v>
      </c>
      <c r="B20" t="s">
        <v>73</v>
      </c>
      <c r="C20" s="60" t="str">
        <f t="shared" si="0"/>
        <v>Ida Weiland</v>
      </c>
      <c r="E20">
        <v>2014</v>
      </c>
      <c r="F20">
        <v>32</v>
      </c>
      <c r="G20" s="60" t="e">
        <f>VLOOKUP(C20,Teilnehmer!$A$1:$A$200,1,FALSE())</f>
        <v>#N/A</v>
      </c>
      <c r="H20" s="60">
        <f t="shared" si="1"/>
        <v>0</v>
      </c>
    </row>
    <row r="21" spans="1:8" x14ac:dyDescent="0.3">
      <c r="A21" t="s">
        <v>90</v>
      </c>
      <c r="B21" t="s">
        <v>91</v>
      </c>
      <c r="C21" s="60" t="str">
        <f t="shared" si="0"/>
        <v>Finja Dickert</v>
      </c>
      <c r="E21">
        <v>2015</v>
      </c>
      <c r="F21">
        <v>32</v>
      </c>
      <c r="G21" s="60" t="e">
        <f>VLOOKUP(C21,Teilnehmer!$A$1:$A$200,1,FALSE())</f>
        <v>#N/A</v>
      </c>
      <c r="H21" s="60">
        <f t="shared" si="1"/>
        <v>1</v>
      </c>
    </row>
    <row r="22" spans="1:8" x14ac:dyDescent="0.3">
      <c r="A22" t="s">
        <v>126</v>
      </c>
      <c r="B22" t="s">
        <v>116</v>
      </c>
      <c r="C22" s="60" t="str">
        <f t="shared" si="0"/>
        <v>Paul Göbel</v>
      </c>
      <c r="E22">
        <v>2015</v>
      </c>
      <c r="F22">
        <v>32</v>
      </c>
      <c r="G22" s="60" t="e">
        <f>VLOOKUP(C22,Teilnehmer!$A$1:$A$200,1,FALSE())</f>
        <v>#N/A</v>
      </c>
      <c r="H22" s="60">
        <f t="shared" si="1"/>
        <v>0</v>
      </c>
    </row>
    <row r="23" spans="1:8" x14ac:dyDescent="0.3">
      <c r="A23" t="s">
        <v>55</v>
      </c>
      <c r="B23" t="s">
        <v>56</v>
      </c>
      <c r="C23" s="60" t="str">
        <f t="shared" si="0"/>
        <v>Liam Hess</v>
      </c>
      <c r="E23">
        <v>2015</v>
      </c>
      <c r="F23">
        <v>32</v>
      </c>
      <c r="G23" s="60" t="e">
        <f>VLOOKUP(C23,Teilnehmer!$A$1:$A$200,1,FALSE())</f>
        <v>#N/A</v>
      </c>
      <c r="H23" s="60">
        <f t="shared" si="1"/>
        <v>1</v>
      </c>
    </row>
    <row r="24" spans="1:8" x14ac:dyDescent="0.3">
      <c r="A24" t="s">
        <v>68</v>
      </c>
      <c r="B24" t="s">
        <v>69</v>
      </c>
      <c r="C24" s="60" t="str">
        <f t="shared" si="0"/>
        <v>Liel Möller</v>
      </c>
      <c r="E24">
        <v>2014</v>
      </c>
      <c r="F24">
        <v>32</v>
      </c>
      <c r="G24" s="60" t="e">
        <f>VLOOKUP(C24,Teilnehmer!$A$1:$A$200,1,FALSE())</f>
        <v>#N/A</v>
      </c>
      <c r="H24" s="60">
        <f t="shared" si="1"/>
        <v>0</v>
      </c>
    </row>
    <row r="25" spans="1:8" x14ac:dyDescent="0.3">
      <c r="A25" t="s">
        <v>131</v>
      </c>
      <c r="B25" t="s">
        <v>45</v>
      </c>
      <c r="C25" s="60" t="str">
        <f t="shared" si="0"/>
        <v>Luca Günther</v>
      </c>
      <c r="E25">
        <v>2014</v>
      </c>
      <c r="F25">
        <v>32</v>
      </c>
      <c r="G25" s="60" t="e">
        <f>VLOOKUP(C25,Teilnehmer!$A$1:$A$200,1,FALSE())</f>
        <v>#N/A</v>
      </c>
      <c r="H25" s="60">
        <f t="shared" si="1"/>
        <v>1</v>
      </c>
    </row>
    <row r="26" spans="1:8" x14ac:dyDescent="0.3">
      <c r="A26" t="s">
        <v>94</v>
      </c>
      <c r="B26" t="s">
        <v>95</v>
      </c>
      <c r="C26" s="60" t="str">
        <f t="shared" si="0"/>
        <v>Valerie Röhrig</v>
      </c>
      <c r="E26">
        <v>2015</v>
      </c>
      <c r="F26">
        <v>32</v>
      </c>
      <c r="G26" s="60" t="e">
        <f>VLOOKUP(C26,Teilnehmer!$A$1:$A$200,1,FALSE())</f>
        <v>#N/A</v>
      </c>
      <c r="H26" s="60">
        <f t="shared" si="1"/>
        <v>0</v>
      </c>
    </row>
    <row r="27" spans="1:8" x14ac:dyDescent="0.3">
      <c r="A27" t="s">
        <v>117</v>
      </c>
      <c r="B27" t="s">
        <v>118</v>
      </c>
      <c r="C27" s="60" t="str">
        <f t="shared" si="0"/>
        <v>Sinan Türkmen</v>
      </c>
      <c r="E27">
        <v>2015</v>
      </c>
      <c r="F27">
        <v>32</v>
      </c>
      <c r="G27" s="60" t="e">
        <f>VLOOKUP(C27,Teilnehmer!$A$1:$A$200,1,FALSE())</f>
        <v>#N/A</v>
      </c>
      <c r="H27" s="60">
        <f t="shared" si="1"/>
        <v>1</v>
      </c>
    </row>
    <row r="28" spans="1:8" x14ac:dyDescent="0.3">
      <c r="A28" t="s">
        <v>119</v>
      </c>
      <c r="B28" t="s">
        <v>120</v>
      </c>
      <c r="C28" s="60" t="str">
        <f t="shared" si="0"/>
        <v>Lena Zielinski</v>
      </c>
      <c r="E28">
        <v>2015</v>
      </c>
      <c r="F28">
        <v>32</v>
      </c>
      <c r="G28" s="60" t="e">
        <f>VLOOKUP(C28,Teilnehmer!$A$1:$A$200,1,FALSE())</f>
        <v>#N/A</v>
      </c>
      <c r="H28" s="60">
        <f t="shared" si="1"/>
        <v>0</v>
      </c>
    </row>
    <row r="29" spans="1:8" x14ac:dyDescent="0.3">
      <c r="A29" t="s">
        <v>107</v>
      </c>
      <c r="B29" t="s">
        <v>121</v>
      </c>
      <c r="C29" s="60" t="str">
        <f t="shared" si="0"/>
        <v>Lotte Kurz</v>
      </c>
      <c r="E29">
        <v>2014</v>
      </c>
      <c r="F29">
        <v>32</v>
      </c>
      <c r="G29" s="60" t="e">
        <f>VLOOKUP(C29,Teilnehmer!$A$1:$A$200,1,FALSE())</f>
        <v>#N/A</v>
      </c>
      <c r="H29" s="60">
        <f t="shared" si="1"/>
        <v>1</v>
      </c>
    </row>
    <row r="30" spans="1:8" x14ac:dyDescent="0.3">
      <c r="A30" t="s">
        <v>81</v>
      </c>
      <c r="B30" t="s">
        <v>82</v>
      </c>
      <c r="C30" s="60" t="str">
        <f t="shared" si="0"/>
        <v>Marie Scheuermann</v>
      </c>
      <c r="E30">
        <v>2014</v>
      </c>
      <c r="F30">
        <v>31</v>
      </c>
      <c r="G30" s="60" t="e">
        <f>VLOOKUP(C30,Teilnehmer!$A$1:$A$200,1,FALSE())</f>
        <v>#N/A</v>
      </c>
      <c r="H30" s="60">
        <f t="shared" si="1"/>
        <v>0</v>
      </c>
    </row>
    <row r="31" spans="1:8" x14ac:dyDescent="0.3">
      <c r="A31" t="s">
        <v>53</v>
      </c>
      <c r="B31" t="s">
        <v>54</v>
      </c>
      <c r="C31" s="60" t="str">
        <f t="shared" si="0"/>
        <v>Caspar Schmidt</v>
      </c>
      <c r="E31">
        <v>2015</v>
      </c>
      <c r="F31">
        <v>31</v>
      </c>
      <c r="G31" s="60" t="e">
        <f>VLOOKUP(C31,Teilnehmer!$A$1:$A$200,1,FALSE())</f>
        <v>#N/A</v>
      </c>
      <c r="H31" s="60">
        <f t="shared" si="1"/>
        <v>1</v>
      </c>
    </row>
    <row r="32" spans="1:8" x14ac:dyDescent="0.3">
      <c r="A32" t="s">
        <v>76</v>
      </c>
      <c r="B32" t="s">
        <v>77</v>
      </c>
      <c r="C32" s="60" t="str">
        <f t="shared" si="0"/>
        <v>Lina Wicke</v>
      </c>
      <c r="E32">
        <v>2014</v>
      </c>
      <c r="F32">
        <v>31</v>
      </c>
      <c r="G32" s="60" t="e">
        <f>VLOOKUP(C32,Teilnehmer!$A$1:$A$200,1,FALSE())</f>
        <v>#N/A</v>
      </c>
      <c r="H32" s="60">
        <f t="shared" si="1"/>
        <v>0</v>
      </c>
    </row>
    <row r="33" spans="1:8" x14ac:dyDescent="0.3">
      <c r="A33" t="s">
        <v>132</v>
      </c>
      <c r="B33" t="s">
        <v>133</v>
      </c>
      <c r="C33" s="60" t="str">
        <f t="shared" si="0"/>
        <v>Hannes Wilhelm</v>
      </c>
      <c r="E33">
        <v>2015</v>
      </c>
      <c r="F33">
        <v>31</v>
      </c>
      <c r="G33" s="60" t="e">
        <f>VLOOKUP(C33,Teilnehmer!$A$1:$A$200,1,FALSE())</f>
        <v>#N/A</v>
      </c>
      <c r="H33" s="60">
        <f t="shared" si="1"/>
        <v>1</v>
      </c>
    </row>
    <row r="34" spans="1:8" x14ac:dyDescent="0.3">
      <c r="A34" t="s">
        <v>134</v>
      </c>
      <c r="B34" t="s">
        <v>135</v>
      </c>
      <c r="C34" s="60" t="str">
        <f t="shared" si="0"/>
        <v>Charlotte Loll</v>
      </c>
      <c r="E34">
        <v>2015</v>
      </c>
      <c r="F34">
        <v>29</v>
      </c>
      <c r="G34" s="60" t="e">
        <f>VLOOKUP(C34,Teilnehmer!$A$1:$A$200,1,FALSE())</f>
        <v>#N/A</v>
      </c>
      <c r="H34" s="60">
        <f t="shared" ref="H34:H47" si="2">MOD(ROW(),2)</f>
        <v>0</v>
      </c>
    </row>
    <row r="35" spans="1:8" x14ac:dyDescent="0.3">
      <c r="A35" t="s">
        <v>137</v>
      </c>
      <c r="B35" t="s">
        <v>52</v>
      </c>
      <c r="C35" s="60" t="str">
        <f t="shared" si="0"/>
        <v>Jannes De Maertelaere</v>
      </c>
      <c r="E35">
        <v>2015</v>
      </c>
      <c r="F35">
        <v>29</v>
      </c>
      <c r="G35" s="60" t="e">
        <f>VLOOKUP(C35,Teilnehmer!$A$1:$A$200,1,FALSE())</f>
        <v>#N/A</v>
      </c>
      <c r="H35" s="60">
        <f t="shared" si="2"/>
        <v>1</v>
      </c>
    </row>
    <row r="36" spans="1:8" x14ac:dyDescent="0.3">
      <c r="A36" t="s">
        <v>61</v>
      </c>
      <c r="B36" t="s">
        <v>58</v>
      </c>
      <c r="C36" s="60" t="str">
        <f t="shared" si="0"/>
        <v>Ben Liesner</v>
      </c>
      <c r="E36">
        <v>2015</v>
      </c>
      <c r="F36">
        <v>29</v>
      </c>
      <c r="G36" s="60" t="e">
        <f>VLOOKUP(C36,Teilnehmer!$A$1:$A$200,1,FALSE())</f>
        <v>#N/A</v>
      </c>
      <c r="H36" s="60">
        <f t="shared" si="2"/>
        <v>0</v>
      </c>
    </row>
    <row r="37" spans="1:8" x14ac:dyDescent="0.3">
      <c r="A37" t="s">
        <v>62</v>
      </c>
      <c r="B37" t="s">
        <v>63</v>
      </c>
      <c r="C37" s="60" t="str">
        <f t="shared" si="0"/>
        <v>Emil Ortwein</v>
      </c>
      <c r="E37">
        <v>2015</v>
      </c>
      <c r="F37">
        <v>29</v>
      </c>
      <c r="G37" s="60" t="e">
        <f>VLOOKUP(C37,Teilnehmer!$A$1:$A$200,1,FALSE())</f>
        <v>#N/A</v>
      </c>
      <c r="H37" s="60">
        <f t="shared" si="2"/>
        <v>1</v>
      </c>
    </row>
    <row r="38" spans="1:8" x14ac:dyDescent="0.3">
      <c r="A38" t="s">
        <v>106</v>
      </c>
      <c r="B38" t="s">
        <v>77</v>
      </c>
      <c r="C38" s="60" t="str">
        <f t="shared" si="0"/>
        <v>Lina Burgschweiger</v>
      </c>
      <c r="E38">
        <v>2015</v>
      </c>
      <c r="F38">
        <v>28</v>
      </c>
      <c r="G38" s="60" t="e">
        <f>VLOOKUP(C38,Teilnehmer!$A$1:$A$200,1,FALSE())</f>
        <v>#N/A</v>
      </c>
      <c r="H38" s="60">
        <f t="shared" si="2"/>
        <v>0</v>
      </c>
    </row>
    <row r="39" spans="1:8" x14ac:dyDescent="0.3">
      <c r="A39" t="s">
        <v>129</v>
      </c>
      <c r="B39" t="s">
        <v>130</v>
      </c>
      <c r="C39" s="60" t="str">
        <f t="shared" si="0"/>
        <v>Leila Trabes</v>
      </c>
      <c r="E39">
        <v>2015</v>
      </c>
      <c r="F39">
        <v>28</v>
      </c>
      <c r="G39" s="60" t="e">
        <f>VLOOKUP(C39,Teilnehmer!$A$1:$A$200,1,FALSE())</f>
        <v>#N/A</v>
      </c>
      <c r="H39" s="60">
        <f t="shared" si="2"/>
        <v>1</v>
      </c>
    </row>
    <row r="40" spans="1:8" x14ac:dyDescent="0.3">
      <c r="A40" t="s">
        <v>110</v>
      </c>
      <c r="B40" t="s">
        <v>111</v>
      </c>
      <c r="C40" s="60" t="str">
        <f t="shared" si="0"/>
        <v>Leonie Retzlaff</v>
      </c>
      <c r="E40">
        <v>2015</v>
      </c>
      <c r="F40">
        <v>27</v>
      </c>
      <c r="G40" s="60" t="e">
        <f>VLOOKUP(C40,Teilnehmer!$A$1:$A$200,1,FALSE())</f>
        <v>#N/A</v>
      </c>
      <c r="H40" s="60">
        <f t="shared" si="2"/>
        <v>0</v>
      </c>
    </row>
    <row r="41" spans="1:8" x14ac:dyDescent="0.3">
      <c r="A41" t="s">
        <v>85</v>
      </c>
      <c r="B41" t="s">
        <v>86</v>
      </c>
      <c r="C41" s="60" t="str">
        <f t="shared" si="0"/>
        <v>Emma Zimmermann</v>
      </c>
      <c r="E41">
        <v>2015</v>
      </c>
      <c r="F41">
        <v>27</v>
      </c>
      <c r="G41" s="60" t="e">
        <f>VLOOKUP(C41,Teilnehmer!$A$1:$A$200,1,FALSE())</f>
        <v>#N/A</v>
      </c>
      <c r="H41" s="60">
        <f t="shared" si="2"/>
        <v>1</v>
      </c>
    </row>
    <row r="42" spans="1:8" x14ac:dyDescent="0.3">
      <c r="A42" t="s">
        <v>53</v>
      </c>
      <c r="B42" t="s">
        <v>78</v>
      </c>
      <c r="C42" s="60" t="str">
        <f t="shared" si="0"/>
        <v>Hanna Schmidt</v>
      </c>
      <c r="E42">
        <v>2014</v>
      </c>
      <c r="F42">
        <v>27</v>
      </c>
      <c r="G42" s="60" t="e">
        <f>VLOOKUP(C42,Teilnehmer!$A$1:$A$200,1,FALSE())</f>
        <v>#N/A</v>
      </c>
      <c r="H42" s="60">
        <f t="shared" si="2"/>
        <v>0</v>
      </c>
    </row>
    <row r="43" spans="1:8" x14ac:dyDescent="0.3">
      <c r="A43" t="s">
        <v>104</v>
      </c>
      <c r="B43" t="s">
        <v>105</v>
      </c>
      <c r="C43" s="60" t="str">
        <f t="shared" si="0"/>
        <v>Leana Hainbuch</v>
      </c>
      <c r="E43">
        <v>2015</v>
      </c>
      <c r="F43">
        <v>26</v>
      </c>
      <c r="G43" s="60" t="e">
        <f>VLOOKUP(C43,Teilnehmer!$A$1:$A$200,1,FALSE())</f>
        <v>#N/A</v>
      </c>
      <c r="H43" s="60">
        <f t="shared" si="2"/>
        <v>1</v>
      </c>
    </row>
    <row r="44" spans="1:8" x14ac:dyDescent="0.3">
      <c r="A44" t="s">
        <v>127</v>
      </c>
      <c r="B44" t="s">
        <v>128</v>
      </c>
      <c r="C44" s="60" t="str">
        <f t="shared" si="0"/>
        <v>Sophie Eydt</v>
      </c>
      <c r="E44">
        <v>2015</v>
      </c>
      <c r="F44">
        <v>26</v>
      </c>
      <c r="G44" s="60" t="e">
        <f>VLOOKUP(C44,Teilnehmer!$A$1:$A$200,1,FALSE())</f>
        <v>#N/A</v>
      </c>
      <c r="H44" s="60">
        <f t="shared" si="2"/>
        <v>0</v>
      </c>
    </row>
    <row r="45" spans="1:8" x14ac:dyDescent="0.3">
      <c r="A45" t="s">
        <v>124</v>
      </c>
      <c r="B45" t="s">
        <v>125</v>
      </c>
      <c r="C45" s="60" t="str">
        <f t="shared" si="0"/>
        <v>Mathilda Kraft</v>
      </c>
      <c r="E45">
        <v>2015</v>
      </c>
      <c r="F45">
        <v>25</v>
      </c>
      <c r="G45" s="60" t="e">
        <f>VLOOKUP(C45,Teilnehmer!$A$1:$A$200,1,FALSE())</f>
        <v>#N/A</v>
      </c>
      <c r="H45" s="60">
        <f t="shared" si="2"/>
        <v>1</v>
      </c>
    </row>
    <row r="46" spans="1:8" x14ac:dyDescent="0.3">
      <c r="A46" t="s">
        <v>59</v>
      </c>
      <c r="B46" t="s">
        <v>60</v>
      </c>
      <c r="C46" s="60" t="str">
        <f t="shared" si="0"/>
        <v>Marlon Rausch</v>
      </c>
      <c r="E46">
        <v>2015</v>
      </c>
      <c r="F46">
        <v>24</v>
      </c>
      <c r="G46" s="60" t="e">
        <f>VLOOKUP(C46,Teilnehmer!$A$1:$A$200,1,FALSE())</f>
        <v>#N/A</v>
      </c>
      <c r="H46" s="60">
        <f t="shared" si="2"/>
        <v>0</v>
      </c>
    </row>
    <row r="47" spans="1:8" x14ac:dyDescent="0.3">
      <c r="A47" t="s">
        <v>100</v>
      </c>
      <c r="B47" t="s">
        <v>101</v>
      </c>
      <c r="C47" s="60" t="str">
        <f t="shared" si="0"/>
        <v>Marta Bugge</v>
      </c>
      <c r="E47">
        <v>2015</v>
      </c>
      <c r="F47">
        <v>20</v>
      </c>
      <c r="G47" s="60" t="e">
        <f>VLOOKUP(C47,Teilnehmer!$A$1:$A$200,1,FALSE())</f>
        <v>#N/A</v>
      </c>
      <c r="H47" s="60">
        <f t="shared" si="2"/>
        <v>1</v>
      </c>
    </row>
  </sheetData>
  <autoFilter ref="H1:H47" xr:uid="{00000000-0009-0000-0000-000011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100B-97FD-4BA4-8D20-2B5578C8E03F}">
  <dimension ref="A1:H47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style="60" customWidth="1"/>
    <col min="2" max="2" width="10.5546875" style="60"/>
    <col min="3" max="3" width="19" style="60" customWidth="1"/>
    <col min="4" max="6" width="10.5546875" style="60"/>
    <col min="7" max="7" width="23.109375" style="60" customWidth="1"/>
    <col min="8" max="16384" width="10.5546875" style="60"/>
  </cols>
  <sheetData>
    <row r="1" spans="1:8" x14ac:dyDescent="0.3">
      <c r="A1" s="60" t="s">
        <v>165</v>
      </c>
      <c r="B1" s="60" t="s">
        <v>9</v>
      </c>
      <c r="C1" s="60" t="str">
        <f t="shared" ref="C1:C47" si="0">B1&amp;" "&amp;A1</f>
        <v>Sprint TU8_Herbstein</v>
      </c>
      <c r="D1" s="60" t="s">
        <v>15</v>
      </c>
      <c r="E1" s="60" t="s">
        <v>16</v>
      </c>
      <c r="F1" s="60" t="s">
        <v>19</v>
      </c>
      <c r="G1" s="60" t="s">
        <v>23</v>
      </c>
      <c r="H1" s="56" t="s">
        <v>24</v>
      </c>
    </row>
    <row r="2" spans="1:8" x14ac:dyDescent="0.3">
      <c r="B2" s="60" t="s">
        <v>28</v>
      </c>
      <c r="C2" s="60" t="str">
        <f t="shared" si="0"/>
        <v xml:space="preserve">Malte </v>
      </c>
      <c r="D2" s="60" t="s">
        <v>21</v>
      </c>
      <c r="E2" s="60">
        <v>2014</v>
      </c>
      <c r="F2" s="60">
        <v>7.75</v>
      </c>
      <c r="G2" s="60" t="e">
        <f>VLOOKUP(C2,Teilnehmer!$A$1:$A$200,1,FALSE())</f>
        <v>#N/A</v>
      </c>
      <c r="H2" s="60">
        <f t="shared" ref="H2:H47" si="1">MOD(ROW(),2)</f>
        <v>0</v>
      </c>
    </row>
    <row r="3" spans="1:8" x14ac:dyDescent="0.3">
      <c r="A3" s="60" t="s">
        <v>29</v>
      </c>
      <c r="B3" s="60" t="s">
        <v>30</v>
      </c>
      <c r="C3" s="60" t="str">
        <f t="shared" si="0"/>
        <v>Max Grabow</v>
      </c>
      <c r="D3" s="60" t="s">
        <v>21</v>
      </c>
      <c r="E3" s="60">
        <v>2014</v>
      </c>
      <c r="F3" s="60">
        <v>7.21</v>
      </c>
      <c r="G3" s="60" t="e">
        <f>VLOOKUP(C3,Teilnehmer!$A$1:$A$200,1,FALSE())</f>
        <v>#N/A</v>
      </c>
      <c r="H3" s="60">
        <f t="shared" si="1"/>
        <v>1</v>
      </c>
    </row>
    <row r="4" spans="1:8" x14ac:dyDescent="0.3">
      <c r="A4" s="60" t="s">
        <v>38</v>
      </c>
      <c r="B4" s="60" t="s">
        <v>39</v>
      </c>
      <c r="C4" s="60" t="str">
        <f t="shared" si="0"/>
        <v>Lucas Bernhardt</v>
      </c>
      <c r="D4" s="60" t="s">
        <v>21</v>
      </c>
      <c r="E4" s="60">
        <v>2014</v>
      </c>
      <c r="F4" s="60">
        <v>6.86</v>
      </c>
      <c r="G4" s="60" t="e">
        <f>VLOOKUP(C4,Teilnehmer!$A$1:$A$200,1,FALSE())</f>
        <v>#N/A</v>
      </c>
      <c r="H4" s="60">
        <f t="shared" si="1"/>
        <v>0</v>
      </c>
    </row>
    <row r="5" spans="1:8" x14ac:dyDescent="0.3">
      <c r="A5" s="60" t="s">
        <v>31</v>
      </c>
      <c r="B5" s="60" t="s">
        <v>32</v>
      </c>
      <c r="C5" s="60" t="str">
        <f t="shared" si="0"/>
        <v>Thore Splitt</v>
      </c>
      <c r="D5" s="60" t="s">
        <v>21</v>
      </c>
      <c r="E5" s="60">
        <v>2014</v>
      </c>
      <c r="F5" s="60">
        <v>6.4</v>
      </c>
      <c r="G5" s="60" t="e">
        <f>VLOOKUP(C5,Teilnehmer!$A$1:$A$200,1,FALSE())</f>
        <v>#N/A</v>
      </c>
      <c r="H5" s="60">
        <f t="shared" si="1"/>
        <v>1</v>
      </c>
    </row>
    <row r="6" spans="1:8" x14ac:dyDescent="0.3">
      <c r="A6" s="60" t="s">
        <v>33</v>
      </c>
      <c r="B6" s="60" t="s">
        <v>34</v>
      </c>
      <c r="C6" s="60" t="str">
        <f t="shared" si="0"/>
        <v>Rami Hasoun</v>
      </c>
      <c r="D6" s="60" t="s">
        <v>21</v>
      </c>
      <c r="E6" s="60">
        <v>2014</v>
      </c>
      <c r="F6" s="60">
        <v>5.25</v>
      </c>
      <c r="G6" s="60" t="e">
        <f>VLOOKUP(C6,Teilnehmer!$A$1:$A$200,1,FALSE())</f>
        <v>#N/A</v>
      </c>
      <c r="H6" s="60">
        <f t="shared" si="1"/>
        <v>0</v>
      </c>
    </row>
    <row r="7" spans="1:8" x14ac:dyDescent="0.3">
      <c r="A7" s="60" t="s">
        <v>131</v>
      </c>
      <c r="B7" s="60" t="s">
        <v>45</v>
      </c>
      <c r="C7" s="60" t="str">
        <f t="shared" si="0"/>
        <v>Luca Günther</v>
      </c>
      <c r="D7" s="60" t="s">
        <v>21</v>
      </c>
      <c r="E7" s="60">
        <v>2014</v>
      </c>
      <c r="F7" s="60">
        <v>4.8499999999999996</v>
      </c>
      <c r="G7" s="60" t="e">
        <f>VLOOKUP(C7,Teilnehmer!$A$1:$A$200,1,FALSE())</f>
        <v>#N/A</v>
      </c>
      <c r="H7" s="60">
        <f t="shared" si="1"/>
        <v>1</v>
      </c>
    </row>
    <row r="8" spans="1:8" x14ac:dyDescent="0.3">
      <c r="A8" s="60" t="s">
        <v>48</v>
      </c>
      <c r="B8" s="60" t="s">
        <v>49</v>
      </c>
      <c r="C8" s="60" t="str">
        <f t="shared" si="0"/>
        <v>Maximilian Gilbert</v>
      </c>
      <c r="D8" s="60" t="s">
        <v>21</v>
      </c>
      <c r="E8" s="60">
        <v>2015</v>
      </c>
      <c r="F8" s="60">
        <v>6.47</v>
      </c>
      <c r="G8" s="60" t="e">
        <f>VLOOKUP(C8,Teilnehmer!$A$1:$A$200,1,FALSE())</f>
        <v>#N/A</v>
      </c>
      <c r="H8" s="60">
        <f t="shared" si="1"/>
        <v>0</v>
      </c>
    </row>
    <row r="9" spans="1:8" x14ac:dyDescent="0.3">
      <c r="A9" s="60" t="s">
        <v>117</v>
      </c>
      <c r="B9" s="60" t="s">
        <v>118</v>
      </c>
      <c r="C9" s="60" t="str">
        <f t="shared" si="0"/>
        <v>Sinan Türkmen</v>
      </c>
      <c r="D9" s="60" t="s">
        <v>21</v>
      </c>
      <c r="E9" s="60">
        <v>2015</v>
      </c>
      <c r="F9" s="60">
        <v>6.36</v>
      </c>
      <c r="G9" s="60" t="e">
        <f>VLOOKUP(C9,Teilnehmer!$A$1:$A$200,1,FALSE())</f>
        <v>#N/A</v>
      </c>
      <c r="H9" s="60">
        <f t="shared" si="1"/>
        <v>1</v>
      </c>
    </row>
    <row r="10" spans="1:8" x14ac:dyDescent="0.3">
      <c r="A10" s="60" t="s">
        <v>44</v>
      </c>
      <c r="B10" s="60" t="s">
        <v>45</v>
      </c>
      <c r="C10" s="60" t="str">
        <f t="shared" si="0"/>
        <v>Luca Habl</v>
      </c>
      <c r="D10" s="60" t="s">
        <v>21</v>
      </c>
      <c r="E10" s="60">
        <v>2015</v>
      </c>
      <c r="F10" s="60">
        <v>6.28</v>
      </c>
      <c r="G10" s="60" t="e">
        <f>VLOOKUP(C10,Teilnehmer!$A$1:$A$200,1,FALSE())</f>
        <v>#N/A</v>
      </c>
      <c r="H10" s="60">
        <f t="shared" si="1"/>
        <v>0</v>
      </c>
    </row>
    <row r="11" spans="1:8" x14ac:dyDescent="0.3">
      <c r="A11" s="60" t="s">
        <v>55</v>
      </c>
      <c r="B11" s="60" t="s">
        <v>56</v>
      </c>
      <c r="C11" s="60" t="str">
        <f t="shared" si="0"/>
        <v>Liam Hess</v>
      </c>
      <c r="D11" s="60" t="s">
        <v>21</v>
      </c>
      <c r="E11" s="60">
        <v>2015</v>
      </c>
      <c r="F11" s="60">
        <v>5.74</v>
      </c>
      <c r="G11" s="60" t="e">
        <f>VLOOKUP(C11,Teilnehmer!$A$1:$A$200,1,FALSE())</f>
        <v>#N/A</v>
      </c>
      <c r="H11" s="60">
        <f t="shared" si="1"/>
        <v>1</v>
      </c>
    </row>
    <row r="12" spans="1:8" x14ac:dyDescent="0.3">
      <c r="A12" s="60" t="s">
        <v>122</v>
      </c>
      <c r="B12" s="60" t="s">
        <v>123</v>
      </c>
      <c r="C12" s="60" t="str">
        <f t="shared" si="0"/>
        <v>Konrad Reuber</v>
      </c>
      <c r="D12" s="60" t="s">
        <v>21</v>
      </c>
      <c r="E12" s="60">
        <v>2015</v>
      </c>
      <c r="F12" s="60">
        <v>5.6</v>
      </c>
      <c r="G12" s="60" t="e">
        <f>VLOOKUP(C12,Teilnehmer!$A$1:$A$200,1,FALSE())</f>
        <v>#N/A</v>
      </c>
      <c r="H12" s="60">
        <f t="shared" si="1"/>
        <v>0</v>
      </c>
    </row>
    <row r="13" spans="1:8" x14ac:dyDescent="0.3">
      <c r="A13" s="60" t="s">
        <v>53</v>
      </c>
      <c r="B13" s="60" t="s">
        <v>54</v>
      </c>
      <c r="C13" s="60" t="str">
        <f t="shared" si="0"/>
        <v>Caspar Schmidt</v>
      </c>
      <c r="D13" s="60" t="s">
        <v>21</v>
      </c>
      <c r="E13" s="60">
        <v>2015</v>
      </c>
      <c r="F13" s="60">
        <v>5.35</v>
      </c>
      <c r="G13" s="60" t="e">
        <f>VLOOKUP(C13,Teilnehmer!$A$1:$A$200,1,FALSE())</f>
        <v>#N/A</v>
      </c>
      <c r="H13" s="60">
        <f t="shared" si="1"/>
        <v>1</v>
      </c>
    </row>
    <row r="14" spans="1:8" x14ac:dyDescent="0.3">
      <c r="A14" s="60" t="s">
        <v>137</v>
      </c>
      <c r="B14" s="60" t="s">
        <v>52</v>
      </c>
      <c r="C14" s="60" t="str">
        <f t="shared" si="0"/>
        <v>Jannes De Maertelaere</v>
      </c>
      <c r="D14" s="60" t="s">
        <v>21</v>
      </c>
      <c r="E14" s="60">
        <v>2015</v>
      </c>
      <c r="F14" s="60">
        <v>5.24</v>
      </c>
      <c r="G14" s="60" t="e">
        <f>VLOOKUP(C14,Teilnehmer!$A$1:$A$200,1,FALSE())</f>
        <v>#N/A</v>
      </c>
      <c r="H14" s="60">
        <f t="shared" si="1"/>
        <v>0</v>
      </c>
    </row>
    <row r="15" spans="1:8" x14ac:dyDescent="0.3">
      <c r="A15" s="60" t="s">
        <v>126</v>
      </c>
      <c r="B15" s="60" t="s">
        <v>116</v>
      </c>
      <c r="C15" s="60" t="str">
        <f t="shared" si="0"/>
        <v>Paul Göbel</v>
      </c>
      <c r="D15" s="60" t="s">
        <v>21</v>
      </c>
      <c r="E15" s="60">
        <v>2015</v>
      </c>
      <c r="F15" s="60">
        <v>5.2</v>
      </c>
      <c r="G15" s="60" t="e">
        <f>VLOOKUP(C15,Teilnehmer!$A$1:$A$200,1,FALSE())</f>
        <v>#N/A</v>
      </c>
      <c r="H15" s="60">
        <f t="shared" si="1"/>
        <v>1</v>
      </c>
    </row>
    <row r="16" spans="1:8" x14ac:dyDescent="0.3">
      <c r="A16" s="60" t="s">
        <v>62</v>
      </c>
      <c r="B16" s="60" t="s">
        <v>63</v>
      </c>
      <c r="C16" s="60" t="str">
        <f t="shared" si="0"/>
        <v>Emil Ortwein</v>
      </c>
      <c r="D16" s="60" t="s">
        <v>21</v>
      </c>
      <c r="E16" s="60">
        <v>2015</v>
      </c>
      <c r="F16" s="60">
        <v>5.17</v>
      </c>
      <c r="G16" s="60" t="e">
        <f>VLOOKUP(C16,Teilnehmer!$A$1:$A$200,1,FALSE())</f>
        <v>#N/A</v>
      </c>
      <c r="H16" s="60">
        <f t="shared" si="1"/>
        <v>0</v>
      </c>
    </row>
    <row r="17" spans="1:8" x14ac:dyDescent="0.3">
      <c r="A17" s="60" t="s">
        <v>61</v>
      </c>
      <c r="B17" s="60" t="s">
        <v>58</v>
      </c>
      <c r="C17" s="60" t="str">
        <f t="shared" si="0"/>
        <v>Ben Liesner</v>
      </c>
      <c r="D17" s="60" t="s">
        <v>21</v>
      </c>
      <c r="E17" s="60">
        <v>2015</v>
      </c>
      <c r="F17" s="60">
        <v>4.93</v>
      </c>
      <c r="G17" s="60" t="e">
        <f>VLOOKUP(C17,Teilnehmer!$A$1:$A$200,1,FALSE())</f>
        <v>#N/A</v>
      </c>
      <c r="H17" s="60">
        <f t="shared" si="1"/>
        <v>1</v>
      </c>
    </row>
    <row r="18" spans="1:8" x14ac:dyDescent="0.3">
      <c r="A18" s="60" t="s">
        <v>132</v>
      </c>
      <c r="B18" s="60" t="s">
        <v>133</v>
      </c>
      <c r="C18" s="60" t="str">
        <f t="shared" si="0"/>
        <v>Hannes Wilhelm</v>
      </c>
      <c r="D18" s="60" t="s">
        <v>21</v>
      </c>
      <c r="E18" s="60">
        <v>2015</v>
      </c>
      <c r="F18" s="60">
        <v>4.5999999999999996</v>
      </c>
      <c r="G18" s="60" t="e">
        <f>VLOOKUP(C18,Teilnehmer!$A$1:$A$200,1,FALSE())</f>
        <v>#N/A</v>
      </c>
      <c r="H18" s="60">
        <f t="shared" si="1"/>
        <v>0</v>
      </c>
    </row>
    <row r="19" spans="1:8" x14ac:dyDescent="0.3">
      <c r="A19" s="60" t="s">
        <v>57</v>
      </c>
      <c r="B19" s="60" t="s">
        <v>58</v>
      </c>
      <c r="C19" s="60" t="str">
        <f t="shared" si="0"/>
        <v>Ben Wierzchucki</v>
      </c>
      <c r="D19" s="60" t="s">
        <v>21</v>
      </c>
      <c r="E19" s="60">
        <v>2015</v>
      </c>
      <c r="F19" s="60">
        <v>4.2</v>
      </c>
      <c r="G19" s="60" t="e">
        <f>VLOOKUP(C19,Teilnehmer!$A$1:$A$200,1,FALSE())</f>
        <v>#N/A</v>
      </c>
      <c r="H19" s="60">
        <f t="shared" si="1"/>
        <v>1</v>
      </c>
    </row>
    <row r="20" spans="1:8" x14ac:dyDescent="0.3">
      <c r="A20" s="60" t="s">
        <v>59</v>
      </c>
      <c r="B20" s="60" t="s">
        <v>60</v>
      </c>
      <c r="C20" s="60" t="str">
        <f t="shared" si="0"/>
        <v>Marlon Rausch</v>
      </c>
      <c r="D20" s="60" t="s">
        <v>21</v>
      </c>
      <c r="E20" s="60">
        <v>2015</v>
      </c>
      <c r="F20" s="60">
        <v>3.16</v>
      </c>
      <c r="G20" s="60" t="e">
        <f>VLOOKUP(C20,Teilnehmer!$A$1:$A$200,1,FALSE())</f>
        <v>#N/A</v>
      </c>
      <c r="H20" s="60">
        <f t="shared" si="1"/>
        <v>0</v>
      </c>
    </row>
    <row r="21" spans="1:8" x14ac:dyDescent="0.3">
      <c r="A21" s="60" t="s">
        <v>72</v>
      </c>
      <c r="B21" s="60" t="s">
        <v>73</v>
      </c>
      <c r="C21" s="60" t="str">
        <f t="shared" si="0"/>
        <v>Ida Weiland</v>
      </c>
      <c r="D21" s="60" t="s">
        <v>22</v>
      </c>
      <c r="E21" s="60">
        <v>2014</v>
      </c>
      <c r="F21" s="60">
        <v>6.67</v>
      </c>
      <c r="G21" s="60" t="e">
        <f>VLOOKUP(C21,Teilnehmer!$A$1:$A$200,1,FALSE())</f>
        <v>#N/A</v>
      </c>
      <c r="H21" s="60">
        <f t="shared" si="1"/>
        <v>1</v>
      </c>
    </row>
    <row r="22" spans="1:8" x14ac:dyDescent="0.3">
      <c r="A22" s="60" t="s">
        <v>74</v>
      </c>
      <c r="B22" s="60" t="s">
        <v>75</v>
      </c>
      <c r="C22" s="60" t="str">
        <f t="shared" si="0"/>
        <v>Ella Renker</v>
      </c>
      <c r="D22" s="60" t="s">
        <v>22</v>
      </c>
      <c r="E22" s="60">
        <v>2014</v>
      </c>
      <c r="F22" s="60">
        <v>6.39</v>
      </c>
      <c r="G22" s="60" t="e">
        <f>VLOOKUP(C22,Teilnehmer!$A$1:$A$200,1,FALSE())</f>
        <v>#N/A</v>
      </c>
      <c r="H22" s="60">
        <f t="shared" si="1"/>
        <v>0</v>
      </c>
    </row>
    <row r="23" spans="1:8" x14ac:dyDescent="0.3">
      <c r="A23" s="60" t="s">
        <v>70</v>
      </c>
      <c r="B23" s="60" t="s">
        <v>71</v>
      </c>
      <c r="C23" s="60" t="str">
        <f t="shared" si="0"/>
        <v>Pauline Heiß</v>
      </c>
      <c r="D23" s="60" t="s">
        <v>22</v>
      </c>
      <c r="E23" s="60">
        <v>2014</v>
      </c>
      <c r="F23" s="60">
        <v>6.35</v>
      </c>
      <c r="G23" s="60" t="e">
        <f>VLOOKUP(C23,Teilnehmer!$A$1:$A$200,1,FALSE())</f>
        <v>#N/A</v>
      </c>
      <c r="H23" s="60">
        <f t="shared" si="1"/>
        <v>1</v>
      </c>
    </row>
    <row r="24" spans="1:8" x14ac:dyDescent="0.3">
      <c r="A24" s="60" t="s">
        <v>64</v>
      </c>
      <c r="B24" s="60" t="s">
        <v>65</v>
      </c>
      <c r="C24" s="60" t="str">
        <f t="shared" si="0"/>
        <v>Emmi Illgen</v>
      </c>
      <c r="D24" s="60" t="s">
        <v>22</v>
      </c>
      <c r="E24" s="60">
        <v>2014</v>
      </c>
      <c r="F24" s="60">
        <v>6.23</v>
      </c>
      <c r="G24" s="60" t="e">
        <f>VLOOKUP(C24,Teilnehmer!$A$1:$A$200,1,FALSE())</f>
        <v>#N/A</v>
      </c>
      <c r="H24" s="60">
        <f t="shared" si="1"/>
        <v>0</v>
      </c>
    </row>
    <row r="25" spans="1:8" x14ac:dyDescent="0.3">
      <c r="A25" s="60" t="s">
        <v>66</v>
      </c>
      <c r="B25" s="60" t="s">
        <v>67</v>
      </c>
      <c r="C25" s="60" t="str">
        <f t="shared" si="0"/>
        <v>Nora Pettermann</v>
      </c>
      <c r="D25" s="60" t="s">
        <v>22</v>
      </c>
      <c r="E25" s="60">
        <v>2014</v>
      </c>
      <c r="F25" s="60">
        <v>6.14</v>
      </c>
      <c r="G25" s="60" t="e">
        <f>VLOOKUP(C25,Teilnehmer!$A$1:$A$200,1,FALSE())</f>
        <v>#N/A</v>
      </c>
      <c r="H25" s="60">
        <f t="shared" si="1"/>
        <v>1</v>
      </c>
    </row>
    <row r="26" spans="1:8" x14ac:dyDescent="0.3">
      <c r="A26" s="60" t="s">
        <v>68</v>
      </c>
      <c r="B26" s="60" t="s">
        <v>69</v>
      </c>
      <c r="C26" s="60" t="str">
        <f t="shared" si="0"/>
        <v>Liel Möller</v>
      </c>
      <c r="D26" s="60" t="s">
        <v>22</v>
      </c>
      <c r="E26" s="60">
        <v>2014</v>
      </c>
      <c r="F26" s="60">
        <v>6.06</v>
      </c>
      <c r="G26" s="60" t="e">
        <f>VLOOKUP(C26,Teilnehmer!$A$1:$A$200,1,FALSE())</f>
        <v>#N/A</v>
      </c>
      <c r="H26" s="60">
        <f t="shared" si="1"/>
        <v>0</v>
      </c>
    </row>
    <row r="27" spans="1:8" x14ac:dyDescent="0.3">
      <c r="A27" s="60" t="s">
        <v>107</v>
      </c>
      <c r="B27" s="60" t="s">
        <v>121</v>
      </c>
      <c r="C27" s="60" t="str">
        <f t="shared" si="0"/>
        <v>Lotte Kurz</v>
      </c>
      <c r="D27" s="60" t="s">
        <v>22</v>
      </c>
      <c r="E27" s="60">
        <v>2014</v>
      </c>
      <c r="F27" s="60">
        <v>5.83</v>
      </c>
      <c r="G27" s="60" t="e">
        <f>VLOOKUP(C27,Teilnehmer!$A$1:$A$200,1,FALSE())</f>
        <v>#N/A</v>
      </c>
      <c r="H27" s="60">
        <f t="shared" si="1"/>
        <v>1</v>
      </c>
    </row>
    <row r="28" spans="1:8" x14ac:dyDescent="0.3">
      <c r="A28" s="60" t="s">
        <v>81</v>
      </c>
      <c r="B28" s="60" t="s">
        <v>82</v>
      </c>
      <c r="C28" s="60" t="str">
        <f t="shared" si="0"/>
        <v>Marie Scheuermann</v>
      </c>
      <c r="D28" s="60" t="s">
        <v>22</v>
      </c>
      <c r="E28" s="60">
        <v>2014</v>
      </c>
      <c r="F28" s="60">
        <v>5.7</v>
      </c>
      <c r="G28" s="60" t="e">
        <f>VLOOKUP(C28,Teilnehmer!$A$1:$A$200,1,FALSE())</f>
        <v>#N/A</v>
      </c>
      <c r="H28" s="60">
        <f t="shared" si="1"/>
        <v>0</v>
      </c>
    </row>
    <row r="29" spans="1:8" x14ac:dyDescent="0.3">
      <c r="A29" s="60" t="s">
        <v>53</v>
      </c>
      <c r="B29" s="60" t="s">
        <v>78</v>
      </c>
      <c r="C29" s="60" t="str">
        <f t="shared" si="0"/>
        <v>Hanna Schmidt</v>
      </c>
      <c r="D29" s="60" t="s">
        <v>22</v>
      </c>
      <c r="E29" s="60">
        <v>2014</v>
      </c>
      <c r="F29" s="60">
        <v>5.68</v>
      </c>
      <c r="G29" s="60" t="e">
        <f>VLOOKUP(C29,Teilnehmer!$A$1:$A$200,1,FALSE())</f>
        <v>#N/A</v>
      </c>
      <c r="H29" s="60">
        <f t="shared" si="1"/>
        <v>1</v>
      </c>
    </row>
    <row r="30" spans="1:8" x14ac:dyDescent="0.3">
      <c r="A30" s="60" t="s">
        <v>76</v>
      </c>
      <c r="B30" s="60" t="s">
        <v>77</v>
      </c>
      <c r="C30" s="60" t="str">
        <f t="shared" si="0"/>
        <v>Lina Wicke</v>
      </c>
      <c r="D30" s="60" t="s">
        <v>22</v>
      </c>
      <c r="E30" s="60">
        <v>2014</v>
      </c>
      <c r="F30" s="60">
        <v>3.85</v>
      </c>
      <c r="G30" s="60" t="e">
        <f>VLOOKUP(C30,Teilnehmer!$A$1:$A$200,1,FALSE())</f>
        <v>#N/A</v>
      </c>
      <c r="H30" s="60">
        <f t="shared" si="1"/>
        <v>0</v>
      </c>
    </row>
    <row r="31" spans="1:8" x14ac:dyDescent="0.3">
      <c r="A31" s="60" t="s">
        <v>87</v>
      </c>
      <c r="B31" s="60" t="s">
        <v>82</v>
      </c>
      <c r="C31" s="60" t="str">
        <f t="shared" si="0"/>
        <v>Marie Kimpel</v>
      </c>
      <c r="D31" s="60" t="s">
        <v>22</v>
      </c>
      <c r="E31" s="60">
        <v>2015</v>
      </c>
      <c r="F31" s="60">
        <v>7.89</v>
      </c>
      <c r="G31" s="60" t="e">
        <f>VLOOKUP(C31,Teilnehmer!$A$1:$A$200,1,FALSE())</f>
        <v>#N/A</v>
      </c>
      <c r="H31" s="60">
        <f t="shared" si="1"/>
        <v>1</v>
      </c>
    </row>
    <row r="32" spans="1:8" x14ac:dyDescent="0.3">
      <c r="A32" s="60" t="s">
        <v>88</v>
      </c>
      <c r="B32" s="60" t="s">
        <v>89</v>
      </c>
      <c r="C32" s="60" t="str">
        <f t="shared" si="0"/>
        <v>Franziska Stark</v>
      </c>
      <c r="D32" s="60" t="s">
        <v>22</v>
      </c>
      <c r="E32" s="60">
        <v>2015</v>
      </c>
      <c r="F32" s="60">
        <v>6.47</v>
      </c>
      <c r="G32" s="60" t="e">
        <f>VLOOKUP(C32,Teilnehmer!$A$1:$A$200,1,FALSE())</f>
        <v>#N/A</v>
      </c>
      <c r="H32" s="60">
        <f t="shared" si="1"/>
        <v>0</v>
      </c>
    </row>
    <row r="33" spans="1:8" x14ac:dyDescent="0.3">
      <c r="A33" s="60" t="s">
        <v>102</v>
      </c>
      <c r="B33" s="60" t="s">
        <v>103</v>
      </c>
      <c r="C33" s="60" t="str">
        <f t="shared" si="0"/>
        <v>Amelie Maiwald</v>
      </c>
      <c r="D33" s="60" t="s">
        <v>22</v>
      </c>
      <c r="E33" s="60">
        <v>2015</v>
      </c>
      <c r="F33" s="60">
        <v>6.4</v>
      </c>
      <c r="G33" s="60" t="e">
        <f>VLOOKUP(C33,Teilnehmer!$A$1:$A$200,1,FALSE())</f>
        <v>#N/A</v>
      </c>
      <c r="H33" s="60">
        <f t="shared" si="1"/>
        <v>1</v>
      </c>
    </row>
    <row r="34" spans="1:8" x14ac:dyDescent="0.3">
      <c r="A34" s="60" t="s">
        <v>119</v>
      </c>
      <c r="B34" s="60" t="s">
        <v>120</v>
      </c>
      <c r="C34" s="60" t="str">
        <f t="shared" si="0"/>
        <v>Lena Zielinski</v>
      </c>
      <c r="D34" s="60" t="s">
        <v>22</v>
      </c>
      <c r="E34" s="60">
        <v>2015</v>
      </c>
      <c r="F34" s="60">
        <v>6.28</v>
      </c>
      <c r="G34" s="60" t="e">
        <f>VLOOKUP(C34,Teilnehmer!$A$1:$A$200,1,FALSE())</f>
        <v>#N/A</v>
      </c>
      <c r="H34" s="60">
        <f t="shared" si="1"/>
        <v>0</v>
      </c>
    </row>
    <row r="35" spans="1:8" x14ac:dyDescent="0.3">
      <c r="A35" s="60" t="s">
        <v>106</v>
      </c>
      <c r="B35" s="60" t="s">
        <v>77</v>
      </c>
      <c r="C35" s="60" t="str">
        <f t="shared" si="0"/>
        <v>Lina Burgschweiger</v>
      </c>
      <c r="D35" s="60" t="s">
        <v>22</v>
      </c>
      <c r="E35" s="60">
        <v>2015</v>
      </c>
      <c r="F35" s="60">
        <v>6.05</v>
      </c>
      <c r="G35" s="60" t="e">
        <f>VLOOKUP(C35,Teilnehmer!$A$1:$A$200,1,FALSE())</f>
        <v>#N/A</v>
      </c>
      <c r="H35" s="60">
        <f t="shared" si="1"/>
        <v>1</v>
      </c>
    </row>
    <row r="36" spans="1:8" x14ac:dyDescent="0.3">
      <c r="A36" s="60" t="s">
        <v>83</v>
      </c>
      <c r="B36" s="60" t="s">
        <v>84</v>
      </c>
      <c r="C36" s="60" t="str">
        <f t="shared" si="0"/>
        <v>Paula Weppler</v>
      </c>
      <c r="D36" s="60" t="s">
        <v>22</v>
      </c>
      <c r="E36" s="60">
        <v>2015</v>
      </c>
      <c r="F36" s="60">
        <v>5.87</v>
      </c>
      <c r="G36" s="60" t="e">
        <f>VLOOKUP(C36,Teilnehmer!$A$1:$A$200,1,FALSE())</f>
        <v>#N/A</v>
      </c>
      <c r="H36" s="60">
        <f t="shared" si="1"/>
        <v>0</v>
      </c>
    </row>
    <row r="37" spans="1:8" x14ac:dyDescent="0.3">
      <c r="A37" s="60" t="s">
        <v>94</v>
      </c>
      <c r="B37" s="60" t="s">
        <v>95</v>
      </c>
      <c r="C37" s="60" t="str">
        <f t="shared" si="0"/>
        <v>Valerie Röhrig</v>
      </c>
      <c r="D37" s="60" t="s">
        <v>22</v>
      </c>
      <c r="E37" s="60">
        <v>2015</v>
      </c>
      <c r="F37" s="60">
        <v>5.85</v>
      </c>
      <c r="G37" s="60" t="e">
        <f>VLOOKUP(C37,Teilnehmer!$A$1:$A$200,1,FALSE())</f>
        <v>#N/A</v>
      </c>
      <c r="H37" s="60">
        <f t="shared" si="1"/>
        <v>1</v>
      </c>
    </row>
    <row r="38" spans="1:8" x14ac:dyDescent="0.3">
      <c r="A38" s="60" t="s">
        <v>90</v>
      </c>
      <c r="B38" s="60" t="s">
        <v>91</v>
      </c>
      <c r="C38" s="60" t="str">
        <f t="shared" si="0"/>
        <v>Finja Dickert</v>
      </c>
      <c r="D38" s="60" t="s">
        <v>22</v>
      </c>
      <c r="E38" s="60">
        <v>2015</v>
      </c>
      <c r="F38" s="60">
        <v>5.59</v>
      </c>
      <c r="G38" s="60" t="e">
        <f>VLOOKUP(C38,Teilnehmer!$A$1:$A$200,1,FALSE())</f>
        <v>#N/A</v>
      </c>
      <c r="H38" s="60">
        <f t="shared" si="1"/>
        <v>0</v>
      </c>
    </row>
    <row r="39" spans="1:8" x14ac:dyDescent="0.3">
      <c r="A39" s="60" t="s">
        <v>124</v>
      </c>
      <c r="B39" s="60" t="s">
        <v>125</v>
      </c>
      <c r="C39" s="60" t="str">
        <f t="shared" si="0"/>
        <v>Mathilda Kraft</v>
      </c>
      <c r="D39" s="60" t="s">
        <v>22</v>
      </c>
      <c r="E39" s="60">
        <v>2015</v>
      </c>
      <c r="F39" s="60">
        <v>5.27</v>
      </c>
      <c r="G39" s="60" t="e">
        <f>VLOOKUP(C39,Teilnehmer!$A$1:$A$200,1,FALSE())</f>
        <v>#N/A</v>
      </c>
      <c r="H39" s="60">
        <f t="shared" si="1"/>
        <v>1</v>
      </c>
    </row>
    <row r="40" spans="1:8" x14ac:dyDescent="0.3">
      <c r="A40" s="60" t="s">
        <v>127</v>
      </c>
      <c r="B40" s="60" t="s">
        <v>128</v>
      </c>
      <c r="C40" s="60" t="str">
        <f t="shared" si="0"/>
        <v>Sophie Eydt</v>
      </c>
      <c r="D40" s="60" t="s">
        <v>22</v>
      </c>
      <c r="E40" s="60">
        <v>2015</v>
      </c>
      <c r="F40" s="60">
        <v>5.12</v>
      </c>
      <c r="G40" s="60" t="e">
        <f>VLOOKUP(C40,Teilnehmer!$A$1:$A$200,1,FALSE())</f>
        <v>#N/A</v>
      </c>
      <c r="H40" s="60">
        <f t="shared" si="1"/>
        <v>0</v>
      </c>
    </row>
    <row r="41" spans="1:8" x14ac:dyDescent="0.3">
      <c r="A41" s="60" t="s">
        <v>129</v>
      </c>
      <c r="B41" s="60" t="s">
        <v>130</v>
      </c>
      <c r="C41" s="60" t="str">
        <f t="shared" si="0"/>
        <v>Leila Trabes</v>
      </c>
      <c r="D41" s="60" t="s">
        <v>22</v>
      </c>
      <c r="E41" s="60">
        <v>2015</v>
      </c>
      <c r="F41" s="60">
        <v>5.05</v>
      </c>
      <c r="G41" s="60" t="e">
        <f>VLOOKUP(C41,Teilnehmer!$A$1:$A$200,1,FALSE())</f>
        <v>#N/A</v>
      </c>
      <c r="H41" s="60">
        <f t="shared" si="1"/>
        <v>1</v>
      </c>
    </row>
    <row r="42" spans="1:8" x14ac:dyDescent="0.3">
      <c r="A42" s="60" t="s">
        <v>85</v>
      </c>
      <c r="B42" s="60" t="s">
        <v>86</v>
      </c>
      <c r="C42" s="60" t="str">
        <f t="shared" si="0"/>
        <v>Emma Zimmermann</v>
      </c>
      <c r="D42" s="60" t="s">
        <v>22</v>
      </c>
      <c r="E42" s="60">
        <v>2015</v>
      </c>
      <c r="F42" s="60">
        <v>4.9000000000000004</v>
      </c>
      <c r="G42" s="60" t="e">
        <f>VLOOKUP(C42,Teilnehmer!$A$1:$A$200,1,FALSE())</f>
        <v>#N/A</v>
      </c>
      <c r="H42" s="60">
        <f t="shared" si="1"/>
        <v>0</v>
      </c>
    </row>
    <row r="43" spans="1:8" x14ac:dyDescent="0.3">
      <c r="A43" s="60" t="s">
        <v>110</v>
      </c>
      <c r="B43" s="60" t="s">
        <v>111</v>
      </c>
      <c r="C43" s="60" t="str">
        <f t="shared" si="0"/>
        <v>Leonie Retzlaff</v>
      </c>
      <c r="D43" s="60" t="s">
        <v>22</v>
      </c>
      <c r="E43" s="60">
        <v>2015</v>
      </c>
      <c r="F43" s="60">
        <v>4.4800000000000004</v>
      </c>
      <c r="G43" s="60" t="e">
        <f>VLOOKUP(C43,Teilnehmer!$A$1:$A$200,1,FALSE())</f>
        <v>#N/A</v>
      </c>
      <c r="H43" s="60">
        <f t="shared" si="1"/>
        <v>1</v>
      </c>
    </row>
    <row r="44" spans="1:8" x14ac:dyDescent="0.3">
      <c r="A44" s="60" t="s">
        <v>134</v>
      </c>
      <c r="B44" s="60" t="s">
        <v>135</v>
      </c>
      <c r="C44" s="60" t="str">
        <f t="shared" si="0"/>
        <v>Charlotte Loll</v>
      </c>
      <c r="D44" s="60" t="s">
        <v>22</v>
      </c>
      <c r="E44" s="60">
        <v>2015</v>
      </c>
      <c r="F44" s="60">
        <v>4.2699999999999996</v>
      </c>
      <c r="G44" s="60" t="e">
        <f>VLOOKUP(C44,Teilnehmer!$A$1:$A$200,1,FALSE())</f>
        <v>#N/A</v>
      </c>
      <c r="H44" s="60">
        <f t="shared" si="1"/>
        <v>0</v>
      </c>
    </row>
    <row r="45" spans="1:8" x14ac:dyDescent="0.3">
      <c r="A45" s="60" t="s">
        <v>104</v>
      </c>
      <c r="B45" s="60" t="s">
        <v>105</v>
      </c>
      <c r="C45" s="60" t="str">
        <f t="shared" si="0"/>
        <v>Leana Hainbuch</v>
      </c>
      <c r="D45" s="60" t="s">
        <v>22</v>
      </c>
      <c r="E45" s="60">
        <v>2015</v>
      </c>
      <c r="F45" s="60">
        <v>4.1500000000000004</v>
      </c>
      <c r="G45" s="60" t="e">
        <f>VLOOKUP(C45,Teilnehmer!$A$1:$A$200,1,FALSE())</f>
        <v>#N/A</v>
      </c>
      <c r="H45" s="60">
        <f t="shared" si="1"/>
        <v>1</v>
      </c>
    </row>
    <row r="46" spans="1:8" x14ac:dyDescent="0.3">
      <c r="A46" s="60" t="s">
        <v>136</v>
      </c>
      <c r="B46" s="60" t="s">
        <v>77</v>
      </c>
      <c r="C46" s="60" t="str">
        <f t="shared" si="0"/>
        <v>Lina Berger</v>
      </c>
      <c r="D46" s="60" t="s">
        <v>22</v>
      </c>
      <c r="E46" s="60">
        <v>2015</v>
      </c>
      <c r="F46" s="60">
        <v>4.1100000000000003</v>
      </c>
      <c r="G46" s="60" t="e">
        <f>VLOOKUP(C46,Teilnehmer!$A$1:$A$200,1,FALSE())</f>
        <v>#N/A</v>
      </c>
      <c r="H46" s="60">
        <f t="shared" si="1"/>
        <v>0</v>
      </c>
    </row>
    <row r="47" spans="1:8" x14ac:dyDescent="0.3">
      <c r="A47" s="60" t="s">
        <v>100</v>
      </c>
      <c r="B47" s="60" t="s">
        <v>101</v>
      </c>
      <c r="C47" s="60" t="str">
        <f t="shared" si="0"/>
        <v>Marta Bugge</v>
      </c>
      <c r="D47" s="60" t="s">
        <v>22</v>
      </c>
      <c r="E47" s="60">
        <v>2015</v>
      </c>
      <c r="F47" s="60">
        <v>4.04</v>
      </c>
      <c r="G47" s="60" t="e">
        <f>VLOOKUP(C47,Teilnehmer!$A$1:$A$200,1,FALSE())</f>
        <v>#N/A</v>
      </c>
      <c r="H47" s="60">
        <f t="shared" si="1"/>
        <v>1</v>
      </c>
    </row>
  </sheetData>
  <autoFilter ref="H1:H47" xr:uid="{00000000-0009-0000-0000-00001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60"/>
  <sheetViews>
    <sheetView tabSelected="1" zoomScaleNormal="100" workbookViewId="0">
      <pane xSplit="6" ySplit="3" topLeftCell="K4" activePane="bottomRight" state="frozen"/>
      <selection activeCell="A14" sqref="A14"/>
      <selection pane="topRight" activeCell="A14" sqref="A14"/>
      <selection pane="bottomLeft" activeCell="A14" sqref="A14"/>
      <selection pane="bottomRight" activeCell="A4" sqref="A4"/>
    </sheetView>
  </sheetViews>
  <sheetFormatPr baseColWidth="10" defaultColWidth="10.6640625" defaultRowHeight="14.4" x14ac:dyDescent="0.3"/>
  <cols>
    <col min="1" max="1" width="21.88671875" customWidth="1"/>
    <col min="4" max="4" width="22.5546875" customWidth="1"/>
    <col min="18" max="19" width="10.6640625" style="60"/>
    <col min="52" max="52" width="11.5546875" style="1" customWidth="1"/>
    <col min="58" max="58" width="11.5546875" style="1" customWidth="1"/>
    <col min="59" max="63" width="10.6640625" style="60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3" t="str">
        <f>BF1</f>
        <v>Herbstein</v>
      </c>
      <c r="S1" s="62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156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Wurf</v>
      </c>
      <c r="K2" s="8" t="str">
        <f>AE2</f>
        <v>Weit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1" t="str">
        <f>BF2</f>
        <v>Sprint</v>
      </c>
      <c r="S2" s="8" t="str">
        <f>BI2</f>
        <v>Weit</v>
      </c>
      <c r="T2" s="61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Wurf</v>
      </c>
      <c r="AE2" s="11" t="str">
        <f>FRI_2!B1</f>
        <v>Weit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</v>
      </c>
    </row>
    <row r="3" spans="1:63" x14ac:dyDescent="0.3">
      <c r="A3" s="13" t="s">
        <v>14</v>
      </c>
      <c r="B3" s="13" t="s">
        <v>15</v>
      </c>
      <c r="C3" s="13" t="s">
        <v>16</v>
      </c>
      <c r="D3" s="13" t="s">
        <v>17</v>
      </c>
      <c r="E3" s="14" t="s">
        <v>0</v>
      </c>
      <c r="F3" s="15" t="s">
        <v>1</v>
      </c>
      <c r="G3" s="16" t="s">
        <v>18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7"/>
      <c r="S3" s="15"/>
      <c r="T3" s="17" t="s">
        <v>1</v>
      </c>
      <c r="U3" s="15" t="s">
        <v>1</v>
      </c>
      <c r="V3" s="20" t="s">
        <v>19</v>
      </c>
      <c r="W3" s="21" t="s">
        <v>20</v>
      </c>
      <c r="X3" s="15" t="s">
        <v>1</v>
      </c>
      <c r="Y3" s="22" t="s">
        <v>19</v>
      </c>
      <c r="Z3" s="21" t="s">
        <v>20</v>
      </c>
      <c r="AA3" s="15" t="s">
        <v>1</v>
      </c>
      <c r="AB3" s="22" t="s">
        <v>19</v>
      </c>
      <c r="AC3" s="21" t="s">
        <v>20</v>
      </c>
      <c r="AD3" s="15" t="s">
        <v>1</v>
      </c>
      <c r="AE3" s="22" t="s">
        <v>19</v>
      </c>
      <c r="AF3" s="21" t="s">
        <v>20</v>
      </c>
      <c r="AG3" s="15" t="s">
        <v>1</v>
      </c>
      <c r="AH3" s="23" t="s">
        <v>19</v>
      </c>
      <c r="AI3" s="24" t="s">
        <v>20</v>
      </c>
      <c r="AJ3" s="25" t="s">
        <v>1</v>
      </c>
      <c r="AK3" s="23" t="s">
        <v>19</v>
      </c>
      <c r="AL3" s="24" t="s">
        <v>20</v>
      </c>
      <c r="AM3" s="25" t="s">
        <v>1</v>
      </c>
      <c r="AN3" s="22" t="s">
        <v>19</v>
      </c>
      <c r="AO3" s="21" t="s">
        <v>20</v>
      </c>
      <c r="AP3" s="15" t="s">
        <v>1</v>
      </c>
      <c r="AQ3" s="23" t="s">
        <v>19</v>
      </c>
      <c r="AR3" s="26" t="s">
        <v>20</v>
      </c>
      <c r="AS3" s="25" t="s">
        <v>1</v>
      </c>
      <c r="AT3" s="22" t="s">
        <v>19</v>
      </c>
      <c r="AU3" s="21" t="s">
        <v>20</v>
      </c>
      <c r="AV3" s="15" t="s">
        <v>1</v>
      </c>
      <c r="AW3" s="22" t="s">
        <v>19</v>
      </c>
      <c r="AX3" s="21" t="s">
        <v>20</v>
      </c>
      <c r="AY3" s="15" t="s">
        <v>1</v>
      </c>
      <c r="AZ3" s="27" t="s">
        <v>19</v>
      </c>
      <c r="BA3" s="21" t="s">
        <v>20</v>
      </c>
      <c r="BB3" s="15" t="s">
        <v>1</v>
      </c>
      <c r="BC3" s="22" t="s">
        <v>19</v>
      </c>
      <c r="BD3" s="21" t="s">
        <v>20</v>
      </c>
      <c r="BE3" s="14" t="s">
        <v>1</v>
      </c>
      <c r="BF3" s="27" t="s">
        <v>19</v>
      </c>
      <c r="BG3" s="21" t="s">
        <v>20</v>
      </c>
      <c r="BH3" s="15" t="s">
        <v>1</v>
      </c>
      <c r="BI3" s="22" t="s">
        <v>19</v>
      </c>
      <c r="BJ3" s="21" t="s">
        <v>20</v>
      </c>
      <c r="BK3" s="14" t="s">
        <v>1</v>
      </c>
    </row>
    <row r="4" spans="1:63" x14ac:dyDescent="0.3">
      <c r="A4" s="28" t="s">
        <v>251</v>
      </c>
      <c r="B4" s="28" t="s">
        <v>21</v>
      </c>
      <c r="C4" s="28">
        <v>2019</v>
      </c>
      <c r="D4" s="28" t="s">
        <v>302</v>
      </c>
      <c r="E4" s="37">
        <f t="shared" ref="E4:E23" si="0">IF(F4=0,"",RANK(F4,$F$4:$F$60,0))</f>
        <v>1</v>
      </c>
      <c r="F4" s="29">
        <f>SUM(LARGE(H4:U4,{1;2;3;4;5;6;7;8;9}))</f>
        <v>196</v>
      </c>
      <c r="G4" s="30">
        <f t="shared" ref="G4:G23" si="1">COUNTIF(H4:U4,"&gt;0")</f>
        <v>4</v>
      </c>
      <c r="H4" s="31">
        <f t="shared" ref="H4:H23" si="2">X4</f>
        <v>49</v>
      </c>
      <c r="I4" s="29">
        <f t="shared" ref="I4:I23" si="3">AA4</f>
        <v>50</v>
      </c>
      <c r="J4" s="31">
        <f t="shared" ref="J4:J23" si="4">AD4</f>
        <v>0</v>
      </c>
      <c r="K4" s="29">
        <f t="shared" ref="K4:K23" si="5">AG4</f>
        <v>0</v>
      </c>
      <c r="L4" s="32">
        <f t="shared" ref="L4:L23" si="6">AJ4</f>
        <v>0</v>
      </c>
      <c r="M4" s="33">
        <f t="shared" ref="M4:M23" si="7">AM4</f>
        <v>0</v>
      </c>
      <c r="N4" s="34">
        <f t="shared" ref="N4:N23" si="8">AP4</f>
        <v>50</v>
      </c>
      <c r="O4" s="35">
        <f t="shared" ref="O4:O23" si="9">AS4</f>
        <v>47</v>
      </c>
      <c r="P4" s="31">
        <f t="shared" ref="P4:P23" si="10">AV4</f>
        <v>0</v>
      </c>
      <c r="Q4" s="29">
        <f t="shared" ref="Q4:Q23" si="11">AY4</f>
        <v>0</v>
      </c>
      <c r="R4" s="49"/>
      <c r="S4" s="44"/>
      <c r="T4" s="31">
        <f t="shared" ref="T4:T23" si="12">BB4</f>
        <v>0</v>
      </c>
      <c r="U4" s="29">
        <f t="shared" ref="U4:U23" si="13">BE4</f>
        <v>0</v>
      </c>
      <c r="V4" s="36">
        <f t="array" ref="V4">IF(ISBLANK(ALS_1!$A$2),100,IF(ISBLANK(A4),100,IF((OR(EXACT(A4,ALS_1!$C$2:$C$200))),VLOOKUP(A4,ALS_1!$C$2:$I$200,4,FALSE()))))</f>
        <v>14.55</v>
      </c>
      <c r="W4" s="37">
        <f t="shared" ref="W4:W23" si="14">IF(V4=FALSE,51,IF(V4&gt;=100,51,RANK(V4,$V$4:$V$60,1)))</f>
        <v>2</v>
      </c>
      <c r="X4" s="64">
        <f>VLOOKUP(W4,Punktezuordnung!$A$2:$B$52,2,FALSE())</f>
        <v>49</v>
      </c>
      <c r="Y4" s="38">
        <f t="array" ref="Y4">IF(ISBLANK(ALS_2!$A$2),0,IF(ISBLANK(A4),0,IF((OR(EXACT(A4,ALS_2!$C$2:$C$200))),VLOOKUP(A4,ALS_2!$C$2:$I$200,4,FALSE()))))</f>
        <v>36</v>
      </c>
      <c r="Z4" s="37">
        <f t="shared" ref="Z4:Z23" si="15">IF(Y4=FALSE,51,IF(Y4&lt;=0,51,RANK(Y4,$Y$4:$Y$60,0)))</f>
        <v>1</v>
      </c>
      <c r="AA4" s="64">
        <f>VLOOKUP(Z4,Punktezuordnung!$A$2:$B$52,2,FALSE())</f>
        <v>50</v>
      </c>
      <c r="AB4" s="39">
        <f t="array" ref="AB4">IF(ISBLANK(FRI_1!$A$2),100,IF(ISBLANK(A4),100,IF((OR(EXACT(A4,FRI_1!$C$2:$C$200))),VLOOKUP(A4,FRI_1!$C$2:$I$200,4,FALSE()))))</f>
        <v>100</v>
      </c>
      <c r="AC4" s="37">
        <f t="shared" ref="AC4:AC23" si="16">IF(AB4=FALSE,51,IF(AB4&gt;=100,51,RANK(AB4,$AB$4:$AB$60,1)))</f>
        <v>51</v>
      </c>
      <c r="AD4" s="29">
        <f>VLOOKUP(AC4,[1]Punktezuordnung!$A$2:$B$52,2,FALSE())</f>
        <v>0</v>
      </c>
      <c r="AE4" s="40">
        <f t="array" ref="AE4">IF(ISBLANK(FRI_2!$A$2),0,IF(ISBLANK(A4),0,IF((OR(EXACT(A4,FRI_2!$C$2:$C$150))),VLOOKUP(A4,FRI_2!$C$2:$I$150,4,FALSE()))))</f>
        <v>0</v>
      </c>
      <c r="AF4" s="37">
        <f>IF(AE4&lt;=0,51,RANK(AE4,$AE$4:$AE$60,0))</f>
        <v>51</v>
      </c>
      <c r="AG4" s="29">
        <f>VLOOKUP(AF4,[1]Punktezuordnung!$A$2:$B$52,2,FALSE())</f>
        <v>0</v>
      </c>
      <c r="AH4" s="41">
        <f t="array" ref="AH4">IF(ISBLANK(LAT_1!$A$2),0,IF(ISBLANK(A4),0,IF((OR(EXACT(A4,LAT_1!$C$2:$C$154))),VLOOKUP(A4,LAT_1!$C$2:$I$154,4,FALSE()))))</f>
        <v>0</v>
      </c>
      <c r="AI4" s="37">
        <f t="shared" ref="AI4:AI23" si="17">IF(AH4=FALSE,51,IF(AH4&lt;=0,51,RANK(AH4,$AH$4:$AH$60,0)))</f>
        <v>51</v>
      </c>
      <c r="AJ4" s="29">
        <f>VLOOKUP(AI4,[1]Punktezuordnung!$A$2:$B$52,2,FALSE())</f>
        <v>0</v>
      </c>
      <c r="AK4" s="42">
        <f t="array" ref="AK4">IF(ISBLANK(LAT_2!$A$2),0,IF(ISBLANK(A4),0,IF((OR(EXACT(A4,LAT_2!$C$2:$C$154))),VLOOKUP(A4,LAT_2!$C$2:$I$154,4,FALSE()))))</f>
        <v>0</v>
      </c>
      <c r="AL4" s="37">
        <f t="shared" ref="AL4:AL23" si="18">IF(AK4=FALSE,51,IF(AK4&lt;=0,51,RANK(AK4,$AK$4:$AK$49,0)))</f>
        <v>51</v>
      </c>
      <c r="AM4" s="29">
        <f>VLOOKUP(AL4,[1]Punktezuordnung!$A$2:$B$52,2,FALSE())</f>
        <v>0</v>
      </c>
      <c r="AN4" s="66">
        <f t="array" ref="AN4">IF(ISBLANK(NIA_1!$A$2),1000,IF(ISBLANK(A4),1000,IF((OR(EXACT(A4,NIA_1!$C$2:$C$200))),VLOOKUP(A4,NIA_1!$C$2:$I$200,4,FALSE()))))</f>
        <v>125.3</v>
      </c>
      <c r="AO4" s="37">
        <f t="shared" ref="AO4:AO23" si="19">IF(AN4=FALSE,51,IF(AN4=1000,51,RANK(AN4,$AN$4:$AN$60,1)))</f>
        <v>1</v>
      </c>
      <c r="AP4" s="64">
        <f>VLOOKUP(AO4,Punktezuordnung!$A$2:$B$52,2,FALSE())</f>
        <v>50</v>
      </c>
      <c r="AQ4" s="45">
        <f t="array" ref="AQ4">IF(ISBLANK(NIA_2!$A$2),0,IF(ISBLANK(A4),0,IF((OR(EXACT(A4,NIA_2!$C$2:$C$141))),VLOOKUP(A4,NIA_2!$C$2:$I$141,4,FALSE()))))</f>
        <v>36</v>
      </c>
      <c r="AR4" s="37">
        <f t="shared" ref="AR4:AR23" si="20">IF(AQ4=FALSE,51,IF(AQ4&lt;=0,51,RANK(AQ4,$AQ$4:$AQ$49,0)))</f>
        <v>4</v>
      </c>
      <c r="AS4" s="64">
        <f>VLOOKUP(AR4,Punktezuordnung!$A$2:$B$52,2,FALSE())</f>
        <v>47</v>
      </c>
      <c r="AT4" s="41">
        <f t="array" ref="AT4">IF(ISBLANK(STO_1!$A$2),0,IF(ISBLANK(A4),0,IF((OR(EXACT(A4,STO_1!$C$2:$C$149))),VLOOKUP(A4,STO_1!$C$2:$I$149,4,FALSE()))))</f>
        <v>0</v>
      </c>
      <c r="AU4" s="37">
        <f t="shared" ref="AU4:AU23" si="21">IF(AT4=FALSE,51,IF(AT4&lt;=0,51,RANK(AT4,$AT$4:$AT$49,0)))</f>
        <v>51</v>
      </c>
      <c r="AV4" s="44">
        <f>VLOOKUP(AU4,[1]Punktezuordnung!$A$2:$B$52,2,FALSE())</f>
        <v>0</v>
      </c>
      <c r="AW4" s="39">
        <f t="array" ref="AW4">IF(ISBLANK(STO_2!$A$2),0,IF(ISBLANK(A4),0,IF((OR(EXACT(A4,STO_2!$C$2:$C$148))),VLOOKUP(A4,STO_2!$C$2:$I$148,4,FALSE()))))</f>
        <v>0</v>
      </c>
      <c r="AX4" s="37">
        <f t="shared" ref="AX4:AX23" si="22">IF(AW4=FALSE,51,IF(AW4&lt;=0,51,RANK(AW4,$AW$4:$AW$49,0)))</f>
        <v>51</v>
      </c>
      <c r="AY4" s="44">
        <f>VLOOKUP(AX4,[1]Punktezuordnung!$A$2:$B$52,2,FALSE())</f>
        <v>0</v>
      </c>
      <c r="AZ4" s="41">
        <f t="array" ref="AZ4">IF(ISBLANK(ANG_1!$A$2),100,IF(ISBLANK(A4),100,IF((OR(EXACT(A4,ANG_1!$C$2:$C$200))),VLOOKUP(A4,ANG_1!$C$2:$I$200,4,FALSE()))))</f>
        <v>100</v>
      </c>
      <c r="BA4" s="37">
        <f t="shared" ref="BA4:BA23" si="23">IF(AZ4=FALSE,51,IF(AZ4&gt;=100,51,RANK(AZ4,$AZ$4:$AZ$60,1)))</f>
        <v>51</v>
      </c>
      <c r="BB4" s="44">
        <f>VLOOKUP(BA4,[1]Punktezuordnung!$A$2:$B$52,2,FALSE())</f>
        <v>0</v>
      </c>
      <c r="BC4" s="46">
        <f t="array" ref="BC4">IF(ISBLANK(ANG_2!$A$2),0,IF(ISBLANK(A4),0,IF((OR(EXACT(A4,ANG_2!$C$2:$C$155))),VLOOKUP(A4,ANG_2!$C$2:$I$155,4,FALSE()))))</f>
        <v>0</v>
      </c>
      <c r="BD4" s="37">
        <f t="shared" ref="BD4:BD23" si="24">IF(BC4=FALSE,51,IF(BC4&lt;=0,51,RANK(BC4,$BC$4:$BC$60,0)))</f>
        <v>51</v>
      </c>
      <c r="BE4" s="47">
        <f>VLOOKUP(BD4,[1]Punktezuordnung!$A$2:$B$52,2,FALSE())</f>
        <v>0</v>
      </c>
      <c r="BF4" s="41">
        <f t="array" ref="BF4">IF(ISBLANK(ANG_1!$A$2),100,IF(ISBLANK(G4),100,IF((OR(EXACT(G4,ANG_1!$C$2:$C$200))),VLOOKUP(G4,ANG_1!$C$2:$I$200,4,FALSE()))))</f>
        <v>100</v>
      </c>
      <c r="BG4" s="37">
        <f t="shared" ref="BG4:BG23" si="25">IF(BF4=FALSE,51,IF(BF4&gt;=100,51,RANK(BF4,$AZ$4:$AZ$60,1)))</f>
        <v>51</v>
      </c>
      <c r="BH4" s="44">
        <f>VLOOKUP(BG4,[1]Punktezuordnung!$A$2:$B$52,2,FALSE())</f>
        <v>0</v>
      </c>
      <c r="BI4" s="46">
        <f t="array" ref="BI4">IF(ISBLANK(ANG_2!$A$2),0,IF(ISBLANK(G4),0,IF((OR(EXACT(G4,ANG_2!$C$2:$C$155))),VLOOKUP(G4,ANG_2!$C$2:$I$155,4,FALSE()))))</f>
        <v>0</v>
      </c>
      <c r="BJ4" s="37">
        <f t="shared" ref="BJ4:BJ23" si="26">IF(BI4=FALSE,51,IF(BI4&lt;=0,51,RANK(BI4,$BC$4:$BC$60,0)))</f>
        <v>51</v>
      </c>
      <c r="BK4" s="47">
        <f>VLOOKUP(BJ4,[1]Punktezuordnung!$A$2:$B$52,2,FALSE())</f>
        <v>0</v>
      </c>
    </row>
    <row r="5" spans="1:63" x14ac:dyDescent="0.3">
      <c r="A5" s="28" t="s">
        <v>253</v>
      </c>
      <c r="B5" s="28" t="s">
        <v>21</v>
      </c>
      <c r="C5" s="28">
        <v>2019</v>
      </c>
      <c r="D5" s="28" t="s">
        <v>302</v>
      </c>
      <c r="E5" s="37">
        <f t="shared" si="0"/>
        <v>2</v>
      </c>
      <c r="F5" s="29">
        <f>SUM(LARGE(H5:U5,{1;2;3;4;5;6;7;8;9}))</f>
        <v>189</v>
      </c>
      <c r="G5" s="48">
        <f t="shared" si="1"/>
        <v>4</v>
      </c>
      <c r="H5" s="49">
        <f t="shared" si="2"/>
        <v>47</v>
      </c>
      <c r="I5" s="44">
        <f t="shared" si="3"/>
        <v>49</v>
      </c>
      <c r="J5" s="49">
        <f t="shared" si="4"/>
        <v>0</v>
      </c>
      <c r="K5" s="44">
        <f t="shared" si="5"/>
        <v>0</v>
      </c>
      <c r="L5" s="32">
        <f t="shared" si="6"/>
        <v>0</v>
      </c>
      <c r="M5" s="33">
        <f t="shared" si="7"/>
        <v>0</v>
      </c>
      <c r="N5" s="50">
        <f t="shared" si="8"/>
        <v>46</v>
      </c>
      <c r="O5" s="35">
        <f t="shared" si="9"/>
        <v>47</v>
      </c>
      <c r="P5" s="49">
        <f t="shared" si="10"/>
        <v>0</v>
      </c>
      <c r="Q5" s="44">
        <f t="shared" si="11"/>
        <v>0</v>
      </c>
      <c r="R5" s="49"/>
      <c r="S5" s="44"/>
      <c r="T5" s="49">
        <f t="shared" si="12"/>
        <v>0</v>
      </c>
      <c r="U5" s="44">
        <f t="shared" si="13"/>
        <v>0</v>
      </c>
      <c r="V5" s="36">
        <f t="array" ref="V5">IF(ISBLANK(ALS_1!$A$2),100,IF(ISBLANK(A5),100,IF((OR(EXACT(A5,ALS_1!$C$2:$C$200))),VLOOKUP(A5,ALS_1!$C$2:$I$200,4,FALSE()))))</f>
        <v>14.81</v>
      </c>
      <c r="W5" s="37">
        <f t="shared" si="14"/>
        <v>4</v>
      </c>
      <c r="X5" s="64">
        <f>VLOOKUP(W5,Punktezuordnung!$A$2:$B$52,2,FALSE())</f>
        <v>47</v>
      </c>
      <c r="Y5" s="38">
        <f t="array" ref="Y5">IF(ISBLANK(ALS_2!$A$2),0,IF(ISBLANK(A5),0,IF((OR(EXACT(A5,ALS_2!$C$2:$C$200))),VLOOKUP(A5,ALS_2!$C$2:$I$200,4,FALSE()))))</f>
        <v>35</v>
      </c>
      <c r="Z5" s="37">
        <f t="shared" si="15"/>
        <v>2</v>
      </c>
      <c r="AA5" s="64">
        <f>VLOOKUP(Z5,Punktezuordnung!$A$2:$B$52,2,FALSE())</f>
        <v>49</v>
      </c>
      <c r="AB5" s="39">
        <f t="array" ref="AB5">IF(ISBLANK(FRI_1!$A$2),100,IF(ISBLANK(A5),100,IF((OR(EXACT(A5,FRI_1!$C$2:$C$200))),VLOOKUP(A5,FRI_1!$C$2:$I$200,4,FALSE()))))</f>
        <v>100</v>
      </c>
      <c r="AC5" s="37">
        <f t="shared" si="16"/>
        <v>51</v>
      </c>
      <c r="AD5" s="29">
        <f>VLOOKUP(AC5,[1]Punktezuordnung!$A$2:$B$52,2,FALSE())</f>
        <v>0</v>
      </c>
      <c r="AE5" s="40">
        <f t="array" ref="AE5">IF(ISBLANK(FRI_2!$A$2),0,IF(ISBLANK(A5),0,IF((OR(EXACT(A5,FRI_2!$C$2:$C$150))),VLOOKUP(A5,FRI_2!$C$2:$I$150,4,FALSE()))))</f>
        <v>0</v>
      </c>
      <c r="AF5" s="37">
        <f t="shared" ref="AF5:AF23" si="27">IF(AE5=FALSE,51,IF(AE5&lt;=0,51,RANK(AE5,$AE$4:$AE$60,0)))</f>
        <v>51</v>
      </c>
      <c r="AG5" s="29">
        <f>VLOOKUP(AF5,[1]Punktezuordnung!$A$2:$B$52,2,FALSE())</f>
        <v>0</v>
      </c>
      <c r="AH5" s="41">
        <f t="array" ref="AH5">IF(ISBLANK(LAT_1!$A$2),0,IF(ISBLANK(A5),0,IF((OR(EXACT(A5,LAT_1!$C$2:$C$154))),VLOOKUP(A5,LAT_1!$C$2:$I$154,4,FALSE()))))</f>
        <v>0</v>
      </c>
      <c r="AI5" s="37">
        <f t="shared" si="17"/>
        <v>51</v>
      </c>
      <c r="AJ5" s="29">
        <f>VLOOKUP(AI5,[1]Punktezuordnung!$A$2:$B$52,2,FALSE())</f>
        <v>0</v>
      </c>
      <c r="AK5" s="43">
        <f t="array" ref="AK5">IF(ISBLANK(LAT_2!$A$2),0,IF(ISBLANK(A5),0,IF((OR(EXACT(A5,LAT_2!$C$2:$C$154))),VLOOKUP(A5,LAT_2!$C$2:$I$154,4,FALSE()))))</f>
        <v>0</v>
      </c>
      <c r="AL5" s="37">
        <f t="shared" si="18"/>
        <v>51</v>
      </c>
      <c r="AM5" s="29">
        <f>VLOOKUP(AL5,[1]Punktezuordnung!$A$2:$B$52,2,FALSE())</f>
        <v>0</v>
      </c>
      <c r="AN5" s="66">
        <f t="array" ref="AN5">IF(ISBLANK(NIA_1!$A$2),1000,IF(ISBLANK(A5),1000,IF((OR(EXACT(A5,NIA_1!$C$2:$C$200))),VLOOKUP(A5,NIA_1!$C$2:$I$200,4,FALSE()))))</f>
        <v>129.9</v>
      </c>
      <c r="AO5" s="37">
        <f t="shared" si="19"/>
        <v>5</v>
      </c>
      <c r="AP5" s="64">
        <f>VLOOKUP(AO5,Punktezuordnung!$A$2:$B$52,2,FALSE())</f>
        <v>46</v>
      </c>
      <c r="AQ5" s="45">
        <f t="array" ref="AQ5">IF(ISBLANK(NIA_2!$A$2),0,IF(ISBLANK(A5),0,IF((OR(EXACT(A5,NIA_2!$C$2:$C$141))),VLOOKUP(A5,NIA_2!$C$2:$I$141,4,FALSE()))))</f>
        <v>36</v>
      </c>
      <c r="AR5" s="37">
        <f t="shared" si="20"/>
        <v>4</v>
      </c>
      <c r="AS5" s="64">
        <f>VLOOKUP(AR5,Punktezuordnung!$A$2:$B$52,2,FALSE())</f>
        <v>47</v>
      </c>
      <c r="AT5" s="41">
        <f t="array" ref="AT5">IF(ISBLANK(STO_1!$A$2),0,IF(ISBLANK(A5),0,IF((OR(EXACT(A5,STO_1!$C$2:$C$149))),VLOOKUP(A5,STO_1!$C$2:$I$149,4,FALSE()))))</f>
        <v>0</v>
      </c>
      <c r="AU5" s="37">
        <f t="shared" si="21"/>
        <v>51</v>
      </c>
      <c r="AV5" s="44">
        <f>VLOOKUP(AU5,[1]Punktezuordnung!$A$2:$B$52,2,FALSE())</f>
        <v>0</v>
      </c>
      <c r="AW5" s="39">
        <f t="array" ref="AW5">IF(ISBLANK(STO_2!$A$2),0,IF(ISBLANK(A5),0,IF((OR(EXACT(A5,STO_2!$C$2:$C$148))),VLOOKUP(A5,STO_2!$C$2:$I$148,4,FALSE()))))</f>
        <v>0</v>
      </c>
      <c r="AX5" s="37">
        <f t="shared" si="22"/>
        <v>51</v>
      </c>
      <c r="AY5" s="44">
        <f>VLOOKUP(AX5,[1]Punktezuordnung!$A$2:$B$52,2,FALSE())</f>
        <v>0</v>
      </c>
      <c r="AZ5" s="41">
        <f t="array" ref="AZ5">IF(ISBLANK(ANG_1!$A$2),100,IF(ISBLANK(A5),100,IF((OR(EXACT(A5,ANG_1!$C$2:$C$200))),VLOOKUP(A5,ANG_1!$C$2:$I$200,4,FALSE()))))</f>
        <v>100</v>
      </c>
      <c r="BA5" s="37">
        <f t="shared" si="23"/>
        <v>51</v>
      </c>
      <c r="BB5" s="44">
        <f>VLOOKUP(BA5,[1]Punktezuordnung!$A$2:$B$52,2,FALSE())</f>
        <v>0</v>
      </c>
      <c r="BC5" s="46">
        <f t="array" ref="BC5">IF(ISBLANK(ANG_2!$A$2),0,IF(ISBLANK(A5),0,IF((OR(EXACT(A5,ANG_2!$C$2:$C$155))),VLOOKUP(A5,ANG_2!$C$2:$I$155,4,FALSE()))))</f>
        <v>0</v>
      </c>
      <c r="BD5" s="37">
        <f t="shared" si="24"/>
        <v>51</v>
      </c>
      <c r="BE5" s="47">
        <f>VLOOKUP(BD5,[1]Punktezuordnung!$A$2:$B$52,2,FALSE())</f>
        <v>0</v>
      </c>
      <c r="BF5" s="41">
        <f t="array" ref="BF5">IF(ISBLANK(ANG_1!$A$2),100,IF(ISBLANK(G5),100,IF((OR(EXACT(G5,ANG_1!$C$2:$C$200))),VLOOKUP(G5,ANG_1!$C$2:$I$200,4,FALSE()))))</f>
        <v>100</v>
      </c>
      <c r="BG5" s="37">
        <f t="shared" si="25"/>
        <v>51</v>
      </c>
      <c r="BH5" s="44">
        <f>VLOOKUP(BG5,[1]Punktezuordnung!$A$2:$B$52,2,FALSE())</f>
        <v>0</v>
      </c>
      <c r="BI5" s="46">
        <f t="array" ref="BI5">IF(ISBLANK(ANG_2!$A$2),0,IF(ISBLANK(G5),0,IF((OR(EXACT(G5,ANG_2!$C$2:$C$155))),VLOOKUP(G5,ANG_2!$C$2:$I$155,4,FALSE()))))</f>
        <v>0</v>
      </c>
      <c r="BJ5" s="37">
        <f t="shared" si="26"/>
        <v>51</v>
      </c>
      <c r="BK5" s="47">
        <f>VLOOKUP(BJ5,[1]Punktezuordnung!$A$2:$B$52,2,FALSE())</f>
        <v>0</v>
      </c>
    </row>
    <row r="6" spans="1:63" x14ac:dyDescent="0.3">
      <c r="A6" s="28" t="s">
        <v>254</v>
      </c>
      <c r="B6" s="28" t="s">
        <v>21</v>
      </c>
      <c r="C6" s="28">
        <v>2019</v>
      </c>
      <c r="D6" s="28" t="s">
        <v>304</v>
      </c>
      <c r="E6" s="37">
        <f t="shared" si="0"/>
        <v>3</v>
      </c>
      <c r="F6" s="29">
        <f>SUM(LARGE(H6:U6,{1;2;3;4;5;6;7;8;9}))</f>
        <v>180</v>
      </c>
      <c r="G6" s="48">
        <f t="shared" si="1"/>
        <v>4</v>
      </c>
      <c r="H6" s="49">
        <f t="shared" si="2"/>
        <v>46</v>
      </c>
      <c r="I6" s="44">
        <f t="shared" si="3"/>
        <v>48</v>
      </c>
      <c r="J6" s="49">
        <f t="shared" si="4"/>
        <v>0</v>
      </c>
      <c r="K6" s="44">
        <f t="shared" si="5"/>
        <v>0</v>
      </c>
      <c r="L6" s="32">
        <f t="shared" si="6"/>
        <v>0</v>
      </c>
      <c r="M6" s="33">
        <f t="shared" si="7"/>
        <v>0</v>
      </c>
      <c r="N6" s="50">
        <f t="shared" si="8"/>
        <v>47</v>
      </c>
      <c r="O6" s="35">
        <f t="shared" si="9"/>
        <v>39</v>
      </c>
      <c r="P6" s="49">
        <f t="shared" si="10"/>
        <v>0</v>
      </c>
      <c r="Q6" s="44">
        <f t="shared" si="11"/>
        <v>0</v>
      </c>
      <c r="R6" s="49"/>
      <c r="S6" s="44"/>
      <c r="T6" s="49">
        <f t="shared" si="12"/>
        <v>0</v>
      </c>
      <c r="U6" s="44">
        <f t="shared" si="13"/>
        <v>0</v>
      </c>
      <c r="V6" s="36">
        <f t="array" ref="V6">IF(ISBLANK(ALS_1!$A$2),100,IF(ISBLANK(A6),100,IF((OR(EXACT(A6,ALS_1!$C$2:$C$200))),VLOOKUP(A6,ALS_1!$C$2:$I$200,4,FALSE()))))</f>
        <v>14.96</v>
      </c>
      <c r="W6" s="37">
        <f t="shared" si="14"/>
        <v>5</v>
      </c>
      <c r="X6" s="64">
        <f>VLOOKUP(W6,Punktezuordnung!$A$2:$B$52,2,FALSE())</f>
        <v>46</v>
      </c>
      <c r="Y6" s="38">
        <f t="array" ref="Y6">IF(ISBLANK(ALS_2!$A$2),0,IF(ISBLANK(A6),0,IF((OR(EXACT(A6,ALS_2!$C$2:$C$200))),VLOOKUP(A6,ALS_2!$C$2:$I$200,4,FALSE()))))</f>
        <v>34</v>
      </c>
      <c r="Z6" s="37">
        <f t="shared" si="15"/>
        <v>3</v>
      </c>
      <c r="AA6" s="64">
        <f>VLOOKUP(Z6,Punktezuordnung!$A$2:$B$52,2,FALSE())</f>
        <v>48</v>
      </c>
      <c r="AB6" s="39">
        <f t="array" ref="AB6">IF(ISBLANK(FRI_1!$A$2),100,IF(ISBLANK(A6),100,IF((OR(EXACT(A6,FRI_1!$C$2:$C$200))),VLOOKUP(A6,FRI_1!$C$2:$I$200,4,FALSE()))))</f>
        <v>100</v>
      </c>
      <c r="AC6" s="37">
        <f t="shared" si="16"/>
        <v>51</v>
      </c>
      <c r="AD6" s="29">
        <f>VLOOKUP(AC6,[1]Punktezuordnung!$A$2:$B$52,2,FALSE())</f>
        <v>0</v>
      </c>
      <c r="AE6" s="40">
        <f t="array" ref="AE6">IF(ISBLANK(FRI_2!$A$2),0,IF(ISBLANK(A6),0,IF((OR(EXACT(A6,FRI_2!$C$2:$C$150))),VLOOKUP(A6,FRI_2!$C$2:$I$150,4,FALSE()))))</f>
        <v>0</v>
      </c>
      <c r="AF6" s="37">
        <f t="shared" si="27"/>
        <v>51</v>
      </c>
      <c r="AG6" s="29">
        <f>VLOOKUP(AF6,[1]Punktezuordnung!$A$2:$B$52,2,FALSE())</f>
        <v>0</v>
      </c>
      <c r="AH6" s="41">
        <f t="array" ref="AH6">IF(ISBLANK(LAT_1!$A$2),0,IF(ISBLANK(A6),0,IF((OR(EXACT(A6,LAT_1!$C$2:$C$154))),VLOOKUP(A6,LAT_1!$C$2:$I$154,4,FALSE()))))</f>
        <v>0</v>
      </c>
      <c r="AI6" s="37">
        <f t="shared" si="17"/>
        <v>51</v>
      </c>
      <c r="AJ6" s="29">
        <f>VLOOKUP(AI6,[1]Punktezuordnung!$A$2:$B$52,2,FALSE())</f>
        <v>0</v>
      </c>
      <c r="AK6" s="43">
        <f t="array" ref="AK6">IF(ISBLANK(LAT_2!$A$2),0,IF(ISBLANK(A6),0,IF((OR(EXACT(A6,LAT_2!$C$2:$C$154))),VLOOKUP(A6,LAT_2!$C$2:$I$154,4,FALSE()))))</f>
        <v>0</v>
      </c>
      <c r="AL6" s="37">
        <f t="shared" si="18"/>
        <v>51</v>
      </c>
      <c r="AM6" s="29">
        <f>VLOOKUP(AL6,[1]Punktezuordnung!$A$2:$B$52,2,FALSE())</f>
        <v>0</v>
      </c>
      <c r="AN6" s="66">
        <f t="array" ref="AN6">IF(ISBLANK(NIA_1!$A$2),1000,IF(ISBLANK(A6),1000,IF((OR(EXACT(A6,NIA_1!$C$2:$C$200))),VLOOKUP(A6,NIA_1!$C$2:$I$200,4,FALSE()))))</f>
        <v>127.9</v>
      </c>
      <c r="AO6" s="37">
        <f t="shared" si="19"/>
        <v>4</v>
      </c>
      <c r="AP6" s="64">
        <f>VLOOKUP(AO6,Punktezuordnung!$A$2:$B$52,2,FALSE())</f>
        <v>47</v>
      </c>
      <c r="AQ6" s="45">
        <f t="array" ref="AQ6">IF(ISBLANK(NIA_2!$A$2),0,IF(ISBLANK(A6),0,IF((OR(EXACT(A6,NIA_2!$C$2:$C$141))),VLOOKUP(A6,NIA_2!$C$2:$I$141,4,FALSE()))))</f>
        <v>27</v>
      </c>
      <c r="AR6" s="37">
        <f t="shared" si="20"/>
        <v>12</v>
      </c>
      <c r="AS6" s="64">
        <f>VLOOKUP(AR6,Punktezuordnung!$A$2:$B$52,2,FALSE())</f>
        <v>39</v>
      </c>
      <c r="AT6" s="41">
        <f t="array" ref="AT6">IF(ISBLANK(STO_1!$A$2),0,IF(ISBLANK(A6),0,IF((OR(EXACT(A6,STO_1!$C$2:$C$149))),VLOOKUP(A6,STO_1!$C$2:$I$149,4,FALSE()))))</f>
        <v>0</v>
      </c>
      <c r="AU6" s="37">
        <f t="shared" si="21"/>
        <v>51</v>
      </c>
      <c r="AV6" s="44">
        <f>VLOOKUP(AU6,[1]Punktezuordnung!$A$2:$B$52,2,FALSE())</f>
        <v>0</v>
      </c>
      <c r="AW6" s="39">
        <f t="array" ref="AW6">IF(ISBLANK(STO_2!$A$2),0,IF(ISBLANK(A6),0,IF((OR(EXACT(A6,STO_2!$C$2:$C$148))),VLOOKUP(A6,STO_2!$C$2:$I$148,4,FALSE()))))</f>
        <v>0</v>
      </c>
      <c r="AX6" s="37">
        <f t="shared" si="22"/>
        <v>51</v>
      </c>
      <c r="AY6" s="44">
        <f>VLOOKUP(AX6,[1]Punktezuordnung!$A$2:$B$52,2,FALSE())</f>
        <v>0</v>
      </c>
      <c r="AZ6" s="41">
        <f t="array" ref="AZ6">IF(ISBLANK(ANG_1!$A$2),100,IF(ISBLANK(A6),100,IF((OR(EXACT(A6,ANG_1!$C$2:$C$200))),VLOOKUP(A6,ANG_1!$C$2:$I$200,4,FALSE()))))</f>
        <v>100</v>
      </c>
      <c r="BA6" s="37">
        <f t="shared" si="23"/>
        <v>51</v>
      </c>
      <c r="BB6" s="44">
        <f>VLOOKUP(BA6,[1]Punktezuordnung!$A$2:$B$52,2,FALSE())</f>
        <v>0</v>
      </c>
      <c r="BC6" s="46">
        <f t="array" ref="BC6">IF(ISBLANK(ANG_2!$A$2),0,IF(ISBLANK(A6),0,IF((OR(EXACT(A6,ANG_2!$C$2:$C$155))),VLOOKUP(A6,ANG_2!$C$2:$I$155,4,FALSE()))))</f>
        <v>0</v>
      </c>
      <c r="BD6" s="37">
        <f t="shared" si="24"/>
        <v>51</v>
      </c>
      <c r="BE6" s="47">
        <f>VLOOKUP(BD6,[1]Punktezuordnung!$A$2:$B$52,2,FALSE())</f>
        <v>0</v>
      </c>
      <c r="BF6" s="41">
        <f t="array" ref="BF6">IF(ISBLANK(ANG_1!$A$2),100,IF(ISBLANK(G6),100,IF((OR(EXACT(G6,ANG_1!$C$2:$C$200))),VLOOKUP(G6,ANG_1!$C$2:$I$200,4,FALSE()))))</f>
        <v>100</v>
      </c>
      <c r="BG6" s="37">
        <f t="shared" si="25"/>
        <v>51</v>
      </c>
      <c r="BH6" s="44">
        <f>VLOOKUP(BG6,[1]Punktezuordnung!$A$2:$B$52,2,FALSE())</f>
        <v>0</v>
      </c>
      <c r="BI6" s="46">
        <f t="array" ref="BI6">IF(ISBLANK(ANG_2!$A$2),0,IF(ISBLANK(G6),0,IF((OR(EXACT(G6,ANG_2!$C$2:$C$155))),VLOOKUP(G6,ANG_2!$C$2:$I$155,4,FALSE()))))</f>
        <v>0</v>
      </c>
      <c r="BJ6" s="37">
        <f t="shared" si="26"/>
        <v>51</v>
      </c>
      <c r="BK6" s="47">
        <f>VLOOKUP(BJ6,[1]Punktezuordnung!$A$2:$B$52,2,FALSE())</f>
        <v>0</v>
      </c>
    </row>
    <row r="7" spans="1:63" x14ac:dyDescent="0.3">
      <c r="A7" s="28" t="s">
        <v>252</v>
      </c>
      <c r="B7" s="28" t="s">
        <v>21</v>
      </c>
      <c r="C7" s="28">
        <v>2019</v>
      </c>
      <c r="D7" s="28" t="s">
        <v>303</v>
      </c>
      <c r="E7" s="37">
        <f t="shared" si="0"/>
        <v>4</v>
      </c>
      <c r="F7" s="29">
        <f>SUM(LARGE(H7:U7,{1;2;3;4;5;6;7;8;9}))</f>
        <v>178</v>
      </c>
      <c r="G7" s="48">
        <f t="shared" si="1"/>
        <v>4</v>
      </c>
      <c r="H7" s="49">
        <f t="shared" si="2"/>
        <v>48</v>
      </c>
      <c r="I7" s="44">
        <f t="shared" si="3"/>
        <v>45</v>
      </c>
      <c r="J7" s="49">
        <f t="shared" si="4"/>
        <v>0</v>
      </c>
      <c r="K7" s="44">
        <f t="shared" si="5"/>
        <v>0</v>
      </c>
      <c r="L7" s="32">
        <f t="shared" si="6"/>
        <v>0</v>
      </c>
      <c r="M7" s="33">
        <f t="shared" si="7"/>
        <v>0</v>
      </c>
      <c r="N7" s="50">
        <f t="shared" si="8"/>
        <v>43</v>
      </c>
      <c r="O7" s="35">
        <f t="shared" si="9"/>
        <v>42</v>
      </c>
      <c r="P7" s="49">
        <f t="shared" si="10"/>
        <v>0</v>
      </c>
      <c r="Q7" s="44">
        <f t="shared" si="11"/>
        <v>0</v>
      </c>
      <c r="R7" s="49"/>
      <c r="S7" s="44"/>
      <c r="T7" s="49">
        <f t="shared" si="12"/>
        <v>0</v>
      </c>
      <c r="U7" s="44">
        <f t="shared" si="13"/>
        <v>0</v>
      </c>
      <c r="V7" s="36">
        <f t="array" ref="V7">IF(ISBLANK(ALS_1!$A$2),100,IF(ISBLANK(A7),100,IF((OR(EXACT(A7,ALS_1!$C$2:$C$200))),VLOOKUP(A7,ALS_1!$C$2:$I$200,4,FALSE()))))</f>
        <v>14.74</v>
      </c>
      <c r="W7" s="37">
        <f t="shared" si="14"/>
        <v>3</v>
      </c>
      <c r="X7" s="64">
        <f>VLOOKUP(W7,Punktezuordnung!$A$2:$B$52,2,FALSE())</f>
        <v>48</v>
      </c>
      <c r="Y7" s="38">
        <f t="array" ref="Y7">IF(ISBLANK(ALS_2!$A$2),0,IF(ISBLANK(A7),0,IF((OR(EXACT(A7,ALS_2!$C$2:$C$200))),VLOOKUP(A7,ALS_2!$C$2:$I$200,4,FALSE()))))</f>
        <v>32</v>
      </c>
      <c r="Z7" s="37">
        <f t="shared" si="15"/>
        <v>6</v>
      </c>
      <c r="AA7" s="64">
        <f>VLOOKUP(Z7,Punktezuordnung!$A$2:$B$52,2,FALSE())</f>
        <v>45</v>
      </c>
      <c r="AB7" s="39">
        <f t="array" ref="AB7">IF(ISBLANK(FRI_1!$A$2),100,IF(ISBLANK(A7),100,IF((OR(EXACT(A7,FRI_1!$C$2:$C$200))),VLOOKUP(A7,FRI_1!$C$2:$I$200,4,FALSE()))))</f>
        <v>100</v>
      </c>
      <c r="AC7" s="37">
        <f t="shared" si="16"/>
        <v>51</v>
      </c>
      <c r="AD7" s="29">
        <f>VLOOKUP(AC7,[1]Punktezuordnung!$A$2:$B$52,2,FALSE())</f>
        <v>0</v>
      </c>
      <c r="AE7" s="40">
        <f t="array" ref="AE7">IF(ISBLANK(FRI_2!$A$2),0,IF(ISBLANK(A7),0,IF((OR(EXACT(A7,FRI_2!$C$2:$C$150))),VLOOKUP(A7,FRI_2!$C$2:$I$150,4,FALSE()))))</f>
        <v>0</v>
      </c>
      <c r="AF7" s="37">
        <f t="shared" si="27"/>
        <v>51</v>
      </c>
      <c r="AG7" s="29">
        <f>VLOOKUP(AF7,[1]Punktezuordnung!$A$2:$B$52,2,FALSE())</f>
        <v>0</v>
      </c>
      <c r="AH7" s="41">
        <f t="array" ref="AH7">IF(ISBLANK(LAT_1!$A$2),0,IF(ISBLANK(A7),0,IF((OR(EXACT(A7,LAT_1!$C$2:$C$154))),VLOOKUP(A7,LAT_1!$C$2:$I$154,4,FALSE()))))</f>
        <v>0</v>
      </c>
      <c r="AI7" s="37">
        <f t="shared" si="17"/>
        <v>51</v>
      </c>
      <c r="AJ7" s="29">
        <f>VLOOKUP(AI7,[1]Punktezuordnung!$A$2:$B$52,2,FALSE())</f>
        <v>0</v>
      </c>
      <c r="AK7" s="43">
        <f t="array" ref="AK7">IF(ISBLANK(LAT_2!$A$2),0,IF(ISBLANK(A7),0,IF((OR(EXACT(A7,LAT_2!$C$2:$C$154))),VLOOKUP(A7,LAT_2!$C$2:$I$154,4,FALSE()))))</f>
        <v>0</v>
      </c>
      <c r="AL7" s="37">
        <f t="shared" si="18"/>
        <v>51</v>
      </c>
      <c r="AM7" s="29">
        <f>VLOOKUP(AL7,[1]Punktezuordnung!$A$2:$B$52,2,FALSE())</f>
        <v>0</v>
      </c>
      <c r="AN7" s="66">
        <f t="array" ref="AN7">IF(ISBLANK(NIA_1!$A$2),1000,IF(ISBLANK(A7),1000,IF((OR(EXACT(A7,NIA_1!$C$2:$C$200))),VLOOKUP(A7,NIA_1!$C$2:$I$200,4,FALSE()))))</f>
        <v>133.69999999999999</v>
      </c>
      <c r="AO7" s="37">
        <f t="shared" si="19"/>
        <v>8</v>
      </c>
      <c r="AP7" s="64">
        <f>VLOOKUP(AO7,Punktezuordnung!$A$2:$B$52,2,FALSE())</f>
        <v>43</v>
      </c>
      <c r="AQ7" s="45">
        <f t="array" ref="AQ7">IF(ISBLANK(NIA_2!$A$2),0,IF(ISBLANK(A7),0,IF((OR(EXACT(A7,NIA_2!$C$2:$C$141))),VLOOKUP(A7,NIA_2!$C$2:$I$141,4,FALSE()))))</f>
        <v>33</v>
      </c>
      <c r="AR7" s="37">
        <f t="shared" si="20"/>
        <v>9</v>
      </c>
      <c r="AS7" s="64">
        <f>VLOOKUP(AR7,Punktezuordnung!$A$2:$B$52,2,FALSE())</f>
        <v>42</v>
      </c>
      <c r="AT7" s="41">
        <f t="array" ref="AT7">IF(ISBLANK(STO_1!$A$2),0,IF(ISBLANK(A7),0,IF((OR(EXACT(A7,STO_1!$C$2:$C$149))),VLOOKUP(A7,STO_1!$C$2:$I$149,4,FALSE()))))</f>
        <v>0</v>
      </c>
      <c r="AU7" s="37">
        <f t="shared" si="21"/>
        <v>51</v>
      </c>
      <c r="AV7" s="44">
        <f>VLOOKUP(AU7,[1]Punktezuordnung!$A$2:$B$52,2,FALSE())</f>
        <v>0</v>
      </c>
      <c r="AW7" s="39">
        <f t="array" ref="AW7">IF(ISBLANK(STO_2!$A$2),0,IF(ISBLANK(A7),0,IF((OR(EXACT(A7,STO_2!$C$2:$C$148))),VLOOKUP(A7,STO_2!$C$2:$I$148,4,FALSE()))))</f>
        <v>0</v>
      </c>
      <c r="AX7" s="37">
        <f t="shared" si="22"/>
        <v>51</v>
      </c>
      <c r="AY7" s="44">
        <f>VLOOKUP(AX7,[1]Punktezuordnung!$A$2:$B$52,2,FALSE())</f>
        <v>0</v>
      </c>
      <c r="AZ7" s="41">
        <f t="array" ref="AZ7">IF(ISBLANK(ANG_1!$A$2),100,IF(ISBLANK(A7),100,IF((OR(EXACT(A7,ANG_1!$C$2:$C$200))),VLOOKUP(A7,ANG_1!$C$2:$I$200,4,FALSE()))))</f>
        <v>100</v>
      </c>
      <c r="BA7" s="37">
        <f t="shared" si="23"/>
        <v>51</v>
      </c>
      <c r="BB7" s="44">
        <f>VLOOKUP(BA7,[1]Punktezuordnung!$A$2:$B$52,2,FALSE())</f>
        <v>0</v>
      </c>
      <c r="BC7" s="46">
        <f t="array" ref="BC7">IF(ISBLANK(ANG_2!$A$2),0,IF(ISBLANK(A7),0,IF((OR(EXACT(A7,ANG_2!$C$2:$C$155))),VLOOKUP(A7,ANG_2!$C$2:$I$155,4,FALSE()))))</f>
        <v>0</v>
      </c>
      <c r="BD7" s="37">
        <f t="shared" si="24"/>
        <v>51</v>
      </c>
      <c r="BE7" s="47">
        <f>VLOOKUP(BD7,[1]Punktezuordnung!$A$2:$B$52,2,FALSE())</f>
        <v>0</v>
      </c>
      <c r="BF7" s="41">
        <f t="array" ref="BF7">IF(ISBLANK(ANG_1!$A$2),100,IF(ISBLANK(G7),100,IF((OR(EXACT(G7,ANG_1!$C$2:$C$200))),VLOOKUP(G7,ANG_1!$C$2:$I$200,4,FALSE()))))</f>
        <v>100</v>
      </c>
      <c r="BG7" s="37">
        <f t="shared" si="25"/>
        <v>51</v>
      </c>
      <c r="BH7" s="44">
        <f>VLOOKUP(BG7,[1]Punktezuordnung!$A$2:$B$52,2,FALSE())</f>
        <v>0</v>
      </c>
      <c r="BI7" s="46">
        <f t="array" ref="BI7">IF(ISBLANK(ANG_2!$A$2),0,IF(ISBLANK(G7),0,IF((OR(EXACT(G7,ANG_2!$C$2:$C$155))),VLOOKUP(G7,ANG_2!$C$2:$I$155,4,FALSE()))))</f>
        <v>0</v>
      </c>
      <c r="BJ7" s="37">
        <f t="shared" si="26"/>
        <v>51</v>
      </c>
      <c r="BK7" s="47">
        <f>VLOOKUP(BJ7,[1]Punktezuordnung!$A$2:$B$52,2,FALSE())</f>
        <v>0</v>
      </c>
    </row>
    <row r="8" spans="1:63" x14ac:dyDescent="0.3">
      <c r="A8" s="28" t="s">
        <v>258</v>
      </c>
      <c r="B8" s="28" t="s">
        <v>21</v>
      </c>
      <c r="C8" s="28">
        <v>2019</v>
      </c>
      <c r="D8" s="28" t="s">
        <v>302</v>
      </c>
      <c r="E8" s="37">
        <f t="shared" si="0"/>
        <v>5</v>
      </c>
      <c r="F8" s="29">
        <f>SUM(LARGE(H8:U8,{1;2;3;4;5;6;7;8;9}))</f>
        <v>166</v>
      </c>
      <c r="G8" s="48">
        <f t="shared" si="1"/>
        <v>4</v>
      </c>
      <c r="H8" s="49">
        <f t="shared" si="2"/>
        <v>42</v>
      </c>
      <c r="I8" s="44">
        <f t="shared" si="3"/>
        <v>46</v>
      </c>
      <c r="J8" s="49">
        <f t="shared" si="4"/>
        <v>0</v>
      </c>
      <c r="K8" s="44">
        <f t="shared" si="5"/>
        <v>0</v>
      </c>
      <c r="L8" s="32">
        <f t="shared" si="6"/>
        <v>0</v>
      </c>
      <c r="M8" s="33">
        <f t="shared" si="7"/>
        <v>0</v>
      </c>
      <c r="N8" s="50">
        <f t="shared" si="8"/>
        <v>34</v>
      </c>
      <c r="O8" s="35">
        <f t="shared" si="9"/>
        <v>44</v>
      </c>
      <c r="P8" s="49">
        <f t="shared" si="10"/>
        <v>0</v>
      </c>
      <c r="Q8" s="44">
        <f t="shared" si="11"/>
        <v>0</v>
      </c>
      <c r="R8" s="49"/>
      <c r="S8" s="44"/>
      <c r="T8" s="49">
        <f t="shared" si="12"/>
        <v>0</v>
      </c>
      <c r="U8" s="44">
        <f t="shared" si="13"/>
        <v>0</v>
      </c>
      <c r="V8" s="36">
        <f t="array" ref="V8">IF(ISBLANK(ALS_1!$A$2),100,IF(ISBLANK(A8),100,IF((OR(EXACT(A8,ALS_1!$C$2:$C$200))),VLOOKUP(A8,ALS_1!$C$2:$I$200,4,FALSE()))))</f>
        <v>17.5</v>
      </c>
      <c r="W8" s="37">
        <f t="shared" si="14"/>
        <v>9</v>
      </c>
      <c r="X8" s="64">
        <f>VLOOKUP(W8,Punktezuordnung!$A$2:$B$52,2,FALSE())</f>
        <v>42</v>
      </c>
      <c r="Y8" s="38">
        <f t="array" ref="Y8">IF(ISBLANK(ALS_2!$A$2),0,IF(ISBLANK(A8),0,IF((OR(EXACT(A8,ALS_2!$C$2:$C$200))),VLOOKUP(A8,ALS_2!$C$2:$I$200,4,FALSE()))))</f>
        <v>33</v>
      </c>
      <c r="Z8" s="37">
        <f t="shared" si="15"/>
        <v>5</v>
      </c>
      <c r="AA8" s="64">
        <f>VLOOKUP(Z8,Punktezuordnung!$A$2:$B$52,2,FALSE())</f>
        <v>46</v>
      </c>
      <c r="AB8" s="39">
        <f t="array" ref="AB8">IF(ISBLANK(FRI_1!$A$2),100,IF(ISBLANK(A8),100,IF((OR(EXACT(A8,FRI_1!$C$2:$C$200))),VLOOKUP(A8,FRI_1!$C$2:$I$200,4,FALSE()))))</f>
        <v>100</v>
      </c>
      <c r="AC8" s="37">
        <f t="shared" si="16"/>
        <v>51</v>
      </c>
      <c r="AD8" s="29">
        <f>VLOOKUP(AC8,[1]Punktezuordnung!$A$2:$B$52,2,FALSE())</f>
        <v>0</v>
      </c>
      <c r="AE8" s="40">
        <f t="array" ref="AE8">IF(ISBLANK(FRI_2!$A$2),0,IF(ISBLANK(A8),0,IF((OR(EXACT(A8,FRI_2!$C$2:$C$150))),VLOOKUP(A8,FRI_2!$C$2:$I$150,4,FALSE()))))</f>
        <v>0</v>
      </c>
      <c r="AF8" s="37">
        <f t="shared" si="27"/>
        <v>51</v>
      </c>
      <c r="AG8" s="29">
        <f>VLOOKUP(AF8,[1]Punktezuordnung!$A$2:$B$52,2,FALSE())</f>
        <v>0</v>
      </c>
      <c r="AH8" s="41">
        <f t="array" ref="AH8">IF(ISBLANK(LAT_1!$A$2),0,IF(ISBLANK(A8),0,IF((OR(EXACT(A8,LAT_1!$C$2:$C$154))),VLOOKUP(A8,LAT_1!$C$2:$I$154,4,FALSE()))))</f>
        <v>0</v>
      </c>
      <c r="AI8" s="37">
        <f t="shared" si="17"/>
        <v>51</v>
      </c>
      <c r="AJ8" s="29">
        <f>VLOOKUP(AI8,[1]Punktezuordnung!$A$2:$B$52,2,FALSE())</f>
        <v>0</v>
      </c>
      <c r="AK8" s="43">
        <f t="array" ref="AK8">IF(ISBLANK(LAT_2!$A$2),0,IF(ISBLANK(A8),0,IF((OR(EXACT(A8,LAT_2!$C$2:$C$154))),VLOOKUP(A8,LAT_2!$C$2:$I$154,4,FALSE()))))</f>
        <v>0</v>
      </c>
      <c r="AL8" s="37">
        <f t="shared" si="18"/>
        <v>51</v>
      </c>
      <c r="AM8" s="29">
        <f>VLOOKUP(AL8,[1]Punktezuordnung!$A$2:$B$52,2,FALSE())</f>
        <v>0</v>
      </c>
      <c r="AN8" s="66">
        <f t="array" ref="AN8">IF(ISBLANK(NIA_1!$A$2),1000,IF(ISBLANK(A8),1000,IF((OR(EXACT(A8,NIA_1!$C$2:$C$200))),VLOOKUP(A8,NIA_1!$C$2:$I$200,4,FALSE()))))</f>
        <v>160.69999999999999</v>
      </c>
      <c r="AO8" s="37">
        <f t="shared" si="19"/>
        <v>17</v>
      </c>
      <c r="AP8" s="64">
        <f>VLOOKUP(AO8,Punktezuordnung!$A$2:$B$52,2,FALSE())</f>
        <v>34</v>
      </c>
      <c r="AQ8" s="45">
        <f t="array" ref="AQ8">IF(ISBLANK(NIA_2!$A$2),0,IF(ISBLANK(A8),0,IF((OR(EXACT(A8,NIA_2!$C$2:$C$141))),VLOOKUP(A8,NIA_2!$C$2:$I$141,4,FALSE()))))</f>
        <v>34</v>
      </c>
      <c r="AR8" s="37">
        <f t="shared" si="20"/>
        <v>7</v>
      </c>
      <c r="AS8" s="64">
        <f>VLOOKUP(AR8,Punktezuordnung!$A$2:$B$52,2,FALSE())</f>
        <v>44</v>
      </c>
      <c r="AT8" s="41">
        <f t="array" ref="AT8">IF(ISBLANK(STO_1!$A$2),0,IF(ISBLANK(A8),0,IF((OR(EXACT(A8,STO_1!$C$2:$C$149))),VLOOKUP(A8,STO_1!$C$2:$I$149,4,FALSE()))))</f>
        <v>0</v>
      </c>
      <c r="AU8" s="37">
        <f t="shared" si="21"/>
        <v>51</v>
      </c>
      <c r="AV8" s="44">
        <f>VLOOKUP(AU8,[1]Punktezuordnung!$A$2:$B$52,2,FALSE())</f>
        <v>0</v>
      </c>
      <c r="AW8" s="39">
        <f t="array" ref="AW8">IF(ISBLANK(STO_2!$A$2),0,IF(ISBLANK(A8),0,IF((OR(EXACT(A8,STO_2!$C$2:$C$148))),VLOOKUP(A8,STO_2!$C$2:$I$148,4,FALSE()))))</f>
        <v>0</v>
      </c>
      <c r="AX8" s="37">
        <f t="shared" si="22"/>
        <v>51</v>
      </c>
      <c r="AY8" s="44">
        <f>VLOOKUP(AX8,[1]Punktezuordnung!$A$2:$B$52,2,FALSE())</f>
        <v>0</v>
      </c>
      <c r="AZ8" s="41">
        <f t="array" ref="AZ8">IF(ISBLANK(ANG_1!$A$2),100,IF(ISBLANK(A8),100,IF((OR(EXACT(A8,ANG_1!$C$2:$C$200))),VLOOKUP(A8,ANG_1!$C$2:$I$200,4,FALSE()))))</f>
        <v>100</v>
      </c>
      <c r="BA8" s="37">
        <f t="shared" si="23"/>
        <v>51</v>
      </c>
      <c r="BB8" s="44">
        <f>VLOOKUP(BA8,[1]Punktezuordnung!$A$2:$B$52,2,FALSE())</f>
        <v>0</v>
      </c>
      <c r="BC8" s="46">
        <f t="array" ref="BC8">IF(ISBLANK(ANG_2!$A$2),0,IF(ISBLANK(A8),0,IF((OR(EXACT(A8,ANG_2!$C$2:$C$155))),VLOOKUP(A8,ANG_2!$C$2:$I$155,4,FALSE()))))</f>
        <v>0</v>
      </c>
      <c r="BD8" s="37">
        <f t="shared" si="24"/>
        <v>51</v>
      </c>
      <c r="BE8" s="47">
        <f>VLOOKUP(BD8,[1]Punktezuordnung!$A$2:$B$52,2,FALSE())</f>
        <v>0</v>
      </c>
      <c r="BF8" s="41">
        <f t="array" ref="BF8">IF(ISBLANK(ANG_1!$A$2),100,IF(ISBLANK(G8),100,IF((OR(EXACT(G8,ANG_1!$C$2:$C$200))),VLOOKUP(G8,ANG_1!$C$2:$I$200,4,FALSE()))))</f>
        <v>100</v>
      </c>
      <c r="BG8" s="37">
        <f t="shared" si="25"/>
        <v>51</v>
      </c>
      <c r="BH8" s="44">
        <f>VLOOKUP(BG8,[1]Punktezuordnung!$A$2:$B$52,2,FALSE())</f>
        <v>0</v>
      </c>
      <c r="BI8" s="46">
        <f t="array" ref="BI8">IF(ISBLANK(ANG_2!$A$2),0,IF(ISBLANK(G8),0,IF((OR(EXACT(G8,ANG_2!$C$2:$C$155))),VLOOKUP(G8,ANG_2!$C$2:$I$155,4,FALSE()))))</f>
        <v>0</v>
      </c>
      <c r="BJ8" s="37">
        <f t="shared" si="26"/>
        <v>51</v>
      </c>
      <c r="BK8" s="47">
        <f>VLOOKUP(BJ8,[1]Punktezuordnung!$A$2:$B$52,2,FALSE())</f>
        <v>0</v>
      </c>
    </row>
    <row r="9" spans="1:63" x14ac:dyDescent="0.3">
      <c r="A9" s="28" t="s">
        <v>255</v>
      </c>
      <c r="B9" s="28" t="s">
        <v>21</v>
      </c>
      <c r="C9" s="28">
        <v>2019</v>
      </c>
      <c r="D9" s="28" t="s">
        <v>305</v>
      </c>
      <c r="E9" s="37">
        <f t="shared" si="0"/>
        <v>6</v>
      </c>
      <c r="F9" s="29">
        <f>SUM(LARGE(H9:U9,{1;2;3;4;5;6;7;8;9}))</f>
        <v>164</v>
      </c>
      <c r="G9" s="48">
        <f t="shared" si="1"/>
        <v>4</v>
      </c>
      <c r="H9" s="49">
        <f t="shared" si="2"/>
        <v>45</v>
      </c>
      <c r="I9" s="44">
        <f t="shared" si="3"/>
        <v>42</v>
      </c>
      <c r="J9" s="49">
        <f t="shared" si="4"/>
        <v>0</v>
      </c>
      <c r="K9" s="44">
        <f t="shared" si="5"/>
        <v>0</v>
      </c>
      <c r="L9" s="32">
        <f t="shared" si="6"/>
        <v>0</v>
      </c>
      <c r="M9" s="33">
        <f t="shared" si="7"/>
        <v>0</v>
      </c>
      <c r="N9" s="50">
        <f t="shared" si="8"/>
        <v>37</v>
      </c>
      <c r="O9" s="35">
        <f t="shared" si="9"/>
        <v>40</v>
      </c>
      <c r="P9" s="49">
        <f t="shared" si="10"/>
        <v>0</v>
      </c>
      <c r="Q9" s="44">
        <f t="shared" si="11"/>
        <v>0</v>
      </c>
      <c r="R9" s="49"/>
      <c r="S9" s="44"/>
      <c r="T9" s="49">
        <f t="shared" si="12"/>
        <v>0</v>
      </c>
      <c r="U9" s="44">
        <f t="shared" si="13"/>
        <v>0</v>
      </c>
      <c r="V9" s="36">
        <f t="array" ref="V9">IF(ISBLANK(ALS_1!$A$2),100,IF(ISBLANK(A9),100,IF((OR(EXACT(A9,ALS_1!$C$2:$C$200))),VLOOKUP(A9,ALS_1!$C$2:$I$200,4,FALSE()))))</f>
        <v>16.309999999999999</v>
      </c>
      <c r="W9" s="37">
        <f t="shared" si="14"/>
        <v>6</v>
      </c>
      <c r="X9" s="64">
        <f>VLOOKUP(W9,Punktezuordnung!$A$2:$B$52,2,FALSE())</f>
        <v>45</v>
      </c>
      <c r="Y9" s="38">
        <f t="array" ref="Y9">IF(ISBLANK(ALS_2!$A$2),0,IF(ISBLANK(A9),0,IF((OR(EXACT(A9,ALS_2!$C$2:$C$200))),VLOOKUP(A9,ALS_2!$C$2:$I$200,4,FALSE()))))</f>
        <v>20</v>
      </c>
      <c r="Z9" s="37">
        <f t="shared" si="15"/>
        <v>9</v>
      </c>
      <c r="AA9" s="64">
        <f>VLOOKUP(Z9,Punktezuordnung!$A$2:$B$52,2,FALSE())</f>
        <v>42</v>
      </c>
      <c r="AB9" s="39">
        <f t="array" ref="AB9">IF(ISBLANK(FRI_1!$A$2),100,IF(ISBLANK(A9),100,IF((OR(EXACT(A9,FRI_1!$C$2:$C$200))),VLOOKUP(A9,FRI_1!$C$2:$I$200,4,FALSE()))))</f>
        <v>100</v>
      </c>
      <c r="AC9" s="37">
        <f t="shared" si="16"/>
        <v>51</v>
      </c>
      <c r="AD9" s="29">
        <f>VLOOKUP(AC9,[1]Punktezuordnung!$A$2:$B$52,2,FALSE())</f>
        <v>0</v>
      </c>
      <c r="AE9" s="40">
        <f t="array" ref="AE9">IF(ISBLANK(FRI_2!$A$2),0,IF(ISBLANK(A9),0,IF((OR(EXACT(A9,FRI_2!$C$2:$C$150))),VLOOKUP(A9,FRI_2!$C$2:$I$150,4,FALSE()))))</f>
        <v>0</v>
      </c>
      <c r="AF9" s="37">
        <f t="shared" si="27"/>
        <v>51</v>
      </c>
      <c r="AG9" s="29">
        <f>VLOOKUP(AF9,[1]Punktezuordnung!$A$2:$B$52,2,FALSE())</f>
        <v>0</v>
      </c>
      <c r="AH9" s="41">
        <f t="array" ref="AH9">IF(ISBLANK(LAT_1!$A$2),0,IF(ISBLANK(A9),0,IF((OR(EXACT(A9,LAT_1!$C$2:$C$154))),VLOOKUP(A9,LAT_1!$C$2:$I$154,4,FALSE()))))</f>
        <v>0</v>
      </c>
      <c r="AI9" s="37">
        <f t="shared" si="17"/>
        <v>51</v>
      </c>
      <c r="AJ9" s="29">
        <f>VLOOKUP(AI9,[1]Punktezuordnung!$A$2:$B$52,2,FALSE())</f>
        <v>0</v>
      </c>
      <c r="AK9" s="43">
        <f t="array" ref="AK9">IF(ISBLANK(LAT_2!$A$2),0,IF(ISBLANK(A9),0,IF((OR(EXACT(A9,LAT_2!$C$2:$C$154))),VLOOKUP(A9,LAT_2!$C$2:$I$154,4,FALSE()))))</f>
        <v>0</v>
      </c>
      <c r="AL9" s="37">
        <f t="shared" si="18"/>
        <v>51</v>
      </c>
      <c r="AM9" s="29">
        <f>VLOOKUP(AL9,[1]Punktezuordnung!$A$2:$B$52,2,FALSE())</f>
        <v>0</v>
      </c>
      <c r="AN9" s="66">
        <f t="array" ref="AN9">IF(ISBLANK(NIA_1!$A$2),1000,IF(ISBLANK(A9),1000,IF((OR(EXACT(A9,NIA_1!$C$2:$C$200))),VLOOKUP(A9,NIA_1!$C$2:$I$200,4,FALSE()))))</f>
        <v>155.69999999999999</v>
      </c>
      <c r="AO9" s="37">
        <f t="shared" si="19"/>
        <v>14</v>
      </c>
      <c r="AP9" s="64">
        <f>VLOOKUP(AO9,Punktezuordnung!$A$2:$B$52,2,FALSE())</f>
        <v>37</v>
      </c>
      <c r="AQ9" s="45">
        <f t="array" ref="AQ9">IF(ISBLANK(NIA_2!$A$2),0,IF(ISBLANK(A9),0,IF((OR(EXACT(A9,NIA_2!$C$2:$C$141))),VLOOKUP(A9,NIA_2!$C$2:$I$141,4,FALSE()))))</f>
        <v>29</v>
      </c>
      <c r="AR9" s="37">
        <f t="shared" si="20"/>
        <v>11</v>
      </c>
      <c r="AS9" s="64">
        <f>VLOOKUP(AR9,Punktezuordnung!$A$2:$B$52,2,FALSE())</f>
        <v>40</v>
      </c>
      <c r="AT9" s="41">
        <f t="array" ref="AT9">IF(ISBLANK(STO_1!$A$2),0,IF(ISBLANK(A9),0,IF((OR(EXACT(A9,STO_1!$C$2:$C$149))),VLOOKUP(A9,STO_1!$C$2:$I$149,4,FALSE()))))</f>
        <v>0</v>
      </c>
      <c r="AU9" s="37">
        <f t="shared" si="21"/>
        <v>51</v>
      </c>
      <c r="AV9" s="44">
        <f>VLOOKUP(AU9,[1]Punktezuordnung!$A$2:$B$52,2,FALSE())</f>
        <v>0</v>
      </c>
      <c r="AW9" s="39">
        <f t="array" ref="AW9">IF(ISBLANK(STO_2!$A$2),0,IF(ISBLANK(A9),0,IF((OR(EXACT(A9,STO_2!$C$2:$C$148))),VLOOKUP(A9,STO_2!$C$2:$I$148,4,FALSE()))))</f>
        <v>0</v>
      </c>
      <c r="AX9" s="37">
        <f t="shared" si="22"/>
        <v>51</v>
      </c>
      <c r="AY9" s="44">
        <f>VLOOKUP(AX9,[1]Punktezuordnung!$A$2:$B$52,2,FALSE())</f>
        <v>0</v>
      </c>
      <c r="AZ9" s="41">
        <f t="array" ref="AZ9">IF(ISBLANK(ANG_1!$A$2),100,IF(ISBLANK(A9),100,IF((OR(EXACT(A9,ANG_1!$C$2:$C$200))),VLOOKUP(A9,ANG_1!$C$2:$I$200,4,FALSE()))))</f>
        <v>100</v>
      </c>
      <c r="BA9" s="37">
        <f t="shared" si="23"/>
        <v>51</v>
      </c>
      <c r="BB9" s="44">
        <f>VLOOKUP(BA9,[1]Punktezuordnung!$A$2:$B$52,2,FALSE())</f>
        <v>0</v>
      </c>
      <c r="BC9" s="46">
        <f t="array" ref="BC9">IF(ISBLANK(ANG_2!$A$2),0,IF(ISBLANK(A9),0,IF((OR(EXACT(A9,ANG_2!$C$2:$C$155))),VLOOKUP(A9,ANG_2!$C$2:$I$155,4,FALSE()))))</f>
        <v>0</v>
      </c>
      <c r="BD9" s="37">
        <f t="shared" si="24"/>
        <v>51</v>
      </c>
      <c r="BE9" s="47">
        <f>VLOOKUP(BD9,[1]Punktezuordnung!$A$2:$B$52,2,FALSE())</f>
        <v>0</v>
      </c>
      <c r="BF9" s="41">
        <f t="array" ref="BF9">IF(ISBLANK(ANG_1!$A$2),100,IF(ISBLANK(G9),100,IF((OR(EXACT(G9,ANG_1!$C$2:$C$200))),VLOOKUP(G9,ANG_1!$C$2:$I$200,4,FALSE()))))</f>
        <v>100</v>
      </c>
      <c r="BG9" s="37">
        <f t="shared" si="25"/>
        <v>51</v>
      </c>
      <c r="BH9" s="44">
        <f>VLOOKUP(BG9,[1]Punktezuordnung!$A$2:$B$52,2,FALSE())</f>
        <v>0</v>
      </c>
      <c r="BI9" s="46">
        <f t="array" ref="BI9">IF(ISBLANK(ANG_2!$A$2),0,IF(ISBLANK(G9),0,IF((OR(EXACT(G9,ANG_2!$C$2:$C$155))),VLOOKUP(G9,ANG_2!$C$2:$I$155,4,FALSE()))))</f>
        <v>0</v>
      </c>
      <c r="BJ9" s="37">
        <f t="shared" si="26"/>
        <v>51</v>
      </c>
      <c r="BK9" s="47">
        <f>VLOOKUP(BJ9,[1]Punktezuordnung!$A$2:$B$52,2,FALSE())</f>
        <v>0</v>
      </c>
    </row>
    <row r="10" spans="1:63" x14ac:dyDescent="0.3">
      <c r="A10" s="28" t="s">
        <v>256</v>
      </c>
      <c r="B10" s="28" t="s">
        <v>21</v>
      </c>
      <c r="C10" s="28">
        <v>2019</v>
      </c>
      <c r="D10" s="28" t="s">
        <v>306</v>
      </c>
      <c r="E10" s="37">
        <f t="shared" si="0"/>
        <v>7</v>
      </c>
      <c r="F10" s="29">
        <f>SUM(LARGE(H10:U10,{1;2;3;4;5;6;7;8;9}))</f>
        <v>160</v>
      </c>
      <c r="G10" s="48">
        <f t="shared" si="1"/>
        <v>4</v>
      </c>
      <c r="H10" s="49">
        <f t="shared" si="2"/>
        <v>44</v>
      </c>
      <c r="I10" s="44">
        <f t="shared" si="3"/>
        <v>44</v>
      </c>
      <c r="J10" s="49">
        <f t="shared" si="4"/>
        <v>0</v>
      </c>
      <c r="K10" s="44">
        <f t="shared" si="5"/>
        <v>0</v>
      </c>
      <c r="L10" s="32">
        <f t="shared" si="6"/>
        <v>0</v>
      </c>
      <c r="M10" s="33">
        <f t="shared" si="7"/>
        <v>0</v>
      </c>
      <c r="N10" s="50">
        <f t="shared" si="8"/>
        <v>35</v>
      </c>
      <c r="O10" s="35">
        <f t="shared" si="9"/>
        <v>37</v>
      </c>
      <c r="P10" s="49">
        <f t="shared" si="10"/>
        <v>0</v>
      </c>
      <c r="Q10" s="44">
        <f t="shared" si="11"/>
        <v>0</v>
      </c>
      <c r="R10" s="49"/>
      <c r="S10" s="44"/>
      <c r="T10" s="49">
        <f t="shared" si="12"/>
        <v>0</v>
      </c>
      <c r="U10" s="44">
        <f t="shared" si="13"/>
        <v>0</v>
      </c>
      <c r="V10" s="36">
        <f t="array" ref="V10">IF(ISBLANK(ALS_1!$A$2),100,IF(ISBLANK(A10),100,IF((OR(EXACT(A10,ALS_1!$C$2:$C$200))),VLOOKUP(A10,ALS_1!$C$2:$I$200,4,FALSE()))))</f>
        <v>16.559999999999999</v>
      </c>
      <c r="W10" s="37">
        <f t="shared" si="14"/>
        <v>7</v>
      </c>
      <c r="X10" s="64">
        <f>VLOOKUP(W10,Punktezuordnung!$A$2:$B$52,2,FALSE())</f>
        <v>44</v>
      </c>
      <c r="Y10" s="38">
        <f t="array" ref="Y10">IF(ISBLANK(ALS_2!$A$2),0,IF(ISBLANK(A10),0,IF((OR(EXACT(A10,ALS_2!$C$2:$C$200))),VLOOKUP(A10,ALS_2!$C$2:$I$200,4,FALSE()))))</f>
        <v>25</v>
      </c>
      <c r="Z10" s="37">
        <f t="shared" si="15"/>
        <v>7</v>
      </c>
      <c r="AA10" s="64">
        <f>VLOOKUP(Z10,Punktezuordnung!$A$2:$B$52,2,FALSE())</f>
        <v>44</v>
      </c>
      <c r="AB10" s="39">
        <f t="array" ref="AB10">IF(ISBLANK(FRI_1!$A$2),100,IF(ISBLANK(A10),100,IF((OR(EXACT(A10,FRI_1!$C$2:$C$200))),VLOOKUP(A10,FRI_1!$C$2:$I$200,4,FALSE()))))</f>
        <v>100</v>
      </c>
      <c r="AC10" s="37">
        <f t="shared" si="16"/>
        <v>51</v>
      </c>
      <c r="AD10" s="29">
        <f>VLOOKUP(AC10,[1]Punktezuordnung!$A$2:$B$52,2,FALSE())</f>
        <v>0</v>
      </c>
      <c r="AE10" s="40">
        <f t="array" ref="AE10">IF(ISBLANK(FRI_2!$A$2),0,IF(ISBLANK(A10),0,IF((OR(EXACT(A10,FRI_2!$C$2:$C$150))),VLOOKUP(A10,FRI_2!$C$2:$I$150,4,FALSE()))))</f>
        <v>0</v>
      </c>
      <c r="AF10" s="37">
        <f t="shared" si="27"/>
        <v>51</v>
      </c>
      <c r="AG10" s="29">
        <f>VLOOKUP(AF10,[1]Punktezuordnung!$A$2:$B$52,2,FALSE())</f>
        <v>0</v>
      </c>
      <c r="AH10" s="41">
        <f t="array" ref="AH10">IF(ISBLANK(LAT_1!$A$2),0,IF(ISBLANK(A10),0,IF((OR(EXACT(A10,LAT_1!$C$2:$C$154))),VLOOKUP(A10,LAT_1!$C$2:$I$154,4,FALSE()))))</f>
        <v>0</v>
      </c>
      <c r="AI10" s="37">
        <f t="shared" si="17"/>
        <v>51</v>
      </c>
      <c r="AJ10" s="29">
        <f>VLOOKUP(AI10,[1]Punktezuordnung!$A$2:$B$52,2,FALSE())</f>
        <v>0</v>
      </c>
      <c r="AK10" s="43">
        <f t="array" ref="AK10">IF(ISBLANK(LAT_2!$A$2),0,IF(ISBLANK(A10),0,IF((OR(EXACT(A10,LAT_2!$C$2:$C$154))),VLOOKUP(A10,LAT_2!$C$2:$I$154,4,FALSE()))))</f>
        <v>0</v>
      </c>
      <c r="AL10" s="37">
        <f t="shared" si="18"/>
        <v>51</v>
      </c>
      <c r="AM10" s="29">
        <f>VLOOKUP(AL10,[1]Punktezuordnung!$A$2:$B$52,2,FALSE())</f>
        <v>0</v>
      </c>
      <c r="AN10" s="66">
        <f t="array" ref="AN10">IF(ISBLANK(NIA_1!$A$2),1000,IF(ISBLANK(A10),1000,IF((OR(EXACT(A10,NIA_1!$C$2:$C$200))),VLOOKUP(A10,NIA_1!$C$2:$I$200,4,FALSE()))))</f>
        <v>159</v>
      </c>
      <c r="AO10" s="37">
        <f t="shared" si="19"/>
        <v>16</v>
      </c>
      <c r="AP10" s="64">
        <f>VLOOKUP(AO10,Punktezuordnung!$A$2:$B$52,2,FALSE())</f>
        <v>35</v>
      </c>
      <c r="AQ10" s="45">
        <f t="array" ref="AQ10">IF(ISBLANK(NIA_2!$A$2),0,IF(ISBLANK(A10),0,IF((OR(EXACT(A10,NIA_2!$C$2:$C$141))),VLOOKUP(A10,NIA_2!$C$2:$I$141,4,FALSE()))))</f>
        <v>22</v>
      </c>
      <c r="AR10" s="37">
        <f t="shared" si="20"/>
        <v>14</v>
      </c>
      <c r="AS10" s="64">
        <f>VLOOKUP(AR10,Punktezuordnung!$A$2:$B$52,2,FALSE())</f>
        <v>37</v>
      </c>
      <c r="AT10" s="41">
        <f t="array" ref="AT10">IF(ISBLANK(STO_1!$A$2),0,IF(ISBLANK(A10),0,IF((OR(EXACT(A10,STO_1!$C$2:$C$149))),VLOOKUP(A10,STO_1!$C$2:$I$149,4,FALSE()))))</f>
        <v>0</v>
      </c>
      <c r="AU10" s="37">
        <f t="shared" si="21"/>
        <v>51</v>
      </c>
      <c r="AV10" s="44">
        <f>VLOOKUP(AU10,[1]Punktezuordnung!$A$2:$B$52,2,FALSE())</f>
        <v>0</v>
      </c>
      <c r="AW10" s="39">
        <f t="array" ref="AW10">IF(ISBLANK(STO_2!$A$2),0,IF(ISBLANK(A10),0,IF((OR(EXACT(A10,STO_2!$C$2:$C$148))),VLOOKUP(A10,STO_2!$C$2:$I$148,4,FALSE()))))</f>
        <v>0</v>
      </c>
      <c r="AX10" s="37">
        <f t="shared" si="22"/>
        <v>51</v>
      </c>
      <c r="AY10" s="44">
        <f>VLOOKUP(AX10,[1]Punktezuordnung!$A$2:$B$52,2,FALSE())</f>
        <v>0</v>
      </c>
      <c r="AZ10" s="41">
        <f t="array" ref="AZ10">IF(ISBLANK(ANG_1!$A$2),100,IF(ISBLANK(A10),100,IF((OR(EXACT(A10,ANG_1!$C$2:$C$200))),VLOOKUP(A10,ANG_1!$C$2:$I$200,4,FALSE()))))</f>
        <v>100</v>
      </c>
      <c r="BA10" s="37">
        <f t="shared" si="23"/>
        <v>51</v>
      </c>
      <c r="BB10" s="44">
        <f>VLOOKUP(BA10,[1]Punktezuordnung!$A$2:$B$52,2,FALSE())</f>
        <v>0</v>
      </c>
      <c r="BC10" s="46">
        <f t="array" ref="BC10">IF(ISBLANK(ANG_2!$A$2),0,IF(ISBLANK(A10),0,IF((OR(EXACT(A10,ANG_2!$C$2:$C$155))),VLOOKUP(A10,ANG_2!$C$2:$I$155,4,FALSE()))))</f>
        <v>0</v>
      </c>
      <c r="BD10" s="37">
        <f t="shared" si="24"/>
        <v>51</v>
      </c>
      <c r="BE10" s="47">
        <f>VLOOKUP(BD10,[1]Punktezuordnung!$A$2:$B$52,2,FALSE())</f>
        <v>0</v>
      </c>
      <c r="BF10" s="41">
        <f t="array" ref="BF10">IF(ISBLANK(ANG_1!$A$2),100,IF(ISBLANK(G10),100,IF((OR(EXACT(G10,ANG_1!$C$2:$C$200))),VLOOKUP(G10,ANG_1!$C$2:$I$200,4,FALSE()))))</f>
        <v>100</v>
      </c>
      <c r="BG10" s="37">
        <f t="shared" si="25"/>
        <v>51</v>
      </c>
      <c r="BH10" s="44">
        <f>VLOOKUP(BG10,[1]Punktezuordnung!$A$2:$B$52,2,FALSE())</f>
        <v>0</v>
      </c>
      <c r="BI10" s="46">
        <f t="array" ref="BI10">IF(ISBLANK(ANG_2!$A$2),0,IF(ISBLANK(G10),0,IF((OR(EXACT(G10,ANG_2!$C$2:$C$155))),VLOOKUP(G10,ANG_2!$C$2:$I$155,4,FALSE()))))</f>
        <v>0</v>
      </c>
      <c r="BJ10" s="37">
        <f t="shared" si="26"/>
        <v>51</v>
      </c>
      <c r="BK10" s="47">
        <f>VLOOKUP(BJ10,[1]Punktezuordnung!$A$2:$B$52,2,FALSE())</f>
        <v>0</v>
      </c>
    </row>
    <row r="11" spans="1:63" x14ac:dyDescent="0.3">
      <c r="A11" s="28" t="s">
        <v>257</v>
      </c>
      <c r="B11" s="28" t="s">
        <v>21</v>
      </c>
      <c r="C11" s="28">
        <v>2019</v>
      </c>
      <c r="D11" s="28" t="s">
        <v>307</v>
      </c>
      <c r="E11" s="37">
        <f t="shared" si="0"/>
        <v>8</v>
      </c>
      <c r="F11" s="29">
        <f>SUM(LARGE(H11:U11,{1;2;3;4;5;6;7;8;9}))</f>
        <v>154</v>
      </c>
      <c r="G11" s="48">
        <f t="shared" si="1"/>
        <v>4</v>
      </c>
      <c r="H11" s="49">
        <f t="shared" si="2"/>
        <v>43</v>
      </c>
      <c r="I11" s="44">
        <f t="shared" si="3"/>
        <v>43</v>
      </c>
      <c r="J11" s="49">
        <f t="shared" si="4"/>
        <v>0</v>
      </c>
      <c r="K11" s="44">
        <f t="shared" si="5"/>
        <v>0</v>
      </c>
      <c r="L11" s="32">
        <f t="shared" si="6"/>
        <v>0</v>
      </c>
      <c r="M11" s="33">
        <f t="shared" si="7"/>
        <v>0</v>
      </c>
      <c r="N11" s="50">
        <f t="shared" si="8"/>
        <v>36</v>
      </c>
      <c r="O11" s="35">
        <f t="shared" si="9"/>
        <v>32</v>
      </c>
      <c r="P11" s="49">
        <f t="shared" si="10"/>
        <v>0</v>
      </c>
      <c r="Q11" s="44">
        <f t="shared" si="11"/>
        <v>0</v>
      </c>
      <c r="R11" s="49"/>
      <c r="S11" s="44"/>
      <c r="T11" s="49">
        <f t="shared" si="12"/>
        <v>0</v>
      </c>
      <c r="U11" s="44">
        <f t="shared" si="13"/>
        <v>0</v>
      </c>
      <c r="V11" s="36">
        <f t="array" ref="V11">IF(ISBLANK(ALS_1!$A$2),100,IF(ISBLANK(A11),100,IF((OR(EXACT(A11,ALS_1!$C$2:$C$200))),VLOOKUP(A11,ALS_1!$C$2:$I$200,4,FALSE()))))</f>
        <v>17.39</v>
      </c>
      <c r="W11" s="37">
        <f t="shared" si="14"/>
        <v>8</v>
      </c>
      <c r="X11" s="64">
        <f>VLOOKUP(W11,Punktezuordnung!$A$2:$B$52,2,FALSE())</f>
        <v>43</v>
      </c>
      <c r="Y11" s="38">
        <f t="array" ref="Y11">IF(ISBLANK(ALS_2!$A$2),0,IF(ISBLANK(A11),0,IF((OR(EXACT(A11,ALS_2!$C$2:$C$200))),VLOOKUP(A11,ALS_2!$C$2:$I$200,4,FALSE()))))</f>
        <v>21</v>
      </c>
      <c r="Z11" s="37">
        <f t="shared" si="15"/>
        <v>8</v>
      </c>
      <c r="AA11" s="64">
        <f>VLOOKUP(Z11,Punktezuordnung!$A$2:$B$52,2,FALSE())</f>
        <v>43</v>
      </c>
      <c r="AB11" s="39">
        <f t="array" ref="AB11">IF(ISBLANK(FRI_1!$A$2),100,IF(ISBLANK(A11),100,IF((OR(EXACT(A11,FRI_1!$C$2:$C$200))),VLOOKUP(A11,FRI_1!$C$2:$I$200,4,FALSE()))))</f>
        <v>100</v>
      </c>
      <c r="AC11" s="37">
        <f t="shared" si="16"/>
        <v>51</v>
      </c>
      <c r="AD11" s="29">
        <f>VLOOKUP(AC11,[1]Punktezuordnung!$A$2:$B$52,2,FALSE())</f>
        <v>0</v>
      </c>
      <c r="AE11" s="40">
        <f t="array" ref="AE11">IF(ISBLANK(FRI_2!$A$2),0,IF(ISBLANK(A11),0,IF((OR(EXACT(A11,FRI_2!$C$2:$C$150))),VLOOKUP(A11,FRI_2!$C$2:$I$150,4,FALSE()))))</f>
        <v>0</v>
      </c>
      <c r="AF11" s="37">
        <f t="shared" si="27"/>
        <v>51</v>
      </c>
      <c r="AG11" s="29">
        <f>VLOOKUP(AF11,[1]Punktezuordnung!$A$2:$B$52,2,FALSE())</f>
        <v>0</v>
      </c>
      <c r="AH11" s="41">
        <f t="array" ref="AH11">IF(ISBLANK(LAT_1!$A$2),0,IF(ISBLANK(A11),0,IF((OR(EXACT(A11,LAT_1!$C$2:$C$154))),VLOOKUP(A11,LAT_1!$C$2:$I$154,4,FALSE()))))</f>
        <v>0</v>
      </c>
      <c r="AI11" s="37">
        <f t="shared" si="17"/>
        <v>51</v>
      </c>
      <c r="AJ11" s="29">
        <f>VLOOKUP(AI11,[1]Punktezuordnung!$A$2:$B$52,2,FALSE())</f>
        <v>0</v>
      </c>
      <c r="AK11" s="43">
        <f t="array" ref="AK11">IF(ISBLANK(LAT_2!$A$2),0,IF(ISBLANK(A11),0,IF((OR(EXACT(A11,LAT_2!$C$2:$C$154))),VLOOKUP(A11,LAT_2!$C$2:$I$154,4,FALSE()))))</f>
        <v>0</v>
      </c>
      <c r="AL11" s="37">
        <f t="shared" si="18"/>
        <v>51</v>
      </c>
      <c r="AM11" s="29">
        <f>VLOOKUP(AL11,[1]Punktezuordnung!$A$2:$B$52,2,FALSE())</f>
        <v>0</v>
      </c>
      <c r="AN11" s="66">
        <f t="array" ref="AN11">IF(ISBLANK(NIA_1!$A$2),1000,IF(ISBLANK(A11),1000,IF((OR(EXACT(A11,NIA_1!$C$2:$C$200))),VLOOKUP(A11,NIA_1!$C$2:$I$200,4,FALSE()))))</f>
        <v>158.19999999999999</v>
      </c>
      <c r="AO11" s="37">
        <f t="shared" si="19"/>
        <v>15</v>
      </c>
      <c r="AP11" s="64">
        <f>VLOOKUP(AO11,Punktezuordnung!$A$2:$B$52,2,FALSE())</f>
        <v>36</v>
      </c>
      <c r="AQ11" s="45">
        <f t="array" ref="AQ11">IF(ISBLANK(NIA_2!$A$2),0,IF(ISBLANK(A11),0,IF((OR(EXACT(A11,NIA_2!$C$2:$C$141))),VLOOKUP(A11,NIA_2!$C$2:$I$141,4,FALSE()))))</f>
        <v>13</v>
      </c>
      <c r="AR11" s="37">
        <f t="shared" si="20"/>
        <v>19</v>
      </c>
      <c r="AS11" s="64">
        <f>VLOOKUP(AR11,Punktezuordnung!$A$2:$B$52,2,FALSE())</f>
        <v>32</v>
      </c>
      <c r="AT11" s="41">
        <f t="array" ref="AT11">IF(ISBLANK(STO_1!$A$2),0,IF(ISBLANK(A11),0,IF((OR(EXACT(A11,STO_1!$C$2:$C$149))),VLOOKUP(A11,STO_1!$C$2:$I$149,4,FALSE()))))</f>
        <v>0</v>
      </c>
      <c r="AU11" s="37">
        <f t="shared" si="21"/>
        <v>51</v>
      </c>
      <c r="AV11" s="44">
        <f>VLOOKUP(AU11,[1]Punktezuordnung!$A$2:$B$52,2,FALSE())</f>
        <v>0</v>
      </c>
      <c r="AW11" s="39">
        <f t="array" ref="AW11">IF(ISBLANK(STO_2!$A$2),0,IF(ISBLANK(A11),0,IF((OR(EXACT(A11,STO_2!$C$2:$C$148))),VLOOKUP(A11,STO_2!$C$2:$I$148,4,FALSE()))))</f>
        <v>0</v>
      </c>
      <c r="AX11" s="37">
        <f t="shared" si="22"/>
        <v>51</v>
      </c>
      <c r="AY11" s="44">
        <f>VLOOKUP(AX11,[1]Punktezuordnung!$A$2:$B$52,2,FALSE())</f>
        <v>0</v>
      </c>
      <c r="AZ11" s="41">
        <f t="array" ref="AZ11">IF(ISBLANK(ANG_1!$A$2),100,IF(ISBLANK(A11),100,IF((OR(EXACT(A11,ANG_1!$C$2:$C$200))),VLOOKUP(A11,ANG_1!$C$2:$I$200,4,FALSE()))))</f>
        <v>100</v>
      </c>
      <c r="BA11" s="37">
        <f t="shared" si="23"/>
        <v>51</v>
      </c>
      <c r="BB11" s="44">
        <f>VLOOKUP(BA11,[1]Punktezuordnung!$A$2:$B$52,2,FALSE())</f>
        <v>0</v>
      </c>
      <c r="BC11" s="46">
        <f t="array" ref="BC11">IF(ISBLANK(ANG_2!$A$2),0,IF(ISBLANK(A11),0,IF((OR(EXACT(A11,ANG_2!$C$2:$C$155))),VLOOKUP(A11,ANG_2!$C$2:$I$155,4,FALSE()))))</f>
        <v>0</v>
      </c>
      <c r="BD11" s="37">
        <f t="shared" si="24"/>
        <v>51</v>
      </c>
      <c r="BE11" s="47">
        <f>VLOOKUP(BD11,[1]Punktezuordnung!$A$2:$B$52,2,FALSE())</f>
        <v>0</v>
      </c>
      <c r="BF11" s="41">
        <f t="array" ref="BF11">IF(ISBLANK(ANG_1!$A$2),100,IF(ISBLANK(G11),100,IF((OR(EXACT(G11,ANG_1!$C$2:$C$200))),VLOOKUP(G11,ANG_1!$C$2:$I$200,4,FALSE()))))</f>
        <v>100</v>
      </c>
      <c r="BG11" s="37">
        <f t="shared" si="25"/>
        <v>51</v>
      </c>
      <c r="BH11" s="44">
        <f>VLOOKUP(BG11,[1]Punktezuordnung!$A$2:$B$52,2,FALSE())</f>
        <v>0</v>
      </c>
      <c r="BI11" s="46">
        <f t="array" ref="BI11">IF(ISBLANK(ANG_2!$A$2),0,IF(ISBLANK(G11),0,IF((OR(EXACT(G11,ANG_2!$C$2:$C$155))),VLOOKUP(G11,ANG_2!$C$2:$I$155,4,FALSE()))))</f>
        <v>0</v>
      </c>
      <c r="BJ11" s="37">
        <f t="shared" si="26"/>
        <v>51</v>
      </c>
      <c r="BK11" s="47">
        <f>VLOOKUP(BJ11,[1]Punktezuordnung!$A$2:$B$52,2,FALSE())</f>
        <v>0</v>
      </c>
    </row>
    <row r="12" spans="1:63" x14ac:dyDescent="0.3">
      <c r="A12" s="28" t="s">
        <v>259</v>
      </c>
      <c r="B12" s="28" t="s">
        <v>21</v>
      </c>
      <c r="C12" s="28">
        <v>2019</v>
      </c>
      <c r="D12" s="28" t="s">
        <v>302</v>
      </c>
      <c r="E12" s="37">
        <f t="shared" si="0"/>
        <v>9</v>
      </c>
      <c r="F12" s="29">
        <f>SUM(LARGE(H12:U12,{1;2;3;4;5;6;7;8;9}))</f>
        <v>148</v>
      </c>
      <c r="G12" s="51">
        <f t="shared" si="1"/>
        <v>4</v>
      </c>
      <c r="H12" s="52">
        <f t="shared" si="2"/>
        <v>41</v>
      </c>
      <c r="I12" s="53">
        <f t="shared" si="3"/>
        <v>41</v>
      </c>
      <c r="J12" s="52">
        <f t="shared" si="4"/>
        <v>0</v>
      </c>
      <c r="K12" s="53">
        <f t="shared" si="5"/>
        <v>0</v>
      </c>
      <c r="L12" s="32">
        <f t="shared" si="6"/>
        <v>0</v>
      </c>
      <c r="M12" s="33">
        <f t="shared" si="7"/>
        <v>0</v>
      </c>
      <c r="N12" s="54">
        <f t="shared" si="8"/>
        <v>32</v>
      </c>
      <c r="O12" s="35">
        <f t="shared" si="9"/>
        <v>34</v>
      </c>
      <c r="P12" s="52">
        <f t="shared" si="10"/>
        <v>0</v>
      </c>
      <c r="Q12" s="53">
        <f t="shared" si="11"/>
        <v>0</v>
      </c>
      <c r="R12" s="52"/>
      <c r="S12" s="53"/>
      <c r="T12" s="52">
        <f t="shared" si="12"/>
        <v>0</v>
      </c>
      <c r="U12" s="53">
        <f t="shared" si="13"/>
        <v>0</v>
      </c>
      <c r="V12" s="36">
        <f t="array" ref="V12">IF(ISBLANK(ALS_1!$A$2),100,IF(ISBLANK(A12),100,IF((OR(EXACT(A12,ALS_1!$C$2:$C$200))),VLOOKUP(A12,ALS_1!$C$2:$I$200,4,FALSE()))))</f>
        <v>17.75</v>
      </c>
      <c r="W12" s="37">
        <f t="shared" si="14"/>
        <v>10</v>
      </c>
      <c r="X12" s="64">
        <f>VLOOKUP(W12,Punktezuordnung!$A$2:$B$52,2,FALSE())</f>
        <v>41</v>
      </c>
      <c r="Y12" s="38">
        <f t="array" ref="Y12">IF(ISBLANK(ALS_2!$A$2),0,IF(ISBLANK(A12),0,IF((OR(EXACT(A12,ALS_2!$C$2:$C$200))),VLOOKUP(A12,ALS_2!$C$2:$I$200,4,FALSE()))))</f>
        <v>18</v>
      </c>
      <c r="Z12" s="37">
        <f t="shared" si="15"/>
        <v>10</v>
      </c>
      <c r="AA12" s="64">
        <f>VLOOKUP(Z12,Punktezuordnung!$A$2:$B$52,2,FALSE())</f>
        <v>41</v>
      </c>
      <c r="AB12" s="39">
        <f t="array" ref="AB12">IF(ISBLANK(FRI_1!$A$2),100,IF(ISBLANK(A12),100,IF((OR(EXACT(A12,FRI_1!$C$2:$C$200))),VLOOKUP(A12,FRI_1!$C$2:$I$200,4,FALSE()))))</f>
        <v>100</v>
      </c>
      <c r="AC12" s="37">
        <f t="shared" si="16"/>
        <v>51</v>
      </c>
      <c r="AD12" s="29">
        <f>VLOOKUP(AC12,[1]Punktezuordnung!$A$2:$B$52,2,FALSE())</f>
        <v>0</v>
      </c>
      <c r="AE12" s="40">
        <f t="array" ref="AE12">IF(ISBLANK(FRI_2!$A$2),0,IF(ISBLANK(A12),0,IF((OR(EXACT(A12,FRI_2!$C$2:$C$150))),VLOOKUP(A12,FRI_2!$C$2:$I$150,4,FALSE()))))</f>
        <v>0</v>
      </c>
      <c r="AF12" s="37">
        <f t="shared" si="27"/>
        <v>51</v>
      </c>
      <c r="AG12" s="29">
        <f>VLOOKUP(AF12,[1]Punktezuordnung!$A$2:$B$52,2,FALSE())</f>
        <v>0</v>
      </c>
      <c r="AH12" s="41">
        <f t="array" ref="AH12">IF(ISBLANK(LAT_1!$A$2),0,IF(ISBLANK(A12),0,IF((OR(EXACT(A12,LAT_1!$C$2:$C$154))),VLOOKUP(A12,LAT_1!$C$2:$I$154,4,FALSE()))))</f>
        <v>0</v>
      </c>
      <c r="AI12" s="37">
        <f t="shared" si="17"/>
        <v>51</v>
      </c>
      <c r="AJ12" s="29">
        <f>VLOOKUP(AI12,[1]Punktezuordnung!$A$2:$B$52,2,FALSE())</f>
        <v>0</v>
      </c>
      <c r="AK12" s="43">
        <f t="array" ref="AK12">IF(ISBLANK(LAT_2!$A$2),0,IF(ISBLANK(A12),0,IF((OR(EXACT(A12,LAT_2!$C$2:$C$154))),VLOOKUP(A12,LAT_2!$C$2:$I$154,4,FALSE()))))</f>
        <v>0</v>
      </c>
      <c r="AL12" s="37">
        <f t="shared" si="18"/>
        <v>51</v>
      </c>
      <c r="AM12" s="29">
        <f>VLOOKUP(AL12,[1]Punktezuordnung!$A$2:$B$52,2,FALSE())</f>
        <v>0</v>
      </c>
      <c r="AN12" s="66">
        <f t="array" ref="AN12">IF(ISBLANK(NIA_1!$A$2),1000,IF(ISBLANK(A12),1000,IF((OR(EXACT(A12,NIA_1!$C$2:$C$200))),VLOOKUP(A12,NIA_1!$C$2:$I$200,4,FALSE()))))</f>
        <v>172.2</v>
      </c>
      <c r="AO12" s="37">
        <f t="shared" si="19"/>
        <v>19</v>
      </c>
      <c r="AP12" s="64">
        <f>VLOOKUP(AO12,Punktezuordnung!$A$2:$B$52,2,FALSE())</f>
        <v>32</v>
      </c>
      <c r="AQ12" s="45">
        <f t="array" ref="AQ12">IF(ISBLANK(NIA_2!$A$2),0,IF(ISBLANK(A12),0,IF((OR(EXACT(A12,NIA_2!$C$2:$C$141))),VLOOKUP(A12,NIA_2!$C$2:$I$141,4,FALSE()))))</f>
        <v>18</v>
      </c>
      <c r="AR12" s="37">
        <f t="shared" si="20"/>
        <v>17</v>
      </c>
      <c r="AS12" s="64">
        <f>VLOOKUP(AR12,Punktezuordnung!$A$2:$B$52,2,FALSE())</f>
        <v>34</v>
      </c>
      <c r="AT12" s="41">
        <f t="array" ref="AT12">IF(ISBLANK(STO_1!$A$2),0,IF(ISBLANK(A12),0,IF((OR(EXACT(A12,STO_1!$C$2:$C$149))),VLOOKUP(A12,STO_1!$C$2:$I$149,4,FALSE()))))</f>
        <v>0</v>
      </c>
      <c r="AU12" s="37">
        <f t="shared" si="21"/>
        <v>51</v>
      </c>
      <c r="AV12" s="44">
        <f>VLOOKUP(AU12,[1]Punktezuordnung!$A$2:$B$52,2,FALSE())</f>
        <v>0</v>
      </c>
      <c r="AW12" s="39">
        <f t="array" ref="AW12">IF(ISBLANK(STO_2!$A$2),0,IF(ISBLANK(A12),0,IF((OR(EXACT(A12,STO_2!$C$2:$C$148))),VLOOKUP(A12,STO_2!$C$2:$I$148,4,FALSE()))))</f>
        <v>0</v>
      </c>
      <c r="AX12" s="37">
        <f t="shared" si="22"/>
        <v>51</v>
      </c>
      <c r="AY12" s="44">
        <f>VLOOKUP(AX12,[1]Punktezuordnung!$A$2:$B$52,2,FALSE())</f>
        <v>0</v>
      </c>
      <c r="AZ12" s="41">
        <f t="array" ref="AZ12">IF(ISBLANK(ANG_1!$A$2),100,IF(ISBLANK(A12),100,IF((OR(EXACT(A12,ANG_1!$C$2:$C$200))),VLOOKUP(A12,ANG_1!$C$2:$I$200,4,FALSE()))))</f>
        <v>100</v>
      </c>
      <c r="BA12" s="37">
        <f t="shared" si="23"/>
        <v>51</v>
      </c>
      <c r="BB12" s="44">
        <f>VLOOKUP(BA12,[1]Punktezuordnung!$A$2:$B$52,2,FALSE())</f>
        <v>0</v>
      </c>
      <c r="BC12" s="46">
        <f t="array" ref="BC12">IF(ISBLANK(ANG_2!$A$2),0,IF(ISBLANK(A12),0,IF((OR(EXACT(A12,ANG_2!$C$2:$C$155))),VLOOKUP(A12,ANG_2!$C$2:$I$155,4,FALSE()))))</f>
        <v>0</v>
      </c>
      <c r="BD12" s="37">
        <f t="shared" si="24"/>
        <v>51</v>
      </c>
      <c r="BE12" s="47">
        <f>VLOOKUP(BD12,[1]Punktezuordnung!$A$2:$B$52,2,FALSE())</f>
        <v>0</v>
      </c>
      <c r="BF12" s="41">
        <f t="array" ref="BF12">IF(ISBLANK(ANG_1!$A$2),100,IF(ISBLANK(G12),100,IF((OR(EXACT(G12,ANG_1!$C$2:$C$200))),VLOOKUP(G12,ANG_1!$C$2:$I$200,4,FALSE()))))</f>
        <v>100</v>
      </c>
      <c r="BG12" s="37">
        <f t="shared" si="25"/>
        <v>51</v>
      </c>
      <c r="BH12" s="44">
        <f>VLOOKUP(BG12,[1]Punktezuordnung!$A$2:$B$52,2,FALSE())</f>
        <v>0</v>
      </c>
      <c r="BI12" s="46">
        <f t="array" ref="BI12">IF(ISBLANK(ANG_2!$A$2),0,IF(ISBLANK(G12),0,IF((OR(EXACT(G12,ANG_2!$C$2:$C$155))),VLOOKUP(G12,ANG_2!$C$2:$I$155,4,FALSE()))))</f>
        <v>0</v>
      </c>
      <c r="BJ12" s="37">
        <f t="shared" si="26"/>
        <v>51</v>
      </c>
      <c r="BK12" s="47">
        <f>VLOOKUP(BJ12,[1]Punktezuordnung!$A$2:$B$52,2,FALSE())</f>
        <v>0</v>
      </c>
    </row>
    <row r="13" spans="1:63" x14ac:dyDescent="0.3">
      <c r="A13" s="28" t="s">
        <v>250</v>
      </c>
      <c r="B13" s="28" t="s">
        <v>21</v>
      </c>
      <c r="C13" s="28">
        <v>2019</v>
      </c>
      <c r="D13" s="28" t="s">
        <v>301</v>
      </c>
      <c r="E13" s="37">
        <f t="shared" si="0"/>
        <v>10</v>
      </c>
      <c r="F13" s="29">
        <f>SUM(LARGE(H13:U13,{1;2;3;4;5;6;7;8;9}))</f>
        <v>98</v>
      </c>
      <c r="G13" s="48">
        <f t="shared" si="1"/>
        <v>2</v>
      </c>
      <c r="H13" s="49">
        <f t="shared" si="2"/>
        <v>50</v>
      </c>
      <c r="I13" s="44">
        <f t="shared" si="3"/>
        <v>48</v>
      </c>
      <c r="J13" s="49">
        <f t="shared" si="4"/>
        <v>0</v>
      </c>
      <c r="K13" s="44">
        <f t="shared" si="5"/>
        <v>0</v>
      </c>
      <c r="L13" s="32">
        <f t="shared" si="6"/>
        <v>0</v>
      </c>
      <c r="M13" s="33">
        <f t="shared" si="7"/>
        <v>0</v>
      </c>
      <c r="N13" s="50">
        <f t="shared" si="8"/>
        <v>0</v>
      </c>
      <c r="O13" s="35">
        <f t="shared" si="9"/>
        <v>0</v>
      </c>
      <c r="P13" s="49">
        <f t="shared" si="10"/>
        <v>0</v>
      </c>
      <c r="Q13" s="44">
        <f t="shared" si="11"/>
        <v>0</v>
      </c>
      <c r="R13" s="49"/>
      <c r="S13" s="44"/>
      <c r="T13" s="49">
        <f t="shared" si="12"/>
        <v>0</v>
      </c>
      <c r="U13" s="44">
        <f t="shared" si="13"/>
        <v>0</v>
      </c>
      <c r="V13" s="36">
        <f t="array" ref="V13">IF(ISBLANK(ALS_1!$A$2),100,IF(ISBLANK(A13),100,IF((OR(EXACT(A13,ALS_1!$C$2:$C$200))),VLOOKUP(A13,ALS_1!$C$2:$I$200,4,FALSE()))))</f>
        <v>14.22</v>
      </c>
      <c r="W13" s="37">
        <f t="shared" si="14"/>
        <v>1</v>
      </c>
      <c r="X13" s="64">
        <f>VLOOKUP(W13,Punktezuordnung!$A$2:$B$52,2,FALSE())</f>
        <v>50</v>
      </c>
      <c r="Y13" s="38">
        <f t="array" ref="Y13">IF(ISBLANK(ALS_2!$A$2),0,IF(ISBLANK(A13),0,IF((OR(EXACT(A13,ALS_2!$C$2:$C$200))),VLOOKUP(A13,ALS_2!$C$2:$I$200,4,FALSE()))))</f>
        <v>34</v>
      </c>
      <c r="Z13" s="37">
        <f t="shared" si="15"/>
        <v>3</v>
      </c>
      <c r="AA13" s="64">
        <f>VLOOKUP(Z13,Punktezuordnung!$A$2:$B$52,2,FALSE())</f>
        <v>48</v>
      </c>
      <c r="AB13" s="39">
        <f t="array" ref="AB13">IF(ISBLANK(FRI_1!$A$2),100,IF(ISBLANK(A13),100,IF((OR(EXACT(A13,FRI_1!$C$2:$C$200))),VLOOKUP(A13,FRI_1!$C$2:$I$200,4,FALSE()))))</f>
        <v>100</v>
      </c>
      <c r="AC13" s="37">
        <f t="shared" si="16"/>
        <v>51</v>
      </c>
      <c r="AD13" s="29">
        <f>VLOOKUP(AC13,[1]Punktezuordnung!$A$2:$B$52,2,FALSE())</f>
        <v>0</v>
      </c>
      <c r="AE13" s="40">
        <f t="array" ref="AE13">IF(ISBLANK(FRI_2!$A$2),0,IF(ISBLANK(A13),0,IF((OR(EXACT(A13,FRI_2!$C$2:$C$150))),VLOOKUP(A13,FRI_2!$C$2:$I$150,4,FALSE()))))</f>
        <v>0</v>
      </c>
      <c r="AF13" s="37">
        <f t="shared" si="27"/>
        <v>51</v>
      </c>
      <c r="AG13" s="29">
        <f>VLOOKUP(AF13,[1]Punktezuordnung!$A$2:$B$52,2,FALSE())</f>
        <v>0</v>
      </c>
      <c r="AH13" s="41">
        <f t="array" ref="AH13">IF(ISBLANK(LAT_1!$A$2),0,IF(ISBLANK(A13),0,IF((OR(EXACT(A13,LAT_1!$C$2:$C$154))),VLOOKUP(A13,LAT_1!$C$2:$I$154,4,FALSE()))))</f>
        <v>0</v>
      </c>
      <c r="AI13" s="37">
        <f t="shared" si="17"/>
        <v>51</v>
      </c>
      <c r="AJ13" s="29">
        <f>VLOOKUP(AI13,[1]Punktezuordnung!$A$2:$B$52,2,FALSE())</f>
        <v>0</v>
      </c>
      <c r="AK13" s="43">
        <f t="array" ref="AK13">IF(ISBLANK(LAT_2!$A$2),0,IF(ISBLANK(A13),0,IF((OR(EXACT(A13,LAT_2!$C$2:$C$154))),VLOOKUP(A13,LAT_2!$C$2:$I$154,4,FALSE()))))</f>
        <v>0</v>
      </c>
      <c r="AL13" s="37">
        <f t="shared" si="18"/>
        <v>51</v>
      </c>
      <c r="AM13" s="29">
        <f>VLOOKUP(AL13,[1]Punktezuordnung!$A$2:$B$52,2,FALSE())</f>
        <v>0</v>
      </c>
      <c r="AN13" s="66" t="b">
        <f t="array" ref="AN13">IF(ISBLANK(NIA_1!$A$2),1000,IF(ISBLANK(A13),1000,IF((OR(EXACT(A13,NIA_1!$C$2:$C$200))),VLOOKUP(A13,NIA_1!$C$2:$I$200,4,FALSE()))))</f>
        <v>0</v>
      </c>
      <c r="AO13" s="37">
        <f t="shared" si="19"/>
        <v>51</v>
      </c>
      <c r="AP13" s="64">
        <f>VLOOKUP(AO13,Punktezuordnung!$A$2:$B$52,2,FALSE())</f>
        <v>0</v>
      </c>
      <c r="AQ13" s="45" t="b">
        <f t="array" ref="AQ13">IF(ISBLANK(NIA_2!$A$2),0,IF(ISBLANK(A13),0,IF((OR(EXACT(A13,NIA_2!$C$2:$C$141))),VLOOKUP(A13,NIA_2!$C$2:$I$141,4,FALSE()))))</f>
        <v>0</v>
      </c>
      <c r="AR13" s="37">
        <f t="shared" si="20"/>
        <v>51</v>
      </c>
      <c r="AS13" s="64">
        <f>VLOOKUP(AR13,Punktezuordnung!$A$2:$B$52,2,FALSE())</f>
        <v>0</v>
      </c>
      <c r="AT13" s="41">
        <f t="array" ref="AT13">IF(ISBLANK(STO_1!$A$2),0,IF(ISBLANK(A13),0,IF((OR(EXACT(A13,STO_1!$C$2:$C$149))),VLOOKUP(A13,STO_1!$C$2:$I$149,4,FALSE()))))</f>
        <v>0</v>
      </c>
      <c r="AU13" s="37">
        <f t="shared" si="21"/>
        <v>51</v>
      </c>
      <c r="AV13" s="44">
        <f>VLOOKUP(AU13,[1]Punktezuordnung!$A$2:$B$52,2,FALSE())</f>
        <v>0</v>
      </c>
      <c r="AW13" s="39">
        <f t="array" ref="AW13">IF(ISBLANK(STO_2!$A$2),0,IF(ISBLANK(A13),0,IF((OR(EXACT(A13,STO_2!$C$2:$C$148))),VLOOKUP(A13,STO_2!$C$2:$I$148,4,FALSE()))))</f>
        <v>0</v>
      </c>
      <c r="AX13" s="37">
        <f t="shared" si="22"/>
        <v>51</v>
      </c>
      <c r="AY13" s="44">
        <f>VLOOKUP(AX13,[1]Punktezuordnung!$A$2:$B$52,2,FALSE())</f>
        <v>0</v>
      </c>
      <c r="AZ13" s="41">
        <f t="array" ref="AZ13">IF(ISBLANK(ANG_1!$A$2),100,IF(ISBLANK(A13),100,IF((OR(EXACT(A13,ANG_1!$C$2:$C$200))),VLOOKUP(A13,ANG_1!$C$2:$I$200,4,FALSE()))))</f>
        <v>100</v>
      </c>
      <c r="BA13" s="37">
        <f t="shared" si="23"/>
        <v>51</v>
      </c>
      <c r="BB13" s="44">
        <f>VLOOKUP(BA13,[1]Punktezuordnung!$A$2:$B$52,2,FALSE())</f>
        <v>0</v>
      </c>
      <c r="BC13" s="46">
        <f t="array" ref="BC13">IF(ISBLANK(ANG_2!$A$2),0,IF(ISBLANK(A13),0,IF((OR(EXACT(A13,ANG_2!$C$2:$C$155))),VLOOKUP(A13,ANG_2!$C$2:$I$155,4,FALSE()))))</f>
        <v>0</v>
      </c>
      <c r="BD13" s="37">
        <f t="shared" si="24"/>
        <v>51</v>
      </c>
      <c r="BE13" s="47">
        <f>VLOOKUP(BD13,[1]Punktezuordnung!$A$2:$B$52,2,FALSE())</f>
        <v>0</v>
      </c>
      <c r="BF13" s="41">
        <f t="array" ref="BF13">IF(ISBLANK(ANG_1!$A$2),100,IF(ISBLANK(G13),100,IF((OR(EXACT(G13,ANG_1!$C$2:$C$200))),VLOOKUP(G13,ANG_1!$C$2:$I$200,4,FALSE()))))</f>
        <v>100</v>
      </c>
      <c r="BG13" s="37">
        <f t="shared" si="25"/>
        <v>51</v>
      </c>
      <c r="BH13" s="44">
        <f>VLOOKUP(BG13,[1]Punktezuordnung!$A$2:$B$52,2,FALSE())</f>
        <v>0</v>
      </c>
      <c r="BI13" s="46">
        <f t="array" ref="BI13">IF(ISBLANK(ANG_2!$A$2),0,IF(ISBLANK(G13),0,IF((OR(EXACT(G13,ANG_2!$C$2:$C$155))),VLOOKUP(G13,ANG_2!$C$2:$I$155,4,FALSE()))))</f>
        <v>0</v>
      </c>
      <c r="BJ13" s="37">
        <f t="shared" si="26"/>
        <v>51</v>
      </c>
      <c r="BK13" s="47">
        <f>VLOOKUP(BJ13,[1]Punktezuordnung!$A$2:$B$52,2,FALSE())</f>
        <v>0</v>
      </c>
    </row>
    <row r="14" spans="1:63" x14ac:dyDescent="0.3">
      <c r="A14" s="28" t="s">
        <v>346</v>
      </c>
      <c r="B14" s="28" t="s">
        <v>21</v>
      </c>
      <c r="C14" s="28">
        <v>2019</v>
      </c>
      <c r="D14" s="28" t="s">
        <v>347</v>
      </c>
      <c r="E14" s="37">
        <f t="shared" si="0"/>
        <v>10</v>
      </c>
      <c r="F14" s="29">
        <f>SUM(LARGE(H14:U14,{1;2;3;4;5;6;7;8;9}))</f>
        <v>98</v>
      </c>
      <c r="G14" s="48">
        <f t="shared" si="1"/>
        <v>2</v>
      </c>
      <c r="H14" s="49">
        <f t="shared" si="2"/>
        <v>0</v>
      </c>
      <c r="I14" s="44">
        <f t="shared" si="3"/>
        <v>0</v>
      </c>
      <c r="J14" s="49">
        <f t="shared" si="4"/>
        <v>0</v>
      </c>
      <c r="K14" s="44">
        <f t="shared" si="5"/>
        <v>0</v>
      </c>
      <c r="L14" s="32">
        <f t="shared" si="6"/>
        <v>0</v>
      </c>
      <c r="M14" s="33">
        <f t="shared" si="7"/>
        <v>0</v>
      </c>
      <c r="N14" s="50">
        <f t="shared" si="8"/>
        <v>48</v>
      </c>
      <c r="O14" s="35">
        <f t="shared" si="9"/>
        <v>50</v>
      </c>
      <c r="P14" s="49">
        <f t="shared" si="10"/>
        <v>0</v>
      </c>
      <c r="Q14" s="44">
        <f t="shared" si="11"/>
        <v>0</v>
      </c>
      <c r="R14" s="49"/>
      <c r="S14" s="44"/>
      <c r="T14" s="49">
        <f t="shared" si="12"/>
        <v>0</v>
      </c>
      <c r="U14" s="44">
        <f t="shared" si="13"/>
        <v>0</v>
      </c>
      <c r="V14" s="36" t="b">
        <f t="array" ref="V14">IF(ISBLANK(ALS_1!$A$2),100,IF(ISBLANK(A14),100,IF((OR(EXACT(A14,ALS_1!$C$2:$C$200))),VLOOKUP(A14,ALS_1!$C$2:$I$200,4,FALSE()))))</f>
        <v>0</v>
      </c>
      <c r="W14" s="37">
        <f t="shared" si="14"/>
        <v>51</v>
      </c>
      <c r="X14" s="64">
        <f>VLOOKUP(W14,Punktezuordnung!$A$2:$B$52,2,FALSE())</f>
        <v>0</v>
      </c>
      <c r="Y14" s="38" t="b">
        <f t="array" ref="Y14">IF(ISBLANK(ALS_2!$A$2),0,IF(ISBLANK(A14),0,IF((OR(EXACT(A14,ALS_2!$C$2:$C$200))),VLOOKUP(A14,ALS_2!$C$2:$I$200,4,FALSE()))))</f>
        <v>0</v>
      </c>
      <c r="Z14" s="37">
        <f t="shared" si="15"/>
        <v>51</v>
      </c>
      <c r="AA14" s="64">
        <f>VLOOKUP(Z14,Punktezuordnung!$A$2:$B$52,2,FALSE())</f>
        <v>0</v>
      </c>
      <c r="AB14" s="39">
        <f t="array" ref="AB14">IF(ISBLANK(FRI_1!$A$2),100,IF(ISBLANK(A14),100,IF((OR(EXACT(A14,FRI_1!$C$2:$C$200))),VLOOKUP(A14,FRI_1!$C$2:$I$200,4,FALSE()))))</f>
        <v>100</v>
      </c>
      <c r="AC14" s="37">
        <f t="shared" si="16"/>
        <v>51</v>
      </c>
      <c r="AD14" s="29">
        <f>VLOOKUP(AC14,[1]Punktezuordnung!$A$2:$B$52,2,FALSE())</f>
        <v>0</v>
      </c>
      <c r="AE14" s="40">
        <f t="array" ref="AE14">IF(ISBLANK(FRI_2!$A$2),0,IF(ISBLANK(A14),0,IF((OR(EXACT(A14,FRI_2!$C$2:$C$150))),VLOOKUP(A14,FRI_2!$C$2:$I$150,4,FALSE()))))</f>
        <v>0</v>
      </c>
      <c r="AF14" s="37">
        <f t="shared" si="27"/>
        <v>51</v>
      </c>
      <c r="AG14" s="29">
        <f>VLOOKUP(AF14,[1]Punktezuordnung!$A$2:$B$52,2,FALSE())</f>
        <v>0</v>
      </c>
      <c r="AH14" s="41">
        <f t="array" ref="AH14">IF(ISBLANK(LAT_1!$A$2),0,IF(ISBLANK(A14),0,IF((OR(EXACT(A14,LAT_1!$C$2:$C$154))),VLOOKUP(A14,LAT_1!$C$2:$I$154,4,FALSE()))))</f>
        <v>0</v>
      </c>
      <c r="AI14" s="37">
        <f t="shared" si="17"/>
        <v>51</v>
      </c>
      <c r="AJ14" s="29">
        <f>VLOOKUP(AI14,[1]Punktezuordnung!$A$2:$B$52,2,FALSE())</f>
        <v>0</v>
      </c>
      <c r="AK14" s="43">
        <f t="array" ref="AK14">IF(ISBLANK(LAT_2!$A$2),0,IF(ISBLANK(A14),0,IF((OR(EXACT(A14,LAT_2!$C$2:$C$154))),VLOOKUP(A14,LAT_2!$C$2:$I$154,4,FALSE()))))</f>
        <v>0</v>
      </c>
      <c r="AL14" s="37">
        <f t="shared" si="18"/>
        <v>51</v>
      </c>
      <c r="AM14" s="29">
        <f>VLOOKUP(AL14,[1]Punktezuordnung!$A$2:$B$52,2,FALSE())</f>
        <v>0</v>
      </c>
      <c r="AN14" s="66">
        <f t="array" ref="AN14">IF(ISBLANK(NIA_1!$A$2),1000,IF(ISBLANK(A14),1000,IF((OR(EXACT(A14,NIA_1!$C$2:$C$200))),VLOOKUP(A14,NIA_1!$C$2:$I$200,4,FALSE()))))</f>
        <v>127.2</v>
      </c>
      <c r="AO14" s="37">
        <f t="shared" si="19"/>
        <v>3</v>
      </c>
      <c r="AP14" s="64">
        <f>VLOOKUP(AO14,Punktezuordnung!$A$2:$B$52,2,FALSE())</f>
        <v>48</v>
      </c>
      <c r="AQ14" s="45">
        <f t="array" ref="AQ14">IF(ISBLANK(NIA_2!$A$2),0,IF(ISBLANK(A14),0,IF((OR(EXACT(A14,NIA_2!$C$2:$C$141))),VLOOKUP(A14,NIA_2!$C$2:$I$141,4,FALSE()))))</f>
        <v>40</v>
      </c>
      <c r="AR14" s="37">
        <f t="shared" si="20"/>
        <v>1</v>
      </c>
      <c r="AS14" s="64">
        <f>VLOOKUP(AR14,Punktezuordnung!$A$2:$B$52,2,FALSE())</f>
        <v>50</v>
      </c>
      <c r="AT14" s="41">
        <f t="array" ref="AT14">IF(ISBLANK(STO_1!$A$2),0,IF(ISBLANK(A14),0,IF((OR(EXACT(A14,STO_1!$C$2:$C$149))),VLOOKUP(A14,STO_1!$C$2:$I$149,4,FALSE()))))</f>
        <v>0</v>
      </c>
      <c r="AU14" s="37">
        <f t="shared" si="21"/>
        <v>51</v>
      </c>
      <c r="AV14" s="44">
        <f>VLOOKUP(AU14,[1]Punktezuordnung!$A$2:$B$52,2,FALSE())</f>
        <v>0</v>
      </c>
      <c r="AW14" s="39">
        <f t="array" ref="AW14">IF(ISBLANK(STO_2!$A$2),0,IF(ISBLANK(A14),0,IF((OR(EXACT(A14,STO_2!$C$2:$C$148))),VLOOKUP(A14,STO_2!$C$2:$I$148,4,FALSE()))))</f>
        <v>0</v>
      </c>
      <c r="AX14" s="37">
        <f t="shared" si="22"/>
        <v>51</v>
      </c>
      <c r="AY14" s="44">
        <f>VLOOKUP(AX14,[1]Punktezuordnung!$A$2:$B$52,2,FALSE())</f>
        <v>0</v>
      </c>
      <c r="AZ14" s="41">
        <f t="array" ref="AZ14">IF(ISBLANK(ANG_1!$A$2),100,IF(ISBLANK(A14),100,IF((OR(EXACT(A14,ANG_1!$C$2:$C$200))),VLOOKUP(A14,ANG_1!$C$2:$I$200,4,FALSE()))))</f>
        <v>100</v>
      </c>
      <c r="BA14" s="37">
        <f t="shared" si="23"/>
        <v>51</v>
      </c>
      <c r="BB14" s="44">
        <f>VLOOKUP(BA14,[1]Punktezuordnung!$A$2:$B$52,2,FALSE())</f>
        <v>0</v>
      </c>
      <c r="BC14" s="46">
        <f t="array" ref="BC14">IF(ISBLANK(ANG_2!$A$2),0,IF(ISBLANK(A14),0,IF((OR(EXACT(A14,ANG_2!$C$2:$C$155))),VLOOKUP(A14,ANG_2!$C$2:$I$155,4,FALSE()))))</f>
        <v>0</v>
      </c>
      <c r="BD14" s="37">
        <f t="shared" si="24"/>
        <v>51</v>
      </c>
      <c r="BE14" s="47">
        <f>VLOOKUP(BD14,[1]Punktezuordnung!$A$2:$B$52,2,FALSE())</f>
        <v>0</v>
      </c>
      <c r="BF14" s="41">
        <f t="array" ref="BF14">IF(ISBLANK(ANG_1!$A$2),100,IF(ISBLANK(G14),100,IF((OR(EXACT(G14,ANG_1!$C$2:$C$200))),VLOOKUP(G14,ANG_1!$C$2:$I$200,4,FALSE()))))</f>
        <v>100</v>
      </c>
      <c r="BG14" s="37">
        <f t="shared" si="25"/>
        <v>51</v>
      </c>
      <c r="BH14" s="44">
        <f>VLOOKUP(BG14,[1]Punktezuordnung!$A$2:$B$52,2,FALSE())</f>
        <v>0</v>
      </c>
      <c r="BI14" s="46">
        <f t="array" ref="BI14">IF(ISBLANK(ANG_2!$A$2),0,IF(ISBLANK(G14),0,IF((OR(EXACT(G14,ANG_2!$C$2:$C$155))),VLOOKUP(G14,ANG_2!$C$2:$I$155,4,FALSE()))))</f>
        <v>0</v>
      </c>
      <c r="BJ14" s="37">
        <f t="shared" si="26"/>
        <v>51</v>
      </c>
      <c r="BK14" s="47">
        <f>VLOOKUP(BJ14,[1]Punktezuordnung!$A$2:$B$52,2,FALSE())</f>
        <v>0</v>
      </c>
    </row>
    <row r="15" spans="1:63" x14ac:dyDescent="0.3">
      <c r="A15" s="28" t="s">
        <v>345</v>
      </c>
      <c r="B15" s="28" t="s">
        <v>21</v>
      </c>
      <c r="C15" s="28">
        <v>2019</v>
      </c>
      <c r="D15" s="28" t="s">
        <v>305</v>
      </c>
      <c r="E15" s="37">
        <f t="shared" si="0"/>
        <v>12</v>
      </c>
      <c r="F15" s="29">
        <f>SUM(LARGE(H15:U15,{1;2;3;4;5;6;7;8;9}))</f>
        <v>97</v>
      </c>
      <c r="G15" s="48">
        <f t="shared" si="1"/>
        <v>2</v>
      </c>
      <c r="H15" s="49">
        <f t="shared" si="2"/>
        <v>0</v>
      </c>
      <c r="I15" s="44">
        <f t="shared" si="3"/>
        <v>0</v>
      </c>
      <c r="J15" s="49">
        <f t="shared" si="4"/>
        <v>0</v>
      </c>
      <c r="K15" s="44">
        <f t="shared" si="5"/>
        <v>0</v>
      </c>
      <c r="L15" s="32">
        <f t="shared" si="6"/>
        <v>0</v>
      </c>
      <c r="M15" s="33">
        <f t="shared" si="7"/>
        <v>0</v>
      </c>
      <c r="N15" s="50">
        <f t="shared" si="8"/>
        <v>49</v>
      </c>
      <c r="O15" s="35">
        <f t="shared" si="9"/>
        <v>48</v>
      </c>
      <c r="P15" s="49">
        <f t="shared" si="10"/>
        <v>0</v>
      </c>
      <c r="Q15" s="44">
        <f t="shared" si="11"/>
        <v>0</v>
      </c>
      <c r="R15" s="49"/>
      <c r="S15" s="44"/>
      <c r="T15" s="49">
        <f t="shared" si="12"/>
        <v>0</v>
      </c>
      <c r="U15" s="44">
        <f t="shared" si="13"/>
        <v>0</v>
      </c>
      <c r="V15" s="36" t="b">
        <f t="array" ref="V15">IF(ISBLANK(ALS_1!$A$2),100,IF(ISBLANK(A15),100,IF((OR(EXACT(A15,ALS_1!$C$2:$C$200))),VLOOKUP(A15,ALS_1!$C$2:$I$200,4,FALSE()))))</f>
        <v>0</v>
      </c>
      <c r="W15" s="37">
        <f t="shared" si="14"/>
        <v>51</v>
      </c>
      <c r="X15" s="64">
        <f>VLOOKUP(W15,Punktezuordnung!$A$2:$B$52,2,FALSE())</f>
        <v>0</v>
      </c>
      <c r="Y15" s="38" t="b">
        <f t="array" ref="Y15">IF(ISBLANK(ALS_2!$A$2),0,IF(ISBLANK(A15),0,IF((OR(EXACT(A15,ALS_2!$C$2:$C$200))),VLOOKUP(A15,ALS_2!$C$2:$I$200,4,FALSE()))))</f>
        <v>0</v>
      </c>
      <c r="Z15" s="37">
        <f t="shared" si="15"/>
        <v>51</v>
      </c>
      <c r="AA15" s="64">
        <f>VLOOKUP(Z15,Punktezuordnung!$A$2:$B$52,2,FALSE())</f>
        <v>0</v>
      </c>
      <c r="AB15" s="39">
        <f t="array" ref="AB15">IF(ISBLANK(FRI_1!$A$2),100,IF(ISBLANK(A15),100,IF((OR(EXACT(A15,FRI_1!$C$2:$C$200))),VLOOKUP(A15,FRI_1!$C$2:$I$200,4,FALSE()))))</f>
        <v>100</v>
      </c>
      <c r="AC15" s="37">
        <f t="shared" si="16"/>
        <v>51</v>
      </c>
      <c r="AD15" s="29">
        <f>VLOOKUP(AC15,[1]Punktezuordnung!$A$2:$B$52,2,FALSE())</f>
        <v>0</v>
      </c>
      <c r="AE15" s="40">
        <f t="array" ref="AE15">IF(ISBLANK(FRI_2!$A$2),0,IF(ISBLANK(A15),0,IF((OR(EXACT(A15,FRI_2!$C$2:$C$150))),VLOOKUP(A15,FRI_2!$C$2:$I$150,4,FALSE()))))</f>
        <v>0</v>
      </c>
      <c r="AF15" s="37">
        <f t="shared" si="27"/>
        <v>51</v>
      </c>
      <c r="AG15" s="29">
        <f>VLOOKUP(AF15,[1]Punktezuordnung!$A$2:$B$52,2,FALSE())</f>
        <v>0</v>
      </c>
      <c r="AH15" s="41">
        <f t="array" ref="AH15">IF(ISBLANK(LAT_1!$A$2),0,IF(ISBLANK(A15),0,IF((OR(EXACT(A15,LAT_1!$C$2:$C$154))),VLOOKUP(A15,LAT_1!$C$2:$I$154,4,FALSE()))))</f>
        <v>0</v>
      </c>
      <c r="AI15" s="37">
        <f t="shared" si="17"/>
        <v>51</v>
      </c>
      <c r="AJ15" s="29">
        <f>VLOOKUP(AI15,[1]Punktezuordnung!$A$2:$B$52,2,FALSE())</f>
        <v>0</v>
      </c>
      <c r="AK15" s="43">
        <f t="array" ref="AK15">IF(ISBLANK(LAT_2!$A$2),0,IF(ISBLANK(A15),0,IF((OR(EXACT(A15,LAT_2!$C$2:$C$154))),VLOOKUP(A15,LAT_2!$C$2:$I$154,4,FALSE()))))</f>
        <v>0</v>
      </c>
      <c r="AL15" s="37">
        <f t="shared" si="18"/>
        <v>51</v>
      </c>
      <c r="AM15" s="29">
        <f>VLOOKUP(AL15,[1]Punktezuordnung!$A$2:$B$52,2,FALSE())</f>
        <v>0</v>
      </c>
      <c r="AN15" s="66">
        <f t="array" ref="AN15">IF(ISBLANK(NIA_1!$A$2),1000,IF(ISBLANK(A15),1000,IF((OR(EXACT(A15,NIA_1!$C$2:$C$200))),VLOOKUP(A15,NIA_1!$C$2:$I$200,4,FALSE()))))</f>
        <v>126.2</v>
      </c>
      <c r="AO15" s="37">
        <f t="shared" si="19"/>
        <v>2</v>
      </c>
      <c r="AP15" s="64">
        <f>VLOOKUP(AO15,Punktezuordnung!$A$2:$B$52,2,FALSE())</f>
        <v>49</v>
      </c>
      <c r="AQ15" s="45">
        <f t="array" ref="AQ15">IF(ISBLANK(NIA_2!$A$2),0,IF(ISBLANK(A15),0,IF((OR(EXACT(A15,NIA_2!$C$2:$C$141))),VLOOKUP(A15,NIA_2!$C$2:$I$141,4,FALSE()))))</f>
        <v>39</v>
      </c>
      <c r="AR15" s="37">
        <f t="shared" si="20"/>
        <v>3</v>
      </c>
      <c r="AS15" s="64">
        <f>VLOOKUP(AR15,Punktezuordnung!$A$2:$B$52,2,FALSE())</f>
        <v>48</v>
      </c>
      <c r="AT15" s="41">
        <f t="array" ref="AT15">IF(ISBLANK(STO_1!$A$2),0,IF(ISBLANK(A15),0,IF((OR(EXACT(A15,STO_1!$C$2:$C$149))),VLOOKUP(A15,STO_1!$C$2:$I$149,4,FALSE()))))</f>
        <v>0</v>
      </c>
      <c r="AU15" s="37">
        <f t="shared" si="21"/>
        <v>51</v>
      </c>
      <c r="AV15" s="44">
        <f>VLOOKUP(AU15,[1]Punktezuordnung!$A$2:$B$52,2,FALSE())</f>
        <v>0</v>
      </c>
      <c r="AW15" s="39">
        <f t="array" ref="AW15">IF(ISBLANK(STO_2!$A$2),0,IF(ISBLANK(A15),0,IF((OR(EXACT(A15,STO_2!$C$2:$C$148))),VLOOKUP(A15,STO_2!$C$2:$I$148,4,FALSE()))))</f>
        <v>0</v>
      </c>
      <c r="AX15" s="37">
        <f t="shared" si="22"/>
        <v>51</v>
      </c>
      <c r="AY15" s="44">
        <f>VLOOKUP(AX15,[1]Punktezuordnung!$A$2:$B$52,2,FALSE())</f>
        <v>0</v>
      </c>
      <c r="AZ15" s="41">
        <f t="array" ref="AZ15">IF(ISBLANK(ANG_1!$A$2),100,IF(ISBLANK(A15),100,IF((OR(EXACT(A15,ANG_1!$C$2:$C$200))),VLOOKUP(A15,ANG_1!$C$2:$I$200,4,FALSE()))))</f>
        <v>100</v>
      </c>
      <c r="BA15" s="37">
        <f t="shared" si="23"/>
        <v>51</v>
      </c>
      <c r="BB15" s="44">
        <f>VLOOKUP(BA15,[1]Punktezuordnung!$A$2:$B$52,2,FALSE())</f>
        <v>0</v>
      </c>
      <c r="BC15" s="46">
        <f t="array" ref="BC15">IF(ISBLANK(ANG_2!$A$2),0,IF(ISBLANK(A15),0,IF((OR(EXACT(A15,ANG_2!$C$2:$C$155))),VLOOKUP(A15,ANG_2!$C$2:$I$155,4,FALSE()))))</f>
        <v>0</v>
      </c>
      <c r="BD15" s="37">
        <f t="shared" si="24"/>
        <v>51</v>
      </c>
      <c r="BE15" s="47">
        <f>VLOOKUP(BD15,[1]Punktezuordnung!$A$2:$B$52,2,FALSE())</f>
        <v>0</v>
      </c>
      <c r="BF15" s="41">
        <f t="array" ref="BF15">IF(ISBLANK(ANG_1!$A$2),100,IF(ISBLANK(G15),100,IF((OR(EXACT(G15,ANG_1!$C$2:$C$200))),VLOOKUP(G15,ANG_1!$C$2:$I$200,4,FALSE()))))</f>
        <v>100</v>
      </c>
      <c r="BG15" s="37">
        <f t="shared" si="25"/>
        <v>51</v>
      </c>
      <c r="BH15" s="44">
        <f>VLOOKUP(BG15,[1]Punktezuordnung!$A$2:$B$52,2,FALSE())</f>
        <v>0</v>
      </c>
      <c r="BI15" s="46">
        <f t="array" ref="BI15">IF(ISBLANK(ANG_2!$A$2),0,IF(ISBLANK(G15),0,IF((OR(EXACT(G15,ANG_2!$C$2:$C$155))),VLOOKUP(G15,ANG_2!$C$2:$I$155,4,FALSE()))))</f>
        <v>0</v>
      </c>
      <c r="BJ15" s="37">
        <f t="shared" si="26"/>
        <v>51</v>
      </c>
      <c r="BK15" s="47">
        <f>VLOOKUP(BJ15,[1]Punktezuordnung!$A$2:$B$52,2,FALSE())</f>
        <v>0</v>
      </c>
    </row>
    <row r="16" spans="1:63" x14ac:dyDescent="0.3">
      <c r="A16" s="28" t="s">
        <v>355</v>
      </c>
      <c r="B16" s="28" t="s">
        <v>21</v>
      </c>
      <c r="C16" s="28">
        <v>2019</v>
      </c>
      <c r="D16" s="28" t="s">
        <v>305</v>
      </c>
      <c r="E16" s="37">
        <f t="shared" si="0"/>
        <v>13</v>
      </c>
      <c r="F16" s="29">
        <f>SUM(LARGE(H16:U16,{1;2;3;4;5;6;7;8;9}))</f>
        <v>90</v>
      </c>
      <c r="G16" s="48">
        <f t="shared" si="1"/>
        <v>2</v>
      </c>
      <c r="H16" s="49">
        <f t="shared" si="2"/>
        <v>0</v>
      </c>
      <c r="I16" s="44">
        <f t="shared" si="3"/>
        <v>0</v>
      </c>
      <c r="J16" s="49">
        <f t="shared" si="4"/>
        <v>0</v>
      </c>
      <c r="K16" s="44">
        <f t="shared" si="5"/>
        <v>0</v>
      </c>
      <c r="L16" s="32">
        <f t="shared" si="6"/>
        <v>0</v>
      </c>
      <c r="M16" s="33">
        <f t="shared" si="7"/>
        <v>0</v>
      </c>
      <c r="N16" s="50">
        <f t="shared" si="8"/>
        <v>40</v>
      </c>
      <c r="O16" s="35">
        <f t="shared" si="9"/>
        <v>50</v>
      </c>
      <c r="P16" s="49">
        <f t="shared" si="10"/>
        <v>0</v>
      </c>
      <c r="Q16" s="44">
        <f t="shared" si="11"/>
        <v>0</v>
      </c>
      <c r="R16" s="49"/>
      <c r="S16" s="44"/>
      <c r="T16" s="49">
        <f t="shared" si="12"/>
        <v>0</v>
      </c>
      <c r="U16" s="44">
        <f t="shared" si="13"/>
        <v>0</v>
      </c>
      <c r="V16" s="36" t="b">
        <f t="array" ref="V16">IF(ISBLANK(ALS_1!$A$2),100,IF(ISBLANK(A16),100,IF((OR(EXACT(A16,ALS_1!$C$2:$C$200))),VLOOKUP(A16,ALS_1!$C$2:$I$200,4,FALSE()))))</f>
        <v>0</v>
      </c>
      <c r="W16" s="37">
        <f t="shared" si="14"/>
        <v>51</v>
      </c>
      <c r="X16" s="64">
        <f>VLOOKUP(W16,Punktezuordnung!$A$2:$B$52,2,FALSE())</f>
        <v>0</v>
      </c>
      <c r="Y16" s="38" t="b">
        <f t="array" ref="Y16">IF(ISBLANK(ALS_2!$A$2),0,IF(ISBLANK(A16),0,IF((OR(EXACT(A16,ALS_2!$C$2:$C$200))),VLOOKUP(A16,ALS_2!$C$2:$I$200,4,FALSE()))))</f>
        <v>0</v>
      </c>
      <c r="Z16" s="37">
        <f t="shared" si="15"/>
        <v>51</v>
      </c>
      <c r="AA16" s="64">
        <f>VLOOKUP(Z16,Punktezuordnung!$A$2:$B$52,2,FALSE())</f>
        <v>0</v>
      </c>
      <c r="AB16" s="39">
        <f t="array" ref="AB16">IF(ISBLANK(FRI_1!$A$2),100,IF(ISBLANK(A16),100,IF((OR(EXACT(A16,FRI_1!$C$2:$C$200))),VLOOKUP(A16,FRI_1!$C$2:$I$200,4,FALSE()))))</f>
        <v>100</v>
      </c>
      <c r="AC16" s="37">
        <f t="shared" si="16"/>
        <v>51</v>
      </c>
      <c r="AD16" s="29">
        <f>VLOOKUP(AC16,[1]Punktezuordnung!$A$2:$B$52,2,FALSE())</f>
        <v>0</v>
      </c>
      <c r="AE16" s="40">
        <f t="array" ref="AE16">IF(ISBLANK(FRI_2!$A$2),0,IF(ISBLANK(A16),0,IF((OR(EXACT(A16,FRI_2!$C$2:$C$150))),VLOOKUP(A16,FRI_2!$C$2:$I$150,4,FALSE()))))</f>
        <v>0</v>
      </c>
      <c r="AF16" s="37">
        <f t="shared" si="27"/>
        <v>51</v>
      </c>
      <c r="AG16" s="29">
        <f>VLOOKUP(AF16,[1]Punktezuordnung!$A$2:$B$52,2,FALSE())</f>
        <v>0</v>
      </c>
      <c r="AH16" s="41">
        <f t="array" ref="AH16">IF(ISBLANK(LAT_1!$A$2),0,IF(ISBLANK(A16),0,IF((OR(EXACT(A16,LAT_1!$C$2:$C$154))),VLOOKUP(A16,LAT_1!$C$2:$I$154,4,FALSE()))))</f>
        <v>0</v>
      </c>
      <c r="AI16" s="37">
        <f t="shared" si="17"/>
        <v>51</v>
      </c>
      <c r="AJ16" s="29">
        <f>VLOOKUP(AI16,[1]Punktezuordnung!$A$2:$B$52,2,FALSE())</f>
        <v>0</v>
      </c>
      <c r="AK16" s="42">
        <f t="array" ref="AK16">IF(ISBLANK(LAT_2!$A$2),0,IF(ISBLANK(A16),0,IF((OR(EXACT(A16,LAT_2!$C$2:$C$154))),VLOOKUP(A16,LAT_2!$C$2:$I$154,4,FALSE()))))</f>
        <v>0</v>
      </c>
      <c r="AL16" s="37">
        <f t="shared" si="18"/>
        <v>51</v>
      </c>
      <c r="AM16" s="29">
        <f>VLOOKUP(AL16,[1]Punktezuordnung!$A$2:$B$52,2,FALSE())</f>
        <v>0</v>
      </c>
      <c r="AN16" s="66">
        <f t="array" ref="AN16">IF(ISBLANK(NIA_1!$A$2),1000,IF(ISBLANK(A16),1000,IF((OR(EXACT(A16,NIA_1!$C$2:$C$200))),VLOOKUP(A16,NIA_1!$C$2:$I$200,4,FALSE()))))</f>
        <v>146.4</v>
      </c>
      <c r="AO16" s="37">
        <f t="shared" si="19"/>
        <v>11</v>
      </c>
      <c r="AP16" s="64">
        <f>VLOOKUP(AO16,Punktezuordnung!$A$2:$B$52,2,FALSE())</f>
        <v>40</v>
      </c>
      <c r="AQ16" s="45">
        <f t="array" ref="AQ16">IF(ISBLANK(NIA_2!$A$2),0,IF(ISBLANK(A16),0,IF((OR(EXACT(A16,NIA_2!$C$2:$C$141))),VLOOKUP(A16,NIA_2!$C$2:$I$141,4,FALSE()))))</f>
        <v>40</v>
      </c>
      <c r="AR16" s="37">
        <f t="shared" si="20"/>
        <v>1</v>
      </c>
      <c r="AS16" s="64">
        <f>VLOOKUP(AR16,Punktezuordnung!$A$2:$B$52,2,FALSE())</f>
        <v>50</v>
      </c>
      <c r="AT16" s="41">
        <f t="array" ref="AT16">IF(ISBLANK(STO_1!$A$2),0,IF(ISBLANK(A16),0,IF((OR(EXACT(A16,STO_1!$C$2:$C$149))),VLOOKUP(A16,STO_1!$C$2:$I$149,4,FALSE()))))</f>
        <v>0</v>
      </c>
      <c r="AU16" s="37">
        <f t="shared" si="21"/>
        <v>51</v>
      </c>
      <c r="AV16" s="44">
        <f>VLOOKUP(AU16,[1]Punktezuordnung!$A$2:$B$52,2,FALSE())</f>
        <v>0</v>
      </c>
      <c r="AW16" s="39">
        <f t="array" ref="AW16">IF(ISBLANK(STO_2!$A$2),0,IF(ISBLANK(A16),0,IF((OR(EXACT(A16,STO_2!$C$2:$C$148))),VLOOKUP(A16,STO_2!$C$2:$I$148,4,FALSE()))))</f>
        <v>0</v>
      </c>
      <c r="AX16" s="37">
        <f t="shared" si="22"/>
        <v>51</v>
      </c>
      <c r="AY16" s="44">
        <f>VLOOKUP(AX16,[1]Punktezuordnung!$A$2:$B$52,2,FALSE())</f>
        <v>0</v>
      </c>
      <c r="AZ16" s="41">
        <f t="array" ref="AZ16">IF(ISBLANK(ANG_1!$A$2),100,IF(ISBLANK(A16),100,IF((OR(EXACT(A16,ANG_1!$C$2:$C$200))),VLOOKUP(A16,ANG_1!$C$2:$I$200,4,FALSE()))))</f>
        <v>100</v>
      </c>
      <c r="BA16" s="37">
        <f t="shared" si="23"/>
        <v>51</v>
      </c>
      <c r="BB16" s="44">
        <f>VLOOKUP(BA16,[1]Punktezuordnung!$A$2:$B$52,2,FALSE())</f>
        <v>0</v>
      </c>
      <c r="BC16" s="46">
        <f t="array" ref="BC16">IF(ISBLANK(ANG_2!$A$2),0,IF(ISBLANK(A16),0,IF((OR(EXACT(A16,ANG_2!$C$2:$C$155))),VLOOKUP(A16,ANG_2!$C$2:$I$155,4,FALSE()))))</f>
        <v>0</v>
      </c>
      <c r="BD16" s="37">
        <f t="shared" si="24"/>
        <v>51</v>
      </c>
      <c r="BE16" s="47">
        <f>VLOOKUP(BD16,[1]Punktezuordnung!$A$2:$B$52,2,FALSE())</f>
        <v>0</v>
      </c>
      <c r="BF16" s="41">
        <f t="array" ref="BF16">IF(ISBLANK(ANG_1!$A$2),100,IF(ISBLANK(G16),100,IF((OR(EXACT(G16,ANG_1!$C$2:$C$200))),VLOOKUP(G16,ANG_1!$C$2:$I$200,4,FALSE()))))</f>
        <v>100</v>
      </c>
      <c r="BG16" s="37">
        <f t="shared" si="25"/>
        <v>51</v>
      </c>
      <c r="BH16" s="44">
        <f>VLOOKUP(BG16,[1]Punktezuordnung!$A$2:$B$52,2,FALSE())</f>
        <v>0</v>
      </c>
      <c r="BI16" s="46">
        <f t="array" ref="BI16">IF(ISBLANK(ANG_2!$A$2),0,IF(ISBLANK(G16),0,IF((OR(EXACT(G16,ANG_2!$C$2:$C$155))),VLOOKUP(G16,ANG_2!$C$2:$I$155,4,FALSE()))))</f>
        <v>0</v>
      </c>
      <c r="BJ16" s="37">
        <f t="shared" si="26"/>
        <v>51</v>
      </c>
      <c r="BK16" s="47">
        <f>VLOOKUP(BJ16,[1]Punktezuordnung!$A$2:$B$52,2,FALSE())</f>
        <v>0</v>
      </c>
    </row>
    <row r="17" spans="1:63" x14ac:dyDescent="0.3">
      <c r="A17" s="28" t="s">
        <v>349</v>
      </c>
      <c r="B17" s="28" t="s">
        <v>21</v>
      </c>
      <c r="C17" s="28">
        <v>2019</v>
      </c>
      <c r="D17" s="28" t="s">
        <v>308</v>
      </c>
      <c r="E17" s="37">
        <f t="shared" si="0"/>
        <v>14</v>
      </c>
      <c r="F17" s="29">
        <f>SUM(LARGE(H17:U17,{1;2;3;4;5;6;7;8;9}))</f>
        <v>88</v>
      </c>
      <c r="G17" s="48">
        <f t="shared" si="1"/>
        <v>2</v>
      </c>
      <c r="H17" s="49">
        <f t="shared" si="2"/>
        <v>0</v>
      </c>
      <c r="I17" s="44">
        <f t="shared" si="3"/>
        <v>0</v>
      </c>
      <c r="J17" s="49">
        <f t="shared" si="4"/>
        <v>0</v>
      </c>
      <c r="K17" s="44">
        <f t="shared" si="5"/>
        <v>0</v>
      </c>
      <c r="L17" s="32">
        <f t="shared" si="6"/>
        <v>0</v>
      </c>
      <c r="M17" s="33">
        <f t="shared" si="7"/>
        <v>0</v>
      </c>
      <c r="N17" s="50">
        <f t="shared" si="8"/>
        <v>44</v>
      </c>
      <c r="O17" s="35">
        <f t="shared" si="9"/>
        <v>44</v>
      </c>
      <c r="P17" s="49">
        <f t="shared" si="10"/>
        <v>0</v>
      </c>
      <c r="Q17" s="44">
        <f t="shared" si="11"/>
        <v>0</v>
      </c>
      <c r="R17" s="49"/>
      <c r="S17" s="44"/>
      <c r="T17" s="49">
        <f t="shared" si="12"/>
        <v>0</v>
      </c>
      <c r="U17" s="44">
        <f t="shared" si="13"/>
        <v>0</v>
      </c>
      <c r="V17" s="36" t="b">
        <f t="array" ref="V17">IF(ISBLANK(ALS_1!$A$2),100,IF(ISBLANK(A17),100,IF((OR(EXACT(A17,ALS_1!$C$2:$C$200))),VLOOKUP(A17,ALS_1!$C$2:$I$200,4,FALSE()))))</f>
        <v>0</v>
      </c>
      <c r="W17" s="37">
        <f t="shared" si="14"/>
        <v>51</v>
      </c>
      <c r="X17" s="64">
        <f>VLOOKUP(W17,Punktezuordnung!$A$2:$B$52,2,FALSE())</f>
        <v>0</v>
      </c>
      <c r="Y17" s="38" t="b">
        <f t="array" ref="Y17">IF(ISBLANK(ALS_2!$A$2),0,IF(ISBLANK(A17),0,IF((OR(EXACT(A17,ALS_2!$C$2:$C$200))),VLOOKUP(A17,ALS_2!$C$2:$I$200,4,FALSE()))))</f>
        <v>0</v>
      </c>
      <c r="Z17" s="37">
        <f t="shared" si="15"/>
        <v>51</v>
      </c>
      <c r="AA17" s="64">
        <f>VLOOKUP(Z17,Punktezuordnung!$A$2:$B$52,2,FALSE())</f>
        <v>0</v>
      </c>
      <c r="AB17" s="39">
        <f t="array" ref="AB17">IF(ISBLANK(FRI_1!$A$2),100,IF(ISBLANK(A17),100,IF((OR(EXACT(A17,FRI_1!$C$2:$C$200))),VLOOKUP(A17,FRI_1!$C$2:$I$200,4,FALSE()))))</f>
        <v>100</v>
      </c>
      <c r="AC17" s="37">
        <f t="shared" si="16"/>
        <v>51</v>
      </c>
      <c r="AD17" s="29">
        <f>VLOOKUP(AC17,[1]Punktezuordnung!$A$2:$B$52,2,FALSE())</f>
        <v>0</v>
      </c>
      <c r="AE17" s="40">
        <f t="array" ref="AE17">IF(ISBLANK(FRI_2!$A$2),0,IF(ISBLANK(A17),0,IF((OR(EXACT(A17,FRI_2!$C$2:$C$150))),VLOOKUP(A17,FRI_2!$C$2:$I$150,4,FALSE()))))</f>
        <v>0</v>
      </c>
      <c r="AF17" s="37">
        <f t="shared" si="27"/>
        <v>51</v>
      </c>
      <c r="AG17" s="29">
        <f>VLOOKUP(AF17,[1]Punktezuordnung!$A$2:$B$52,2,FALSE())</f>
        <v>0</v>
      </c>
      <c r="AH17" s="41">
        <f t="array" ref="AH17">IF(ISBLANK(LAT_1!$A$2),0,IF(ISBLANK(A17),0,IF((OR(EXACT(A17,LAT_1!$C$2:$C$154))),VLOOKUP(A17,LAT_1!$C$2:$I$154,4,FALSE()))))</f>
        <v>0</v>
      </c>
      <c r="AI17" s="37">
        <f t="shared" si="17"/>
        <v>51</v>
      </c>
      <c r="AJ17" s="29">
        <f>VLOOKUP(AI17,[1]Punktezuordnung!$A$2:$B$52,2,FALSE())</f>
        <v>0</v>
      </c>
      <c r="AK17" s="42">
        <f t="array" ref="AK17">IF(ISBLANK(LAT_2!$A$2),0,IF(ISBLANK(A17),0,IF((OR(EXACT(A17,LAT_2!$C$2:$C$154))),VLOOKUP(A17,LAT_2!$C$2:$I$154,4,FALSE()))))</f>
        <v>0</v>
      </c>
      <c r="AL17" s="37">
        <f t="shared" si="18"/>
        <v>51</v>
      </c>
      <c r="AM17" s="29">
        <f>VLOOKUP(AL17,[1]Punktezuordnung!$A$2:$B$52,2,FALSE())</f>
        <v>0</v>
      </c>
      <c r="AN17" s="66">
        <f t="array" ref="AN17">IF(ISBLANK(NIA_1!$A$2),1000,IF(ISBLANK(A17),1000,IF((OR(EXACT(A17,NIA_1!$C$2:$C$200))),VLOOKUP(A17,NIA_1!$C$2:$I$200,4,FALSE()))))</f>
        <v>133.30000000000001</v>
      </c>
      <c r="AO17" s="37">
        <f t="shared" si="19"/>
        <v>7</v>
      </c>
      <c r="AP17" s="64">
        <f>VLOOKUP(AO17,Punktezuordnung!$A$2:$B$52,2,FALSE())</f>
        <v>44</v>
      </c>
      <c r="AQ17" s="45">
        <f t="array" ref="AQ17">IF(ISBLANK(NIA_2!$A$2),0,IF(ISBLANK(A17),0,IF((OR(EXACT(A17,NIA_2!$C$2:$C$141))),VLOOKUP(A17,NIA_2!$C$2:$I$141,4,FALSE()))))</f>
        <v>34</v>
      </c>
      <c r="AR17" s="37">
        <f t="shared" si="20"/>
        <v>7</v>
      </c>
      <c r="AS17" s="64">
        <f>VLOOKUP(AR17,Punktezuordnung!$A$2:$B$52,2,FALSE())</f>
        <v>44</v>
      </c>
      <c r="AT17" s="41">
        <f t="array" ref="AT17">IF(ISBLANK(STO_1!$A$2),0,IF(ISBLANK(A17),0,IF((OR(EXACT(A17,STO_1!$C$2:$C$149))),VLOOKUP(A17,STO_1!$C$2:$I$149,4,FALSE()))))</f>
        <v>0</v>
      </c>
      <c r="AU17" s="37">
        <f t="shared" si="21"/>
        <v>51</v>
      </c>
      <c r="AV17" s="44">
        <f>VLOOKUP(AU17,[1]Punktezuordnung!$A$2:$B$52,2,FALSE())</f>
        <v>0</v>
      </c>
      <c r="AW17" s="39">
        <f t="array" ref="AW17">IF(ISBLANK(STO_2!$A$2),0,IF(ISBLANK(A17),0,IF((OR(EXACT(A17,STO_2!$C$2:$C$148))),VLOOKUP(A17,STO_2!$C$2:$I$148,4,FALSE()))))</f>
        <v>0</v>
      </c>
      <c r="AX17" s="37">
        <f t="shared" si="22"/>
        <v>51</v>
      </c>
      <c r="AY17" s="44">
        <f>VLOOKUP(AX17,[1]Punktezuordnung!$A$2:$B$52,2,FALSE())</f>
        <v>0</v>
      </c>
      <c r="AZ17" s="41">
        <f t="array" ref="AZ17">IF(ISBLANK(ANG_1!$A$2),100,IF(ISBLANK(A17),100,IF((OR(EXACT(A17,ANG_1!$C$2:$C$200))),VLOOKUP(A17,ANG_1!$C$2:$I$200,4,FALSE()))))</f>
        <v>100</v>
      </c>
      <c r="BA17" s="37">
        <f t="shared" si="23"/>
        <v>51</v>
      </c>
      <c r="BB17" s="44">
        <f>VLOOKUP(BA17,[1]Punktezuordnung!$A$2:$B$52,2,FALSE())</f>
        <v>0</v>
      </c>
      <c r="BC17" s="46">
        <f t="array" ref="BC17">IF(ISBLANK(ANG_2!$A$2),0,IF(ISBLANK(A17),0,IF((OR(EXACT(A17,ANG_2!$C$2:$C$155))),VLOOKUP(A17,ANG_2!$C$2:$I$155,4,FALSE()))))</f>
        <v>0</v>
      </c>
      <c r="BD17" s="37">
        <f t="shared" si="24"/>
        <v>51</v>
      </c>
      <c r="BE17" s="47">
        <f>VLOOKUP(BD17,[1]Punktezuordnung!$A$2:$B$52,2,FALSE())</f>
        <v>0</v>
      </c>
      <c r="BF17" s="41">
        <f t="array" ref="BF17">IF(ISBLANK(ANG_1!$A$2),100,IF(ISBLANK(G17),100,IF((OR(EXACT(G17,ANG_1!$C$2:$C$200))),VLOOKUP(G17,ANG_1!$C$2:$I$200,4,FALSE()))))</f>
        <v>100</v>
      </c>
      <c r="BG17" s="37">
        <f t="shared" si="25"/>
        <v>51</v>
      </c>
      <c r="BH17" s="44">
        <f>VLOOKUP(BG17,[1]Punktezuordnung!$A$2:$B$52,2,FALSE())</f>
        <v>0</v>
      </c>
      <c r="BI17" s="46">
        <f t="array" ref="BI17">IF(ISBLANK(ANG_2!$A$2),0,IF(ISBLANK(G17),0,IF((OR(EXACT(G17,ANG_2!$C$2:$C$155))),VLOOKUP(G17,ANG_2!$C$2:$I$155,4,FALSE()))))</f>
        <v>0</v>
      </c>
      <c r="BJ17" s="37">
        <f t="shared" si="26"/>
        <v>51</v>
      </c>
      <c r="BK17" s="47">
        <f>VLOOKUP(BJ17,[1]Punktezuordnung!$A$2:$B$52,2,FALSE())</f>
        <v>0</v>
      </c>
    </row>
    <row r="18" spans="1:63" x14ac:dyDescent="0.3">
      <c r="A18" s="28" t="s">
        <v>352</v>
      </c>
      <c r="B18" s="28" t="s">
        <v>21</v>
      </c>
      <c r="C18" s="28">
        <v>2019</v>
      </c>
      <c r="D18" s="28" t="s">
        <v>308</v>
      </c>
      <c r="E18" s="37">
        <f t="shared" si="0"/>
        <v>15</v>
      </c>
      <c r="F18" s="29">
        <f>SUM(LARGE(H18:U18,{1;2;3;4;5;6;7;8;9}))</f>
        <v>82</v>
      </c>
      <c r="G18" s="48">
        <f t="shared" si="1"/>
        <v>2</v>
      </c>
      <c r="H18" s="49">
        <f t="shared" si="2"/>
        <v>0</v>
      </c>
      <c r="I18" s="44">
        <f t="shared" si="3"/>
        <v>0</v>
      </c>
      <c r="J18" s="49">
        <f t="shared" si="4"/>
        <v>0</v>
      </c>
      <c r="K18" s="44">
        <f t="shared" si="5"/>
        <v>0</v>
      </c>
      <c r="L18" s="32">
        <f t="shared" si="6"/>
        <v>0</v>
      </c>
      <c r="M18" s="33">
        <f t="shared" si="7"/>
        <v>0</v>
      </c>
      <c r="N18" s="50">
        <f t="shared" si="8"/>
        <v>41</v>
      </c>
      <c r="O18" s="35">
        <f t="shared" si="9"/>
        <v>41</v>
      </c>
      <c r="P18" s="49">
        <f t="shared" si="10"/>
        <v>0</v>
      </c>
      <c r="Q18" s="44">
        <f t="shared" si="11"/>
        <v>0</v>
      </c>
      <c r="R18" s="49"/>
      <c r="S18" s="44"/>
      <c r="T18" s="49">
        <f t="shared" si="12"/>
        <v>0</v>
      </c>
      <c r="U18" s="44">
        <f t="shared" si="13"/>
        <v>0</v>
      </c>
      <c r="V18" s="36" t="b">
        <f t="array" ref="V18">IF(ISBLANK(ALS_1!$A$2),100,IF(ISBLANK(A18),100,IF((OR(EXACT(A18,ALS_1!$C$2:$C$200))),VLOOKUP(A18,ALS_1!$C$2:$I$200,4,FALSE()))))</f>
        <v>0</v>
      </c>
      <c r="W18" s="37">
        <f t="shared" si="14"/>
        <v>51</v>
      </c>
      <c r="X18" s="64">
        <f>VLOOKUP(W18,Punktezuordnung!$A$2:$B$52,2,FALSE())</f>
        <v>0</v>
      </c>
      <c r="Y18" s="38" t="b">
        <f t="array" ref="Y18">IF(ISBLANK(ALS_2!$A$2),0,IF(ISBLANK(A18),0,IF((OR(EXACT(A18,ALS_2!$C$2:$C$200))),VLOOKUP(A18,ALS_2!$C$2:$I$200,4,FALSE()))))</f>
        <v>0</v>
      </c>
      <c r="Z18" s="37">
        <f t="shared" si="15"/>
        <v>51</v>
      </c>
      <c r="AA18" s="64">
        <f>VLOOKUP(Z18,Punktezuordnung!$A$2:$B$52,2,FALSE())</f>
        <v>0</v>
      </c>
      <c r="AB18" s="39">
        <f t="array" ref="AB18">IF(ISBLANK(FRI_1!$A$2),100,IF(ISBLANK(A18),100,IF((OR(EXACT(A18,FRI_1!$C$2:$C$200))),VLOOKUP(A18,FRI_1!$C$2:$I$200,4,FALSE()))))</f>
        <v>100</v>
      </c>
      <c r="AC18" s="37">
        <f t="shared" si="16"/>
        <v>51</v>
      </c>
      <c r="AD18" s="29">
        <f>VLOOKUP(AC18,[1]Punktezuordnung!$A$2:$B$52,2,FALSE())</f>
        <v>0</v>
      </c>
      <c r="AE18" s="40">
        <f t="array" ref="AE18">IF(ISBLANK(FRI_2!$A$2),0,IF(ISBLANK(A18),0,IF((OR(EXACT(A18,FRI_2!$C$2:$C$150))),VLOOKUP(A18,FRI_2!$C$2:$I$150,4,FALSE()))))</f>
        <v>0</v>
      </c>
      <c r="AF18" s="37">
        <f t="shared" si="27"/>
        <v>51</v>
      </c>
      <c r="AG18" s="29">
        <f>VLOOKUP(AF18,[1]Punktezuordnung!$A$2:$B$52,2,FALSE())</f>
        <v>0</v>
      </c>
      <c r="AH18" s="41">
        <f t="array" ref="AH18">IF(ISBLANK(LAT_1!$A$2),0,IF(ISBLANK(A18),0,IF((OR(EXACT(A18,LAT_1!$C$2:$C$154))),VLOOKUP(A18,LAT_1!$C$2:$I$154,4,FALSE()))))</f>
        <v>0</v>
      </c>
      <c r="AI18" s="37">
        <f t="shared" si="17"/>
        <v>51</v>
      </c>
      <c r="AJ18" s="29">
        <f>VLOOKUP(AI18,[1]Punktezuordnung!$A$2:$B$52,2,FALSE())</f>
        <v>0</v>
      </c>
      <c r="AK18" s="42">
        <f t="array" ref="AK18">IF(ISBLANK(LAT_2!$A$2),0,IF(ISBLANK(A18),0,IF((OR(EXACT(A18,LAT_2!$C$2:$C$154))),VLOOKUP(A18,LAT_2!$C$2:$I$154,4,FALSE()))))</f>
        <v>0</v>
      </c>
      <c r="AL18" s="37">
        <f t="shared" si="18"/>
        <v>51</v>
      </c>
      <c r="AM18" s="29">
        <f>VLOOKUP(AL18,[1]Punktezuordnung!$A$2:$B$52,2,FALSE())</f>
        <v>0</v>
      </c>
      <c r="AN18" s="66">
        <f t="array" ref="AN18">IF(ISBLANK(NIA_1!$A$2),1000,IF(ISBLANK(A18),1000,IF((OR(EXACT(A18,NIA_1!$C$2:$C$200))),VLOOKUP(A18,NIA_1!$C$2:$I$200,4,FALSE()))))</f>
        <v>141</v>
      </c>
      <c r="AO18" s="37">
        <f t="shared" si="19"/>
        <v>10</v>
      </c>
      <c r="AP18" s="64">
        <f>VLOOKUP(AO18,Punktezuordnung!$A$2:$B$52,2,FALSE())</f>
        <v>41</v>
      </c>
      <c r="AQ18" s="45">
        <f t="array" ref="AQ18">IF(ISBLANK(NIA_2!$A$2),0,IF(ISBLANK(A18),0,IF((OR(EXACT(A18,NIA_2!$C$2:$C$141))),VLOOKUP(A18,NIA_2!$C$2:$I$141,4,FALSE()))))</f>
        <v>31</v>
      </c>
      <c r="AR18" s="37">
        <f t="shared" si="20"/>
        <v>10</v>
      </c>
      <c r="AS18" s="64">
        <f>VLOOKUP(AR18,Punktezuordnung!$A$2:$B$52,2,FALSE())</f>
        <v>41</v>
      </c>
      <c r="AT18" s="41">
        <f t="array" ref="AT18">IF(ISBLANK(STO_1!$A$2),0,IF(ISBLANK(A18),0,IF((OR(EXACT(A18,STO_1!$C$2:$C$149))),VLOOKUP(A18,STO_1!$C$2:$I$149,4,FALSE()))))</f>
        <v>0</v>
      </c>
      <c r="AU18" s="37">
        <f t="shared" si="21"/>
        <v>51</v>
      </c>
      <c r="AV18" s="44">
        <f>VLOOKUP(AU18,[1]Punktezuordnung!$A$2:$B$52,2,FALSE())</f>
        <v>0</v>
      </c>
      <c r="AW18" s="39">
        <f t="array" ref="AW18">IF(ISBLANK(STO_2!$A$2),0,IF(ISBLANK(A18),0,IF((OR(EXACT(A18,STO_2!$C$2:$C$148))),VLOOKUP(A18,STO_2!$C$2:$I$148,4,FALSE()))))</f>
        <v>0</v>
      </c>
      <c r="AX18" s="37">
        <f t="shared" si="22"/>
        <v>51</v>
      </c>
      <c r="AY18" s="44">
        <f>VLOOKUP(AX18,[1]Punktezuordnung!$A$2:$B$52,2,FALSE())</f>
        <v>0</v>
      </c>
      <c r="AZ18" s="41">
        <f t="array" ref="AZ18">IF(ISBLANK(ANG_1!$A$2),100,IF(ISBLANK(A18),100,IF((OR(EXACT(A18,ANG_1!$C$2:$C$200))),VLOOKUP(A18,ANG_1!$C$2:$I$200,4,FALSE()))))</f>
        <v>100</v>
      </c>
      <c r="BA18" s="37">
        <f t="shared" si="23"/>
        <v>51</v>
      </c>
      <c r="BB18" s="44">
        <f>VLOOKUP(BA18,[1]Punktezuordnung!$A$2:$B$52,2,FALSE())</f>
        <v>0</v>
      </c>
      <c r="BC18" s="46">
        <f t="array" ref="BC18">IF(ISBLANK(ANG_2!$A$2),0,IF(ISBLANK(A18),0,IF((OR(EXACT(A18,ANG_2!$C$2:$C$155))),VLOOKUP(A18,ANG_2!$C$2:$I$155,4,FALSE()))))</f>
        <v>0</v>
      </c>
      <c r="BD18" s="37">
        <f t="shared" si="24"/>
        <v>51</v>
      </c>
      <c r="BE18" s="47">
        <f>VLOOKUP(BD18,[1]Punktezuordnung!$A$2:$B$52,2,FALSE())</f>
        <v>0</v>
      </c>
      <c r="BF18" s="41">
        <f t="array" ref="BF18">IF(ISBLANK(ANG_1!$A$2),100,IF(ISBLANK(G18),100,IF((OR(EXACT(G18,ANG_1!$C$2:$C$200))),VLOOKUP(G18,ANG_1!$C$2:$I$200,4,FALSE()))))</f>
        <v>100</v>
      </c>
      <c r="BG18" s="37">
        <f t="shared" si="25"/>
        <v>51</v>
      </c>
      <c r="BH18" s="44">
        <f>VLOOKUP(BG18,[1]Punktezuordnung!$A$2:$B$52,2,FALSE())</f>
        <v>0</v>
      </c>
      <c r="BI18" s="46">
        <f t="array" ref="BI18">IF(ISBLANK(ANG_2!$A$2),0,IF(ISBLANK(G18),0,IF((OR(EXACT(G18,ANG_2!$C$2:$C$155))),VLOOKUP(G18,ANG_2!$C$2:$I$155,4,FALSE()))))</f>
        <v>0</v>
      </c>
      <c r="BJ18" s="37">
        <f t="shared" si="26"/>
        <v>51</v>
      </c>
      <c r="BK18" s="47">
        <f>VLOOKUP(BJ18,[1]Punktezuordnung!$A$2:$B$52,2,FALSE())</f>
        <v>0</v>
      </c>
    </row>
    <row r="19" spans="1:63" x14ac:dyDescent="0.3">
      <c r="A19" s="28" t="s">
        <v>348</v>
      </c>
      <c r="B19" s="28" t="s">
        <v>21</v>
      </c>
      <c r="C19" s="28">
        <v>2019</v>
      </c>
      <c r="D19" s="28" t="s">
        <v>305</v>
      </c>
      <c r="E19" s="37">
        <f t="shared" si="0"/>
        <v>16</v>
      </c>
      <c r="F19" s="29">
        <f>SUM(LARGE(H19:U19,{1;2;3;4;5;6;7;8;9}))</f>
        <v>80</v>
      </c>
      <c r="G19" s="48">
        <f t="shared" si="1"/>
        <v>2</v>
      </c>
      <c r="H19" s="49">
        <f t="shared" si="2"/>
        <v>0</v>
      </c>
      <c r="I19" s="44">
        <f t="shared" si="3"/>
        <v>0</v>
      </c>
      <c r="J19" s="49">
        <f t="shared" si="4"/>
        <v>0</v>
      </c>
      <c r="K19" s="44">
        <f t="shared" si="5"/>
        <v>0</v>
      </c>
      <c r="L19" s="32">
        <f t="shared" si="6"/>
        <v>0</v>
      </c>
      <c r="M19" s="33">
        <f t="shared" si="7"/>
        <v>0</v>
      </c>
      <c r="N19" s="50">
        <f t="shared" si="8"/>
        <v>45</v>
      </c>
      <c r="O19" s="35">
        <f t="shared" si="9"/>
        <v>35</v>
      </c>
      <c r="P19" s="49">
        <f t="shared" si="10"/>
        <v>0</v>
      </c>
      <c r="Q19" s="44">
        <f t="shared" si="11"/>
        <v>0</v>
      </c>
      <c r="R19" s="49"/>
      <c r="S19" s="44"/>
      <c r="T19" s="49">
        <f t="shared" si="12"/>
        <v>0</v>
      </c>
      <c r="U19" s="44">
        <f t="shared" si="13"/>
        <v>0</v>
      </c>
      <c r="V19" s="36" t="b">
        <f t="array" ref="V19">IF(ISBLANK(ALS_1!$A$2),100,IF(ISBLANK(A19),100,IF((OR(EXACT(A19,ALS_1!$C$2:$C$200))),VLOOKUP(A19,ALS_1!$C$2:$I$200,4,FALSE()))))</f>
        <v>0</v>
      </c>
      <c r="W19" s="37">
        <f t="shared" si="14"/>
        <v>51</v>
      </c>
      <c r="X19" s="64">
        <f>VLOOKUP(W19,Punktezuordnung!$A$2:$B$52,2,FALSE())</f>
        <v>0</v>
      </c>
      <c r="Y19" s="38" t="b">
        <f t="array" ref="Y19">IF(ISBLANK(ALS_2!$A$2),0,IF(ISBLANK(A19),0,IF((OR(EXACT(A19,ALS_2!$C$2:$C$200))),VLOOKUP(A19,ALS_2!$C$2:$I$200,4,FALSE()))))</f>
        <v>0</v>
      </c>
      <c r="Z19" s="37">
        <f t="shared" si="15"/>
        <v>51</v>
      </c>
      <c r="AA19" s="64">
        <f>VLOOKUP(Z19,Punktezuordnung!$A$2:$B$52,2,FALSE())</f>
        <v>0</v>
      </c>
      <c r="AB19" s="39">
        <f t="array" ref="AB19">IF(ISBLANK(FRI_1!$A$2),100,IF(ISBLANK(A19),100,IF((OR(EXACT(A19,FRI_1!$C$2:$C$200))),VLOOKUP(A19,FRI_1!$C$2:$I$200,4,FALSE()))))</f>
        <v>100</v>
      </c>
      <c r="AC19" s="37">
        <f t="shared" si="16"/>
        <v>51</v>
      </c>
      <c r="AD19" s="29">
        <f>VLOOKUP(AC19,[1]Punktezuordnung!$A$2:$B$52,2,FALSE())</f>
        <v>0</v>
      </c>
      <c r="AE19" s="40">
        <f t="array" ref="AE19">IF(ISBLANK(FRI_2!$A$2),0,IF(ISBLANK(A19),0,IF((OR(EXACT(A19,FRI_2!$C$2:$C$150))),VLOOKUP(A19,FRI_2!$C$2:$I$150,4,FALSE()))))</f>
        <v>0</v>
      </c>
      <c r="AF19" s="37">
        <f t="shared" si="27"/>
        <v>51</v>
      </c>
      <c r="AG19" s="29">
        <f>VLOOKUP(AF19,[1]Punktezuordnung!$A$2:$B$52,2,FALSE())</f>
        <v>0</v>
      </c>
      <c r="AH19" s="41">
        <f t="array" ref="AH19">IF(ISBLANK(LAT_1!$A$2),0,IF(ISBLANK(A19),0,IF((OR(EXACT(A19,LAT_1!$C$2:$C$154))),VLOOKUP(A19,LAT_1!$C$2:$I$154,4,FALSE()))))</f>
        <v>0</v>
      </c>
      <c r="AI19" s="37">
        <f t="shared" si="17"/>
        <v>51</v>
      </c>
      <c r="AJ19" s="29">
        <f>VLOOKUP(AI19,[1]Punktezuordnung!$A$2:$B$52,2,FALSE())</f>
        <v>0</v>
      </c>
      <c r="AK19" s="42">
        <f t="array" ref="AK19">IF(ISBLANK(LAT_2!$A$2),0,IF(ISBLANK(A19),0,IF((OR(EXACT(A19,LAT_2!$C$2:$C$154))),VLOOKUP(A19,LAT_2!$C$2:$I$154,4,FALSE()))))</f>
        <v>0</v>
      </c>
      <c r="AL19" s="37">
        <f t="shared" si="18"/>
        <v>51</v>
      </c>
      <c r="AM19" s="29">
        <f>VLOOKUP(AL19,[1]Punktezuordnung!$A$2:$B$52,2,FALSE())</f>
        <v>0</v>
      </c>
      <c r="AN19" s="66">
        <f t="array" ref="AN19">IF(ISBLANK(NIA_1!$A$2),1000,IF(ISBLANK(A19),1000,IF((OR(EXACT(A19,NIA_1!$C$2:$C$200))),VLOOKUP(A19,NIA_1!$C$2:$I$200,4,FALSE()))))</f>
        <v>130.5</v>
      </c>
      <c r="AO19" s="37">
        <f t="shared" si="19"/>
        <v>6</v>
      </c>
      <c r="AP19" s="64">
        <f>VLOOKUP(AO19,Punktezuordnung!$A$2:$B$52,2,FALSE())</f>
        <v>45</v>
      </c>
      <c r="AQ19" s="45">
        <f t="array" ref="AQ19">IF(ISBLANK(NIA_2!$A$2),0,IF(ISBLANK(A19),0,IF((OR(EXACT(A19,NIA_2!$C$2:$C$141))),VLOOKUP(A19,NIA_2!$C$2:$I$141,4,FALSE()))))</f>
        <v>20</v>
      </c>
      <c r="AR19" s="37">
        <f t="shared" si="20"/>
        <v>16</v>
      </c>
      <c r="AS19" s="64">
        <f>VLOOKUP(AR19,Punktezuordnung!$A$2:$B$52,2,FALSE())</f>
        <v>35</v>
      </c>
      <c r="AT19" s="41">
        <f t="array" ref="AT19">IF(ISBLANK(STO_1!$A$2),0,IF(ISBLANK(A19),0,IF((OR(EXACT(A19,STO_1!$C$2:$C$149))),VLOOKUP(A19,STO_1!$C$2:$I$149,4,FALSE()))))</f>
        <v>0</v>
      </c>
      <c r="AU19" s="37">
        <f t="shared" si="21"/>
        <v>51</v>
      </c>
      <c r="AV19" s="44">
        <f>VLOOKUP(AU19,[1]Punktezuordnung!$A$2:$B$52,2,FALSE())</f>
        <v>0</v>
      </c>
      <c r="AW19" s="39">
        <f t="array" ref="AW19">IF(ISBLANK(STO_2!$A$2),0,IF(ISBLANK(A19),0,IF((OR(EXACT(A19,STO_2!$C$2:$C$148))),VLOOKUP(A19,STO_2!$C$2:$I$148,4,FALSE()))))</f>
        <v>0</v>
      </c>
      <c r="AX19" s="37">
        <f t="shared" si="22"/>
        <v>51</v>
      </c>
      <c r="AY19" s="44">
        <f>VLOOKUP(AX19,[1]Punktezuordnung!$A$2:$B$52,2,FALSE())</f>
        <v>0</v>
      </c>
      <c r="AZ19" s="41">
        <f t="array" ref="AZ19">IF(ISBLANK(ANG_1!$A$2),100,IF(ISBLANK(A19),100,IF((OR(EXACT(A19,ANG_1!$C$2:$C$200))),VLOOKUP(A19,ANG_1!$C$2:$I$200,4,FALSE()))))</f>
        <v>100</v>
      </c>
      <c r="BA19" s="37">
        <f t="shared" si="23"/>
        <v>51</v>
      </c>
      <c r="BB19" s="44">
        <f>VLOOKUP(BA19,[1]Punktezuordnung!$A$2:$B$52,2,FALSE())</f>
        <v>0</v>
      </c>
      <c r="BC19" s="46">
        <f t="array" ref="BC19">IF(ISBLANK(ANG_2!$A$2),0,IF(ISBLANK(A19),0,IF((OR(EXACT(A19,ANG_2!$C$2:$C$155))),VLOOKUP(A19,ANG_2!$C$2:$I$155,4,FALSE()))))</f>
        <v>0</v>
      </c>
      <c r="BD19" s="37">
        <f t="shared" si="24"/>
        <v>51</v>
      </c>
      <c r="BE19" s="47">
        <f>VLOOKUP(BD19,[1]Punktezuordnung!$A$2:$B$52,2,FALSE())</f>
        <v>0</v>
      </c>
      <c r="BF19" s="41">
        <f t="array" ref="BF19">IF(ISBLANK(ANG_1!$A$2),100,IF(ISBLANK(G19),100,IF((OR(EXACT(G19,ANG_1!$C$2:$C$200))),VLOOKUP(G19,ANG_1!$C$2:$I$200,4,FALSE()))))</f>
        <v>100</v>
      </c>
      <c r="BG19" s="37">
        <f t="shared" si="25"/>
        <v>51</v>
      </c>
      <c r="BH19" s="44">
        <f>VLOOKUP(BG19,[1]Punktezuordnung!$A$2:$B$52,2,FALSE())</f>
        <v>0</v>
      </c>
      <c r="BI19" s="46">
        <f t="array" ref="BI19">IF(ISBLANK(ANG_2!$A$2),0,IF(ISBLANK(G19),0,IF((OR(EXACT(G19,ANG_2!$C$2:$C$155))),VLOOKUP(G19,ANG_2!$C$2:$I$155,4,FALSE()))))</f>
        <v>0</v>
      </c>
      <c r="BJ19" s="37">
        <f t="shared" si="26"/>
        <v>51</v>
      </c>
      <c r="BK19" s="47">
        <f>VLOOKUP(BJ19,[1]Punktezuordnung!$A$2:$B$52,2,FALSE())</f>
        <v>0</v>
      </c>
    </row>
    <row r="20" spans="1:63" x14ac:dyDescent="0.3">
      <c r="A20" s="28" t="s">
        <v>364</v>
      </c>
      <c r="B20" s="28" t="s">
        <v>21</v>
      </c>
      <c r="C20" s="28">
        <v>2019</v>
      </c>
      <c r="D20" s="28" t="s">
        <v>347</v>
      </c>
      <c r="E20" s="37">
        <f t="shared" si="0"/>
        <v>16</v>
      </c>
      <c r="F20" s="29">
        <f>SUM(LARGE(H20:U20,{1;2;3;4;5;6;7;8;9}))</f>
        <v>80</v>
      </c>
      <c r="G20" s="48">
        <f t="shared" si="1"/>
        <v>2</v>
      </c>
      <c r="H20" s="49">
        <f t="shared" si="2"/>
        <v>0</v>
      </c>
      <c r="I20" s="44">
        <f t="shared" si="3"/>
        <v>0</v>
      </c>
      <c r="J20" s="49">
        <f t="shared" si="4"/>
        <v>0</v>
      </c>
      <c r="K20" s="44">
        <f t="shared" si="5"/>
        <v>0</v>
      </c>
      <c r="L20" s="32">
        <f t="shared" si="6"/>
        <v>0</v>
      </c>
      <c r="M20" s="33">
        <f t="shared" si="7"/>
        <v>0</v>
      </c>
      <c r="N20" s="50">
        <f t="shared" si="8"/>
        <v>33</v>
      </c>
      <c r="O20" s="35">
        <f t="shared" si="9"/>
        <v>47</v>
      </c>
      <c r="P20" s="49">
        <f t="shared" si="10"/>
        <v>0</v>
      </c>
      <c r="Q20" s="44">
        <f t="shared" si="11"/>
        <v>0</v>
      </c>
      <c r="R20" s="49"/>
      <c r="S20" s="44"/>
      <c r="T20" s="49">
        <f t="shared" si="12"/>
        <v>0</v>
      </c>
      <c r="U20" s="44">
        <f t="shared" si="13"/>
        <v>0</v>
      </c>
      <c r="V20" s="36" t="b">
        <f t="array" ref="V20">IF(ISBLANK(ALS_1!$A$2),100,IF(ISBLANK(A20),100,IF((OR(EXACT(A20,ALS_1!$C$2:$C$200))),VLOOKUP(A20,ALS_1!$C$2:$I$200,4,FALSE()))))</f>
        <v>0</v>
      </c>
      <c r="W20" s="37">
        <f t="shared" si="14"/>
        <v>51</v>
      </c>
      <c r="X20" s="64">
        <f>VLOOKUP(W20,Punktezuordnung!$A$2:$B$52,2,FALSE())</f>
        <v>0</v>
      </c>
      <c r="Y20" s="38" t="b">
        <f t="array" ref="Y20">IF(ISBLANK(ALS_2!$A$2),0,IF(ISBLANK(A20),0,IF((OR(EXACT(A20,ALS_2!$C$2:$C$200))),VLOOKUP(A20,ALS_2!$C$2:$I$200,4,FALSE()))))</f>
        <v>0</v>
      </c>
      <c r="Z20" s="37">
        <f t="shared" si="15"/>
        <v>51</v>
      </c>
      <c r="AA20" s="64">
        <f>VLOOKUP(Z20,Punktezuordnung!$A$2:$B$52,2,FALSE())</f>
        <v>0</v>
      </c>
      <c r="AB20" s="39">
        <f t="array" ref="AB20">IF(ISBLANK(FRI_1!$A$2),100,IF(ISBLANK(A20),100,IF((OR(EXACT(A20,FRI_1!$C$2:$C$200))),VLOOKUP(A20,FRI_1!$C$2:$I$200,4,FALSE()))))</f>
        <v>100</v>
      </c>
      <c r="AC20" s="37">
        <f t="shared" si="16"/>
        <v>51</v>
      </c>
      <c r="AD20" s="29">
        <f>VLOOKUP(AC20,[1]Punktezuordnung!$A$2:$B$52,2,FALSE())</f>
        <v>0</v>
      </c>
      <c r="AE20" s="40">
        <f t="array" ref="AE20">IF(ISBLANK(FRI_2!$A$2),0,IF(ISBLANK(A20),0,IF((OR(EXACT(A20,FRI_2!$C$2:$C$150))),VLOOKUP(A20,FRI_2!$C$2:$I$150,4,FALSE()))))</f>
        <v>0</v>
      </c>
      <c r="AF20" s="37">
        <f t="shared" si="27"/>
        <v>51</v>
      </c>
      <c r="AG20" s="29">
        <f>VLOOKUP(AF20,[1]Punktezuordnung!$A$2:$B$52,2,FALSE())</f>
        <v>0</v>
      </c>
      <c r="AH20" s="41">
        <f t="array" ref="AH20">IF(ISBLANK(LAT_1!$A$2),0,IF(ISBLANK(A20),0,IF((OR(EXACT(A20,LAT_1!$C$2:$C$154))),VLOOKUP(A20,LAT_1!$C$2:$I$154,4,FALSE()))))</f>
        <v>0</v>
      </c>
      <c r="AI20" s="37">
        <f t="shared" si="17"/>
        <v>51</v>
      </c>
      <c r="AJ20" s="29">
        <f>VLOOKUP(AI20,[1]Punktezuordnung!$A$2:$B$52,2,FALSE())</f>
        <v>0</v>
      </c>
      <c r="AK20" s="42">
        <f t="array" ref="AK20">IF(ISBLANK(LAT_2!$A$2),0,IF(ISBLANK(A20),0,IF((OR(EXACT(A20,LAT_2!$C$2:$C$154))),VLOOKUP(A20,LAT_2!$C$2:$I$154,4,FALSE()))))</f>
        <v>0</v>
      </c>
      <c r="AL20" s="37">
        <f t="shared" si="18"/>
        <v>51</v>
      </c>
      <c r="AM20" s="29">
        <f>VLOOKUP(AL20,[1]Punktezuordnung!$A$2:$B$52,2,FALSE())</f>
        <v>0</v>
      </c>
      <c r="AN20" s="66">
        <f t="array" ref="AN20">IF(ISBLANK(NIA_1!$A$2),1000,IF(ISBLANK(A20),1000,IF((OR(EXACT(A20,NIA_1!$C$2:$C$200))),VLOOKUP(A20,NIA_1!$C$2:$I$200,4,FALSE()))))</f>
        <v>163.80000000000001</v>
      </c>
      <c r="AO20" s="37">
        <f t="shared" si="19"/>
        <v>18</v>
      </c>
      <c r="AP20" s="64">
        <f>VLOOKUP(AO20,Punktezuordnung!$A$2:$B$52,2,FALSE())</f>
        <v>33</v>
      </c>
      <c r="AQ20" s="45">
        <f t="array" ref="AQ20">IF(ISBLANK(NIA_2!$A$2),0,IF(ISBLANK(A20),0,IF((OR(EXACT(A20,NIA_2!$C$2:$C$141))),VLOOKUP(A20,NIA_2!$C$2:$I$141,4,FALSE()))))</f>
        <v>36</v>
      </c>
      <c r="AR20" s="37">
        <f t="shared" si="20"/>
        <v>4</v>
      </c>
      <c r="AS20" s="64">
        <f>VLOOKUP(AR20,Punktezuordnung!$A$2:$B$52,2,FALSE())</f>
        <v>47</v>
      </c>
      <c r="AT20" s="41">
        <f t="array" ref="AT20">IF(ISBLANK(STO_1!$A$2),0,IF(ISBLANK(A20),0,IF((OR(EXACT(A20,STO_1!$C$2:$C$149))),VLOOKUP(A20,STO_1!$C$2:$I$149,4,FALSE()))))</f>
        <v>0</v>
      </c>
      <c r="AU20" s="37">
        <f t="shared" si="21"/>
        <v>51</v>
      </c>
      <c r="AV20" s="44">
        <f>VLOOKUP(AU20,[1]Punktezuordnung!$A$2:$B$52,2,FALSE())</f>
        <v>0</v>
      </c>
      <c r="AW20" s="39">
        <f t="array" ref="AW20">IF(ISBLANK(STO_2!$A$2),0,IF(ISBLANK(A20),0,IF((OR(EXACT(A20,STO_2!$C$2:$C$148))),VLOOKUP(A20,STO_2!$C$2:$I$148,4,FALSE()))))</f>
        <v>0</v>
      </c>
      <c r="AX20" s="37">
        <f t="shared" si="22"/>
        <v>51</v>
      </c>
      <c r="AY20" s="44">
        <f>VLOOKUP(AX20,[1]Punktezuordnung!$A$2:$B$52,2,FALSE())</f>
        <v>0</v>
      </c>
      <c r="AZ20" s="41">
        <f t="array" ref="AZ20">IF(ISBLANK(ANG_1!$A$2),100,IF(ISBLANK(A20),100,IF((OR(EXACT(A20,ANG_1!$C$2:$C$200))),VLOOKUP(A20,ANG_1!$C$2:$I$200,4,FALSE()))))</f>
        <v>100</v>
      </c>
      <c r="BA20" s="37">
        <f t="shared" si="23"/>
        <v>51</v>
      </c>
      <c r="BB20" s="44">
        <f>VLOOKUP(BA20,[1]Punktezuordnung!$A$2:$B$52,2,FALSE())</f>
        <v>0</v>
      </c>
      <c r="BC20" s="46">
        <f t="array" ref="BC20">IF(ISBLANK(ANG_2!$A$2),0,IF(ISBLANK(A20),0,IF((OR(EXACT(A20,ANG_2!$C$2:$C$155))),VLOOKUP(A20,ANG_2!$C$2:$I$155,4,FALSE()))))</f>
        <v>0</v>
      </c>
      <c r="BD20" s="37">
        <f t="shared" si="24"/>
        <v>51</v>
      </c>
      <c r="BE20" s="47">
        <f>VLOOKUP(BD20,[1]Punktezuordnung!$A$2:$B$52,2,FALSE())</f>
        <v>0</v>
      </c>
      <c r="BF20" s="41">
        <f t="array" ref="BF20">IF(ISBLANK(ANG_1!$A$2),100,IF(ISBLANK(G20),100,IF((OR(EXACT(G20,ANG_1!$C$2:$C$200))),VLOOKUP(G20,ANG_1!$C$2:$I$200,4,FALSE()))))</f>
        <v>100</v>
      </c>
      <c r="BG20" s="37">
        <f t="shared" si="25"/>
        <v>51</v>
      </c>
      <c r="BH20" s="44">
        <f>VLOOKUP(BG20,[1]Punktezuordnung!$A$2:$B$52,2,FALSE())</f>
        <v>0</v>
      </c>
      <c r="BI20" s="46">
        <f t="array" ref="BI20">IF(ISBLANK(ANG_2!$A$2),0,IF(ISBLANK(G20),0,IF((OR(EXACT(G20,ANG_2!$C$2:$C$155))),VLOOKUP(G20,ANG_2!$C$2:$I$155,4,FALSE()))))</f>
        <v>0</v>
      </c>
      <c r="BJ20" s="37">
        <f t="shared" si="26"/>
        <v>51</v>
      </c>
      <c r="BK20" s="47">
        <f>VLOOKUP(BJ20,[1]Punktezuordnung!$A$2:$B$52,2,FALSE())</f>
        <v>0</v>
      </c>
    </row>
    <row r="21" spans="1:63" x14ac:dyDescent="0.3">
      <c r="A21" s="28" t="s">
        <v>356</v>
      </c>
      <c r="B21" s="28" t="s">
        <v>21</v>
      </c>
      <c r="C21" s="28">
        <v>2019</v>
      </c>
      <c r="D21" s="28" t="s">
        <v>308</v>
      </c>
      <c r="E21" s="37">
        <f t="shared" si="0"/>
        <v>18</v>
      </c>
      <c r="F21" s="29">
        <f>SUM(LARGE(H21:U21,{1;2;3;4;5;6;7;8;9}))</f>
        <v>77</v>
      </c>
      <c r="G21" s="48">
        <f t="shared" si="1"/>
        <v>2</v>
      </c>
      <c r="H21" s="49">
        <f t="shared" si="2"/>
        <v>0</v>
      </c>
      <c r="I21" s="44">
        <f t="shared" si="3"/>
        <v>0</v>
      </c>
      <c r="J21" s="49">
        <f t="shared" si="4"/>
        <v>0</v>
      </c>
      <c r="K21" s="44">
        <f t="shared" si="5"/>
        <v>0</v>
      </c>
      <c r="L21" s="32">
        <f t="shared" si="6"/>
        <v>0</v>
      </c>
      <c r="M21" s="33">
        <f t="shared" si="7"/>
        <v>0</v>
      </c>
      <c r="N21" s="50">
        <f t="shared" si="8"/>
        <v>39</v>
      </c>
      <c r="O21" s="35">
        <f t="shared" si="9"/>
        <v>38</v>
      </c>
      <c r="P21" s="49">
        <f t="shared" si="10"/>
        <v>0</v>
      </c>
      <c r="Q21" s="44">
        <f t="shared" si="11"/>
        <v>0</v>
      </c>
      <c r="R21" s="49"/>
      <c r="S21" s="44"/>
      <c r="T21" s="49">
        <f t="shared" si="12"/>
        <v>0</v>
      </c>
      <c r="U21" s="44">
        <f t="shared" si="13"/>
        <v>0</v>
      </c>
      <c r="V21" s="36" t="b">
        <f t="array" ref="V21">IF(ISBLANK(ALS_1!$A$2),100,IF(ISBLANK(A21),100,IF((OR(EXACT(A21,ALS_1!$C$2:$C$200))),VLOOKUP(A21,ALS_1!$C$2:$I$200,4,FALSE()))))</f>
        <v>0</v>
      </c>
      <c r="W21" s="37">
        <f t="shared" si="14"/>
        <v>51</v>
      </c>
      <c r="X21" s="64">
        <f>VLOOKUP(W21,Punktezuordnung!$A$2:$B$52,2,FALSE())</f>
        <v>0</v>
      </c>
      <c r="Y21" s="38" t="b">
        <f t="array" ref="Y21">IF(ISBLANK(ALS_2!$A$2),0,IF(ISBLANK(A21),0,IF((OR(EXACT(A21,ALS_2!$C$2:$C$200))),VLOOKUP(A21,ALS_2!$C$2:$I$200,4,FALSE()))))</f>
        <v>0</v>
      </c>
      <c r="Z21" s="37">
        <f t="shared" si="15"/>
        <v>51</v>
      </c>
      <c r="AA21" s="64">
        <f>VLOOKUP(Z21,Punktezuordnung!$A$2:$B$52,2,FALSE())</f>
        <v>0</v>
      </c>
      <c r="AB21" s="39">
        <f t="array" ref="AB21">IF(ISBLANK(FRI_1!$A$2),100,IF(ISBLANK(A21),100,IF((OR(EXACT(A21,FRI_1!$C$2:$C$200))),VLOOKUP(A21,FRI_1!$C$2:$I$200,4,FALSE()))))</f>
        <v>100</v>
      </c>
      <c r="AC21" s="37">
        <f t="shared" si="16"/>
        <v>51</v>
      </c>
      <c r="AD21" s="29">
        <f>VLOOKUP(AC21,[1]Punktezuordnung!$A$2:$B$52,2,FALSE())</f>
        <v>0</v>
      </c>
      <c r="AE21" s="40">
        <f t="array" ref="AE21">IF(ISBLANK(FRI_2!$A$2),0,IF(ISBLANK(A21),0,IF((OR(EXACT(A21,FRI_2!$C$2:$C$150))),VLOOKUP(A21,FRI_2!$C$2:$I$150,4,FALSE()))))</f>
        <v>0</v>
      </c>
      <c r="AF21" s="37">
        <f t="shared" si="27"/>
        <v>51</v>
      </c>
      <c r="AG21" s="29">
        <f>VLOOKUP(AF21,[1]Punktezuordnung!$A$2:$B$52,2,FALSE())</f>
        <v>0</v>
      </c>
      <c r="AH21" s="41">
        <f t="array" ref="AH21">IF(ISBLANK(LAT_1!$A$2),0,IF(ISBLANK(A21),0,IF((OR(EXACT(A21,LAT_1!$C$2:$C$154))),VLOOKUP(A21,LAT_1!$C$2:$I$154,4,FALSE()))))</f>
        <v>0</v>
      </c>
      <c r="AI21" s="37">
        <f t="shared" si="17"/>
        <v>51</v>
      </c>
      <c r="AJ21" s="29">
        <f>VLOOKUP(AI21,[1]Punktezuordnung!$A$2:$B$52,2,FALSE())</f>
        <v>0</v>
      </c>
      <c r="AK21" s="42">
        <f t="array" ref="AK21">IF(ISBLANK(LAT_2!$A$2),0,IF(ISBLANK(A21),0,IF((OR(EXACT(A21,LAT_2!$C$2:$C$154))),VLOOKUP(A21,LAT_2!$C$2:$I$154,4,FALSE()))))</f>
        <v>0</v>
      </c>
      <c r="AL21" s="37">
        <f t="shared" si="18"/>
        <v>51</v>
      </c>
      <c r="AM21" s="29">
        <f>VLOOKUP(AL21,[1]Punktezuordnung!$A$2:$B$52,2,FALSE())</f>
        <v>0</v>
      </c>
      <c r="AN21" s="66">
        <f t="array" ref="AN21">IF(ISBLANK(NIA_1!$A$2),1000,IF(ISBLANK(A21),1000,IF((OR(EXACT(A21,NIA_1!$C$2:$C$200))),VLOOKUP(A21,NIA_1!$C$2:$I$200,4,FALSE()))))</f>
        <v>149.5</v>
      </c>
      <c r="AO21" s="37">
        <f t="shared" si="19"/>
        <v>12</v>
      </c>
      <c r="AP21" s="64">
        <f>VLOOKUP(AO21,Punktezuordnung!$A$2:$B$52,2,FALSE())</f>
        <v>39</v>
      </c>
      <c r="AQ21" s="45">
        <f t="array" ref="AQ21">IF(ISBLANK(NIA_2!$A$2),0,IF(ISBLANK(A21),0,IF((OR(EXACT(A21,NIA_2!$C$2:$C$141))),VLOOKUP(A21,NIA_2!$C$2:$I$141,4,FALSE()))))</f>
        <v>24</v>
      </c>
      <c r="AR21" s="37">
        <f t="shared" si="20"/>
        <v>13</v>
      </c>
      <c r="AS21" s="64">
        <f>VLOOKUP(AR21,Punktezuordnung!$A$2:$B$52,2,FALSE())</f>
        <v>38</v>
      </c>
      <c r="AT21" s="41">
        <f t="array" ref="AT21">IF(ISBLANK(STO_1!$A$2),0,IF(ISBLANK(A21),0,IF((OR(EXACT(A21,STO_1!$C$2:$C$149))),VLOOKUP(A21,STO_1!$C$2:$I$149,4,FALSE()))))</f>
        <v>0</v>
      </c>
      <c r="AU21" s="37">
        <f t="shared" si="21"/>
        <v>51</v>
      </c>
      <c r="AV21" s="44">
        <f>VLOOKUP(AU21,[1]Punktezuordnung!$A$2:$B$52,2,FALSE())</f>
        <v>0</v>
      </c>
      <c r="AW21" s="39">
        <f t="array" ref="AW21">IF(ISBLANK(STO_2!$A$2),0,IF(ISBLANK(A21),0,IF((OR(EXACT(A21,STO_2!$C$2:$C$148))),VLOOKUP(A21,STO_2!$C$2:$I$148,4,FALSE()))))</f>
        <v>0</v>
      </c>
      <c r="AX21" s="37">
        <f t="shared" si="22"/>
        <v>51</v>
      </c>
      <c r="AY21" s="44">
        <f>VLOOKUP(AX21,[1]Punktezuordnung!$A$2:$B$52,2,FALSE())</f>
        <v>0</v>
      </c>
      <c r="AZ21" s="41">
        <f t="array" ref="AZ21">IF(ISBLANK(ANG_1!$A$2),100,IF(ISBLANK(A21),100,IF((OR(EXACT(A21,ANG_1!$C$2:$C$200))),VLOOKUP(A21,ANG_1!$C$2:$I$200,4,FALSE()))))</f>
        <v>100</v>
      </c>
      <c r="BA21" s="37">
        <f t="shared" si="23"/>
        <v>51</v>
      </c>
      <c r="BB21" s="44">
        <f>VLOOKUP(BA21,[1]Punktezuordnung!$A$2:$B$52,2,FALSE())</f>
        <v>0</v>
      </c>
      <c r="BC21" s="46">
        <f t="array" ref="BC21">IF(ISBLANK(ANG_2!$A$2),0,IF(ISBLANK(A21),0,IF((OR(EXACT(A21,ANG_2!$C$2:$C$155))),VLOOKUP(A21,ANG_2!$C$2:$I$155,4,FALSE()))))</f>
        <v>0</v>
      </c>
      <c r="BD21" s="37">
        <f t="shared" si="24"/>
        <v>51</v>
      </c>
      <c r="BE21" s="47">
        <f>VLOOKUP(BD21,[1]Punktezuordnung!$A$2:$B$52,2,FALSE())</f>
        <v>0</v>
      </c>
      <c r="BF21" s="41">
        <f t="array" ref="BF21">IF(ISBLANK(ANG_1!$A$2),100,IF(ISBLANK(G21),100,IF((OR(EXACT(G21,ANG_1!$C$2:$C$200))),VLOOKUP(G21,ANG_1!$C$2:$I$200,4,FALSE()))))</f>
        <v>100</v>
      </c>
      <c r="BG21" s="37">
        <f t="shared" si="25"/>
        <v>51</v>
      </c>
      <c r="BH21" s="44">
        <f>VLOOKUP(BG21,[1]Punktezuordnung!$A$2:$B$52,2,FALSE())</f>
        <v>0</v>
      </c>
      <c r="BI21" s="46">
        <f t="array" ref="BI21">IF(ISBLANK(ANG_2!$A$2),0,IF(ISBLANK(G21),0,IF((OR(EXACT(G21,ANG_2!$C$2:$C$155))),VLOOKUP(G21,ANG_2!$C$2:$I$155,4,FALSE()))))</f>
        <v>0</v>
      </c>
      <c r="BJ21" s="37">
        <f t="shared" si="26"/>
        <v>51</v>
      </c>
      <c r="BK21" s="47">
        <f>VLOOKUP(BJ21,[1]Punktezuordnung!$A$2:$B$52,2,FALSE())</f>
        <v>0</v>
      </c>
    </row>
    <row r="22" spans="1:63" x14ac:dyDescent="0.3">
      <c r="A22" s="28" t="s">
        <v>351</v>
      </c>
      <c r="B22" s="28" t="s">
        <v>21</v>
      </c>
      <c r="C22" s="28">
        <v>2019</v>
      </c>
      <c r="D22" s="28" t="s">
        <v>305</v>
      </c>
      <c r="E22" s="37">
        <f t="shared" si="0"/>
        <v>19</v>
      </c>
      <c r="F22" s="29">
        <f>SUM(LARGE(H22:U22,{1;2;3;4;5;6;7;8;9}))</f>
        <v>75</v>
      </c>
      <c r="G22" s="48">
        <f t="shared" si="1"/>
        <v>2</v>
      </c>
      <c r="H22" s="49">
        <f t="shared" si="2"/>
        <v>0</v>
      </c>
      <c r="I22" s="44">
        <f t="shared" si="3"/>
        <v>0</v>
      </c>
      <c r="J22" s="49">
        <f t="shared" si="4"/>
        <v>0</v>
      </c>
      <c r="K22" s="44">
        <f t="shared" si="5"/>
        <v>0</v>
      </c>
      <c r="L22" s="32">
        <f t="shared" si="6"/>
        <v>0</v>
      </c>
      <c r="M22" s="33">
        <f t="shared" si="7"/>
        <v>0</v>
      </c>
      <c r="N22" s="50">
        <f t="shared" si="8"/>
        <v>42</v>
      </c>
      <c r="O22" s="35">
        <f t="shared" si="9"/>
        <v>33</v>
      </c>
      <c r="P22" s="49">
        <f t="shared" si="10"/>
        <v>0</v>
      </c>
      <c r="Q22" s="44">
        <f t="shared" si="11"/>
        <v>0</v>
      </c>
      <c r="R22" s="49"/>
      <c r="S22" s="44"/>
      <c r="T22" s="49">
        <f t="shared" si="12"/>
        <v>0</v>
      </c>
      <c r="U22" s="44">
        <f t="shared" si="13"/>
        <v>0</v>
      </c>
      <c r="V22" s="36" t="b">
        <f t="array" ref="V22">IF(ISBLANK(ALS_1!$A$2),100,IF(ISBLANK(A22),100,IF((OR(EXACT(A22,ALS_1!$C$2:$C$200))),VLOOKUP(A22,ALS_1!$C$2:$I$200,4,FALSE()))))</f>
        <v>0</v>
      </c>
      <c r="W22" s="37">
        <f t="shared" si="14"/>
        <v>51</v>
      </c>
      <c r="X22" s="64">
        <f>VLOOKUP(W22,Punktezuordnung!$A$2:$B$52,2,FALSE())</f>
        <v>0</v>
      </c>
      <c r="Y22" s="38" t="b">
        <f t="array" ref="Y22">IF(ISBLANK(ALS_2!$A$2),0,IF(ISBLANK(A22),0,IF((OR(EXACT(A22,ALS_2!$C$2:$C$200))),VLOOKUP(A22,ALS_2!$C$2:$I$200,4,FALSE()))))</f>
        <v>0</v>
      </c>
      <c r="Z22" s="37">
        <f t="shared" si="15"/>
        <v>51</v>
      </c>
      <c r="AA22" s="64">
        <f>VLOOKUP(Z22,Punktezuordnung!$A$2:$B$52,2,FALSE())</f>
        <v>0</v>
      </c>
      <c r="AB22" s="39">
        <f t="array" ref="AB22">IF(ISBLANK(FRI_1!$A$2),100,IF(ISBLANK(A22),100,IF((OR(EXACT(A22,FRI_1!$C$2:$C$200))),VLOOKUP(A22,FRI_1!$C$2:$I$200,4,FALSE()))))</f>
        <v>100</v>
      </c>
      <c r="AC22" s="37">
        <f t="shared" si="16"/>
        <v>51</v>
      </c>
      <c r="AD22" s="29">
        <f>VLOOKUP(AC22,[1]Punktezuordnung!$A$2:$B$52,2,FALSE())</f>
        <v>0</v>
      </c>
      <c r="AE22" s="40">
        <f t="array" ref="AE22">IF(ISBLANK(FRI_2!$A$2),0,IF(ISBLANK(A22),0,IF((OR(EXACT(A22,FRI_2!$C$2:$C$150))),VLOOKUP(A22,FRI_2!$C$2:$I$150,4,FALSE()))))</f>
        <v>0</v>
      </c>
      <c r="AF22" s="37">
        <f t="shared" si="27"/>
        <v>51</v>
      </c>
      <c r="AG22" s="29">
        <f>VLOOKUP(AF22,[1]Punktezuordnung!$A$2:$B$52,2,FALSE())</f>
        <v>0</v>
      </c>
      <c r="AH22" s="41">
        <f t="array" ref="AH22">IF(ISBLANK(LAT_1!$A$2),0,IF(ISBLANK(A22),0,IF((OR(EXACT(A22,LAT_1!$C$2:$C$154))),VLOOKUP(A22,LAT_1!$C$2:$I$154,4,FALSE()))))</f>
        <v>0</v>
      </c>
      <c r="AI22" s="37">
        <f t="shared" si="17"/>
        <v>51</v>
      </c>
      <c r="AJ22" s="29">
        <f>VLOOKUP(AI22,[1]Punktezuordnung!$A$2:$B$52,2,FALSE())</f>
        <v>0</v>
      </c>
      <c r="AK22" s="42">
        <f t="array" ref="AK22">IF(ISBLANK(LAT_2!$A$2),0,IF(ISBLANK(A22),0,IF((OR(EXACT(A22,LAT_2!$C$2:$C$154))),VLOOKUP(A22,LAT_2!$C$2:$I$154,4,FALSE()))))</f>
        <v>0</v>
      </c>
      <c r="AL22" s="37">
        <f t="shared" si="18"/>
        <v>51</v>
      </c>
      <c r="AM22" s="29">
        <f>VLOOKUP(AL22,[1]Punktezuordnung!$A$2:$B$52,2,FALSE())</f>
        <v>0</v>
      </c>
      <c r="AN22" s="66">
        <f t="array" ref="AN22">IF(ISBLANK(NIA_1!$A$2),1000,IF(ISBLANK(A22),1000,IF((OR(EXACT(A22,NIA_1!$C$2:$C$200))),VLOOKUP(A22,NIA_1!$C$2:$I$200,4,FALSE()))))</f>
        <v>140.30000000000001</v>
      </c>
      <c r="AO22" s="37">
        <f t="shared" si="19"/>
        <v>9</v>
      </c>
      <c r="AP22" s="64">
        <f>VLOOKUP(AO22,Punktezuordnung!$A$2:$B$52,2,FALSE())</f>
        <v>42</v>
      </c>
      <c r="AQ22" s="45">
        <f t="array" ref="AQ22">IF(ISBLANK(NIA_2!$A$2),0,IF(ISBLANK(A22),0,IF((OR(EXACT(A22,NIA_2!$C$2:$C$141))),VLOOKUP(A22,NIA_2!$C$2:$I$141,4,FALSE()))))</f>
        <v>15</v>
      </c>
      <c r="AR22" s="37">
        <f t="shared" si="20"/>
        <v>18</v>
      </c>
      <c r="AS22" s="64">
        <f>VLOOKUP(AR22,Punktezuordnung!$A$2:$B$52,2,FALSE())</f>
        <v>33</v>
      </c>
      <c r="AT22" s="41">
        <f t="array" ref="AT22">IF(ISBLANK(STO_1!$A$2),0,IF(ISBLANK(A22),0,IF((OR(EXACT(A22,STO_1!$C$2:$C$149))),VLOOKUP(A22,STO_1!$C$2:$I$149,4,FALSE()))))</f>
        <v>0</v>
      </c>
      <c r="AU22" s="37">
        <f t="shared" si="21"/>
        <v>51</v>
      </c>
      <c r="AV22" s="44">
        <f>VLOOKUP(AU22,[1]Punktezuordnung!$A$2:$B$52,2,FALSE())</f>
        <v>0</v>
      </c>
      <c r="AW22" s="39">
        <f t="array" ref="AW22">IF(ISBLANK(STO_2!$A$2),0,IF(ISBLANK(A22),0,IF((OR(EXACT(A22,STO_2!$C$2:$C$148))),VLOOKUP(A22,STO_2!$C$2:$I$148,4,FALSE()))))</f>
        <v>0</v>
      </c>
      <c r="AX22" s="37">
        <f t="shared" si="22"/>
        <v>51</v>
      </c>
      <c r="AY22" s="44">
        <f>VLOOKUP(AX22,[1]Punktezuordnung!$A$2:$B$52,2,FALSE())</f>
        <v>0</v>
      </c>
      <c r="AZ22" s="41">
        <f t="array" ref="AZ22">IF(ISBLANK(ANG_1!$A$2),100,IF(ISBLANK(A22),100,IF((OR(EXACT(A22,ANG_1!$C$2:$C$200))),VLOOKUP(A22,ANG_1!$C$2:$I$200,4,FALSE()))))</f>
        <v>100</v>
      </c>
      <c r="BA22" s="37">
        <f t="shared" si="23"/>
        <v>51</v>
      </c>
      <c r="BB22" s="44">
        <f>VLOOKUP(BA22,[1]Punktezuordnung!$A$2:$B$52,2,FALSE())</f>
        <v>0</v>
      </c>
      <c r="BC22" s="46">
        <f t="array" ref="BC22">IF(ISBLANK(ANG_2!$A$2),0,IF(ISBLANK(A22),0,IF((OR(EXACT(A22,ANG_2!$C$2:$C$155))),VLOOKUP(A22,ANG_2!$C$2:$I$155,4,FALSE()))))</f>
        <v>0</v>
      </c>
      <c r="BD22" s="37">
        <f t="shared" si="24"/>
        <v>51</v>
      </c>
      <c r="BE22" s="47">
        <f>VLOOKUP(BD22,[1]Punktezuordnung!$A$2:$B$52,2,FALSE())</f>
        <v>0</v>
      </c>
      <c r="BF22" s="41">
        <f t="array" ref="BF22">IF(ISBLANK(ANG_1!$A$2),100,IF(ISBLANK(G22),100,IF((OR(EXACT(G22,ANG_1!$C$2:$C$200))),VLOOKUP(G22,ANG_1!$C$2:$I$200,4,FALSE()))))</f>
        <v>100</v>
      </c>
      <c r="BG22" s="37">
        <f t="shared" si="25"/>
        <v>51</v>
      </c>
      <c r="BH22" s="44">
        <f>VLOOKUP(BG22,[1]Punktezuordnung!$A$2:$B$52,2,FALSE())</f>
        <v>0</v>
      </c>
      <c r="BI22" s="46">
        <f t="array" ref="BI22">IF(ISBLANK(ANG_2!$A$2),0,IF(ISBLANK(G22),0,IF((OR(EXACT(G22,ANG_2!$C$2:$C$155))),VLOOKUP(G22,ANG_2!$C$2:$I$155,4,FALSE()))))</f>
        <v>0</v>
      </c>
      <c r="BJ22" s="37">
        <f t="shared" si="26"/>
        <v>51</v>
      </c>
      <c r="BK22" s="47">
        <f>VLOOKUP(BJ22,[1]Punktezuordnung!$A$2:$B$52,2,FALSE())</f>
        <v>0</v>
      </c>
    </row>
    <row r="23" spans="1:63" x14ac:dyDescent="0.3">
      <c r="A23" s="28" t="s">
        <v>358</v>
      </c>
      <c r="B23" s="28" t="s">
        <v>21</v>
      </c>
      <c r="C23" s="28">
        <v>2019</v>
      </c>
      <c r="D23" s="28" t="s">
        <v>304</v>
      </c>
      <c r="E23" s="37">
        <f t="shared" si="0"/>
        <v>19</v>
      </c>
      <c r="F23" s="29">
        <f>SUM(LARGE(H23:U23,{1;2;3;4;5;6;7;8;9}))</f>
        <v>75</v>
      </c>
      <c r="G23" s="48">
        <f t="shared" si="1"/>
        <v>2</v>
      </c>
      <c r="H23" s="49">
        <f t="shared" si="2"/>
        <v>0</v>
      </c>
      <c r="I23" s="44">
        <f t="shared" si="3"/>
        <v>0</v>
      </c>
      <c r="J23" s="49">
        <f t="shared" si="4"/>
        <v>0</v>
      </c>
      <c r="K23" s="44">
        <f t="shared" si="5"/>
        <v>0</v>
      </c>
      <c r="L23" s="32">
        <f t="shared" si="6"/>
        <v>0</v>
      </c>
      <c r="M23" s="33">
        <f t="shared" si="7"/>
        <v>0</v>
      </c>
      <c r="N23" s="50">
        <f t="shared" si="8"/>
        <v>38</v>
      </c>
      <c r="O23" s="35">
        <f t="shared" si="9"/>
        <v>37</v>
      </c>
      <c r="P23" s="49">
        <f t="shared" si="10"/>
        <v>0</v>
      </c>
      <c r="Q23" s="44">
        <f t="shared" si="11"/>
        <v>0</v>
      </c>
      <c r="R23" s="49"/>
      <c r="S23" s="44"/>
      <c r="T23" s="49">
        <f t="shared" si="12"/>
        <v>0</v>
      </c>
      <c r="U23" s="44">
        <f t="shared" si="13"/>
        <v>0</v>
      </c>
      <c r="V23" s="36" t="b">
        <f t="array" ref="V23">IF(ISBLANK(ALS_1!$A$2),100,IF(ISBLANK(A23),100,IF((OR(EXACT(A23,ALS_1!$C$2:$C$200))),VLOOKUP(A23,ALS_1!$C$2:$I$200,4,FALSE()))))</f>
        <v>0</v>
      </c>
      <c r="W23" s="37">
        <f t="shared" si="14"/>
        <v>51</v>
      </c>
      <c r="X23" s="64">
        <f>VLOOKUP(W23,Punktezuordnung!$A$2:$B$52,2,FALSE())</f>
        <v>0</v>
      </c>
      <c r="Y23" s="38" t="b">
        <f t="array" ref="Y23">IF(ISBLANK(ALS_2!$A$2),0,IF(ISBLANK(A23),0,IF((OR(EXACT(A23,ALS_2!$C$2:$C$200))),VLOOKUP(A23,ALS_2!$C$2:$I$200,4,FALSE()))))</f>
        <v>0</v>
      </c>
      <c r="Z23" s="37">
        <f t="shared" si="15"/>
        <v>51</v>
      </c>
      <c r="AA23" s="64">
        <f>VLOOKUP(Z23,Punktezuordnung!$A$2:$B$52,2,FALSE())</f>
        <v>0</v>
      </c>
      <c r="AB23" s="39">
        <f t="array" ref="AB23">IF(ISBLANK(FRI_1!$A$2),100,IF(ISBLANK(A23),100,IF((OR(EXACT(A23,FRI_1!$C$2:$C$200))),VLOOKUP(A23,FRI_1!$C$2:$I$200,4,FALSE()))))</f>
        <v>100</v>
      </c>
      <c r="AC23" s="37">
        <f t="shared" si="16"/>
        <v>51</v>
      </c>
      <c r="AD23" s="29">
        <f>VLOOKUP(AC23,[1]Punktezuordnung!$A$2:$B$52,2,FALSE())</f>
        <v>0</v>
      </c>
      <c r="AE23" s="40">
        <f t="array" ref="AE23">IF(ISBLANK(FRI_2!$A$2),0,IF(ISBLANK(A23),0,IF((OR(EXACT(A23,FRI_2!$C$2:$C$150))),VLOOKUP(A23,FRI_2!$C$2:$I$150,4,FALSE()))))</f>
        <v>0</v>
      </c>
      <c r="AF23" s="37">
        <f t="shared" si="27"/>
        <v>51</v>
      </c>
      <c r="AG23" s="29">
        <f>VLOOKUP(AF23,[1]Punktezuordnung!$A$2:$B$52,2,FALSE())</f>
        <v>0</v>
      </c>
      <c r="AH23" s="41">
        <f t="array" ref="AH23">IF(ISBLANK(LAT_1!$A$2),0,IF(ISBLANK(A23),0,IF((OR(EXACT(A23,LAT_1!$C$2:$C$154))),VLOOKUP(A23,LAT_1!$C$2:$I$154,4,FALSE()))))</f>
        <v>0</v>
      </c>
      <c r="AI23" s="37">
        <f t="shared" si="17"/>
        <v>51</v>
      </c>
      <c r="AJ23" s="29">
        <f>VLOOKUP(AI23,[1]Punktezuordnung!$A$2:$B$52,2,FALSE())</f>
        <v>0</v>
      </c>
      <c r="AK23" s="42">
        <f t="array" ref="AK23">IF(ISBLANK(LAT_2!$A$2),0,IF(ISBLANK(A23),0,IF((OR(EXACT(A23,LAT_2!$C$2:$C$154))),VLOOKUP(A23,LAT_2!$C$2:$I$154,4,FALSE()))))</f>
        <v>0</v>
      </c>
      <c r="AL23" s="37">
        <f t="shared" si="18"/>
        <v>51</v>
      </c>
      <c r="AM23" s="29">
        <f>VLOOKUP(AL23,[1]Punktezuordnung!$A$2:$B$52,2,FALSE())</f>
        <v>0</v>
      </c>
      <c r="AN23" s="66">
        <f t="array" ref="AN23">IF(ISBLANK(NIA_1!$A$2),1000,IF(ISBLANK(A23),1000,IF((OR(EXACT(A23,NIA_1!$C$2:$C$200))),VLOOKUP(A23,NIA_1!$C$2:$I$200,4,FALSE()))))</f>
        <v>155.19999999999999</v>
      </c>
      <c r="AO23" s="37">
        <f t="shared" si="19"/>
        <v>13</v>
      </c>
      <c r="AP23" s="64">
        <f>VLOOKUP(AO23,Punktezuordnung!$A$2:$B$52,2,FALSE())</f>
        <v>38</v>
      </c>
      <c r="AQ23" s="45">
        <f t="array" ref="AQ23">IF(ISBLANK(NIA_2!$A$2),0,IF(ISBLANK(A23),0,IF((OR(EXACT(A23,NIA_2!$C$2:$C$141))),VLOOKUP(A23,NIA_2!$C$2:$I$141,4,FALSE()))))</f>
        <v>22</v>
      </c>
      <c r="AR23" s="37">
        <f t="shared" si="20"/>
        <v>14</v>
      </c>
      <c r="AS23" s="64">
        <f>VLOOKUP(AR23,Punktezuordnung!$A$2:$B$52,2,FALSE())</f>
        <v>37</v>
      </c>
      <c r="AT23" s="41">
        <f t="array" ref="AT23">IF(ISBLANK(STO_1!$A$2),0,IF(ISBLANK(A23),0,IF((OR(EXACT(A23,STO_1!$C$2:$C$149))),VLOOKUP(A23,STO_1!$C$2:$I$149,4,FALSE()))))</f>
        <v>0</v>
      </c>
      <c r="AU23" s="37">
        <f t="shared" si="21"/>
        <v>51</v>
      </c>
      <c r="AV23" s="44">
        <f>VLOOKUP(AU23,[1]Punktezuordnung!$A$2:$B$52,2,FALSE())</f>
        <v>0</v>
      </c>
      <c r="AW23" s="39">
        <f t="array" ref="AW23">IF(ISBLANK(STO_2!$A$2),0,IF(ISBLANK(A23),0,IF((OR(EXACT(A23,STO_2!$C$2:$C$148))),VLOOKUP(A23,STO_2!$C$2:$I$148,4,FALSE()))))</f>
        <v>0</v>
      </c>
      <c r="AX23" s="37">
        <f t="shared" si="22"/>
        <v>51</v>
      </c>
      <c r="AY23" s="44">
        <f>VLOOKUP(AX23,[1]Punktezuordnung!$A$2:$B$52,2,FALSE())</f>
        <v>0</v>
      </c>
      <c r="AZ23" s="41">
        <f t="array" ref="AZ23">IF(ISBLANK(ANG_1!$A$2),100,IF(ISBLANK(A23),100,IF((OR(EXACT(A23,ANG_1!$C$2:$C$200))),VLOOKUP(A23,ANG_1!$C$2:$I$200,4,FALSE()))))</f>
        <v>100</v>
      </c>
      <c r="BA23" s="37">
        <f t="shared" si="23"/>
        <v>51</v>
      </c>
      <c r="BB23" s="44">
        <f>VLOOKUP(BA23,[1]Punktezuordnung!$A$2:$B$52,2,FALSE())</f>
        <v>0</v>
      </c>
      <c r="BC23" s="46">
        <f t="array" ref="BC23">IF(ISBLANK(ANG_2!$A$2),0,IF(ISBLANK(A23),0,IF((OR(EXACT(A23,ANG_2!$C$2:$C$155))),VLOOKUP(A23,ANG_2!$C$2:$I$155,4,FALSE()))))</f>
        <v>0</v>
      </c>
      <c r="BD23" s="37">
        <f t="shared" si="24"/>
        <v>51</v>
      </c>
      <c r="BE23" s="47">
        <f>VLOOKUP(BD23,[1]Punktezuordnung!$A$2:$B$52,2,FALSE())</f>
        <v>0</v>
      </c>
      <c r="BF23" s="41">
        <f t="array" ref="BF23">IF(ISBLANK(ANG_1!$A$2),100,IF(ISBLANK(G23),100,IF((OR(EXACT(G23,ANG_1!$C$2:$C$200))),VLOOKUP(G23,ANG_1!$C$2:$I$200,4,FALSE()))))</f>
        <v>100</v>
      </c>
      <c r="BG23" s="37">
        <f t="shared" si="25"/>
        <v>51</v>
      </c>
      <c r="BH23" s="44">
        <f>VLOOKUP(BG23,[1]Punktezuordnung!$A$2:$B$52,2,FALSE())</f>
        <v>0</v>
      </c>
      <c r="BI23" s="46">
        <f t="array" ref="BI23">IF(ISBLANK(ANG_2!$A$2),0,IF(ISBLANK(G23),0,IF((OR(EXACT(G23,ANG_2!$C$2:$C$155))),VLOOKUP(G23,ANG_2!$C$2:$I$155,4,FALSE()))))</f>
        <v>0</v>
      </c>
      <c r="BJ23" s="37">
        <f t="shared" si="26"/>
        <v>51</v>
      </c>
      <c r="BK23" s="47">
        <f>VLOOKUP(BJ23,[1]Punktezuordnung!$A$2:$B$52,2,FALSE())</f>
        <v>0</v>
      </c>
    </row>
    <row r="24" spans="1:63" x14ac:dyDescent="0.3">
      <c r="A24" s="28"/>
      <c r="B24" s="28"/>
      <c r="C24" s="28"/>
      <c r="D24" s="28"/>
      <c r="E24" s="37" t="str">
        <f t="shared" ref="E24:E35" si="28">IF(F24=0,"",RANK(F24,$F$4:$F$60,0))</f>
        <v/>
      </c>
      <c r="F24" s="29">
        <f>SUM(LARGE(H24:U24,{1;2;3;4;5;6;7;8;9}))</f>
        <v>0</v>
      </c>
      <c r="G24" s="48">
        <f t="shared" ref="G24:G35" si="29">COUNTIF(H24:U24,"&gt;0")</f>
        <v>0</v>
      </c>
      <c r="H24" s="49">
        <f t="shared" ref="H24:H35" si="30">X24</f>
        <v>0</v>
      </c>
      <c r="I24" s="44">
        <f t="shared" ref="I24:I35" si="31">AA24</f>
        <v>0</v>
      </c>
      <c r="J24" s="49">
        <f t="shared" ref="J24:J35" si="32">AD24</f>
        <v>0</v>
      </c>
      <c r="K24" s="44">
        <f t="shared" ref="K24:K35" si="33">AG24</f>
        <v>0</v>
      </c>
      <c r="L24" s="32">
        <f t="shared" ref="L24:L35" si="34">AJ24</f>
        <v>0</v>
      </c>
      <c r="M24" s="33">
        <f t="shared" ref="M24:M35" si="35">AM24</f>
        <v>0</v>
      </c>
      <c r="N24" s="50">
        <f t="shared" ref="N24:N35" si="36">AP24</f>
        <v>0</v>
      </c>
      <c r="O24" s="35">
        <f t="shared" ref="O24:O35" si="37">AS24</f>
        <v>0</v>
      </c>
      <c r="P24" s="49">
        <f t="shared" ref="P24:P35" si="38">AV24</f>
        <v>0</v>
      </c>
      <c r="Q24" s="44">
        <f t="shared" ref="Q24:Q35" si="39">AY24</f>
        <v>0</v>
      </c>
      <c r="R24" s="49"/>
      <c r="S24" s="44"/>
      <c r="T24" s="49">
        <f t="shared" ref="T24:T35" si="40">BB24</f>
        <v>0</v>
      </c>
      <c r="U24" s="44">
        <f t="shared" ref="U24:U35" si="41">BE24</f>
        <v>0</v>
      </c>
      <c r="V24" s="36">
        <f t="array" ref="V24">IF(ISBLANK(ALS_1!$A$2),100,IF(ISBLANK(A24),100,IF((OR(EXACT(A24,ALS_1!$C$2:$C$200))),VLOOKUP(A24,ALS_1!$C$2:$I$200,4,FALSE()))))</f>
        <v>100</v>
      </c>
      <c r="W24" s="37">
        <f t="shared" ref="W24:W60" si="42">IF(V24=FALSE,51,IF(V24&gt;=100,51,RANK(V24,$V$4:$V$60,1)))</f>
        <v>51</v>
      </c>
      <c r="X24" s="64">
        <f>VLOOKUP(W24,Punktezuordnung!$A$2:$B$52,2,FALSE())</f>
        <v>0</v>
      </c>
      <c r="Y24" s="38">
        <f t="array" ref="Y24">IF(ISBLANK(ALS_2!$A$2),0,IF(ISBLANK(A24),0,IF((OR(EXACT(A24,ALS_2!$C$2:$C$200))),VLOOKUP(A24,ALS_2!$C$2:$I$200,4,FALSE()))))</f>
        <v>0</v>
      </c>
      <c r="Z24" s="37">
        <f t="shared" ref="Z24:Z60" si="43">IF(Y24=FALSE,51,IF(Y24&lt;=0,51,RANK(Y24,$Y$4:$Y$60,0)))</f>
        <v>51</v>
      </c>
      <c r="AA24" s="64">
        <f>VLOOKUP(Z24,Punktezuordnung!$A$2:$B$52,2,FALSE())</f>
        <v>0</v>
      </c>
      <c r="AB24" s="39">
        <f t="array" ref="AB24">IF(ISBLANK(FRI_1!$A$2),100,IF(ISBLANK(A24),100,IF((OR(EXACT(A24,FRI_1!$C$2:$C$200))),VLOOKUP(A24,FRI_1!$C$2:$I$200,4,FALSE()))))</f>
        <v>100</v>
      </c>
      <c r="AC24" s="37">
        <f t="shared" ref="AC24:AC60" si="44">IF(AB24=FALSE,51,IF(AB24&gt;=100,51,RANK(AB24,$AB$4:$AB$60,1)))</f>
        <v>51</v>
      </c>
      <c r="AD24" s="29">
        <f>VLOOKUP(AC24,[1]Punktezuordnung!$A$2:$B$52,2,FALSE())</f>
        <v>0</v>
      </c>
      <c r="AE24" s="40">
        <f t="array" ref="AE24">IF(ISBLANK(FRI_2!$A$2),0,IF(ISBLANK(A24),0,IF((OR(EXACT(A24,FRI_2!$C$2:$C$150))),VLOOKUP(A24,FRI_2!$C$2:$I$150,4,FALSE()))))</f>
        <v>0</v>
      </c>
      <c r="AF24" s="37">
        <f t="shared" ref="AF24:AF60" si="45">IF(AE24=FALSE,51,IF(AE24&lt;=0,51,RANK(AE24,$AE$4:$AE$60,0)))</f>
        <v>51</v>
      </c>
      <c r="AG24" s="29">
        <f>VLOOKUP(AF24,[1]Punktezuordnung!$A$2:$B$52,2,FALSE())</f>
        <v>0</v>
      </c>
      <c r="AH24" s="41">
        <f t="array" ref="AH24">IF(ISBLANK(LAT_1!$A$2),0,IF(ISBLANK(A24),0,IF((OR(EXACT(A24,LAT_1!$C$2:$C$154))),VLOOKUP(A24,LAT_1!$C$2:$I$154,4,FALSE()))))</f>
        <v>0</v>
      </c>
      <c r="AI24" s="37">
        <f t="shared" ref="AI24:AI60" si="46">IF(AH24=FALSE,51,IF(AH24&lt;=0,51,RANK(AH24,$AH$4:$AH$60,0)))</f>
        <v>51</v>
      </c>
      <c r="AJ24" s="29">
        <f>VLOOKUP(AI24,[1]Punktezuordnung!$A$2:$B$52,2,FALSE())</f>
        <v>0</v>
      </c>
      <c r="AK24" s="42">
        <f t="array" ref="AK24">IF(ISBLANK(LAT_2!$A$2),0,IF(ISBLANK(A24),0,IF((OR(EXACT(A24,LAT_2!$C$2:$C$154))),VLOOKUP(A24,LAT_2!$C$2:$I$154,4,FALSE()))))</f>
        <v>0</v>
      </c>
      <c r="AL24" s="37">
        <f t="shared" ref="AL24:AL60" si="47">IF(AK24=FALSE,51,IF(AK24&lt;=0,51,RANK(AK24,$AK$4:$AK$49,0)))</f>
        <v>51</v>
      </c>
      <c r="AM24" s="29">
        <f>VLOOKUP(AL24,[1]Punktezuordnung!$A$2:$B$52,2,FALSE())</f>
        <v>0</v>
      </c>
      <c r="AN24" s="66">
        <f t="array" ref="AN24">IF(ISBLANK(NIA_1!$A$2),1000,IF(ISBLANK(A24),1000,IF((OR(EXACT(A24,NIA_1!$C$2:$C$200))),VLOOKUP(A24,NIA_1!$C$2:$I$200,4,FALSE()))))</f>
        <v>1000</v>
      </c>
      <c r="AO24" s="37">
        <f t="shared" ref="AO24:AO60" si="48">IF(AN24=FALSE,51,IF(AN24=1000,51,RANK(AN24,$AN$4:$AN$60,1)))</f>
        <v>51</v>
      </c>
      <c r="AP24" s="64">
        <f>VLOOKUP(AO24,Punktezuordnung!$A$2:$B$52,2,FALSE())</f>
        <v>0</v>
      </c>
      <c r="AQ24" s="45">
        <f t="array" ref="AQ24">IF(ISBLANK(NIA_2!$A$2),0,IF(ISBLANK(A24),0,IF((OR(EXACT(A24,NIA_2!$C$2:$C$141))),VLOOKUP(A24,NIA_2!$C$2:$I$141,4,FALSE()))))</f>
        <v>0</v>
      </c>
      <c r="AR24" s="37">
        <f t="shared" ref="AR24:AR60" si="49">IF(AQ24=FALSE,51,IF(AQ24&lt;=0,51,RANK(AQ24,$AQ$4:$AQ$49,0)))</f>
        <v>51</v>
      </c>
      <c r="AS24" s="64">
        <f>VLOOKUP(AR24,Punktezuordnung!$A$2:$B$52,2,FALSE())</f>
        <v>0</v>
      </c>
      <c r="AT24" s="41">
        <f t="array" ref="AT24">IF(ISBLANK(STO_1!$A$2),0,IF(ISBLANK(A24),0,IF((OR(EXACT(A24,STO_1!$C$2:$C$149))),VLOOKUP(A24,STO_1!$C$2:$I$149,4,FALSE()))))</f>
        <v>0</v>
      </c>
      <c r="AU24" s="37">
        <f t="shared" ref="AU24:AU60" si="50">IF(AT24=FALSE,51,IF(AT24&lt;=0,51,RANK(AT24,$AT$4:$AT$49,0)))</f>
        <v>51</v>
      </c>
      <c r="AV24" s="44">
        <f>VLOOKUP(AU24,[1]Punktezuordnung!$A$2:$B$52,2,FALSE())</f>
        <v>0</v>
      </c>
      <c r="AW24" s="39">
        <f t="array" ref="AW24">IF(ISBLANK(STO_2!$A$2),0,IF(ISBLANK(A24),0,IF((OR(EXACT(A24,STO_2!$C$2:$C$148))),VLOOKUP(A24,STO_2!$C$2:$I$148,4,FALSE()))))</f>
        <v>0</v>
      </c>
      <c r="AX24" s="37">
        <f t="shared" ref="AX24:AX60" si="51">IF(AW24=FALSE,51,IF(AW24&lt;=0,51,RANK(AW24,$AW$4:$AW$49,0)))</f>
        <v>51</v>
      </c>
      <c r="AY24" s="44">
        <f>VLOOKUP(AX24,[1]Punktezuordnung!$A$2:$B$52,2,FALSE())</f>
        <v>0</v>
      </c>
      <c r="AZ24" s="41">
        <f t="array" ref="AZ24">IF(ISBLANK(ANG_1!$A$2),100,IF(ISBLANK(A24),100,IF((OR(EXACT(A24,ANG_1!$C$2:$C$200))),VLOOKUP(A24,ANG_1!$C$2:$I$200,4,FALSE()))))</f>
        <v>100</v>
      </c>
      <c r="BA24" s="37">
        <f t="shared" ref="BA24:BA60" si="52">IF(AZ24=FALSE,51,IF(AZ24&gt;=100,51,RANK(AZ24,$AZ$4:$AZ$60,1)))</f>
        <v>51</v>
      </c>
      <c r="BB24" s="44">
        <f>VLOOKUP(BA24,[1]Punktezuordnung!$A$2:$B$52,2,FALSE())</f>
        <v>0</v>
      </c>
      <c r="BC24" s="46">
        <f t="array" ref="BC24">IF(ISBLANK(ANG_2!$A$2),0,IF(ISBLANK(A24),0,IF((OR(EXACT(A24,ANG_2!$C$2:$C$155))),VLOOKUP(A24,ANG_2!$C$2:$I$155,4,FALSE()))))</f>
        <v>0</v>
      </c>
      <c r="BD24" s="37">
        <f t="shared" ref="BD24:BD60" si="53">IF(BC24=FALSE,51,IF(BC24&lt;=0,51,RANK(BC24,$BC$4:$BC$60,0)))</f>
        <v>51</v>
      </c>
      <c r="BE24" s="47">
        <f>VLOOKUP(BD24,[1]Punktezuordnung!$A$2:$B$52,2,FALSE())</f>
        <v>0</v>
      </c>
      <c r="BF24" s="41">
        <f t="array" ref="BF24">IF(ISBLANK(ANG_1!$A$2),100,IF(ISBLANK(G24),100,IF((OR(EXACT(G24,ANG_1!$C$2:$C$200))),VLOOKUP(G24,ANG_1!$C$2:$I$200,4,FALSE()))))</f>
        <v>100</v>
      </c>
      <c r="BG24" s="37">
        <f t="shared" ref="BG24:BG60" si="54">IF(BF24=FALSE,51,IF(BF24&gt;=100,51,RANK(BF24,$AZ$4:$AZ$60,1)))</f>
        <v>51</v>
      </c>
      <c r="BH24" s="44">
        <f>VLOOKUP(BG24,[1]Punktezuordnung!$A$2:$B$52,2,FALSE())</f>
        <v>0</v>
      </c>
      <c r="BI24" s="46">
        <f t="array" ref="BI24">IF(ISBLANK(ANG_2!$A$2),0,IF(ISBLANK(G24),0,IF((OR(EXACT(G24,ANG_2!$C$2:$C$155))),VLOOKUP(G24,ANG_2!$C$2:$I$155,4,FALSE()))))</f>
        <v>0</v>
      </c>
      <c r="BJ24" s="37">
        <f t="shared" ref="BJ24:BJ60" si="55">IF(BI24=FALSE,51,IF(BI24&lt;=0,51,RANK(BI24,$BC$4:$BC$60,0)))</f>
        <v>51</v>
      </c>
      <c r="BK24" s="47">
        <f>VLOOKUP(BJ24,[1]Punktezuordnung!$A$2:$B$52,2,FALSE())</f>
        <v>0</v>
      </c>
    </row>
    <row r="25" spans="1:63" x14ac:dyDescent="0.3">
      <c r="A25" s="28"/>
      <c r="B25" s="28"/>
      <c r="C25" s="28"/>
      <c r="D25" s="28"/>
      <c r="E25" s="37" t="str">
        <f t="shared" si="28"/>
        <v/>
      </c>
      <c r="F25" s="29">
        <f>SUM(LARGE(H25:U25,{1;2;3;4;5;6;7;8;9}))</f>
        <v>0</v>
      </c>
      <c r="G25" s="48">
        <f t="shared" si="29"/>
        <v>0</v>
      </c>
      <c r="H25" s="49">
        <f t="shared" si="30"/>
        <v>0</v>
      </c>
      <c r="I25" s="44">
        <f t="shared" si="31"/>
        <v>0</v>
      </c>
      <c r="J25" s="49">
        <f t="shared" si="32"/>
        <v>0</v>
      </c>
      <c r="K25" s="44">
        <f t="shared" si="33"/>
        <v>0</v>
      </c>
      <c r="L25" s="32">
        <f t="shared" si="34"/>
        <v>0</v>
      </c>
      <c r="M25" s="33">
        <f t="shared" si="35"/>
        <v>0</v>
      </c>
      <c r="N25" s="50">
        <f t="shared" si="36"/>
        <v>0</v>
      </c>
      <c r="O25" s="35">
        <f t="shared" si="37"/>
        <v>0</v>
      </c>
      <c r="P25" s="49">
        <f t="shared" si="38"/>
        <v>0</v>
      </c>
      <c r="Q25" s="44">
        <f t="shared" si="39"/>
        <v>0</v>
      </c>
      <c r="R25" s="49"/>
      <c r="S25" s="44"/>
      <c r="T25" s="49">
        <f t="shared" si="40"/>
        <v>0</v>
      </c>
      <c r="U25" s="44">
        <f t="shared" si="41"/>
        <v>0</v>
      </c>
      <c r="V25" s="36">
        <f t="array" ref="V25">IF(ISBLANK(ALS_1!$A$2),100,IF(ISBLANK(A25),100,IF((OR(EXACT(A25,ALS_1!$C$2:$C$200))),VLOOKUP(A25,ALS_1!$C$2:$I$200,4,FALSE()))))</f>
        <v>100</v>
      </c>
      <c r="W25" s="37">
        <f t="shared" si="42"/>
        <v>51</v>
      </c>
      <c r="X25" s="64">
        <f>VLOOKUP(W25,Punktezuordnung!$A$2:$B$52,2,FALSE())</f>
        <v>0</v>
      </c>
      <c r="Y25" s="38">
        <f t="array" ref="Y25">IF(ISBLANK(ALS_2!$A$2),0,IF(ISBLANK(A25),0,IF((OR(EXACT(A25,ALS_2!$C$2:$C$200))),VLOOKUP(A25,ALS_2!$C$2:$I$200,4,FALSE()))))</f>
        <v>0</v>
      </c>
      <c r="Z25" s="37">
        <f t="shared" si="43"/>
        <v>51</v>
      </c>
      <c r="AA25" s="64">
        <f>VLOOKUP(Z25,Punktezuordnung!$A$2:$B$52,2,FALSE())</f>
        <v>0</v>
      </c>
      <c r="AB25" s="39">
        <f t="array" ref="AB25">IF(ISBLANK(FRI_1!$A$2),100,IF(ISBLANK(A25),100,IF((OR(EXACT(A25,FRI_1!$C$2:$C$200))),VLOOKUP(A25,FRI_1!$C$2:$I$200,4,FALSE()))))</f>
        <v>100</v>
      </c>
      <c r="AC25" s="37">
        <f t="shared" si="44"/>
        <v>51</v>
      </c>
      <c r="AD25" s="29">
        <f>VLOOKUP(AC25,[1]Punktezuordnung!$A$2:$B$52,2,FALSE())</f>
        <v>0</v>
      </c>
      <c r="AE25" s="40">
        <f t="array" ref="AE25">IF(ISBLANK(FRI_2!$A$2),0,IF(ISBLANK(A25),0,IF((OR(EXACT(A25,FRI_2!$C$2:$C$150))),VLOOKUP(A25,FRI_2!$C$2:$I$150,4,FALSE()))))</f>
        <v>0</v>
      </c>
      <c r="AF25" s="37">
        <f t="shared" si="45"/>
        <v>51</v>
      </c>
      <c r="AG25" s="29">
        <f>VLOOKUP(AF25,[1]Punktezuordnung!$A$2:$B$52,2,FALSE())</f>
        <v>0</v>
      </c>
      <c r="AH25" s="41">
        <f t="array" ref="AH25">IF(ISBLANK(LAT_1!$A$2),0,IF(ISBLANK(A25),0,IF((OR(EXACT(A25,LAT_1!$C$2:$C$154))),VLOOKUP(A25,LAT_1!$C$2:$I$154,4,FALSE()))))</f>
        <v>0</v>
      </c>
      <c r="AI25" s="37">
        <f t="shared" si="46"/>
        <v>51</v>
      </c>
      <c r="AJ25" s="29">
        <f>VLOOKUP(AI25,[1]Punktezuordnung!$A$2:$B$52,2,FALSE())</f>
        <v>0</v>
      </c>
      <c r="AK25" s="42">
        <f t="array" ref="AK25">IF(ISBLANK(LAT_2!$A$2),0,IF(ISBLANK(A25),0,IF((OR(EXACT(A25,LAT_2!$C$2:$C$154))),VLOOKUP(A25,LAT_2!$C$2:$I$154,4,FALSE()))))</f>
        <v>0</v>
      </c>
      <c r="AL25" s="37">
        <f t="shared" si="47"/>
        <v>51</v>
      </c>
      <c r="AM25" s="29">
        <f>VLOOKUP(AL25,[1]Punktezuordnung!$A$2:$B$52,2,FALSE())</f>
        <v>0</v>
      </c>
      <c r="AN25" s="66">
        <f t="array" ref="AN25">IF(ISBLANK(NIA_1!$A$2),1000,IF(ISBLANK(A25),1000,IF((OR(EXACT(A25,NIA_1!$C$2:$C$200))),VLOOKUP(A25,NIA_1!$C$2:$I$200,4,FALSE()))))</f>
        <v>1000</v>
      </c>
      <c r="AO25" s="37">
        <f t="shared" si="48"/>
        <v>51</v>
      </c>
      <c r="AP25" s="64">
        <f>VLOOKUP(AO25,Punktezuordnung!$A$2:$B$52,2,FALSE())</f>
        <v>0</v>
      </c>
      <c r="AQ25" s="45">
        <f t="array" ref="AQ25">IF(ISBLANK(NIA_2!$A$2),0,IF(ISBLANK(A25),0,IF((OR(EXACT(A25,NIA_2!$C$2:$C$141))),VLOOKUP(A25,NIA_2!$C$2:$I$141,4,FALSE()))))</f>
        <v>0</v>
      </c>
      <c r="AR25" s="37">
        <f t="shared" si="49"/>
        <v>51</v>
      </c>
      <c r="AS25" s="64">
        <f>VLOOKUP(AR25,Punktezuordnung!$A$2:$B$52,2,FALSE())</f>
        <v>0</v>
      </c>
      <c r="AT25" s="41">
        <f t="array" ref="AT25">IF(ISBLANK(STO_1!$A$2),0,IF(ISBLANK(A25),0,IF((OR(EXACT(A25,STO_1!$C$2:$C$149))),VLOOKUP(A25,STO_1!$C$2:$I$149,4,FALSE()))))</f>
        <v>0</v>
      </c>
      <c r="AU25" s="37">
        <f t="shared" si="50"/>
        <v>51</v>
      </c>
      <c r="AV25" s="44">
        <f>VLOOKUP(AU25,[1]Punktezuordnung!$A$2:$B$52,2,FALSE())</f>
        <v>0</v>
      </c>
      <c r="AW25" s="39">
        <f t="array" ref="AW25">IF(ISBLANK(STO_2!$A$2),0,IF(ISBLANK(A25),0,IF((OR(EXACT(A25,STO_2!$C$2:$C$148))),VLOOKUP(A25,STO_2!$C$2:$I$148,4,FALSE()))))</f>
        <v>0</v>
      </c>
      <c r="AX25" s="37">
        <f t="shared" si="51"/>
        <v>51</v>
      </c>
      <c r="AY25" s="44">
        <f>VLOOKUP(AX25,[1]Punktezuordnung!$A$2:$B$52,2,FALSE())</f>
        <v>0</v>
      </c>
      <c r="AZ25" s="41">
        <f t="array" ref="AZ25">IF(ISBLANK(ANG_1!$A$2),100,IF(ISBLANK(A25),100,IF((OR(EXACT(A25,ANG_1!$C$2:$C$200))),VLOOKUP(A25,ANG_1!$C$2:$I$200,4,FALSE()))))</f>
        <v>100</v>
      </c>
      <c r="BA25" s="37">
        <f t="shared" si="52"/>
        <v>51</v>
      </c>
      <c r="BB25" s="44">
        <f>VLOOKUP(BA25,[1]Punktezuordnung!$A$2:$B$52,2,FALSE())</f>
        <v>0</v>
      </c>
      <c r="BC25" s="46">
        <f t="array" ref="BC25">IF(ISBLANK(ANG_2!$A$2),0,IF(ISBLANK(A25),0,IF((OR(EXACT(A25,ANG_2!$C$2:$C$155))),VLOOKUP(A25,ANG_2!$C$2:$I$155,4,FALSE()))))</f>
        <v>0</v>
      </c>
      <c r="BD25" s="37">
        <f t="shared" si="53"/>
        <v>51</v>
      </c>
      <c r="BE25" s="47">
        <f>VLOOKUP(BD25,[1]Punktezuordnung!$A$2:$B$52,2,FALSE())</f>
        <v>0</v>
      </c>
      <c r="BF25" s="41">
        <f t="array" ref="BF25">IF(ISBLANK(ANG_1!$A$2),100,IF(ISBLANK(G25),100,IF((OR(EXACT(G25,ANG_1!$C$2:$C$200))),VLOOKUP(G25,ANG_1!$C$2:$I$200,4,FALSE()))))</f>
        <v>100</v>
      </c>
      <c r="BG25" s="37">
        <f t="shared" si="54"/>
        <v>51</v>
      </c>
      <c r="BH25" s="44">
        <f>VLOOKUP(BG25,[1]Punktezuordnung!$A$2:$B$52,2,FALSE())</f>
        <v>0</v>
      </c>
      <c r="BI25" s="46">
        <f t="array" ref="BI25">IF(ISBLANK(ANG_2!$A$2),0,IF(ISBLANK(G25),0,IF((OR(EXACT(G25,ANG_2!$C$2:$C$155))),VLOOKUP(G25,ANG_2!$C$2:$I$155,4,FALSE()))))</f>
        <v>0</v>
      </c>
      <c r="BJ25" s="37">
        <f t="shared" si="55"/>
        <v>51</v>
      </c>
      <c r="BK25" s="47">
        <f>VLOOKUP(BJ25,[1]Punktezuordnung!$A$2:$B$52,2,FALSE())</f>
        <v>0</v>
      </c>
    </row>
    <row r="26" spans="1:63" x14ac:dyDescent="0.3">
      <c r="A26" s="28"/>
      <c r="B26" s="28"/>
      <c r="C26" s="28"/>
      <c r="D26" s="28"/>
      <c r="E26" s="37" t="str">
        <f t="shared" si="28"/>
        <v/>
      </c>
      <c r="F26" s="29">
        <f>SUM(LARGE(H26:U26,{1;2;3;4;5;6;7;8;9}))</f>
        <v>0</v>
      </c>
      <c r="G26" s="48">
        <f t="shared" si="29"/>
        <v>0</v>
      </c>
      <c r="H26" s="49">
        <f t="shared" si="30"/>
        <v>0</v>
      </c>
      <c r="I26" s="44">
        <f t="shared" si="31"/>
        <v>0</v>
      </c>
      <c r="J26" s="49">
        <f t="shared" si="32"/>
        <v>0</v>
      </c>
      <c r="K26" s="44">
        <f t="shared" si="33"/>
        <v>0</v>
      </c>
      <c r="L26" s="32">
        <f t="shared" si="34"/>
        <v>0</v>
      </c>
      <c r="M26" s="33">
        <f t="shared" si="35"/>
        <v>0</v>
      </c>
      <c r="N26" s="50">
        <f t="shared" si="36"/>
        <v>0</v>
      </c>
      <c r="O26" s="35">
        <f t="shared" si="37"/>
        <v>0</v>
      </c>
      <c r="P26" s="49">
        <f t="shared" si="38"/>
        <v>0</v>
      </c>
      <c r="Q26" s="44">
        <f t="shared" si="39"/>
        <v>0</v>
      </c>
      <c r="R26" s="49"/>
      <c r="S26" s="44"/>
      <c r="T26" s="49">
        <f t="shared" si="40"/>
        <v>0</v>
      </c>
      <c r="U26" s="44">
        <f t="shared" si="41"/>
        <v>0</v>
      </c>
      <c r="V26" s="36">
        <f t="array" ref="V26">IF(ISBLANK(ALS_1!$A$2),100,IF(ISBLANK(A26),100,IF((OR(EXACT(A26,ALS_1!$C$2:$C$200))),VLOOKUP(A26,ALS_1!$C$2:$I$200,4,FALSE()))))</f>
        <v>100</v>
      </c>
      <c r="W26" s="37">
        <f t="shared" si="42"/>
        <v>51</v>
      </c>
      <c r="X26" s="64">
        <f>VLOOKUP(W26,Punktezuordnung!$A$2:$B$52,2,FALSE())</f>
        <v>0</v>
      </c>
      <c r="Y26" s="38">
        <f t="array" ref="Y26">IF(ISBLANK(ALS_2!$A$2),0,IF(ISBLANK(A26),0,IF((OR(EXACT(A26,ALS_2!$C$2:$C$200))),VLOOKUP(A26,ALS_2!$C$2:$I$200,4,FALSE()))))</f>
        <v>0</v>
      </c>
      <c r="Z26" s="37">
        <f t="shared" si="43"/>
        <v>51</v>
      </c>
      <c r="AA26" s="64">
        <f>VLOOKUP(Z26,Punktezuordnung!$A$2:$B$52,2,FALSE())</f>
        <v>0</v>
      </c>
      <c r="AB26" s="39">
        <f t="array" ref="AB26">IF(ISBLANK(FRI_1!$A$2),100,IF(ISBLANK(A26),100,IF((OR(EXACT(A26,FRI_1!$C$2:$C$200))),VLOOKUP(A26,FRI_1!$C$2:$I$200,4,FALSE()))))</f>
        <v>100</v>
      </c>
      <c r="AC26" s="37">
        <f t="shared" si="44"/>
        <v>51</v>
      </c>
      <c r="AD26" s="29">
        <f>VLOOKUP(AC26,[1]Punktezuordnung!$A$2:$B$52,2,FALSE())</f>
        <v>0</v>
      </c>
      <c r="AE26" s="40">
        <f t="array" ref="AE26">IF(ISBLANK(FRI_2!$A$2),0,IF(ISBLANK(A26),0,IF((OR(EXACT(A26,FRI_2!$C$2:$C$150))),VLOOKUP(A26,FRI_2!$C$2:$I$150,4,FALSE()))))</f>
        <v>0</v>
      </c>
      <c r="AF26" s="37">
        <f t="shared" si="45"/>
        <v>51</v>
      </c>
      <c r="AG26" s="29">
        <f>VLOOKUP(AF26,[1]Punktezuordnung!$A$2:$B$52,2,FALSE())</f>
        <v>0</v>
      </c>
      <c r="AH26" s="41">
        <f t="array" ref="AH26">IF(ISBLANK(LAT_1!$A$2),0,IF(ISBLANK(A26),0,IF((OR(EXACT(A26,LAT_1!$C$2:$C$154))),VLOOKUP(A26,LAT_1!$C$2:$I$154,4,FALSE()))))</f>
        <v>0</v>
      </c>
      <c r="AI26" s="37">
        <f t="shared" si="46"/>
        <v>51</v>
      </c>
      <c r="AJ26" s="29">
        <f>VLOOKUP(AI26,[1]Punktezuordnung!$A$2:$B$52,2,FALSE())</f>
        <v>0</v>
      </c>
      <c r="AK26" s="42">
        <f t="array" ref="AK26">IF(ISBLANK(LAT_2!$A$2),0,IF(ISBLANK(A26),0,IF((OR(EXACT(A26,LAT_2!$C$2:$C$154))),VLOOKUP(A26,LAT_2!$C$2:$I$154,4,FALSE()))))</f>
        <v>0</v>
      </c>
      <c r="AL26" s="37">
        <f t="shared" si="47"/>
        <v>51</v>
      </c>
      <c r="AM26" s="29">
        <f>VLOOKUP(AL26,[1]Punktezuordnung!$A$2:$B$52,2,FALSE())</f>
        <v>0</v>
      </c>
      <c r="AN26" s="66">
        <f t="array" ref="AN26">IF(ISBLANK(NIA_1!$A$2),1000,IF(ISBLANK(A26),1000,IF((OR(EXACT(A26,NIA_1!$C$2:$C$200))),VLOOKUP(A26,NIA_1!$C$2:$I$200,4,FALSE()))))</f>
        <v>1000</v>
      </c>
      <c r="AO26" s="37">
        <f t="shared" si="48"/>
        <v>51</v>
      </c>
      <c r="AP26" s="64">
        <f>VLOOKUP(AO26,Punktezuordnung!$A$2:$B$52,2,FALSE())</f>
        <v>0</v>
      </c>
      <c r="AQ26" s="45">
        <f t="array" ref="AQ26">IF(ISBLANK(NIA_2!$A$2),0,IF(ISBLANK(A26),0,IF((OR(EXACT(A26,NIA_2!$C$2:$C$141))),VLOOKUP(A26,NIA_2!$C$2:$I$141,4,FALSE()))))</f>
        <v>0</v>
      </c>
      <c r="AR26" s="37">
        <f t="shared" si="49"/>
        <v>51</v>
      </c>
      <c r="AS26" s="64">
        <f>VLOOKUP(AR26,Punktezuordnung!$A$2:$B$52,2,FALSE())</f>
        <v>0</v>
      </c>
      <c r="AT26" s="41">
        <f t="array" ref="AT26">IF(ISBLANK(STO_1!$A$2),0,IF(ISBLANK(A26),0,IF((OR(EXACT(A26,STO_1!$C$2:$C$149))),VLOOKUP(A26,STO_1!$C$2:$I$149,4,FALSE()))))</f>
        <v>0</v>
      </c>
      <c r="AU26" s="37">
        <f t="shared" si="50"/>
        <v>51</v>
      </c>
      <c r="AV26" s="44">
        <f>VLOOKUP(AU26,[1]Punktezuordnung!$A$2:$B$52,2,FALSE())</f>
        <v>0</v>
      </c>
      <c r="AW26" s="39">
        <f t="array" ref="AW26">IF(ISBLANK(STO_2!$A$2),0,IF(ISBLANK(A26),0,IF((OR(EXACT(A26,STO_2!$C$2:$C$148))),VLOOKUP(A26,STO_2!$C$2:$I$148,4,FALSE()))))</f>
        <v>0</v>
      </c>
      <c r="AX26" s="37">
        <f t="shared" si="51"/>
        <v>51</v>
      </c>
      <c r="AY26" s="44">
        <f>VLOOKUP(AX26,[1]Punktezuordnung!$A$2:$B$52,2,FALSE())</f>
        <v>0</v>
      </c>
      <c r="AZ26" s="41">
        <f t="array" ref="AZ26">IF(ISBLANK(ANG_1!$A$2),100,IF(ISBLANK(A26),100,IF((OR(EXACT(A26,ANG_1!$C$2:$C$200))),VLOOKUP(A26,ANG_1!$C$2:$I$200,4,FALSE()))))</f>
        <v>100</v>
      </c>
      <c r="BA26" s="37">
        <f t="shared" si="52"/>
        <v>51</v>
      </c>
      <c r="BB26" s="44">
        <f>VLOOKUP(BA26,[1]Punktezuordnung!$A$2:$B$52,2,FALSE())</f>
        <v>0</v>
      </c>
      <c r="BC26" s="46">
        <f t="array" ref="BC26">IF(ISBLANK(ANG_2!$A$2),0,IF(ISBLANK(A26),0,IF((OR(EXACT(A26,ANG_2!$C$2:$C$155))),VLOOKUP(A26,ANG_2!$C$2:$I$155,4,FALSE()))))</f>
        <v>0</v>
      </c>
      <c r="BD26" s="37">
        <f t="shared" si="53"/>
        <v>51</v>
      </c>
      <c r="BE26" s="47">
        <f>VLOOKUP(BD26,[1]Punktezuordnung!$A$2:$B$52,2,FALSE())</f>
        <v>0</v>
      </c>
      <c r="BF26" s="41">
        <f t="array" ref="BF26">IF(ISBLANK(ANG_1!$A$2),100,IF(ISBLANK(G26),100,IF((OR(EXACT(G26,ANG_1!$C$2:$C$200))),VLOOKUP(G26,ANG_1!$C$2:$I$200,4,FALSE()))))</f>
        <v>100</v>
      </c>
      <c r="BG26" s="37">
        <f t="shared" si="54"/>
        <v>51</v>
      </c>
      <c r="BH26" s="44">
        <f>VLOOKUP(BG26,[1]Punktezuordnung!$A$2:$B$52,2,FALSE())</f>
        <v>0</v>
      </c>
      <c r="BI26" s="46">
        <f t="array" ref="BI26">IF(ISBLANK(ANG_2!$A$2),0,IF(ISBLANK(G26),0,IF((OR(EXACT(G26,ANG_2!$C$2:$C$155))),VLOOKUP(G26,ANG_2!$C$2:$I$155,4,FALSE()))))</f>
        <v>0</v>
      </c>
      <c r="BJ26" s="37">
        <f t="shared" si="55"/>
        <v>51</v>
      </c>
      <c r="BK26" s="47">
        <f>VLOOKUP(BJ26,[1]Punktezuordnung!$A$2:$B$52,2,FALSE())</f>
        <v>0</v>
      </c>
    </row>
    <row r="27" spans="1:63" x14ac:dyDescent="0.3">
      <c r="A27" s="28"/>
      <c r="B27" s="28"/>
      <c r="C27" s="28"/>
      <c r="D27" s="28"/>
      <c r="E27" s="37" t="str">
        <f t="shared" si="28"/>
        <v/>
      </c>
      <c r="F27" s="29">
        <f>SUM(LARGE(H27:U27,{1;2;3;4;5;6;7;8;9}))</f>
        <v>0</v>
      </c>
      <c r="G27" s="48">
        <f t="shared" si="29"/>
        <v>0</v>
      </c>
      <c r="H27" s="49">
        <f t="shared" si="30"/>
        <v>0</v>
      </c>
      <c r="I27" s="44">
        <f t="shared" si="31"/>
        <v>0</v>
      </c>
      <c r="J27" s="49">
        <f t="shared" si="32"/>
        <v>0</v>
      </c>
      <c r="K27" s="44">
        <f t="shared" si="33"/>
        <v>0</v>
      </c>
      <c r="L27" s="32">
        <f t="shared" si="34"/>
        <v>0</v>
      </c>
      <c r="M27" s="33">
        <f t="shared" si="35"/>
        <v>0</v>
      </c>
      <c r="N27" s="50">
        <f t="shared" si="36"/>
        <v>0</v>
      </c>
      <c r="O27" s="35">
        <f t="shared" si="37"/>
        <v>0</v>
      </c>
      <c r="P27" s="49">
        <f t="shared" si="38"/>
        <v>0</v>
      </c>
      <c r="Q27" s="44">
        <f t="shared" si="39"/>
        <v>0</v>
      </c>
      <c r="R27" s="49"/>
      <c r="S27" s="44"/>
      <c r="T27" s="49">
        <f t="shared" si="40"/>
        <v>0</v>
      </c>
      <c r="U27" s="44">
        <f t="shared" si="41"/>
        <v>0</v>
      </c>
      <c r="V27" s="36">
        <f t="array" ref="V27">IF(ISBLANK(ALS_1!$A$2),100,IF(ISBLANK(A27),100,IF((OR(EXACT(A27,ALS_1!$C$2:$C$200))),VLOOKUP(A27,ALS_1!$C$2:$I$200,4,FALSE()))))</f>
        <v>100</v>
      </c>
      <c r="W27" s="37">
        <f t="shared" si="42"/>
        <v>51</v>
      </c>
      <c r="X27" s="64">
        <f>VLOOKUP(W27,Punktezuordnung!$A$2:$B$52,2,FALSE())</f>
        <v>0</v>
      </c>
      <c r="Y27" s="38">
        <f t="array" ref="Y27">IF(ISBLANK(ALS_2!$A$2),0,IF(ISBLANK(A27),0,IF((OR(EXACT(A27,ALS_2!$C$2:$C$200))),VLOOKUP(A27,ALS_2!$C$2:$I$200,4,FALSE()))))</f>
        <v>0</v>
      </c>
      <c r="Z27" s="37">
        <f t="shared" si="43"/>
        <v>51</v>
      </c>
      <c r="AA27" s="64">
        <f>VLOOKUP(Z27,Punktezuordnung!$A$2:$B$52,2,FALSE())</f>
        <v>0</v>
      </c>
      <c r="AB27" s="39">
        <f t="array" ref="AB27">IF(ISBLANK(FRI_1!$A$2),100,IF(ISBLANK(A27),100,IF((OR(EXACT(A27,FRI_1!$C$2:$C$200))),VLOOKUP(A27,FRI_1!$C$2:$I$200,4,FALSE()))))</f>
        <v>100</v>
      </c>
      <c r="AC27" s="37">
        <f t="shared" si="44"/>
        <v>51</v>
      </c>
      <c r="AD27" s="29">
        <f>VLOOKUP(AC27,[1]Punktezuordnung!$A$2:$B$52,2,FALSE())</f>
        <v>0</v>
      </c>
      <c r="AE27" s="40">
        <f t="array" ref="AE27">IF(ISBLANK(FRI_2!$A$2),0,IF(ISBLANK(A27),0,IF((OR(EXACT(A27,FRI_2!$C$2:$C$150))),VLOOKUP(A27,FRI_2!$C$2:$I$150,4,FALSE()))))</f>
        <v>0</v>
      </c>
      <c r="AF27" s="37">
        <f t="shared" si="45"/>
        <v>51</v>
      </c>
      <c r="AG27" s="29">
        <f>VLOOKUP(AF27,[1]Punktezuordnung!$A$2:$B$52,2,FALSE())</f>
        <v>0</v>
      </c>
      <c r="AH27" s="41">
        <f t="array" ref="AH27">IF(ISBLANK(LAT_1!$A$2),0,IF(ISBLANK(A27),0,IF((OR(EXACT(A27,LAT_1!$C$2:$C$154))),VLOOKUP(A27,LAT_1!$C$2:$I$154,4,FALSE()))))</f>
        <v>0</v>
      </c>
      <c r="AI27" s="37">
        <f t="shared" si="46"/>
        <v>51</v>
      </c>
      <c r="AJ27" s="29">
        <f>VLOOKUP(AI27,[1]Punktezuordnung!$A$2:$B$52,2,FALSE())</f>
        <v>0</v>
      </c>
      <c r="AK27" s="42">
        <f t="array" ref="AK27">IF(ISBLANK(LAT_2!$A$2),0,IF(ISBLANK(A27),0,IF((OR(EXACT(A27,LAT_2!$C$2:$C$154))),VLOOKUP(A27,LAT_2!$C$2:$I$154,4,FALSE()))))</f>
        <v>0</v>
      </c>
      <c r="AL27" s="37">
        <f t="shared" si="47"/>
        <v>51</v>
      </c>
      <c r="AM27" s="29">
        <f>VLOOKUP(AL27,[1]Punktezuordnung!$A$2:$B$52,2,FALSE())</f>
        <v>0</v>
      </c>
      <c r="AN27" s="66">
        <f t="array" ref="AN27">IF(ISBLANK(NIA_1!$A$2),1000,IF(ISBLANK(A27),1000,IF((OR(EXACT(A27,NIA_1!$C$2:$C$200))),VLOOKUP(A27,NIA_1!$C$2:$I$200,4,FALSE()))))</f>
        <v>1000</v>
      </c>
      <c r="AO27" s="37">
        <f t="shared" si="48"/>
        <v>51</v>
      </c>
      <c r="AP27" s="64">
        <f>VLOOKUP(AO27,Punktezuordnung!$A$2:$B$52,2,FALSE())</f>
        <v>0</v>
      </c>
      <c r="AQ27" s="45">
        <f t="array" ref="AQ27">IF(ISBLANK(NIA_2!$A$2),0,IF(ISBLANK(A27),0,IF((OR(EXACT(A27,NIA_2!$C$2:$C$141))),VLOOKUP(A27,NIA_2!$C$2:$I$141,4,FALSE()))))</f>
        <v>0</v>
      </c>
      <c r="AR27" s="37">
        <f t="shared" si="49"/>
        <v>51</v>
      </c>
      <c r="AS27" s="64">
        <f>VLOOKUP(AR27,Punktezuordnung!$A$2:$B$52,2,FALSE())</f>
        <v>0</v>
      </c>
      <c r="AT27" s="41">
        <f t="array" ref="AT27">IF(ISBLANK(STO_1!$A$2),0,IF(ISBLANK(A27),0,IF((OR(EXACT(A27,STO_1!$C$2:$C$149))),VLOOKUP(A27,STO_1!$C$2:$I$149,4,FALSE()))))</f>
        <v>0</v>
      </c>
      <c r="AU27" s="37">
        <f t="shared" si="50"/>
        <v>51</v>
      </c>
      <c r="AV27" s="44">
        <f>VLOOKUP(AU27,[1]Punktezuordnung!$A$2:$B$52,2,FALSE())</f>
        <v>0</v>
      </c>
      <c r="AW27" s="39">
        <f t="array" ref="AW27">IF(ISBLANK(STO_2!$A$2),0,IF(ISBLANK(A27),0,IF((OR(EXACT(A27,STO_2!$C$2:$C$148))),VLOOKUP(A27,STO_2!$C$2:$I$148,4,FALSE()))))</f>
        <v>0</v>
      </c>
      <c r="AX27" s="37">
        <f t="shared" si="51"/>
        <v>51</v>
      </c>
      <c r="AY27" s="44">
        <f>VLOOKUP(AX27,[1]Punktezuordnung!$A$2:$B$52,2,FALSE())</f>
        <v>0</v>
      </c>
      <c r="AZ27" s="41">
        <f t="array" ref="AZ27">IF(ISBLANK(ANG_1!$A$2),100,IF(ISBLANK(A27),100,IF((OR(EXACT(A27,ANG_1!$C$2:$C$200))),VLOOKUP(A27,ANG_1!$C$2:$I$200,4,FALSE()))))</f>
        <v>100</v>
      </c>
      <c r="BA27" s="37">
        <f t="shared" si="52"/>
        <v>51</v>
      </c>
      <c r="BB27" s="44">
        <f>VLOOKUP(BA27,[1]Punktezuordnung!$A$2:$B$52,2,FALSE())</f>
        <v>0</v>
      </c>
      <c r="BC27" s="46">
        <f t="array" ref="BC27">IF(ISBLANK(ANG_2!$A$2),0,IF(ISBLANK(A27),0,IF((OR(EXACT(A27,ANG_2!$C$2:$C$155))),VLOOKUP(A27,ANG_2!$C$2:$I$155,4,FALSE()))))</f>
        <v>0</v>
      </c>
      <c r="BD27" s="37">
        <f t="shared" si="53"/>
        <v>51</v>
      </c>
      <c r="BE27" s="47">
        <f>VLOOKUP(BD27,[1]Punktezuordnung!$A$2:$B$52,2,FALSE())</f>
        <v>0</v>
      </c>
      <c r="BF27" s="41">
        <f t="array" ref="BF27">IF(ISBLANK(ANG_1!$A$2),100,IF(ISBLANK(G27),100,IF((OR(EXACT(G27,ANG_1!$C$2:$C$200))),VLOOKUP(G27,ANG_1!$C$2:$I$200,4,FALSE()))))</f>
        <v>100</v>
      </c>
      <c r="BG27" s="37">
        <f t="shared" si="54"/>
        <v>51</v>
      </c>
      <c r="BH27" s="44">
        <f>VLOOKUP(BG27,[1]Punktezuordnung!$A$2:$B$52,2,FALSE())</f>
        <v>0</v>
      </c>
      <c r="BI27" s="46">
        <f t="array" ref="BI27">IF(ISBLANK(ANG_2!$A$2),0,IF(ISBLANK(G27),0,IF((OR(EXACT(G27,ANG_2!$C$2:$C$155))),VLOOKUP(G27,ANG_2!$C$2:$I$155,4,FALSE()))))</f>
        <v>0</v>
      </c>
      <c r="BJ27" s="37">
        <f t="shared" si="55"/>
        <v>51</v>
      </c>
      <c r="BK27" s="47">
        <f>VLOOKUP(BJ27,[1]Punktezuordnung!$A$2:$B$52,2,FALSE())</f>
        <v>0</v>
      </c>
    </row>
    <row r="28" spans="1:63" x14ac:dyDescent="0.3">
      <c r="A28" s="28"/>
      <c r="B28" s="28"/>
      <c r="C28" s="28"/>
      <c r="D28" s="28"/>
      <c r="E28" s="37" t="str">
        <f t="shared" si="28"/>
        <v/>
      </c>
      <c r="F28" s="29">
        <f>SUM(LARGE(H28:U28,{1;2;3;4;5;6;7;8;9}))</f>
        <v>0</v>
      </c>
      <c r="G28" s="48">
        <f t="shared" si="29"/>
        <v>0</v>
      </c>
      <c r="H28" s="49">
        <f t="shared" si="30"/>
        <v>0</v>
      </c>
      <c r="I28" s="44">
        <f t="shared" si="31"/>
        <v>0</v>
      </c>
      <c r="J28" s="49">
        <f t="shared" si="32"/>
        <v>0</v>
      </c>
      <c r="K28" s="44">
        <f t="shared" si="33"/>
        <v>0</v>
      </c>
      <c r="L28" s="32">
        <f t="shared" si="34"/>
        <v>0</v>
      </c>
      <c r="M28" s="33">
        <f t="shared" si="35"/>
        <v>0</v>
      </c>
      <c r="N28" s="50">
        <f t="shared" si="36"/>
        <v>0</v>
      </c>
      <c r="O28" s="35">
        <f t="shared" si="37"/>
        <v>0</v>
      </c>
      <c r="P28" s="49">
        <f t="shared" si="38"/>
        <v>0</v>
      </c>
      <c r="Q28" s="44">
        <f t="shared" si="39"/>
        <v>0</v>
      </c>
      <c r="R28" s="49"/>
      <c r="S28" s="44"/>
      <c r="T28" s="49">
        <f t="shared" si="40"/>
        <v>0</v>
      </c>
      <c r="U28" s="44">
        <f t="shared" si="41"/>
        <v>0</v>
      </c>
      <c r="V28" s="36">
        <f t="array" ref="V28">IF(ISBLANK(ALS_1!$A$2),100,IF(ISBLANK(A28),100,IF((OR(EXACT(A28,ALS_1!$C$2:$C$200))),VLOOKUP(A28,ALS_1!$C$2:$I$200,4,FALSE()))))</f>
        <v>100</v>
      </c>
      <c r="W28" s="37">
        <f t="shared" si="42"/>
        <v>51</v>
      </c>
      <c r="X28" s="64">
        <f>VLOOKUP(W28,Punktezuordnung!$A$2:$B$52,2,FALSE())</f>
        <v>0</v>
      </c>
      <c r="Y28" s="38">
        <f t="array" ref="Y28">IF(ISBLANK(ALS_2!$A$2),0,IF(ISBLANK(A28),0,IF((OR(EXACT(A28,ALS_2!$C$2:$C$200))),VLOOKUP(A28,ALS_2!$C$2:$I$200,4,FALSE()))))</f>
        <v>0</v>
      </c>
      <c r="Z28" s="37">
        <f t="shared" si="43"/>
        <v>51</v>
      </c>
      <c r="AA28" s="64">
        <f>VLOOKUP(Z28,Punktezuordnung!$A$2:$B$52,2,FALSE())</f>
        <v>0</v>
      </c>
      <c r="AB28" s="39">
        <f t="array" ref="AB28">IF(ISBLANK(FRI_1!$A$2),100,IF(ISBLANK(A28),100,IF((OR(EXACT(A28,FRI_1!$C$2:$C$200))),VLOOKUP(A28,FRI_1!$C$2:$I$200,4,FALSE()))))</f>
        <v>100</v>
      </c>
      <c r="AC28" s="37">
        <f t="shared" si="44"/>
        <v>51</v>
      </c>
      <c r="AD28" s="29">
        <f>VLOOKUP(AC28,[1]Punktezuordnung!$A$2:$B$52,2,FALSE())</f>
        <v>0</v>
      </c>
      <c r="AE28" s="40">
        <f t="array" ref="AE28">IF(ISBLANK(FRI_2!$A$2),0,IF(ISBLANK(A28),0,IF((OR(EXACT(A28,FRI_2!$C$2:$C$150))),VLOOKUP(A28,FRI_2!$C$2:$I$150,4,FALSE()))))</f>
        <v>0</v>
      </c>
      <c r="AF28" s="37">
        <f t="shared" si="45"/>
        <v>51</v>
      </c>
      <c r="AG28" s="29">
        <f>VLOOKUP(AF28,[1]Punktezuordnung!$A$2:$B$52,2,FALSE())</f>
        <v>0</v>
      </c>
      <c r="AH28" s="41">
        <f t="array" ref="AH28">IF(ISBLANK(LAT_1!$A$2),0,IF(ISBLANK(A28),0,IF((OR(EXACT(A28,LAT_1!$C$2:$C$154))),VLOOKUP(A28,LAT_1!$C$2:$I$154,4,FALSE()))))</f>
        <v>0</v>
      </c>
      <c r="AI28" s="37">
        <f t="shared" si="46"/>
        <v>51</v>
      </c>
      <c r="AJ28" s="29">
        <f>VLOOKUP(AI28,[1]Punktezuordnung!$A$2:$B$52,2,FALSE())</f>
        <v>0</v>
      </c>
      <c r="AK28" s="42">
        <f t="array" ref="AK28">IF(ISBLANK(LAT_2!$A$2),0,IF(ISBLANK(A28),0,IF((OR(EXACT(A28,LAT_2!$C$2:$C$154))),VLOOKUP(A28,LAT_2!$C$2:$I$154,4,FALSE()))))</f>
        <v>0</v>
      </c>
      <c r="AL28" s="37">
        <f t="shared" si="47"/>
        <v>51</v>
      </c>
      <c r="AM28" s="29">
        <f>VLOOKUP(AL28,[1]Punktezuordnung!$A$2:$B$52,2,FALSE())</f>
        <v>0</v>
      </c>
      <c r="AN28" s="66">
        <f t="array" ref="AN28">IF(ISBLANK(NIA_1!$A$2),1000,IF(ISBLANK(A28),1000,IF((OR(EXACT(A28,NIA_1!$C$2:$C$200))),VLOOKUP(A28,NIA_1!$C$2:$I$200,4,FALSE()))))</f>
        <v>1000</v>
      </c>
      <c r="AO28" s="37">
        <f t="shared" si="48"/>
        <v>51</v>
      </c>
      <c r="AP28" s="64">
        <f>VLOOKUP(AO28,Punktezuordnung!$A$2:$B$52,2,FALSE())</f>
        <v>0</v>
      </c>
      <c r="AQ28" s="45">
        <f t="array" ref="AQ28">IF(ISBLANK(NIA_2!$A$2),0,IF(ISBLANK(A28),0,IF((OR(EXACT(A28,NIA_2!$C$2:$C$141))),VLOOKUP(A28,NIA_2!$C$2:$I$141,4,FALSE()))))</f>
        <v>0</v>
      </c>
      <c r="AR28" s="37">
        <f t="shared" si="49"/>
        <v>51</v>
      </c>
      <c r="AS28" s="64">
        <f>VLOOKUP(AR28,Punktezuordnung!$A$2:$B$52,2,FALSE())</f>
        <v>0</v>
      </c>
      <c r="AT28" s="41">
        <f t="array" ref="AT28">IF(ISBLANK(STO_1!$A$2),0,IF(ISBLANK(A28),0,IF((OR(EXACT(A28,STO_1!$C$2:$C$149))),VLOOKUP(A28,STO_1!$C$2:$I$149,4,FALSE()))))</f>
        <v>0</v>
      </c>
      <c r="AU28" s="37">
        <f t="shared" si="50"/>
        <v>51</v>
      </c>
      <c r="AV28" s="44">
        <f>VLOOKUP(AU28,[1]Punktezuordnung!$A$2:$B$52,2,FALSE())</f>
        <v>0</v>
      </c>
      <c r="AW28" s="39">
        <f t="array" ref="AW28">IF(ISBLANK(STO_2!$A$2),0,IF(ISBLANK(A28),0,IF((OR(EXACT(A28,STO_2!$C$2:$C$148))),VLOOKUP(A28,STO_2!$C$2:$I$148,4,FALSE()))))</f>
        <v>0</v>
      </c>
      <c r="AX28" s="37">
        <f t="shared" si="51"/>
        <v>51</v>
      </c>
      <c r="AY28" s="44">
        <f>VLOOKUP(AX28,[1]Punktezuordnung!$A$2:$B$52,2,FALSE())</f>
        <v>0</v>
      </c>
      <c r="AZ28" s="41">
        <f t="array" ref="AZ28">IF(ISBLANK(ANG_1!$A$2),100,IF(ISBLANK(A28),100,IF((OR(EXACT(A28,ANG_1!$C$2:$C$200))),VLOOKUP(A28,ANG_1!$C$2:$I$200,4,FALSE()))))</f>
        <v>100</v>
      </c>
      <c r="BA28" s="37">
        <f t="shared" si="52"/>
        <v>51</v>
      </c>
      <c r="BB28" s="44">
        <f>VLOOKUP(BA28,[1]Punktezuordnung!$A$2:$B$52,2,FALSE())</f>
        <v>0</v>
      </c>
      <c r="BC28" s="46">
        <f t="array" ref="BC28">IF(ISBLANK(ANG_2!$A$2),0,IF(ISBLANK(A28),0,IF((OR(EXACT(A28,ANG_2!$C$2:$C$155))),VLOOKUP(A28,ANG_2!$C$2:$I$155,4,FALSE()))))</f>
        <v>0</v>
      </c>
      <c r="BD28" s="37">
        <f t="shared" si="53"/>
        <v>51</v>
      </c>
      <c r="BE28" s="47">
        <f>VLOOKUP(BD28,[1]Punktezuordnung!$A$2:$B$52,2,FALSE())</f>
        <v>0</v>
      </c>
      <c r="BF28" s="41">
        <f t="array" ref="BF28">IF(ISBLANK(ANG_1!$A$2),100,IF(ISBLANK(G28),100,IF((OR(EXACT(G28,ANG_1!$C$2:$C$200))),VLOOKUP(G28,ANG_1!$C$2:$I$200,4,FALSE()))))</f>
        <v>100</v>
      </c>
      <c r="BG28" s="37">
        <f t="shared" si="54"/>
        <v>51</v>
      </c>
      <c r="BH28" s="44">
        <f>VLOOKUP(BG28,[1]Punktezuordnung!$A$2:$B$52,2,FALSE())</f>
        <v>0</v>
      </c>
      <c r="BI28" s="46">
        <f t="array" ref="BI28">IF(ISBLANK(ANG_2!$A$2),0,IF(ISBLANK(G28),0,IF((OR(EXACT(G28,ANG_2!$C$2:$C$155))),VLOOKUP(G28,ANG_2!$C$2:$I$155,4,FALSE()))))</f>
        <v>0</v>
      </c>
      <c r="BJ28" s="37">
        <f t="shared" si="55"/>
        <v>51</v>
      </c>
      <c r="BK28" s="47">
        <f>VLOOKUP(BJ28,[1]Punktezuordnung!$A$2:$B$52,2,FALSE())</f>
        <v>0</v>
      </c>
    </row>
    <row r="29" spans="1:63" x14ac:dyDescent="0.3">
      <c r="A29" s="28"/>
      <c r="B29" s="28"/>
      <c r="C29" s="28"/>
      <c r="D29" s="28"/>
      <c r="E29" s="37" t="str">
        <f t="shared" si="28"/>
        <v/>
      </c>
      <c r="F29" s="29">
        <f>SUM(LARGE(H29:U29,{1;2;3;4;5;6;7;8;9}))</f>
        <v>0</v>
      </c>
      <c r="G29" s="48">
        <f t="shared" si="29"/>
        <v>0</v>
      </c>
      <c r="H29" s="49">
        <f t="shared" si="30"/>
        <v>0</v>
      </c>
      <c r="I29" s="44">
        <f t="shared" si="31"/>
        <v>0</v>
      </c>
      <c r="J29" s="49">
        <f t="shared" si="32"/>
        <v>0</v>
      </c>
      <c r="K29" s="44">
        <f t="shared" si="33"/>
        <v>0</v>
      </c>
      <c r="L29" s="32">
        <f t="shared" si="34"/>
        <v>0</v>
      </c>
      <c r="M29" s="33">
        <f t="shared" si="35"/>
        <v>0</v>
      </c>
      <c r="N29" s="50">
        <f t="shared" si="36"/>
        <v>0</v>
      </c>
      <c r="O29" s="35">
        <f t="shared" si="37"/>
        <v>0</v>
      </c>
      <c r="P29" s="49">
        <f t="shared" si="38"/>
        <v>0</v>
      </c>
      <c r="Q29" s="44">
        <f t="shared" si="39"/>
        <v>0</v>
      </c>
      <c r="R29" s="49"/>
      <c r="S29" s="44"/>
      <c r="T29" s="49">
        <f t="shared" si="40"/>
        <v>0</v>
      </c>
      <c r="U29" s="44">
        <f t="shared" si="41"/>
        <v>0</v>
      </c>
      <c r="V29" s="36">
        <f t="array" ref="V29">IF(ISBLANK(ALS_1!$A$2),100,IF(ISBLANK(A29),100,IF((OR(EXACT(A29,ALS_1!$C$2:$C$200))),VLOOKUP(A29,ALS_1!$C$2:$I$200,4,FALSE()))))</f>
        <v>100</v>
      </c>
      <c r="W29" s="37">
        <f t="shared" si="42"/>
        <v>51</v>
      </c>
      <c r="X29" s="64">
        <f>VLOOKUP(W29,Punktezuordnung!$A$2:$B$52,2,FALSE())</f>
        <v>0</v>
      </c>
      <c r="Y29" s="38">
        <f t="array" ref="Y29">IF(ISBLANK(ALS_2!$A$2),0,IF(ISBLANK(A29),0,IF((OR(EXACT(A29,ALS_2!$C$2:$C$200))),VLOOKUP(A29,ALS_2!$C$2:$I$200,4,FALSE()))))</f>
        <v>0</v>
      </c>
      <c r="Z29" s="37">
        <f t="shared" si="43"/>
        <v>51</v>
      </c>
      <c r="AA29" s="64">
        <f>VLOOKUP(Z29,Punktezuordnung!$A$2:$B$52,2,FALSE())</f>
        <v>0</v>
      </c>
      <c r="AB29" s="39">
        <f t="array" ref="AB29">IF(ISBLANK(FRI_1!$A$2),100,IF(ISBLANK(A29),100,IF((OR(EXACT(A29,FRI_1!$C$2:$C$200))),VLOOKUP(A29,FRI_1!$C$2:$I$200,4,FALSE()))))</f>
        <v>100</v>
      </c>
      <c r="AC29" s="37">
        <f t="shared" si="44"/>
        <v>51</v>
      </c>
      <c r="AD29" s="29">
        <f>VLOOKUP(AC29,[1]Punktezuordnung!$A$2:$B$52,2,FALSE())</f>
        <v>0</v>
      </c>
      <c r="AE29" s="40">
        <f t="array" ref="AE29">IF(ISBLANK(FRI_2!$A$2),0,IF(ISBLANK(A29),0,IF((OR(EXACT(A29,FRI_2!$C$2:$C$150))),VLOOKUP(A29,FRI_2!$C$2:$I$150,4,FALSE()))))</f>
        <v>0</v>
      </c>
      <c r="AF29" s="37">
        <f t="shared" si="45"/>
        <v>51</v>
      </c>
      <c r="AG29" s="29">
        <f>VLOOKUP(AF29,[1]Punktezuordnung!$A$2:$B$52,2,FALSE())</f>
        <v>0</v>
      </c>
      <c r="AH29" s="41">
        <f t="array" ref="AH29">IF(ISBLANK(LAT_1!$A$2),0,IF(ISBLANK(A29),0,IF((OR(EXACT(A29,LAT_1!$C$2:$C$154))),VLOOKUP(A29,LAT_1!$C$2:$I$154,4,FALSE()))))</f>
        <v>0</v>
      </c>
      <c r="AI29" s="37">
        <f t="shared" si="46"/>
        <v>51</v>
      </c>
      <c r="AJ29" s="29">
        <f>VLOOKUP(AI29,[1]Punktezuordnung!$A$2:$B$52,2,FALSE())</f>
        <v>0</v>
      </c>
      <c r="AK29" s="42">
        <f t="array" ref="AK29">IF(ISBLANK(LAT_2!$A$2),0,IF(ISBLANK(A29),0,IF((OR(EXACT(A29,LAT_2!$C$2:$C$154))),VLOOKUP(A29,LAT_2!$C$2:$I$154,4,FALSE()))))</f>
        <v>0</v>
      </c>
      <c r="AL29" s="37">
        <f t="shared" si="47"/>
        <v>51</v>
      </c>
      <c r="AM29" s="29">
        <f>VLOOKUP(AL29,[1]Punktezuordnung!$A$2:$B$52,2,FALSE())</f>
        <v>0</v>
      </c>
      <c r="AN29" s="66">
        <f t="array" ref="AN29">IF(ISBLANK(NIA_1!$A$2),1000,IF(ISBLANK(A29),1000,IF((OR(EXACT(A29,NIA_1!$C$2:$C$200))),VLOOKUP(A29,NIA_1!$C$2:$I$200,4,FALSE()))))</f>
        <v>1000</v>
      </c>
      <c r="AO29" s="37">
        <f t="shared" si="48"/>
        <v>51</v>
      </c>
      <c r="AP29" s="64">
        <f>VLOOKUP(AO29,Punktezuordnung!$A$2:$B$52,2,FALSE())</f>
        <v>0</v>
      </c>
      <c r="AQ29" s="45">
        <f t="array" ref="AQ29">IF(ISBLANK(NIA_2!$A$2),0,IF(ISBLANK(A29),0,IF((OR(EXACT(A29,NIA_2!$C$2:$C$141))),VLOOKUP(A29,NIA_2!$C$2:$I$141,4,FALSE()))))</f>
        <v>0</v>
      </c>
      <c r="AR29" s="37">
        <f t="shared" si="49"/>
        <v>51</v>
      </c>
      <c r="AS29" s="64">
        <f>VLOOKUP(AR29,Punktezuordnung!$A$2:$B$52,2,FALSE())</f>
        <v>0</v>
      </c>
      <c r="AT29" s="41">
        <f t="array" ref="AT29">IF(ISBLANK(STO_1!$A$2),0,IF(ISBLANK(A29),0,IF((OR(EXACT(A29,STO_1!$C$2:$C$149))),VLOOKUP(A29,STO_1!$C$2:$I$149,4,FALSE()))))</f>
        <v>0</v>
      </c>
      <c r="AU29" s="37">
        <f t="shared" si="50"/>
        <v>51</v>
      </c>
      <c r="AV29" s="44">
        <f>VLOOKUP(AU29,[1]Punktezuordnung!$A$2:$B$52,2,FALSE())</f>
        <v>0</v>
      </c>
      <c r="AW29" s="39">
        <f t="array" ref="AW29">IF(ISBLANK(STO_2!$A$2),0,IF(ISBLANK(A29),0,IF((OR(EXACT(A29,STO_2!$C$2:$C$148))),VLOOKUP(A29,STO_2!$C$2:$I$148,4,FALSE()))))</f>
        <v>0</v>
      </c>
      <c r="AX29" s="37">
        <f t="shared" si="51"/>
        <v>51</v>
      </c>
      <c r="AY29" s="44">
        <f>VLOOKUP(AX29,[1]Punktezuordnung!$A$2:$B$52,2,FALSE())</f>
        <v>0</v>
      </c>
      <c r="AZ29" s="41">
        <f t="array" ref="AZ29">IF(ISBLANK(ANG_1!$A$2),100,IF(ISBLANK(A29),100,IF((OR(EXACT(A29,ANG_1!$C$2:$C$200))),VLOOKUP(A29,ANG_1!$C$2:$I$200,4,FALSE()))))</f>
        <v>100</v>
      </c>
      <c r="BA29" s="37">
        <f t="shared" si="52"/>
        <v>51</v>
      </c>
      <c r="BB29" s="44">
        <f>VLOOKUP(BA29,[1]Punktezuordnung!$A$2:$B$52,2,FALSE())</f>
        <v>0</v>
      </c>
      <c r="BC29" s="46">
        <f t="array" ref="BC29">IF(ISBLANK(ANG_2!$A$2),0,IF(ISBLANK(A29),0,IF((OR(EXACT(A29,ANG_2!$C$2:$C$155))),VLOOKUP(A29,ANG_2!$C$2:$I$155,4,FALSE()))))</f>
        <v>0</v>
      </c>
      <c r="BD29" s="37">
        <f t="shared" si="53"/>
        <v>51</v>
      </c>
      <c r="BE29" s="47">
        <f>VLOOKUP(BD29,[1]Punktezuordnung!$A$2:$B$52,2,FALSE())</f>
        <v>0</v>
      </c>
      <c r="BF29" s="41">
        <f t="array" ref="BF29">IF(ISBLANK(ANG_1!$A$2),100,IF(ISBLANK(G29),100,IF((OR(EXACT(G29,ANG_1!$C$2:$C$200))),VLOOKUP(G29,ANG_1!$C$2:$I$200,4,FALSE()))))</f>
        <v>100</v>
      </c>
      <c r="BG29" s="37">
        <f t="shared" si="54"/>
        <v>51</v>
      </c>
      <c r="BH29" s="44">
        <f>VLOOKUP(BG29,[1]Punktezuordnung!$A$2:$B$52,2,FALSE())</f>
        <v>0</v>
      </c>
      <c r="BI29" s="46">
        <f t="array" ref="BI29">IF(ISBLANK(ANG_2!$A$2),0,IF(ISBLANK(G29),0,IF((OR(EXACT(G29,ANG_2!$C$2:$C$155))),VLOOKUP(G29,ANG_2!$C$2:$I$155,4,FALSE()))))</f>
        <v>0</v>
      </c>
      <c r="BJ29" s="37">
        <f t="shared" si="55"/>
        <v>51</v>
      </c>
      <c r="BK29" s="47">
        <f>VLOOKUP(BJ29,[1]Punktezuordnung!$A$2:$B$52,2,FALSE())</f>
        <v>0</v>
      </c>
    </row>
    <row r="30" spans="1:63" x14ac:dyDescent="0.3">
      <c r="A30" s="28"/>
      <c r="B30" s="28"/>
      <c r="C30" s="28"/>
      <c r="D30" s="28"/>
      <c r="E30" s="37" t="str">
        <f t="shared" si="28"/>
        <v/>
      </c>
      <c r="F30" s="29">
        <f>SUM(LARGE(H30:U30,{1;2;3;4;5;6;7;8;9}))</f>
        <v>0</v>
      </c>
      <c r="G30" s="48">
        <f t="shared" si="29"/>
        <v>0</v>
      </c>
      <c r="H30" s="49">
        <f t="shared" si="30"/>
        <v>0</v>
      </c>
      <c r="I30" s="44">
        <f t="shared" si="31"/>
        <v>0</v>
      </c>
      <c r="J30" s="49">
        <f t="shared" si="32"/>
        <v>0</v>
      </c>
      <c r="K30" s="44">
        <f t="shared" si="33"/>
        <v>0</v>
      </c>
      <c r="L30" s="32">
        <f t="shared" si="34"/>
        <v>0</v>
      </c>
      <c r="M30" s="33">
        <f t="shared" si="35"/>
        <v>0</v>
      </c>
      <c r="N30" s="50">
        <f t="shared" si="36"/>
        <v>0</v>
      </c>
      <c r="O30" s="35">
        <f t="shared" si="37"/>
        <v>0</v>
      </c>
      <c r="P30" s="49">
        <f t="shared" si="38"/>
        <v>0</v>
      </c>
      <c r="Q30" s="44">
        <f t="shared" si="39"/>
        <v>0</v>
      </c>
      <c r="R30" s="49"/>
      <c r="S30" s="44"/>
      <c r="T30" s="49">
        <f t="shared" si="40"/>
        <v>0</v>
      </c>
      <c r="U30" s="44">
        <f t="shared" si="41"/>
        <v>0</v>
      </c>
      <c r="V30" s="36">
        <f t="array" ref="V30">IF(ISBLANK(ALS_1!$A$2),100,IF(ISBLANK(A30),100,IF((OR(EXACT(A30,ALS_1!$C$2:$C$200))),VLOOKUP(A30,ALS_1!$C$2:$I$200,4,FALSE()))))</f>
        <v>100</v>
      </c>
      <c r="W30" s="37">
        <f t="shared" si="42"/>
        <v>51</v>
      </c>
      <c r="X30" s="64">
        <f>VLOOKUP(W30,Punktezuordnung!$A$2:$B$52,2,FALSE())</f>
        <v>0</v>
      </c>
      <c r="Y30" s="38">
        <f t="array" ref="Y30">IF(ISBLANK(ALS_2!$A$2),0,IF(ISBLANK(A30),0,IF((OR(EXACT(A30,ALS_2!$C$2:$C$200))),VLOOKUP(A30,ALS_2!$C$2:$I$200,4,FALSE()))))</f>
        <v>0</v>
      </c>
      <c r="Z30" s="37">
        <f t="shared" si="43"/>
        <v>51</v>
      </c>
      <c r="AA30" s="64">
        <f>VLOOKUP(Z30,Punktezuordnung!$A$2:$B$52,2,FALSE())</f>
        <v>0</v>
      </c>
      <c r="AB30" s="39">
        <f t="array" ref="AB30">IF(ISBLANK(FRI_1!$A$2),100,IF(ISBLANK(A30),100,IF((OR(EXACT(A30,FRI_1!$C$2:$C$200))),VLOOKUP(A30,FRI_1!$C$2:$I$200,4,FALSE()))))</f>
        <v>100</v>
      </c>
      <c r="AC30" s="37">
        <f t="shared" si="44"/>
        <v>51</v>
      </c>
      <c r="AD30" s="29">
        <f>VLOOKUP(AC30,[1]Punktezuordnung!$A$2:$B$52,2,FALSE())</f>
        <v>0</v>
      </c>
      <c r="AE30" s="40">
        <f t="array" ref="AE30">IF(ISBLANK(FRI_2!$A$2),0,IF(ISBLANK(A30),0,IF((OR(EXACT(A30,FRI_2!$C$2:$C$150))),VLOOKUP(A30,FRI_2!$C$2:$I$150,4,FALSE()))))</f>
        <v>0</v>
      </c>
      <c r="AF30" s="37">
        <f t="shared" si="45"/>
        <v>51</v>
      </c>
      <c r="AG30" s="29">
        <f>VLOOKUP(AF30,[1]Punktezuordnung!$A$2:$B$52,2,FALSE())</f>
        <v>0</v>
      </c>
      <c r="AH30" s="41">
        <f t="array" ref="AH30">IF(ISBLANK(LAT_1!$A$2),0,IF(ISBLANK(A30),0,IF((OR(EXACT(A30,LAT_1!$C$2:$C$154))),VLOOKUP(A30,LAT_1!$C$2:$I$154,4,FALSE()))))</f>
        <v>0</v>
      </c>
      <c r="AI30" s="37">
        <f t="shared" si="46"/>
        <v>51</v>
      </c>
      <c r="AJ30" s="29">
        <f>VLOOKUP(AI30,[1]Punktezuordnung!$A$2:$B$52,2,FALSE())</f>
        <v>0</v>
      </c>
      <c r="AK30" s="42">
        <f t="array" ref="AK30">IF(ISBLANK(LAT_2!$A$2),0,IF(ISBLANK(A30),0,IF((OR(EXACT(A30,LAT_2!$C$2:$C$154))),VLOOKUP(A30,LAT_2!$C$2:$I$154,4,FALSE()))))</f>
        <v>0</v>
      </c>
      <c r="AL30" s="37">
        <f t="shared" si="47"/>
        <v>51</v>
      </c>
      <c r="AM30" s="29">
        <f>VLOOKUP(AL30,[1]Punktezuordnung!$A$2:$B$52,2,FALSE())</f>
        <v>0</v>
      </c>
      <c r="AN30" s="66">
        <f t="array" ref="AN30">IF(ISBLANK(NIA_1!$A$2),1000,IF(ISBLANK(A30),1000,IF((OR(EXACT(A30,NIA_1!$C$2:$C$200))),VLOOKUP(A30,NIA_1!$C$2:$I$200,4,FALSE()))))</f>
        <v>1000</v>
      </c>
      <c r="AO30" s="37">
        <f t="shared" si="48"/>
        <v>51</v>
      </c>
      <c r="AP30" s="64">
        <f>VLOOKUP(AO30,Punktezuordnung!$A$2:$B$52,2,FALSE())</f>
        <v>0</v>
      </c>
      <c r="AQ30" s="45">
        <f t="array" ref="AQ30">IF(ISBLANK(NIA_2!$A$2),0,IF(ISBLANK(A30),0,IF((OR(EXACT(A30,NIA_2!$C$2:$C$141))),VLOOKUP(A30,NIA_2!$C$2:$I$141,4,FALSE()))))</f>
        <v>0</v>
      </c>
      <c r="AR30" s="37">
        <f t="shared" si="49"/>
        <v>51</v>
      </c>
      <c r="AS30" s="64">
        <f>VLOOKUP(AR30,Punktezuordnung!$A$2:$B$52,2,FALSE())</f>
        <v>0</v>
      </c>
      <c r="AT30" s="41">
        <f t="array" ref="AT30">IF(ISBLANK(STO_1!$A$2),0,IF(ISBLANK(A30),0,IF((OR(EXACT(A30,STO_1!$C$2:$C$149))),VLOOKUP(A30,STO_1!$C$2:$I$149,4,FALSE()))))</f>
        <v>0</v>
      </c>
      <c r="AU30" s="37">
        <f t="shared" si="50"/>
        <v>51</v>
      </c>
      <c r="AV30" s="44">
        <f>VLOOKUP(AU30,[1]Punktezuordnung!$A$2:$B$52,2,FALSE())</f>
        <v>0</v>
      </c>
      <c r="AW30" s="39">
        <f t="array" ref="AW30">IF(ISBLANK(STO_2!$A$2),0,IF(ISBLANK(A30),0,IF((OR(EXACT(A30,STO_2!$C$2:$C$148))),VLOOKUP(A30,STO_2!$C$2:$I$148,4,FALSE()))))</f>
        <v>0</v>
      </c>
      <c r="AX30" s="37">
        <f t="shared" si="51"/>
        <v>51</v>
      </c>
      <c r="AY30" s="44">
        <f>VLOOKUP(AX30,[1]Punktezuordnung!$A$2:$B$52,2,FALSE())</f>
        <v>0</v>
      </c>
      <c r="AZ30" s="41">
        <f t="array" ref="AZ30">IF(ISBLANK(ANG_1!$A$2),100,IF(ISBLANK(A30),100,IF((OR(EXACT(A30,ANG_1!$C$2:$C$200))),VLOOKUP(A30,ANG_1!$C$2:$I$200,4,FALSE()))))</f>
        <v>100</v>
      </c>
      <c r="BA30" s="37">
        <f t="shared" si="52"/>
        <v>51</v>
      </c>
      <c r="BB30" s="44">
        <f>VLOOKUP(BA30,[1]Punktezuordnung!$A$2:$B$52,2,FALSE())</f>
        <v>0</v>
      </c>
      <c r="BC30" s="46">
        <f t="array" ref="BC30">IF(ISBLANK(ANG_2!$A$2),0,IF(ISBLANK(A30),0,IF((OR(EXACT(A30,ANG_2!$C$2:$C$155))),VLOOKUP(A30,ANG_2!$C$2:$I$155,4,FALSE()))))</f>
        <v>0</v>
      </c>
      <c r="BD30" s="37">
        <f t="shared" si="53"/>
        <v>51</v>
      </c>
      <c r="BE30" s="47">
        <f>VLOOKUP(BD30,[1]Punktezuordnung!$A$2:$B$52,2,FALSE())</f>
        <v>0</v>
      </c>
      <c r="BF30" s="41">
        <f t="array" ref="BF30">IF(ISBLANK(ANG_1!$A$2),100,IF(ISBLANK(G30),100,IF((OR(EXACT(G30,ANG_1!$C$2:$C$200))),VLOOKUP(G30,ANG_1!$C$2:$I$200,4,FALSE()))))</f>
        <v>100</v>
      </c>
      <c r="BG30" s="37">
        <f t="shared" si="54"/>
        <v>51</v>
      </c>
      <c r="BH30" s="44">
        <f>VLOOKUP(BG30,[1]Punktezuordnung!$A$2:$B$52,2,FALSE())</f>
        <v>0</v>
      </c>
      <c r="BI30" s="46">
        <f t="array" ref="BI30">IF(ISBLANK(ANG_2!$A$2),0,IF(ISBLANK(G30),0,IF((OR(EXACT(G30,ANG_2!$C$2:$C$155))),VLOOKUP(G30,ANG_2!$C$2:$I$155,4,FALSE()))))</f>
        <v>0</v>
      </c>
      <c r="BJ30" s="37">
        <f t="shared" si="55"/>
        <v>51</v>
      </c>
      <c r="BK30" s="47">
        <f>VLOOKUP(BJ30,[1]Punktezuordnung!$A$2:$B$52,2,FALSE())</f>
        <v>0</v>
      </c>
    </row>
    <row r="31" spans="1:63" x14ac:dyDescent="0.3">
      <c r="A31" s="28"/>
      <c r="B31" s="28"/>
      <c r="C31" s="28"/>
      <c r="D31" s="28"/>
      <c r="E31" s="37" t="str">
        <f t="shared" si="28"/>
        <v/>
      </c>
      <c r="F31" s="29">
        <f>SUM(LARGE(H31:U31,{1;2;3;4;5;6;7;8;9}))</f>
        <v>0</v>
      </c>
      <c r="G31" s="48">
        <f t="shared" si="29"/>
        <v>0</v>
      </c>
      <c r="H31" s="49">
        <f t="shared" si="30"/>
        <v>0</v>
      </c>
      <c r="I31" s="44">
        <f t="shared" si="31"/>
        <v>0</v>
      </c>
      <c r="J31" s="49">
        <f t="shared" si="32"/>
        <v>0</v>
      </c>
      <c r="K31" s="44">
        <f t="shared" si="33"/>
        <v>0</v>
      </c>
      <c r="L31" s="32">
        <f t="shared" si="34"/>
        <v>0</v>
      </c>
      <c r="M31" s="33">
        <f t="shared" si="35"/>
        <v>0</v>
      </c>
      <c r="N31" s="50">
        <f t="shared" si="36"/>
        <v>0</v>
      </c>
      <c r="O31" s="35">
        <f t="shared" si="37"/>
        <v>0</v>
      </c>
      <c r="P31" s="49">
        <f t="shared" si="38"/>
        <v>0</v>
      </c>
      <c r="Q31" s="44">
        <f t="shared" si="39"/>
        <v>0</v>
      </c>
      <c r="R31" s="49"/>
      <c r="S31" s="44"/>
      <c r="T31" s="49">
        <f t="shared" si="40"/>
        <v>0</v>
      </c>
      <c r="U31" s="44">
        <f t="shared" si="41"/>
        <v>0</v>
      </c>
      <c r="V31" s="36">
        <f t="array" ref="V31">IF(ISBLANK(ALS_1!$A$2),100,IF(ISBLANK(A31),100,IF((OR(EXACT(A31,ALS_1!$C$2:$C$200))),VLOOKUP(A31,ALS_1!$C$2:$I$200,4,FALSE()))))</f>
        <v>100</v>
      </c>
      <c r="W31" s="37">
        <f t="shared" si="42"/>
        <v>51</v>
      </c>
      <c r="X31" s="64">
        <f>VLOOKUP(W31,Punktezuordnung!$A$2:$B$52,2,FALSE())</f>
        <v>0</v>
      </c>
      <c r="Y31" s="38">
        <f t="array" ref="Y31">IF(ISBLANK(ALS_2!$A$2),0,IF(ISBLANK(A31),0,IF((OR(EXACT(A31,ALS_2!$C$2:$C$200))),VLOOKUP(A31,ALS_2!$C$2:$I$200,4,FALSE()))))</f>
        <v>0</v>
      </c>
      <c r="Z31" s="37">
        <f t="shared" si="43"/>
        <v>51</v>
      </c>
      <c r="AA31" s="64">
        <f>VLOOKUP(Z31,Punktezuordnung!$A$2:$B$52,2,FALSE())</f>
        <v>0</v>
      </c>
      <c r="AB31" s="39">
        <f t="array" ref="AB31">IF(ISBLANK(FRI_1!$A$2),100,IF(ISBLANK(A31),100,IF((OR(EXACT(A31,FRI_1!$C$2:$C$200))),VLOOKUP(A31,FRI_1!$C$2:$I$200,4,FALSE()))))</f>
        <v>100</v>
      </c>
      <c r="AC31" s="37">
        <f t="shared" si="44"/>
        <v>51</v>
      </c>
      <c r="AD31" s="29">
        <f>VLOOKUP(AC31,[1]Punktezuordnung!$A$2:$B$52,2,FALSE())</f>
        <v>0</v>
      </c>
      <c r="AE31" s="40">
        <f t="array" ref="AE31">IF(ISBLANK(FRI_2!$A$2),0,IF(ISBLANK(A31),0,IF((OR(EXACT(A31,FRI_2!$C$2:$C$150))),VLOOKUP(A31,FRI_2!$C$2:$I$150,4,FALSE()))))</f>
        <v>0</v>
      </c>
      <c r="AF31" s="37">
        <f t="shared" si="45"/>
        <v>51</v>
      </c>
      <c r="AG31" s="29">
        <f>VLOOKUP(AF31,[1]Punktezuordnung!$A$2:$B$52,2,FALSE())</f>
        <v>0</v>
      </c>
      <c r="AH31" s="41">
        <f t="array" ref="AH31">IF(ISBLANK(LAT_1!$A$2),0,IF(ISBLANK(A31),0,IF((OR(EXACT(A31,LAT_1!$C$2:$C$154))),VLOOKUP(A31,LAT_1!$C$2:$I$154,4,FALSE()))))</f>
        <v>0</v>
      </c>
      <c r="AI31" s="37">
        <f t="shared" si="46"/>
        <v>51</v>
      </c>
      <c r="AJ31" s="29">
        <f>VLOOKUP(AI31,[1]Punktezuordnung!$A$2:$B$52,2,FALSE())</f>
        <v>0</v>
      </c>
      <c r="AK31" s="42">
        <f t="array" ref="AK31">IF(ISBLANK(LAT_2!$A$2),0,IF(ISBLANK(A31),0,IF((OR(EXACT(A31,LAT_2!$C$2:$C$154))),VLOOKUP(A31,LAT_2!$C$2:$I$154,4,FALSE()))))</f>
        <v>0</v>
      </c>
      <c r="AL31" s="37">
        <f t="shared" si="47"/>
        <v>51</v>
      </c>
      <c r="AM31" s="29">
        <f>VLOOKUP(AL31,[1]Punktezuordnung!$A$2:$B$52,2,FALSE())</f>
        <v>0</v>
      </c>
      <c r="AN31" s="66">
        <f t="array" ref="AN31">IF(ISBLANK(NIA_1!$A$2),1000,IF(ISBLANK(A31),1000,IF((OR(EXACT(A31,NIA_1!$C$2:$C$200))),VLOOKUP(A31,NIA_1!$C$2:$I$200,4,FALSE()))))</f>
        <v>1000</v>
      </c>
      <c r="AO31" s="37">
        <f t="shared" si="48"/>
        <v>51</v>
      </c>
      <c r="AP31" s="64">
        <f>VLOOKUP(AO31,Punktezuordnung!$A$2:$B$52,2,FALSE())</f>
        <v>0</v>
      </c>
      <c r="AQ31" s="45">
        <f t="array" ref="AQ31">IF(ISBLANK(NIA_2!$A$2),0,IF(ISBLANK(A31),0,IF((OR(EXACT(A31,NIA_2!$C$2:$C$141))),VLOOKUP(A31,NIA_2!$C$2:$I$141,4,FALSE()))))</f>
        <v>0</v>
      </c>
      <c r="AR31" s="37">
        <f t="shared" si="49"/>
        <v>51</v>
      </c>
      <c r="AS31" s="64">
        <f>VLOOKUP(AR31,Punktezuordnung!$A$2:$B$52,2,FALSE())</f>
        <v>0</v>
      </c>
      <c r="AT31" s="41">
        <f t="array" ref="AT31">IF(ISBLANK(STO_1!$A$2),0,IF(ISBLANK(A31),0,IF((OR(EXACT(A31,STO_1!$C$2:$C$149))),VLOOKUP(A31,STO_1!$C$2:$I$149,4,FALSE()))))</f>
        <v>0</v>
      </c>
      <c r="AU31" s="37">
        <f t="shared" si="50"/>
        <v>51</v>
      </c>
      <c r="AV31" s="44">
        <f>VLOOKUP(AU31,[1]Punktezuordnung!$A$2:$B$52,2,FALSE())</f>
        <v>0</v>
      </c>
      <c r="AW31" s="39">
        <f t="array" ref="AW31">IF(ISBLANK(STO_2!$A$2),0,IF(ISBLANK(A31),0,IF((OR(EXACT(A31,STO_2!$C$2:$C$148))),VLOOKUP(A31,STO_2!$C$2:$I$148,4,FALSE()))))</f>
        <v>0</v>
      </c>
      <c r="AX31" s="37">
        <f t="shared" si="51"/>
        <v>51</v>
      </c>
      <c r="AY31" s="44">
        <f>VLOOKUP(AX31,[1]Punktezuordnung!$A$2:$B$52,2,FALSE())</f>
        <v>0</v>
      </c>
      <c r="AZ31" s="41">
        <f t="array" ref="AZ31">IF(ISBLANK(ANG_1!$A$2),100,IF(ISBLANK(A31),100,IF((OR(EXACT(A31,ANG_1!$C$2:$C$200))),VLOOKUP(A31,ANG_1!$C$2:$I$200,4,FALSE()))))</f>
        <v>100</v>
      </c>
      <c r="BA31" s="37">
        <f t="shared" si="52"/>
        <v>51</v>
      </c>
      <c r="BB31" s="44">
        <f>VLOOKUP(BA31,[1]Punktezuordnung!$A$2:$B$52,2,FALSE())</f>
        <v>0</v>
      </c>
      <c r="BC31" s="46">
        <f t="array" ref="BC31">IF(ISBLANK(ANG_2!$A$2),0,IF(ISBLANK(A31),0,IF((OR(EXACT(A31,ANG_2!$C$2:$C$155))),VLOOKUP(A31,ANG_2!$C$2:$I$155,4,FALSE()))))</f>
        <v>0</v>
      </c>
      <c r="BD31" s="37">
        <f t="shared" si="53"/>
        <v>51</v>
      </c>
      <c r="BE31" s="47">
        <f>VLOOKUP(BD31,[1]Punktezuordnung!$A$2:$B$52,2,FALSE())</f>
        <v>0</v>
      </c>
      <c r="BF31" s="41">
        <f t="array" ref="BF31">IF(ISBLANK(ANG_1!$A$2),100,IF(ISBLANK(G31),100,IF((OR(EXACT(G31,ANG_1!$C$2:$C$200))),VLOOKUP(G31,ANG_1!$C$2:$I$200,4,FALSE()))))</f>
        <v>100</v>
      </c>
      <c r="BG31" s="37">
        <f t="shared" si="54"/>
        <v>51</v>
      </c>
      <c r="BH31" s="44">
        <f>VLOOKUP(BG31,[1]Punktezuordnung!$A$2:$B$52,2,FALSE())</f>
        <v>0</v>
      </c>
      <c r="BI31" s="46">
        <f t="array" ref="BI31">IF(ISBLANK(ANG_2!$A$2),0,IF(ISBLANK(G31),0,IF((OR(EXACT(G31,ANG_2!$C$2:$C$155))),VLOOKUP(G31,ANG_2!$C$2:$I$155,4,FALSE()))))</f>
        <v>0</v>
      </c>
      <c r="BJ31" s="37">
        <f t="shared" si="55"/>
        <v>51</v>
      </c>
      <c r="BK31" s="47">
        <f>VLOOKUP(BJ31,[1]Punktezuordnung!$A$2:$B$52,2,FALSE())</f>
        <v>0</v>
      </c>
    </row>
    <row r="32" spans="1:63" x14ac:dyDescent="0.3">
      <c r="A32" s="28"/>
      <c r="B32" s="28"/>
      <c r="C32" s="28"/>
      <c r="D32" s="28"/>
      <c r="E32" s="37" t="str">
        <f t="shared" si="28"/>
        <v/>
      </c>
      <c r="F32" s="29">
        <f>SUM(LARGE(H32:U32,{1;2;3;4;5;6;7;8;9}))</f>
        <v>0</v>
      </c>
      <c r="G32" s="48">
        <f t="shared" si="29"/>
        <v>0</v>
      </c>
      <c r="H32" s="49">
        <f t="shared" si="30"/>
        <v>0</v>
      </c>
      <c r="I32" s="44">
        <f t="shared" si="31"/>
        <v>0</v>
      </c>
      <c r="J32" s="49">
        <f t="shared" si="32"/>
        <v>0</v>
      </c>
      <c r="K32" s="44">
        <f t="shared" si="33"/>
        <v>0</v>
      </c>
      <c r="L32" s="32">
        <f t="shared" si="34"/>
        <v>0</v>
      </c>
      <c r="M32" s="33">
        <f t="shared" si="35"/>
        <v>0</v>
      </c>
      <c r="N32" s="50">
        <f t="shared" si="36"/>
        <v>0</v>
      </c>
      <c r="O32" s="35">
        <f t="shared" si="37"/>
        <v>0</v>
      </c>
      <c r="P32" s="49">
        <f t="shared" si="38"/>
        <v>0</v>
      </c>
      <c r="Q32" s="44">
        <f t="shared" si="39"/>
        <v>0</v>
      </c>
      <c r="R32" s="49"/>
      <c r="S32" s="44"/>
      <c r="T32" s="49">
        <f t="shared" si="40"/>
        <v>0</v>
      </c>
      <c r="U32" s="44">
        <f t="shared" si="41"/>
        <v>0</v>
      </c>
      <c r="V32" s="36">
        <f t="array" ref="V32">IF(ISBLANK(ALS_1!$A$2),100,IF(ISBLANK(A32),100,IF((OR(EXACT(A32,ALS_1!$C$2:$C$200))),VLOOKUP(A32,ALS_1!$C$2:$I$200,4,FALSE()))))</f>
        <v>100</v>
      </c>
      <c r="W32" s="37">
        <f t="shared" si="42"/>
        <v>51</v>
      </c>
      <c r="X32" s="64">
        <f>VLOOKUP(W32,Punktezuordnung!$A$2:$B$52,2,FALSE())</f>
        <v>0</v>
      </c>
      <c r="Y32" s="38">
        <f t="array" ref="Y32">IF(ISBLANK(ALS_2!$A$2),0,IF(ISBLANK(A32),0,IF((OR(EXACT(A32,ALS_2!$C$2:$C$200))),VLOOKUP(A32,ALS_2!$C$2:$I$200,4,FALSE()))))</f>
        <v>0</v>
      </c>
      <c r="Z32" s="37">
        <f t="shared" si="43"/>
        <v>51</v>
      </c>
      <c r="AA32" s="64">
        <f>VLOOKUP(Z32,Punktezuordnung!$A$2:$B$52,2,FALSE())</f>
        <v>0</v>
      </c>
      <c r="AB32" s="39">
        <f t="array" ref="AB32">IF(ISBLANK(FRI_1!$A$2),100,IF(ISBLANK(A32),100,IF((OR(EXACT(A32,FRI_1!$C$2:$C$200))),VLOOKUP(A32,FRI_1!$C$2:$I$200,4,FALSE()))))</f>
        <v>100</v>
      </c>
      <c r="AC32" s="37">
        <f t="shared" si="44"/>
        <v>51</v>
      </c>
      <c r="AD32" s="29">
        <f>VLOOKUP(AC32,[1]Punktezuordnung!$A$2:$B$52,2,FALSE())</f>
        <v>0</v>
      </c>
      <c r="AE32" s="40">
        <f t="array" ref="AE32">IF(ISBLANK(FRI_2!$A$2),0,IF(ISBLANK(A32),0,IF((OR(EXACT(A32,FRI_2!$C$2:$C$150))),VLOOKUP(A32,FRI_2!$C$2:$I$150,4,FALSE()))))</f>
        <v>0</v>
      </c>
      <c r="AF32" s="37">
        <f t="shared" si="45"/>
        <v>51</v>
      </c>
      <c r="AG32" s="29">
        <f>VLOOKUP(AF32,[1]Punktezuordnung!$A$2:$B$52,2,FALSE())</f>
        <v>0</v>
      </c>
      <c r="AH32" s="41">
        <f t="array" ref="AH32">IF(ISBLANK(LAT_1!$A$2),0,IF(ISBLANK(A32),0,IF((OR(EXACT(A32,LAT_1!$C$2:$C$154))),VLOOKUP(A32,LAT_1!$C$2:$I$154,4,FALSE()))))</f>
        <v>0</v>
      </c>
      <c r="AI32" s="37">
        <f t="shared" si="46"/>
        <v>51</v>
      </c>
      <c r="AJ32" s="29">
        <f>VLOOKUP(AI32,[1]Punktezuordnung!$A$2:$B$52,2,FALSE())</f>
        <v>0</v>
      </c>
      <c r="AK32" s="42">
        <f t="array" ref="AK32">IF(ISBLANK(LAT_2!$A$2),0,IF(ISBLANK(A32),0,IF((OR(EXACT(A32,LAT_2!$C$2:$C$154))),VLOOKUP(A32,LAT_2!$C$2:$I$154,4,FALSE()))))</f>
        <v>0</v>
      </c>
      <c r="AL32" s="37">
        <f t="shared" si="47"/>
        <v>51</v>
      </c>
      <c r="AM32" s="29">
        <f>VLOOKUP(AL32,[1]Punktezuordnung!$A$2:$B$52,2,FALSE())</f>
        <v>0</v>
      </c>
      <c r="AN32" s="66">
        <f t="array" ref="AN32">IF(ISBLANK(NIA_1!$A$2),1000,IF(ISBLANK(A32),1000,IF((OR(EXACT(A32,NIA_1!$C$2:$C$200))),VLOOKUP(A32,NIA_1!$C$2:$I$200,4,FALSE()))))</f>
        <v>1000</v>
      </c>
      <c r="AO32" s="37">
        <f t="shared" si="48"/>
        <v>51</v>
      </c>
      <c r="AP32" s="64">
        <f>VLOOKUP(AO32,Punktezuordnung!$A$2:$B$52,2,FALSE())</f>
        <v>0</v>
      </c>
      <c r="AQ32" s="45">
        <f t="array" ref="AQ32">IF(ISBLANK(NIA_2!$A$2),0,IF(ISBLANK(A32),0,IF((OR(EXACT(A32,NIA_2!$C$2:$C$141))),VLOOKUP(A32,NIA_2!$C$2:$I$141,4,FALSE()))))</f>
        <v>0</v>
      </c>
      <c r="AR32" s="37">
        <f t="shared" si="49"/>
        <v>51</v>
      </c>
      <c r="AS32" s="64">
        <f>VLOOKUP(AR32,Punktezuordnung!$A$2:$B$52,2,FALSE())</f>
        <v>0</v>
      </c>
      <c r="AT32" s="41">
        <f t="array" ref="AT32">IF(ISBLANK(STO_1!$A$2),0,IF(ISBLANK(A32),0,IF((OR(EXACT(A32,STO_1!$C$2:$C$149))),VLOOKUP(A32,STO_1!$C$2:$I$149,4,FALSE()))))</f>
        <v>0</v>
      </c>
      <c r="AU32" s="37">
        <f t="shared" si="50"/>
        <v>51</v>
      </c>
      <c r="AV32" s="44">
        <f>VLOOKUP(AU32,[1]Punktezuordnung!$A$2:$B$52,2,FALSE())</f>
        <v>0</v>
      </c>
      <c r="AW32" s="39">
        <f t="array" ref="AW32">IF(ISBLANK(STO_2!$A$2),0,IF(ISBLANK(A32),0,IF((OR(EXACT(A32,STO_2!$C$2:$C$148))),VLOOKUP(A32,STO_2!$C$2:$I$148,4,FALSE()))))</f>
        <v>0</v>
      </c>
      <c r="AX32" s="37">
        <f t="shared" si="51"/>
        <v>51</v>
      </c>
      <c r="AY32" s="44">
        <f>VLOOKUP(AX32,[1]Punktezuordnung!$A$2:$B$52,2,FALSE())</f>
        <v>0</v>
      </c>
      <c r="AZ32" s="41">
        <f t="array" ref="AZ32">IF(ISBLANK(ANG_1!$A$2),100,IF(ISBLANK(A32),100,IF((OR(EXACT(A32,ANG_1!$C$2:$C$200))),VLOOKUP(A32,ANG_1!$C$2:$I$200,4,FALSE()))))</f>
        <v>100</v>
      </c>
      <c r="BA32" s="37">
        <f t="shared" si="52"/>
        <v>51</v>
      </c>
      <c r="BB32" s="44">
        <f>VLOOKUP(BA32,[1]Punktezuordnung!$A$2:$B$52,2,FALSE())</f>
        <v>0</v>
      </c>
      <c r="BC32" s="46">
        <f t="array" ref="BC32">IF(ISBLANK(ANG_2!$A$2),0,IF(ISBLANK(A32),0,IF((OR(EXACT(A32,ANG_2!$C$2:$C$155))),VLOOKUP(A32,ANG_2!$C$2:$I$155,4,FALSE()))))</f>
        <v>0</v>
      </c>
      <c r="BD32" s="37">
        <f t="shared" si="53"/>
        <v>51</v>
      </c>
      <c r="BE32" s="47">
        <f>VLOOKUP(BD32,[1]Punktezuordnung!$A$2:$B$52,2,FALSE())</f>
        <v>0</v>
      </c>
      <c r="BF32" s="41">
        <f t="array" ref="BF32">IF(ISBLANK(ANG_1!$A$2),100,IF(ISBLANK(G32),100,IF((OR(EXACT(G32,ANG_1!$C$2:$C$200))),VLOOKUP(G32,ANG_1!$C$2:$I$200,4,FALSE()))))</f>
        <v>100</v>
      </c>
      <c r="BG32" s="37">
        <f t="shared" si="54"/>
        <v>51</v>
      </c>
      <c r="BH32" s="44">
        <f>VLOOKUP(BG32,[1]Punktezuordnung!$A$2:$B$52,2,FALSE())</f>
        <v>0</v>
      </c>
      <c r="BI32" s="46">
        <f t="array" ref="BI32">IF(ISBLANK(ANG_2!$A$2),0,IF(ISBLANK(G32),0,IF((OR(EXACT(G32,ANG_2!$C$2:$C$155))),VLOOKUP(G32,ANG_2!$C$2:$I$155,4,FALSE()))))</f>
        <v>0</v>
      </c>
      <c r="BJ32" s="37">
        <f t="shared" si="55"/>
        <v>51</v>
      </c>
      <c r="BK32" s="47">
        <f>VLOOKUP(BJ32,[1]Punktezuordnung!$A$2:$B$52,2,FALSE())</f>
        <v>0</v>
      </c>
    </row>
    <row r="33" spans="1:63" x14ac:dyDescent="0.3">
      <c r="A33" s="55"/>
      <c r="B33" s="55"/>
      <c r="C33" s="55"/>
      <c r="D33" s="55"/>
      <c r="E33" s="37" t="str">
        <f t="shared" si="28"/>
        <v/>
      </c>
      <c r="F33" s="29">
        <f>SUM(LARGE(H33:U33,{1;2;3;4;5;6;7;8;9}))</f>
        <v>0</v>
      </c>
      <c r="G33" s="48">
        <f t="shared" si="29"/>
        <v>0</v>
      </c>
      <c r="H33" s="49">
        <f t="shared" si="30"/>
        <v>0</v>
      </c>
      <c r="I33" s="44">
        <f t="shared" si="31"/>
        <v>0</v>
      </c>
      <c r="J33" s="49">
        <f t="shared" si="32"/>
        <v>0</v>
      </c>
      <c r="K33" s="44">
        <f t="shared" si="33"/>
        <v>0</v>
      </c>
      <c r="L33" s="32">
        <f t="shared" si="34"/>
        <v>0</v>
      </c>
      <c r="M33" s="33">
        <f t="shared" si="35"/>
        <v>0</v>
      </c>
      <c r="N33" s="50">
        <f t="shared" si="36"/>
        <v>0</v>
      </c>
      <c r="O33" s="35">
        <f t="shared" si="37"/>
        <v>0</v>
      </c>
      <c r="P33" s="49">
        <f t="shared" si="38"/>
        <v>0</v>
      </c>
      <c r="Q33" s="44">
        <f t="shared" si="39"/>
        <v>0</v>
      </c>
      <c r="R33" s="49"/>
      <c r="S33" s="44"/>
      <c r="T33" s="49">
        <f t="shared" si="40"/>
        <v>0</v>
      </c>
      <c r="U33" s="44">
        <f t="shared" si="41"/>
        <v>0</v>
      </c>
      <c r="V33" s="36">
        <f t="array" ref="V33">IF(ISBLANK(ALS_1!$A$2),100,IF(ISBLANK(A33),100,IF((OR(EXACT(A33,ALS_1!$C$2:$C$200))),VLOOKUP(A33,ALS_1!$C$2:$I$200,4,FALSE()))))</f>
        <v>100</v>
      </c>
      <c r="W33" s="37">
        <f t="shared" si="42"/>
        <v>51</v>
      </c>
      <c r="X33" s="64">
        <f>VLOOKUP(W33,Punktezuordnung!$A$2:$B$52,2,FALSE())</f>
        <v>0</v>
      </c>
      <c r="Y33" s="38">
        <f t="array" ref="Y33">IF(ISBLANK(ALS_2!$A$2),0,IF(ISBLANK(A33),0,IF((OR(EXACT(A33,ALS_2!$C$2:$C$200))),VLOOKUP(A33,ALS_2!$C$2:$I$200,4,FALSE()))))</f>
        <v>0</v>
      </c>
      <c r="Z33" s="37">
        <f t="shared" si="43"/>
        <v>51</v>
      </c>
      <c r="AA33" s="64">
        <f>VLOOKUP(Z33,Punktezuordnung!$A$2:$B$52,2,FALSE())</f>
        <v>0</v>
      </c>
      <c r="AB33" s="39">
        <f t="array" ref="AB33">IF(ISBLANK(FRI_1!$A$2),100,IF(ISBLANK(A33),100,IF((OR(EXACT(A33,FRI_1!$C$2:$C$200))),VLOOKUP(A33,FRI_1!$C$2:$I$200,4,FALSE()))))</f>
        <v>100</v>
      </c>
      <c r="AC33" s="37">
        <f t="shared" si="44"/>
        <v>51</v>
      </c>
      <c r="AD33" s="29">
        <f>VLOOKUP(AC33,[1]Punktezuordnung!$A$2:$B$52,2,FALSE())</f>
        <v>0</v>
      </c>
      <c r="AE33" s="40">
        <f t="array" ref="AE33">IF(ISBLANK(FRI_2!$A$2),0,IF(ISBLANK(A33),0,IF((OR(EXACT(A33,FRI_2!$C$2:$C$150))),VLOOKUP(A33,FRI_2!$C$2:$I$150,4,FALSE()))))</f>
        <v>0</v>
      </c>
      <c r="AF33" s="37">
        <f t="shared" si="45"/>
        <v>51</v>
      </c>
      <c r="AG33" s="29">
        <f>VLOOKUP(AF33,[1]Punktezuordnung!$A$2:$B$52,2,FALSE())</f>
        <v>0</v>
      </c>
      <c r="AH33" s="41">
        <f t="array" ref="AH33">IF(ISBLANK(LAT_1!$A$2),0,IF(ISBLANK(A33),0,IF((OR(EXACT(A33,LAT_1!$C$2:$C$154))),VLOOKUP(A33,LAT_1!$C$2:$I$154,4,FALSE()))))</f>
        <v>0</v>
      </c>
      <c r="AI33" s="37">
        <f t="shared" si="46"/>
        <v>51</v>
      </c>
      <c r="AJ33" s="29">
        <f>VLOOKUP(AI33,[1]Punktezuordnung!$A$2:$B$52,2,FALSE())</f>
        <v>0</v>
      </c>
      <c r="AK33" s="42">
        <f t="array" ref="AK33">IF(ISBLANK(LAT_2!$A$2),0,IF(ISBLANK(A33),0,IF((OR(EXACT(A33,LAT_2!$C$2:$C$154))),VLOOKUP(A33,LAT_2!$C$2:$I$154,4,FALSE()))))</f>
        <v>0</v>
      </c>
      <c r="AL33" s="37">
        <f t="shared" si="47"/>
        <v>51</v>
      </c>
      <c r="AM33" s="29">
        <f>VLOOKUP(AL33,[1]Punktezuordnung!$A$2:$B$52,2,FALSE())</f>
        <v>0</v>
      </c>
      <c r="AN33" s="66">
        <f t="array" ref="AN33">IF(ISBLANK(NIA_1!$A$2),1000,IF(ISBLANK(A33),1000,IF((OR(EXACT(A33,NIA_1!$C$2:$C$200))),VLOOKUP(A33,NIA_1!$C$2:$I$200,4,FALSE()))))</f>
        <v>1000</v>
      </c>
      <c r="AO33" s="37">
        <f t="shared" si="48"/>
        <v>51</v>
      </c>
      <c r="AP33" s="64">
        <f>VLOOKUP(AO33,Punktezuordnung!$A$2:$B$52,2,FALSE())</f>
        <v>0</v>
      </c>
      <c r="AQ33" s="45">
        <f t="array" ref="AQ33">IF(ISBLANK(NIA_2!$A$2),0,IF(ISBLANK(A33),0,IF((OR(EXACT(A33,NIA_2!$C$2:$C$141))),VLOOKUP(A33,NIA_2!$C$2:$I$141,4,FALSE()))))</f>
        <v>0</v>
      </c>
      <c r="AR33" s="37">
        <f t="shared" si="49"/>
        <v>51</v>
      </c>
      <c r="AS33" s="64">
        <f>VLOOKUP(AR33,Punktezuordnung!$A$2:$B$52,2,FALSE())</f>
        <v>0</v>
      </c>
      <c r="AT33" s="41">
        <f t="array" ref="AT33">IF(ISBLANK(STO_1!$A$2),0,IF(ISBLANK(A33),0,IF((OR(EXACT(A33,STO_1!$C$2:$C$149))),VLOOKUP(A33,STO_1!$C$2:$I$149,4,FALSE()))))</f>
        <v>0</v>
      </c>
      <c r="AU33" s="37">
        <f t="shared" si="50"/>
        <v>51</v>
      </c>
      <c r="AV33" s="44">
        <f>VLOOKUP(AU33,[1]Punktezuordnung!$A$2:$B$52,2,FALSE())</f>
        <v>0</v>
      </c>
      <c r="AW33" s="39">
        <f t="array" ref="AW33">IF(ISBLANK(STO_2!$A$2),0,IF(ISBLANK(A33),0,IF((OR(EXACT(A33,STO_2!$C$2:$C$148))),VLOOKUP(A33,STO_2!$C$2:$I$148,4,FALSE()))))</f>
        <v>0</v>
      </c>
      <c r="AX33" s="37">
        <f t="shared" si="51"/>
        <v>51</v>
      </c>
      <c r="AY33" s="44">
        <f>VLOOKUP(AX33,[1]Punktezuordnung!$A$2:$B$52,2,FALSE())</f>
        <v>0</v>
      </c>
      <c r="AZ33" s="41">
        <f t="array" ref="AZ33">IF(ISBLANK(ANG_1!$A$2),100,IF(ISBLANK(A33),100,IF((OR(EXACT(A33,ANG_1!$C$2:$C$200))),VLOOKUP(A33,ANG_1!$C$2:$I$200,4,FALSE()))))</f>
        <v>100</v>
      </c>
      <c r="BA33" s="37">
        <f t="shared" si="52"/>
        <v>51</v>
      </c>
      <c r="BB33" s="44">
        <f>VLOOKUP(BA33,[1]Punktezuordnung!$A$2:$B$52,2,FALSE())</f>
        <v>0</v>
      </c>
      <c r="BC33" s="46">
        <f t="array" ref="BC33">IF(ISBLANK(ANG_2!$A$2),0,IF(ISBLANK(A33),0,IF((OR(EXACT(A33,ANG_2!$C$2:$C$155))),VLOOKUP(A33,ANG_2!$C$2:$I$155,4,FALSE()))))</f>
        <v>0</v>
      </c>
      <c r="BD33" s="37">
        <f t="shared" si="53"/>
        <v>51</v>
      </c>
      <c r="BE33" s="47">
        <f>VLOOKUP(BD33,[1]Punktezuordnung!$A$2:$B$52,2,FALSE())</f>
        <v>0</v>
      </c>
      <c r="BF33" s="41">
        <f t="array" ref="BF33">IF(ISBLANK(ANG_1!$A$2),100,IF(ISBLANK(G33),100,IF((OR(EXACT(G33,ANG_1!$C$2:$C$200))),VLOOKUP(G33,ANG_1!$C$2:$I$200,4,FALSE()))))</f>
        <v>100</v>
      </c>
      <c r="BG33" s="37">
        <f t="shared" si="54"/>
        <v>51</v>
      </c>
      <c r="BH33" s="44">
        <f>VLOOKUP(BG33,[1]Punktezuordnung!$A$2:$B$52,2,FALSE())</f>
        <v>0</v>
      </c>
      <c r="BI33" s="46">
        <f t="array" ref="BI33">IF(ISBLANK(ANG_2!$A$2),0,IF(ISBLANK(G33),0,IF((OR(EXACT(G33,ANG_2!$C$2:$C$155))),VLOOKUP(G33,ANG_2!$C$2:$I$155,4,FALSE()))))</f>
        <v>0</v>
      </c>
      <c r="BJ33" s="37">
        <f t="shared" si="55"/>
        <v>51</v>
      </c>
      <c r="BK33" s="47">
        <f>VLOOKUP(BJ33,[1]Punktezuordnung!$A$2:$B$52,2,FALSE())</f>
        <v>0</v>
      </c>
    </row>
    <row r="34" spans="1:63" x14ac:dyDescent="0.3">
      <c r="A34" s="55"/>
      <c r="B34" s="55"/>
      <c r="C34" s="55"/>
      <c r="D34" s="55"/>
      <c r="E34" s="37" t="str">
        <f t="shared" si="28"/>
        <v/>
      </c>
      <c r="F34" s="29">
        <f>SUM(LARGE(H34:U34,{1;2;3;4;5;6;7;8;9}))</f>
        <v>0</v>
      </c>
      <c r="G34" s="48">
        <f t="shared" si="29"/>
        <v>0</v>
      </c>
      <c r="H34" s="49">
        <f t="shared" si="30"/>
        <v>0</v>
      </c>
      <c r="I34" s="44">
        <f t="shared" si="31"/>
        <v>0</v>
      </c>
      <c r="J34" s="49">
        <f t="shared" si="32"/>
        <v>0</v>
      </c>
      <c r="K34" s="44">
        <f t="shared" si="33"/>
        <v>0</v>
      </c>
      <c r="L34" s="32">
        <f t="shared" si="34"/>
        <v>0</v>
      </c>
      <c r="M34" s="33">
        <f t="shared" si="35"/>
        <v>0</v>
      </c>
      <c r="N34" s="50">
        <f t="shared" si="36"/>
        <v>0</v>
      </c>
      <c r="O34" s="35">
        <f t="shared" si="37"/>
        <v>0</v>
      </c>
      <c r="P34" s="49">
        <f t="shared" si="38"/>
        <v>0</v>
      </c>
      <c r="Q34" s="44">
        <f t="shared" si="39"/>
        <v>0</v>
      </c>
      <c r="R34" s="49"/>
      <c r="S34" s="44"/>
      <c r="T34" s="49">
        <f t="shared" si="40"/>
        <v>0</v>
      </c>
      <c r="U34" s="44">
        <f t="shared" si="41"/>
        <v>0</v>
      </c>
      <c r="V34" s="36">
        <f t="array" ref="V34">IF(ISBLANK(ALS_1!$A$2),100,IF(ISBLANK(A34),100,IF((OR(EXACT(A34,ALS_1!$C$2:$C$200))),VLOOKUP(A34,ALS_1!$C$2:$I$200,4,FALSE()))))</f>
        <v>100</v>
      </c>
      <c r="W34" s="37">
        <f t="shared" si="42"/>
        <v>51</v>
      </c>
      <c r="X34" s="64">
        <f>VLOOKUP(W34,Punktezuordnung!$A$2:$B$52,2,FALSE())</f>
        <v>0</v>
      </c>
      <c r="Y34" s="38">
        <f t="array" ref="Y34">IF(ISBLANK(ALS_2!$A$2),0,IF(ISBLANK(A34),0,IF((OR(EXACT(A34,ALS_2!$C$2:$C$200))),VLOOKUP(A34,ALS_2!$C$2:$I$200,4,FALSE()))))</f>
        <v>0</v>
      </c>
      <c r="Z34" s="37">
        <f t="shared" si="43"/>
        <v>51</v>
      </c>
      <c r="AA34" s="64">
        <f>VLOOKUP(Z34,Punktezuordnung!$A$2:$B$52,2,FALSE())</f>
        <v>0</v>
      </c>
      <c r="AB34" s="39">
        <f t="array" ref="AB34">IF(ISBLANK(FRI_1!$A$2),100,IF(ISBLANK(A34),100,IF((OR(EXACT(A34,FRI_1!$C$2:$C$200))),VLOOKUP(A34,FRI_1!$C$2:$I$200,4,FALSE()))))</f>
        <v>100</v>
      </c>
      <c r="AC34" s="37">
        <f t="shared" si="44"/>
        <v>51</v>
      </c>
      <c r="AD34" s="29">
        <f>VLOOKUP(AC34,[1]Punktezuordnung!$A$2:$B$52,2,FALSE())</f>
        <v>0</v>
      </c>
      <c r="AE34" s="40">
        <f t="array" ref="AE34">IF(ISBLANK(FRI_2!$A$2),0,IF(ISBLANK(A34),0,IF((OR(EXACT(A34,FRI_2!$C$2:$C$150))),VLOOKUP(A34,FRI_2!$C$2:$I$150,4,FALSE()))))</f>
        <v>0</v>
      </c>
      <c r="AF34" s="37">
        <f t="shared" si="45"/>
        <v>51</v>
      </c>
      <c r="AG34" s="29">
        <f>VLOOKUP(AF34,[1]Punktezuordnung!$A$2:$B$52,2,FALSE())</f>
        <v>0</v>
      </c>
      <c r="AH34" s="41">
        <f t="array" ref="AH34">IF(ISBLANK(LAT_1!$A$2),0,IF(ISBLANK(A34),0,IF((OR(EXACT(A34,LAT_1!$C$2:$C$154))),VLOOKUP(A34,LAT_1!$C$2:$I$154,4,FALSE()))))</f>
        <v>0</v>
      </c>
      <c r="AI34" s="37">
        <f t="shared" si="46"/>
        <v>51</v>
      </c>
      <c r="AJ34" s="29">
        <f>VLOOKUP(AI34,[1]Punktezuordnung!$A$2:$B$52,2,FALSE())</f>
        <v>0</v>
      </c>
      <c r="AK34" s="42">
        <f t="array" ref="AK34">IF(ISBLANK(LAT_2!$A$2),0,IF(ISBLANK(A34),0,IF((OR(EXACT(A34,LAT_2!$C$2:$C$154))),VLOOKUP(A34,LAT_2!$C$2:$I$154,4,FALSE()))))</f>
        <v>0</v>
      </c>
      <c r="AL34" s="37">
        <f t="shared" si="47"/>
        <v>51</v>
      </c>
      <c r="AM34" s="29">
        <f>VLOOKUP(AL34,[1]Punktezuordnung!$A$2:$B$52,2,FALSE())</f>
        <v>0</v>
      </c>
      <c r="AN34" s="66">
        <f t="array" ref="AN34">IF(ISBLANK(NIA_1!$A$2),1000,IF(ISBLANK(A34),1000,IF((OR(EXACT(A34,NIA_1!$C$2:$C$200))),VLOOKUP(A34,NIA_1!$C$2:$I$200,4,FALSE()))))</f>
        <v>1000</v>
      </c>
      <c r="AO34" s="37">
        <f t="shared" si="48"/>
        <v>51</v>
      </c>
      <c r="AP34" s="64">
        <f>VLOOKUP(AO34,Punktezuordnung!$A$2:$B$52,2,FALSE())</f>
        <v>0</v>
      </c>
      <c r="AQ34" s="45">
        <f t="array" ref="AQ34">IF(ISBLANK(NIA_2!$A$2),0,IF(ISBLANK(A34),0,IF((OR(EXACT(A34,NIA_2!$C$2:$C$141))),VLOOKUP(A34,NIA_2!$C$2:$I$141,4,FALSE()))))</f>
        <v>0</v>
      </c>
      <c r="AR34" s="37">
        <f t="shared" si="49"/>
        <v>51</v>
      </c>
      <c r="AS34" s="64">
        <f>VLOOKUP(AR34,Punktezuordnung!$A$2:$B$52,2,FALSE())</f>
        <v>0</v>
      </c>
      <c r="AT34" s="41">
        <f t="array" ref="AT34">IF(ISBLANK(STO_1!$A$2),0,IF(ISBLANK(A34),0,IF((OR(EXACT(A34,STO_1!$C$2:$C$149))),VLOOKUP(A34,STO_1!$C$2:$I$149,4,FALSE()))))</f>
        <v>0</v>
      </c>
      <c r="AU34" s="37">
        <f t="shared" si="50"/>
        <v>51</v>
      </c>
      <c r="AV34" s="44">
        <f>VLOOKUP(AU34,[1]Punktezuordnung!$A$2:$B$52,2,FALSE())</f>
        <v>0</v>
      </c>
      <c r="AW34" s="39">
        <f t="array" ref="AW34">IF(ISBLANK(STO_2!$A$2),0,IF(ISBLANK(A34),0,IF((OR(EXACT(A34,STO_2!$C$2:$C$148))),VLOOKUP(A34,STO_2!$C$2:$I$148,4,FALSE()))))</f>
        <v>0</v>
      </c>
      <c r="AX34" s="37">
        <f t="shared" si="51"/>
        <v>51</v>
      </c>
      <c r="AY34" s="44">
        <f>VLOOKUP(AX34,[1]Punktezuordnung!$A$2:$B$52,2,FALSE())</f>
        <v>0</v>
      </c>
      <c r="AZ34" s="41">
        <f t="array" ref="AZ34">IF(ISBLANK(ANG_1!$A$2),100,IF(ISBLANK(A34),100,IF((OR(EXACT(A34,ANG_1!$C$2:$C$200))),VLOOKUP(A34,ANG_1!$C$2:$I$200,4,FALSE()))))</f>
        <v>100</v>
      </c>
      <c r="BA34" s="37">
        <f t="shared" si="52"/>
        <v>51</v>
      </c>
      <c r="BB34" s="44">
        <f>VLOOKUP(BA34,[1]Punktezuordnung!$A$2:$B$52,2,FALSE())</f>
        <v>0</v>
      </c>
      <c r="BC34" s="46">
        <f t="array" ref="BC34">IF(ISBLANK(ANG_2!$A$2),0,IF(ISBLANK(A34),0,IF((OR(EXACT(A34,ANG_2!$C$2:$C$155))),VLOOKUP(A34,ANG_2!$C$2:$I$155,4,FALSE()))))</f>
        <v>0</v>
      </c>
      <c r="BD34" s="37">
        <f t="shared" si="53"/>
        <v>51</v>
      </c>
      <c r="BE34" s="47">
        <f>VLOOKUP(BD34,[1]Punktezuordnung!$A$2:$B$52,2,FALSE())</f>
        <v>0</v>
      </c>
      <c r="BF34" s="41">
        <f t="array" ref="BF34">IF(ISBLANK(ANG_1!$A$2),100,IF(ISBLANK(G34),100,IF((OR(EXACT(G34,ANG_1!$C$2:$C$200))),VLOOKUP(G34,ANG_1!$C$2:$I$200,4,FALSE()))))</f>
        <v>100</v>
      </c>
      <c r="BG34" s="37">
        <f t="shared" si="54"/>
        <v>51</v>
      </c>
      <c r="BH34" s="44">
        <f>VLOOKUP(BG34,[1]Punktezuordnung!$A$2:$B$52,2,FALSE())</f>
        <v>0</v>
      </c>
      <c r="BI34" s="46">
        <f t="array" ref="BI34">IF(ISBLANK(ANG_2!$A$2),0,IF(ISBLANK(G34),0,IF((OR(EXACT(G34,ANG_2!$C$2:$C$155))),VLOOKUP(G34,ANG_2!$C$2:$I$155,4,FALSE()))))</f>
        <v>0</v>
      </c>
      <c r="BJ34" s="37">
        <f t="shared" si="55"/>
        <v>51</v>
      </c>
      <c r="BK34" s="47">
        <f>VLOOKUP(BJ34,[1]Punktezuordnung!$A$2:$B$52,2,FALSE())</f>
        <v>0</v>
      </c>
    </row>
    <row r="35" spans="1:63" x14ac:dyDescent="0.3">
      <c r="A35" s="55"/>
      <c r="B35" s="55"/>
      <c r="C35" s="55"/>
      <c r="D35" s="55"/>
      <c r="E35" s="37" t="str">
        <f t="shared" si="28"/>
        <v/>
      </c>
      <c r="F35" s="29">
        <f>SUM(LARGE(H35:U35,{1;2;3;4;5;6;7;8;9}))</f>
        <v>0</v>
      </c>
      <c r="G35" s="48">
        <f t="shared" si="29"/>
        <v>0</v>
      </c>
      <c r="H35" s="49">
        <f t="shared" si="30"/>
        <v>0</v>
      </c>
      <c r="I35" s="44">
        <f t="shared" si="31"/>
        <v>0</v>
      </c>
      <c r="J35" s="49">
        <f t="shared" si="32"/>
        <v>0</v>
      </c>
      <c r="K35" s="44">
        <f t="shared" si="33"/>
        <v>0</v>
      </c>
      <c r="L35" s="32">
        <f t="shared" si="34"/>
        <v>0</v>
      </c>
      <c r="M35" s="33">
        <f t="shared" si="35"/>
        <v>0</v>
      </c>
      <c r="N35" s="50">
        <f t="shared" si="36"/>
        <v>0</v>
      </c>
      <c r="O35" s="35">
        <f t="shared" si="37"/>
        <v>0</v>
      </c>
      <c r="P35" s="49">
        <f t="shared" si="38"/>
        <v>0</v>
      </c>
      <c r="Q35" s="44">
        <f t="shared" si="39"/>
        <v>0</v>
      </c>
      <c r="R35" s="49"/>
      <c r="S35" s="44"/>
      <c r="T35" s="49">
        <f t="shared" si="40"/>
        <v>0</v>
      </c>
      <c r="U35" s="44">
        <f t="shared" si="41"/>
        <v>0</v>
      </c>
      <c r="V35" s="36">
        <f t="array" ref="V35">IF(ISBLANK(ALS_1!$A$2),100,IF(ISBLANK(A35),100,IF((OR(EXACT(A35,ALS_1!$C$2:$C$200))),VLOOKUP(A35,ALS_1!$C$2:$I$200,4,FALSE()))))</f>
        <v>100</v>
      </c>
      <c r="W35" s="37">
        <f t="shared" si="42"/>
        <v>51</v>
      </c>
      <c r="X35" s="64">
        <f>VLOOKUP(W35,Punktezuordnung!$A$2:$B$52,2,FALSE())</f>
        <v>0</v>
      </c>
      <c r="Y35" s="38">
        <f t="array" ref="Y35">IF(ISBLANK(ALS_2!$A$2),0,IF(ISBLANK(A35),0,IF((OR(EXACT(A35,ALS_2!$C$2:$C$200))),VLOOKUP(A35,ALS_2!$C$2:$I$200,4,FALSE()))))</f>
        <v>0</v>
      </c>
      <c r="Z35" s="37">
        <f t="shared" si="43"/>
        <v>51</v>
      </c>
      <c r="AA35" s="64">
        <f>VLOOKUP(Z35,Punktezuordnung!$A$2:$B$52,2,FALSE())</f>
        <v>0</v>
      </c>
      <c r="AB35" s="39">
        <f t="array" ref="AB35">IF(ISBLANK(FRI_1!$A$2),100,IF(ISBLANK(A35),100,IF((OR(EXACT(A35,FRI_1!$C$2:$C$200))),VLOOKUP(A35,FRI_1!$C$2:$I$200,4,FALSE()))))</f>
        <v>100</v>
      </c>
      <c r="AC35" s="37">
        <f t="shared" si="44"/>
        <v>51</v>
      </c>
      <c r="AD35" s="29">
        <f>VLOOKUP(AC35,[1]Punktezuordnung!$A$2:$B$52,2,FALSE())</f>
        <v>0</v>
      </c>
      <c r="AE35" s="40">
        <f t="array" ref="AE35">IF(ISBLANK(FRI_2!$A$2),0,IF(ISBLANK(A35),0,IF((OR(EXACT(A35,FRI_2!$C$2:$C$150))),VLOOKUP(A35,FRI_2!$C$2:$I$150,4,FALSE()))))</f>
        <v>0</v>
      </c>
      <c r="AF35" s="37">
        <f t="shared" si="45"/>
        <v>51</v>
      </c>
      <c r="AG35" s="29">
        <f>VLOOKUP(AF35,[1]Punktezuordnung!$A$2:$B$52,2,FALSE())</f>
        <v>0</v>
      </c>
      <c r="AH35" s="41">
        <f t="array" ref="AH35">IF(ISBLANK(LAT_1!$A$2),0,IF(ISBLANK(A35),0,IF((OR(EXACT(A35,LAT_1!$C$2:$C$154))),VLOOKUP(A35,LAT_1!$C$2:$I$154,4,FALSE()))))</f>
        <v>0</v>
      </c>
      <c r="AI35" s="37">
        <f t="shared" si="46"/>
        <v>51</v>
      </c>
      <c r="AJ35" s="29">
        <f>VLOOKUP(AI35,[1]Punktezuordnung!$A$2:$B$52,2,FALSE())</f>
        <v>0</v>
      </c>
      <c r="AK35" s="42">
        <f t="array" ref="AK35">IF(ISBLANK(LAT_2!$A$2),0,IF(ISBLANK(A35),0,IF((OR(EXACT(A35,LAT_2!$C$2:$C$154))),VLOOKUP(A35,LAT_2!$C$2:$I$154,4,FALSE()))))</f>
        <v>0</v>
      </c>
      <c r="AL35" s="37">
        <f t="shared" si="47"/>
        <v>51</v>
      </c>
      <c r="AM35" s="29">
        <f>VLOOKUP(AL35,[1]Punktezuordnung!$A$2:$B$52,2,FALSE())</f>
        <v>0</v>
      </c>
      <c r="AN35" s="66">
        <f t="array" ref="AN35">IF(ISBLANK(NIA_1!$A$2),1000,IF(ISBLANK(A35),1000,IF((OR(EXACT(A35,NIA_1!$C$2:$C$200))),VLOOKUP(A35,NIA_1!$C$2:$I$200,4,FALSE()))))</f>
        <v>1000</v>
      </c>
      <c r="AO35" s="37">
        <f t="shared" si="48"/>
        <v>51</v>
      </c>
      <c r="AP35" s="64">
        <f>VLOOKUP(AO35,Punktezuordnung!$A$2:$B$52,2,FALSE())</f>
        <v>0</v>
      </c>
      <c r="AQ35" s="45">
        <f t="array" ref="AQ35">IF(ISBLANK(NIA_2!$A$2),0,IF(ISBLANK(A35),0,IF((OR(EXACT(A35,NIA_2!$C$2:$C$141))),VLOOKUP(A35,NIA_2!$C$2:$I$141,4,FALSE()))))</f>
        <v>0</v>
      </c>
      <c r="AR35" s="37">
        <f t="shared" si="49"/>
        <v>51</v>
      </c>
      <c r="AS35" s="64">
        <f>VLOOKUP(AR35,Punktezuordnung!$A$2:$B$52,2,FALSE())</f>
        <v>0</v>
      </c>
      <c r="AT35" s="41">
        <f t="array" ref="AT35">IF(ISBLANK(STO_1!$A$2),0,IF(ISBLANK(A35),0,IF((OR(EXACT(A35,STO_1!$C$2:$C$149))),VLOOKUP(A35,STO_1!$C$2:$I$149,4,FALSE()))))</f>
        <v>0</v>
      </c>
      <c r="AU35" s="37">
        <f t="shared" si="50"/>
        <v>51</v>
      </c>
      <c r="AV35" s="44">
        <f>VLOOKUP(AU35,[1]Punktezuordnung!$A$2:$B$52,2,FALSE())</f>
        <v>0</v>
      </c>
      <c r="AW35" s="39">
        <f t="array" ref="AW35">IF(ISBLANK(STO_2!$A$2),0,IF(ISBLANK(A35),0,IF((OR(EXACT(A35,STO_2!$C$2:$C$148))),VLOOKUP(A35,STO_2!$C$2:$I$148,4,FALSE()))))</f>
        <v>0</v>
      </c>
      <c r="AX35" s="37">
        <f t="shared" si="51"/>
        <v>51</v>
      </c>
      <c r="AY35" s="44">
        <f>VLOOKUP(AX35,[1]Punktezuordnung!$A$2:$B$52,2,FALSE())</f>
        <v>0</v>
      </c>
      <c r="AZ35" s="41">
        <f t="array" ref="AZ35">IF(ISBLANK(ANG_1!$A$2),100,IF(ISBLANK(A35),100,IF((OR(EXACT(A35,ANG_1!$C$2:$C$200))),VLOOKUP(A35,ANG_1!$C$2:$I$200,4,FALSE()))))</f>
        <v>100</v>
      </c>
      <c r="BA35" s="37">
        <f t="shared" si="52"/>
        <v>51</v>
      </c>
      <c r="BB35" s="44">
        <f>VLOOKUP(BA35,[1]Punktezuordnung!$A$2:$B$52,2,FALSE())</f>
        <v>0</v>
      </c>
      <c r="BC35" s="46">
        <f t="array" ref="BC35">IF(ISBLANK(ANG_2!$A$2),0,IF(ISBLANK(A35),0,IF((OR(EXACT(A35,ANG_2!$C$2:$C$155))),VLOOKUP(A35,ANG_2!$C$2:$I$155,4,FALSE()))))</f>
        <v>0</v>
      </c>
      <c r="BD35" s="37">
        <f t="shared" si="53"/>
        <v>51</v>
      </c>
      <c r="BE35" s="47">
        <f>VLOOKUP(BD35,[1]Punktezuordnung!$A$2:$B$52,2,FALSE())</f>
        <v>0</v>
      </c>
      <c r="BF35" s="41">
        <f t="array" ref="BF35">IF(ISBLANK(ANG_1!$A$2),100,IF(ISBLANK(G35),100,IF((OR(EXACT(G35,ANG_1!$C$2:$C$200))),VLOOKUP(G35,ANG_1!$C$2:$I$200,4,FALSE()))))</f>
        <v>100</v>
      </c>
      <c r="BG35" s="37">
        <f t="shared" si="54"/>
        <v>51</v>
      </c>
      <c r="BH35" s="44">
        <f>VLOOKUP(BG35,[1]Punktezuordnung!$A$2:$B$52,2,FALSE())</f>
        <v>0</v>
      </c>
      <c r="BI35" s="46">
        <f t="array" ref="BI35">IF(ISBLANK(ANG_2!$A$2),0,IF(ISBLANK(G35),0,IF((OR(EXACT(G35,ANG_2!$C$2:$C$155))),VLOOKUP(G35,ANG_2!$C$2:$I$155,4,FALSE()))))</f>
        <v>0</v>
      </c>
      <c r="BJ35" s="37">
        <f t="shared" si="55"/>
        <v>51</v>
      </c>
      <c r="BK35" s="47">
        <f>VLOOKUP(BJ35,[1]Punktezuordnung!$A$2:$B$52,2,FALSE())</f>
        <v>0</v>
      </c>
    </row>
    <row r="36" spans="1:63" x14ac:dyDescent="0.3">
      <c r="A36" s="55"/>
      <c r="B36" s="55"/>
      <c r="C36" s="55"/>
      <c r="D36" s="55"/>
      <c r="E36" s="37" t="str">
        <f t="shared" ref="E36:E60" si="56">IF(F36=0,"",RANK(F36,$F$4:$F$60,0))</f>
        <v/>
      </c>
      <c r="F36" s="29">
        <f>SUM(LARGE(H36:U36,{1;2;3;4;5;6;7;8;9}))</f>
        <v>0</v>
      </c>
      <c r="G36" s="48">
        <f t="shared" ref="G36:G60" si="57">COUNTIF(H36:U36,"&gt;0")</f>
        <v>0</v>
      </c>
      <c r="H36" s="49">
        <f t="shared" ref="H36:H60" si="58">X36</f>
        <v>0</v>
      </c>
      <c r="I36" s="44">
        <f t="shared" ref="I36:I60" si="59">AA36</f>
        <v>0</v>
      </c>
      <c r="J36" s="49">
        <f t="shared" ref="J36:J60" si="60">AD36</f>
        <v>0</v>
      </c>
      <c r="K36" s="44">
        <f t="shared" ref="K36:K60" si="61">AG36</f>
        <v>0</v>
      </c>
      <c r="L36" s="32">
        <f t="shared" ref="L36:L60" si="62">AJ36</f>
        <v>0</v>
      </c>
      <c r="M36" s="33">
        <f t="shared" ref="M36:M60" si="63">AM36</f>
        <v>0</v>
      </c>
      <c r="N36" s="50">
        <f t="shared" ref="N36:N60" si="64">AP36</f>
        <v>0</v>
      </c>
      <c r="O36" s="35">
        <f t="shared" ref="O36:O60" si="65">AS36</f>
        <v>0</v>
      </c>
      <c r="P36" s="49">
        <f t="shared" ref="P36:P60" si="66">AV36</f>
        <v>0</v>
      </c>
      <c r="Q36" s="44">
        <f t="shared" ref="Q36:Q60" si="67">AY36</f>
        <v>0</v>
      </c>
      <c r="R36" s="49"/>
      <c r="S36" s="44"/>
      <c r="T36" s="49">
        <f t="shared" ref="T36:T60" si="68">BB36</f>
        <v>0</v>
      </c>
      <c r="U36" s="44">
        <f t="shared" ref="U36:U60" si="69">BE36</f>
        <v>0</v>
      </c>
      <c r="V36" s="36">
        <f t="array" ref="V36">IF(ISBLANK(ALS_1!$A$2),100,IF(ISBLANK(A36),100,IF((OR(EXACT(A36,ALS_1!$C$2:$C$200))),VLOOKUP(A36,ALS_1!$C$2:$I$200,4,FALSE()))))</f>
        <v>100</v>
      </c>
      <c r="W36" s="37">
        <f t="shared" si="42"/>
        <v>51</v>
      </c>
      <c r="X36" s="64">
        <f>VLOOKUP(W36,Punktezuordnung!$A$2:$B$52,2,FALSE())</f>
        <v>0</v>
      </c>
      <c r="Y36" s="38">
        <f t="array" ref="Y36">IF(ISBLANK(ALS_2!$A$2),0,IF(ISBLANK(A36),0,IF((OR(EXACT(A36,ALS_2!$C$2:$C$200))),VLOOKUP(A36,ALS_2!$C$2:$I$200,4,FALSE()))))</f>
        <v>0</v>
      </c>
      <c r="Z36" s="37">
        <f t="shared" si="43"/>
        <v>51</v>
      </c>
      <c r="AA36" s="64">
        <f>VLOOKUP(Z36,Punktezuordnung!$A$2:$B$52,2,FALSE())</f>
        <v>0</v>
      </c>
      <c r="AB36" s="39">
        <f t="array" ref="AB36">IF(ISBLANK(FRI_1!$A$2),100,IF(ISBLANK(A36),100,IF((OR(EXACT(A36,FRI_1!$C$2:$C$200))),VLOOKUP(A36,FRI_1!$C$2:$I$200,4,FALSE()))))</f>
        <v>100</v>
      </c>
      <c r="AC36" s="37">
        <f t="shared" si="44"/>
        <v>51</v>
      </c>
      <c r="AD36" s="29">
        <f>VLOOKUP(AC36,[1]Punktezuordnung!$A$2:$B$52,2,FALSE())</f>
        <v>0</v>
      </c>
      <c r="AE36" s="40">
        <f t="array" ref="AE36">IF(ISBLANK(FRI_2!$A$2),0,IF(ISBLANK(A36),0,IF((OR(EXACT(A36,FRI_2!$C$2:$C$150))),VLOOKUP(A36,FRI_2!$C$2:$I$150,4,FALSE()))))</f>
        <v>0</v>
      </c>
      <c r="AF36" s="37">
        <f t="shared" si="45"/>
        <v>51</v>
      </c>
      <c r="AG36" s="29">
        <f>VLOOKUP(AF36,[1]Punktezuordnung!$A$2:$B$52,2,FALSE())</f>
        <v>0</v>
      </c>
      <c r="AH36" s="41">
        <f t="array" ref="AH36">IF(ISBLANK(LAT_1!$A$2),0,IF(ISBLANK(A36),0,IF((OR(EXACT(A36,LAT_1!$C$2:$C$154))),VLOOKUP(A36,LAT_1!$C$2:$I$154,4,FALSE()))))</f>
        <v>0</v>
      </c>
      <c r="AI36" s="37">
        <f t="shared" si="46"/>
        <v>51</v>
      </c>
      <c r="AJ36" s="29">
        <f>VLOOKUP(AI36,[1]Punktezuordnung!$A$2:$B$52,2,FALSE())</f>
        <v>0</v>
      </c>
      <c r="AK36" s="42">
        <f t="array" ref="AK36">IF(ISBLANK(LAT_2!$A$2),0,IF(ISBLANK(A36),0,IF((OR(EXACT(A36,LAT_2!$C$2:$C$154))),VLOOKUP(A36,LAT_2!$C$2:$I$154,4,FALSE()))))</f>
        <v>0</v>
      </c>
      <c r="AL36" s="37">
        <f t="shared" si="47"/>
        <v>51</v>
      </c>
      <c r="AM36" s="29">
        <f>VLOOKUP(AL36,[1]Punktezuordnung!$A$2:$B$52,2,FALSE())</f>
        <v>0</v>
      </c>
      <c r="AN36" s="66">
        <f t="array" ref="AN36">IF(ISBLANK(NIA_1!$A$2),1000,IF(ISBLANK(A36),1000,IF((OR(EXACT(A36,NIA_1!$C$2:$C$200))),VLOOKUP(A36,NIA_1!$C$2:$I$200,4,FALSE()))))</f>
        <v>1000</v>
      </c>
      <c r="AO36" s="37">
        <f t="shared" si="48"/>
        <v>51</v>
      </c>
      <c r="AP36" s="64">
        <f>VLOOKUP(AO36,Punktezuordnung!$A$2:$B$52,2,FALSE())</f>
        <v>0</v>
      </c>
      <c r="AQ36" s="45">
        <f t="array" ref="AQ36">IF(ISBLANK(NIA_2!$A$2),0,IF(ISBLANK(A36),0,IF((OR(EXACT(A36,NIA_2!$C$2:$C$141))),VLOOKUP(A36,NIA_2!$C$2:$I$141,4,FALSE()))))</f>
        <v>0</v>
      </c>
      <c r="AR36" s="37">
        <f t="shared" si="49"/>
        <v>51</v>
      </c>
      <c r="AS36" s="64">
        <f>VLOOKUP(AR36,Punktezuordnung!$A$2:$B$52,2,FALSE())</f>
        <v>0</v>
      </c>
      <c r="AT36" s="41">
        <f t="array" ref="AT36">IF(ISBLANK(STO_1!$A$2),0,IF(ISBLANK(A36),0,IF((OR(EXACT(A36,STO_1!$C$2:$C$149))),VLOOKUP(A36,STO_1!$C$2:$I$149,4,FALSE()))))</f>
        <v>0</v>
      </c>
      <c r="AU36" s="37">
        <f t="shared" si="50"/>
        <v>51</v>
      </c>
      <c r="AV36" s="44">
        <f>VLOOKUP(AU36,[1]Punktezuordnung!$A$2:$B$52,2,FALSE())</f>
        <v>0</v>
      </c>
      <c r="AW36" s="39">
        <f t="array" ref="AW36">IF(ISBLANK(STO_2!$A$2),0,IF(ISBLANK(A36),0,IF((OR(EXACT(A36,STO_2!$C$2:$C$148))),VLOOKUP(A36,STO_2!$C$2:$I$148,4,FALSE()))))</f>
        <v>0</v>
      </c>
      <c r="AX36" s="37">
        <f t="shared" si="51"/>
        <v>51</v>
      </c>
      <c r="AY36" s="44">
        <f>VLOOKUP(AX36,[1]Punktezuordnung!$A$2:$B$52,2,FALSE())</f>
        <v>0</v>
      </c>
      <c r="AZ36" s="41">
        <f t="array" ref="AZ36">IF(ISBLANK(ANG_1!$A$2),100,IF(ISBLANK(A36),100,IF((OR(EXACT(A36,ANG_1!$C$2:$C$200))),VLOOKUP(A36,ANG_1!$C$2:$I$200,4,FALSE()))))</f>
        <v>100</v>
      </c>
      <c r="BA36" s="37">
        <f t="shared" si="52"/>
        <v>51</v>
      </c>
      <c r="BB36" s="44">
        <f>VLOOKUP(BA36,[1]Punktezuordnung!$A$2:$B$52,2,FALSE())</f>
        <v>0</v>
      </c>
      <c r="BC36" s="46">
        <f t="array" ref="BC36">IF(ISBLANK(ANG_2!$A$2),0,IF(ISBLANK(A36),0,IF((OR(EXACT(A36,ANG_2!$C$2:$C$155))),VLOOKUP(A36,ANG_2!$C$2:$I$155,4,FALSE()))))</f>
        <v>0</v>
      </c>
      <c r="BD36" s="37">
        <f t="shared" si="53"/>
        <v>51</v>
      </c>
      <c r="BE36" s="47">
        <f>VLOOKUP(BD36,[1]Punktezuordnung!$A$2:$B$52,2,FALSE())</f>
        <v>0</v>
      </c>
      <c r="BF36" s="41">
        <f t="array" ref="BF36">IF(ISBLANK(ANG_1!$A$2),100,IF(ISBLANK(G36),100,IF((OR(EXACT(G36,ANG_1!$C$2:$C$200))),VLOOKUP(G36,ANG_1!$C$2:$I$200,4,FALSE()))))</f>
        <v>100</v>
      </c>
      <c r="BG36" s="37">
        <f t="shared" si="54"/>
        <v>51</v>
      </c>
      <c r="BH36" s="44">
        <f>VLOOKUP(BG36,[1]Punktezuordnung!$A$2:$B$52,2,FALSE())</f>
        <v>0</v>
      </c>
      <c r="BI36" s="46">
        <f t="array" ref="BI36">IF(ISBLANK(ANG_2!$A$2),0,IF(ISBLANK(G36),0,IF((OR(EXACT(G36,ANG_2!$C$2:$C$155))),VLOOKUP(G36,ANG_2!$C$2:$I$155,4,FALSE()))))</f>
        <v>0</v>
      </c>
      <c r="BJ36" s="37">
        <f t="shared" si="55"/>
        <v>51</v>
      </c>
      <c r="BK36" s="47">
        <f>VLOOKUP(BJ36,[1]Punktezuordnung!$A$2:$B$52,2,FALSE())</f>
        <v>0</v>
      </c>
    </row>
    <row r="37" spans="1:63" x14ac:dyDescent="0.3">
      <c r="A37" s="55"/>
      <c r="B37" s="55"/>
      <c r="C37" s="55"/>
      <c r="D37" s="55"/>
      <c r="E37" s="37" t="str">
        <f t="shared" si="56"/>
        <v/>
      </c>
      <c r="F37" s="29">
        <f>SUM(LARGE(H37:U37,{1;2;3;4;5;6;7;8;9}))</f>
        <v>0</v>
      </c>
      <c r="G37" s="48">
        <f t="shared" si="57"/>
        <v>0</v>
      </c>
      <c r="H37" s="49">
        <f t="shared" si="58"/>
        <v>0</v>
      </c>
      <c r="I37" s="44">
        <f t="shared" si="59"/>
        <v>0</v>
      </c>
      <c r="J37" s="49">
        <f t="shared" si="60"/>
        <v>0</v>
      </c>
      <c r="K37" s="44">
        <f t="shared" si="61"/>
        <v>0</v>
      </c>
      <c r="L37" s="32">
        <f t="shared" si="62"/>
        <v>0</v>
      </c>
      <c r="M37" s="33">
        <f t="shared" si="63"/>
        <v>0</v>
      </c>
      <c r="N37" s="50">
        <f t="shared" si="64"/>
        <v>0</v>
      </c>
      <c r="O37" s="35">
        <f t="shared" si="65"/>
        <v>0</v>
      </c>
      <c r="P37" s="49">
        <f t="shared" si="66"/>
        <v>0</v>
      </c>
      <c r="Q37" s="44">
        <f t="shared" si="67"/>
        <v>0</v>
      </c>
      <c r="R37" s="49"/>
      <c r="S37" s="44"/>
      <c r="T37" s="49">
        <f t="shared" si="68"/>
        <v>0</v>
      </c>
      <c r="U37" s="44">
        <f t="shared" si="69"/>
        <v>0</v>
      </c>
      <c r="V37" s="36">
        <f t="array" ref="V37">IF(ISBLANK(ALS_1!$A$2),100,IF(ISBLANK(A37),100,IF((OR(EXACT(A37,ALS_1!$C$2:$C$200))),VLOOKUP(A37,ALS_1!$C$2:$I$200,4,FALSE()))))</f>
        <v>100</v>
      </c>
      <c r="W37" s="37">
        <f t="shared" si="42"/>
        <v>51</v>
      </c>
      <c r="X37" s="64">
        <f>VLOOKUP(W37,Punktezuordnung!$A$2:$B$52,2,FALSE())</f>
        <v>0</v>
      </c>
      <c r="Y37" s="38">
        <f t="array" ref="Y37">IF(ISBLANK(ALS_2!$A$2),0,IF(ISBLANK(A37),0,IF((OR(EXACT(A37,ALS_2!$C$2:$C$200))),VLOOKUP(A37,ALS_2!$C$2:$I$200,4,FALSE()))))</f>
        <v>0</v>
      </c>
      <c r="Z37" s="37">
        <f t="shared" si="43"/>
        <v>51</v>
      </c>
      <c r="AA37" s="64">
        <f>VLOOKUP(Z37,Punktezuordnung!$A$2:$B$52,2,FALSE())</f>
        <v>0</v>
      </c>
      <c r="AB37" s="39">
        <f t="array" ref="AB37">IF(ISBLANK(FRI_1!$A$2),100,IF(ISBLANK(A37),100,IF((OR(EXACT(A37,FRI_1!$C$2:$C$200))),VLOOKUP(A37,FRI_1!$C$2:$I$200,4,FALSE()))))</f>
        <v>100</v>
      </c>
      <c r="AC37" s="37">
        <f t="shared" si="44"/>
        <v>51</v>
      </c>
      <c r="AD37" s="29">
        <f>VLOOKUP(AC37,[1]Punktezuordnung!$A$2:$B$52,2,FALSE())</f>
        <v>0</v>
      </c>
      <c r="AE37" s="40">
        <f t="array" ref="AE37">IF(ISBLANK(FRI_2!$A$2),0,IF(ISBLANK(A37),0,IF((OR(EXACT(A37,FRI_2!$C$2:$C$150))),VLOOKUP(A37,FRI_2!$C$2:$I$150,4,FALSE()))))</f>
        <v>0</v>
      </c>
      <c r="AF37" s="37">
        <f t="shared" si="45"/>
        <v>51</v>
      </c>
      <c r="AG37" s="29">
        <f>VLOOKUP(AF37,[1]Punktezuordnung!$A$2:$B$52,2,FALSE())</f>
        <v>0</v>
      </c>
      <c r="AH37" s="41">
        <f t="array" ref="AH37">IF(ISBLANK(LAT_1!$A$2),0,IF(ISBLANK(A37),0,IF((OR(EXACT(A37,LAT_1!$C$2:$C$154))),VLOOKUP(A37,LAT_1!$C$2:$I$154,4,FALSE()))))</f>
        <v>0</v>
      </c>
      <c r="AI37" s="37">
        <f t="shared" si="46"/>
        <v>51</v>
      </c>
      <c r="AJ37" s="29">
        <f>VLOOKUP(AI37,[1]Punktezuordnung!$A$2:$B$52,2,FALSE())</f>
        <v>0</v>
      </c>
      <c r="AK37" s="42">
        <f t="array" ref="AK37">IF(ISBLANK(LAT_2!$A$2),0,IF(ISBLANK(A37),0,IF((OR(EXACT(A37,LAT_2!$C$2:$C$154))),VLOOKUP(A37,LAT_2!$C$2:$I$154,4,FALSE()))))</f>
        <v>0</v>
      </c>
      <c r="AL37" s="37">
        <f t="shared" si="47"/>
        <v>51</v>
      </c>
      <c r="AM37" s="29">
        <f>VLOOKUP(AL37,[1]Punktezuordnung!$A$2:$B$52,2,FALSE())</f>
        <v>0</v>
      </c>
      <c r="AN37" s="66">
        <f t="array" ref="AN37">IF(ISBLANK(NIA_1!$A$2),1000,IF(ISBLANK(A37),1000,IF((OR(EXACT(A37,NIA_1!$C$2:$C$200))),VLOOKUP(A37,NIA_1!$C$2:$I$200,4,FALSE()))))</f>
        <v>1000</v>
      </c>
      <c r="AO37" s="37">
        <f t="shared" si="48"/>
        <v>51</v>
      </c>
      <c r="AP37" s="64">
        <f>VLOOKUP(AO37,Punktezuordnung!$A$2:$B$52,2,FALSE())</f>
        <v>0</v>
      </c>
      <c r="AQ37" s="45">
        <f t="array" ref="AQ37">IF(ISBLANK(NIA_2!$A$2),0,IF(ISBLANK(A37),0,IF((OR(EXACT(A37,NIA_2!$C$2:$C$141))),VLOOKUP(A37,NIA_2!$C$2:$I$141,4,FALSE()))))</f>
        <v>0</v>
      </c>
      <c r="AR37" s="37">
        <f t="shared" si="49"/>
        <v>51</v>
      </c>
      <c r="AS37" s="64">
        <f>VLOOKUP(AR37,Punktezuordnung!$A$2:$B$52,2,FALSE())</f>
        <v>0</v>
      </c>
      <c r="AT37" s="41">
        <f t="array" ref="AT37">IF(ISBLANK(STO_1!$A$2),0,IF(ISBLANK(A37),0,IF((OR(EXACT(A37,STO_1!$C$2:$C$149))),VLOOKUP(A37,STO_1!$C$2:$I$149,4,FALSE()))))</f>
        <v>0</v>
      </c>
      <c r="AU37" s="37">
        <f t="shared" si="50"/>
        <v>51</v>
      </c>
      <c r="AV37" s="44">
        <f>VLOOKUP(AU37,[1]Punktezuordnung!$A$2:$B$52,2,FALSE())</f>
        <v>0</v>
      </c>
      <c r="AW37" s="39">
        <f t="array" ref="AW37">IF(ISBLANK(STO_2!$A$2),0,IF(ISBLANK(A37),0,IF((OR(EXACT(A37,STO_2!$C$2:$C$148))),VLOOKUP(A37,STO_2!$C$2:$I$148,4,FALSE()))))</f>
        <v>0</v>
      </c>
      <c r="AX37" s="37">
        <f t="shared" si="51"/>
        <v>51</v>
      </c>
      <c r="AY37" s="44">
        <f>VLOOKUP(AX37,[1]Punktezuordnung!$A$2:$B$52,2,FALSE())</f>
        <v>0</v>
      </c>
      <c r="AZ37" s="41">
        <f t="array" ref="AZ37">IF(ISBLANK(ANG_1!$A$2),100,IF(ISBLANK(A37),100,IF((OR(EXACT(A37,ANG_1!$C$2:$C$200))),VLOOKUP(A37,ANG_1!$C$2:$I$200,4,FALSE()))))</f>
        <v>100</v>
      </c>
      <c r="BA37" s="37">
        <f t="shared" si="52"/>
        <v>51</v>
      </c>
      <c r="BB37" s="44">
        <f>VLOOKUP(BA37,[1]Punktezuordnung!$A$2:$B$52,2,FALSE())</f>
        <v>0</v>
      </c>
      <c r="BC37" s="46">
        <f t="array" ref="BC37">IF(ISBLANK(ANG_2!$A$2),0,IF(ISBLANK(A37),0,IF((OR(EXACT(A37,ANG_2!$C$2:$C$155))),VLOOKUP(A37,ANG_2!$C$2:$I$155,4,FALSE()))))</f>
        <v>0</v>
      </c>
      <c r="BD37" s="37">
        <f t="shared" si="53"/>
        <v>51</v>
      </c>
      <c r="BE37" s="47">
        <f>VLOOKUP(BD37,[1]Punktezuordnung!$A$2:$B$52,2,FALSE())</f>
        <v>0</v>
      </c>
      <c r="BF37" s="41">
        <f t="array" ref="BF37">IF(ISBLANK(ANG_1!$A$2),100,IF(ISBLANK(G37),100,IF((OR(EXACT(G37,ANG_1!$C$2:$C$200))),VLOOKUP(G37,ANG_1!$C$2:$I$200,4,FALSE()))))</f>
        <v>100</v>
      </c>
      <c r="BG37" s="37">
        <f t="shared" si="54"/>
        <v>51</v>
      </c>
      <c r="BH37" s="44">
        <f>VLOOKUP(BG37,[1]Punktezuordnung!$A$2:$B$52,2,FALSE())</f>
        <v>0</v>
      </c>
      <c r="BI37" s="46">
        <f t="array" ref="BI37">IF(ISBLANK(ANG_2!$A$2),0,IF(ISBLANK(G37),0,IF((OR(EXACT(G37,ANG_2!$C$2:$C$155))),VLOOKUP(G37,ANG_2!$C$2:$I$155,4,FALSE()))))</f>
        <v>0</v>
      </c>
      <c r="BJ37" s="37">
        <f t="shared" si="55"/>
        <v>51</v>
      </c>
      <c r="BK37" s="47">
        <f>VLOOKUP(BJ37,[1]Punktezuordnung!$A$2:$B$52,2,FALSE())</f>
        <v>0</v>
      </c>
    </row>
    <row r="38" spans="1:63" x14ac:dyDescent="0.3">
      <c r="A38" s="55"/>
      <c r="B38" s="55"/>
      <c r="C38" s="55"/>
      <c r="D38" s="55"/>
      <c r="E38" s="37" t="str">
        <f t="shared" si="56"/>
        <v/>
      </c>
      <c r="F38" s="29">
        <f>SUM(LARGE(H38:U38,{1;2;3;4;5;6;7;8;9}))</f>
        <v>0</v>
      </c>
      <c r="G38" s="48">
        <f t="shared" si="57"/>
        <v>0</v>
      </c>
      <c r="H38" s="49">
        <f t="shared" si="58"/>
        <v>0</v>
      </c>
      <c r="I38" s="44">
        <f t="shared" si="59"/>
        <v>0</v>
      </c>
      <c r="J38" s="49">
        <f t="shared" si="60"/>
        <v>0</v>
      </c>
      <c r="K38" s="44">
        <f t="shared" si="61"/>
        <v>0</v>
      </c>
      <c r="L38" s="32">
        <f t="shared" si="62"/>
        <v>0</v>
      </c>
      <c r="M38" s="33">
        <f t="shared" si="63"/>
        <v>0</v>
      </c>
      <c r="N38" s="50">
        <f t="shared" si="64"/>
        <v>0</v>
      </c>
      <c r="O38" s="35">
        <f t="shared" si="65"/>
        <v>0</v>
      </c>
      <c r="P38" s="49">
        <f t="shared" si="66"/>
        <v>0</v>
      </c>
      <c r="Q38" s="44">
        <f t="shared" si="67"/>
        <v>0</v>
      </c>
      <c r="R38" s="49"/>
      <c r="S38" s="44"/>
      <c r="T38" s="49">
        <f t="shared" si="68"/>
        <v>0</v>
      </c>
      <c r="U38" s="44">
        <f t="shared" si="69"/>
        <v>0</v>
      </c>
      <c r="V38" s="36">
        <f t="array" ref="V38">IF(ISBLANK(ALS_1!$A$2),100,IF(ISBLANK(A38),100,IF((OR(EXACT(A38,ALS_1!$C$2:$C$200))),VLOOKUP(A38,ALS_1!$C$2:$I$200,4,FALSE()))))</f>
        <v>100</v>
      </c>
      <c r="W38" s="37">
        <f t="shared" si="42"/>
        <v>51</v>
      </c>
      <c r="X38" s="64">
        <f>VLOOKUP(W38,Punktezuordnung!$A$2:$B$52,2,FALSE())</f>
        <v>0</v>
      </c>
      <c r="Y38" s="38">
        <f t="array" ref="Y38">IF(ISBLANK(ALS_2!$A$2),0,IF(ISBLANK(A38),0,IF((OR(EXACT(A38,ALS_2!$C$2:$C$200))),VLOOKUP(A38,ALS_2!$C$2:$I$200,4,FALSE()))))</f>
        <v>0</v>
      </c>
      <c r="Z38" s="37">
        <f t="shared" si="43"/>
        <v>51</v>
      </c>
      <c r="AA38" s="64">
        <f>VLOOKUP(Z38,Punktezuordnung!$A$2:$B$52,2,FALSE())</f>
        <v>0</v>
      </c>
      <c r="AB38" s="39">
        <f t="array" ref="AB38">IF(ISBLANK(FRI_1!$A$2),100,IF(ISBLANK(A38),100,IF((OR(EXACT(A38,FRI_1!$C$2:$C$200))),VLOOKUP(A38,FRI_1!$C$2:$I$200,4,FALSE()))))</f>
        <v>100</v>
      </c>
      <c r="AC38" s="37">
        <f t="shared" si="44"/>
        <v>51</v>
      </c>
      <c r="AD38" s="29">
        <f>VLOOKUP(AC38,[1]Punktezuordnung!$A$2:$B$52,2,FALSE())</f>
        <v>0</v>
      </c>
      <c r="AE38" s="40">
        <f t="array" ref="AE38">IF(ISBLANK(FRI_2!$A$2),0,IF(ISBLANK(A38),0,IF((OR(EXACT(A38,FRI_2!$C$2:$C$150))),VLOOKUP(A38,FRI_2!$C$2:$I$150,4,FALSE()))))</f>
        <v>0</v>
      </c>
      <c r="AF38" s="37">
        <f t="shared" si="45"/>
        <v>51</v>
      </c>
      <c r="AG38" s="29">
        <f>VLOOKUP(AF38,[1]Punktezuordnung!$A$2:$B$52,2,FALSE())</f>
        <v>0</v>
      </c>
      <c r="AH38" s="41">
        <f t="array" ref="AH38">IF(ISBLANK(LAT_1!$A$2),0,IF(ISBLANK(A38),0,IF((OR(EXACT(A38,LAT_1!$C$2:$C$154))),VLOOKUP(A38,LAT_1!$C$2:$I$154,4,FALSE()))))</f>
        <v>0</v>
      </c>
      <c r="AI38" s="37">
        <f t="shared" si="46"/>
        <v>51</v>
      </c>
      <c r="AJ38" s="29">
        <f>VLOOKUP(AI38,[1]Punktezuordnung!$A$2:$B$52,2,FALSE())</f>
        <v>0</v>
      </c>
      <c r="AK38" s="42">
        <f t="array" ref="AK38">IF(ISBLANK(LAT_2!$A$2),0,IF(ISBLANK(A38),0,IF((OR(EXACT(A38,LAT_2!$C$2:$C$154))),VLOOKUP(A38,LAT_2!$C$2:$I$154,4,FALSE()))))</f>
        <v>0</v>
      </c>
      <c r="AL38" s="37">
        <f t="shared" si="47"/>
        <v>51</v>
      </c>
      <c r="AM38" s="29">
        <f>VLOOKUP(AL38,[1]Punktezuordnung!$A$2:$B$52,2,FALSE())</f>
        <v>0</v>
      </c>
      <c r="AN38" s="66">
        <f t="array" ref="AN38">IF(ISBLANK(NIA_1!$A$2),1000,IF(ISBLANK(A38),1000,IF((OR(EXACT(A38,NIA_1!$C$2:$C$200))),VLOOKUP(A38,NIA_1!$C$2:$I$200,4,FALSE()))))</f>
        <v>1000</v>
      </c>
      <c r="AO38" s="37">
        <f t="shared" si="48"/>
        <v>51</v>
      </c>
      <c r="AP38" s="64">
        <f>VLOOKUP(AO38,Punktezuordnung!$A$2:$B$52,2,FALSE())</f>
        <v>0</v>
      </c>
      <c r="AQ38" s="45">
        <f t="array" ref="AQ38">IF(ISBLANK(NIA_2!$A$2),0,IF(ISBLANK(A38),0,IF((OR(EXACT(A38,NIA_2!$C$2:$C$141))),VLOOKUP(A38,NIA_2!$C$2:$I$141,4,FALSE()))))</f>
        <v>0</v>
      </c>
      <c r="AR38" s="37">
        <f t="shared" si="49"/>
        <v>51</v>
      </c>
      <c r="AS38" s="64">
        <f>VLOOKUP(AR38,Punktezuordnung!$A$2:$B$52,2,FALSE())</f>
        <v>0</v>
      </c>
      <c r="AT38" s="41">
        <f t="array" ref="AT38">IF(ISBLANK(STO_1!$A$2),0,IF(ISBLANK(A38),0,IF((OR(EXACT(A38,STO_1!$C$2:$C$149))),VLOOKUP(A38,STO_1!$C$2:$I$149,4,FALSE()))))</f>
        <v>0</v>
      </c>
      <c r="AU38" s="37">
        <f t="shared" si="50"/>
        <v>51</v>
      </c>
      <c r="AV38" s="44">
        <f>VLOOKUP(AU38,[1]Punktezuordnung!$A$2:$B$52,2,FALSE())</f>
        <v>0</v>
      </c>
      <c r="AW38" s="39">
        <f t="array" ref="AW38">IF(ISBLANK(STO_2!$A$2),0,IF(ISBLANK(A38),0,IF((OR(EXACT(A38,STO_2!$C$2:$C$148))),VLOOKUP(A38,STO_2!$C$2:$I$148,4,FALSE()))))</f>
        <v>0</v>
      </c>
      <c r="AX38" s="37">
        <f t="shared" si="51"/>
        <v>51</v>
      </c>
      <c r="AY38" s="44">
        <f>VLOOKUP(AX38,[1]Punktezuordnung!$A$2:$B$52,2,FALSE())</f>
        <v>0</v>
      </c>
      <c r="AZ38" s="41">
        <f t="array" ref="AZ38">IF(ISBLANK(ANG_1!$A$2),100,IF(ISBLANK(A38),100,IF((OR(EXACT(A38,ANG_1!$C$2:$C$200))),VLOOKUP(A38,ANG_1!$C$2:$I$200,4,FALSE()))))</f>
        <v>100</v>
      </c>
      <c r="BA38" s="37">
        <f t="shared" si="52"/>
        <v>51</v>
      </c>
      <c r="BB38" s="44">
        <f>VLOOKUP(BA38,[1]Punktezuordnung!$A$2:$B$52,2,FALSE())</f>
        <v>0</v>
      </c>
      <c r="BC38" s="46">
        <f t="array" ref="BC38">IF(ISBLANK(ANG_2!$A$2),0,IF(ISBLANK(A38),0,IF((OR(EXACT(A38,ANG_2!$C$2:$C$155))),VLOOKUP(A38,ANG_2!$C$2:$I$155,4,FALSE()))))</f>
        <v>0</v>
      </c>
      <c r="BD38" s="37">
        <f t="shared" si="53"/>
        <v>51</v>
      </c>
      <c r="BE38" s="47">
        <f>VLOOKUP(BD38,[1]Punktezuordnung!$A$2:$B$52,2,FALSE())</f>
        <v>0</v>
      </c>
      <c r="BF38" s="41">
        <f t="array" ref="BF38">IF(ISBLANK(ANG_1!$A$2),100,IF(ISBLANK(G38),100,IF((OR(EXACT(G38,ANG_1!$C$2:$C$200))),VLOOKUP(G38,ANG_1!$C$2:$I$200,4,FALSE()))))</f>
        <v>100</v>
      </c>
      <c r="BG38" s="37">
        <f t="shared" si="54"/>
        <v>51</v>
      </c>
      <c r="BH38" s="44">
        <f>VLOOKUP(BG38,[1]Punktezuordnung!$A$2:$B$52,2,FALSE())</f>
        <v>0</v>
      </c>
      <c r="BI38" s="46">
        <f t="array" ref="BI38">IF(ISBLANK(ANG_2!$A$2),0,IF(ISBLANK(G38),0,IF((OR(EXACT(G38,ANG_2!$C$2:$C$155))),VLOOKUP(G38,ANG_2!$C$2:$I$155,4,FALSE()))))</f>
        <v>0</v>
      </c>
      <c r="BJ38" s="37">
        <f t="shared" si="55"/>
        <v>51</v>
      </c>
      <c r="BK38" s="47">
        <f>VLOOKUP(BJ38,[1]Punktezuordnung!$A$2:$B$52,2,FALSE())</f>
        <v>0</v>
      </c>
    </row>
    <row r="39" spans="1:63" x14ac:dyDescent="0.3">
      <c r="A39" s="55"/>
      <c r="B39" s="55"/>
      <c r="C39" s="55"/>
      <c r="D39" s="55"/>
      <c r="E39" s="37" t="str">
        <f t="shared" si="56"/>
        <v/>
      </c>
      <c r="F39" s="29">
        <f>SUM(LARGE(H39:U39,{1;2;3;4;5;6;7;8;9}))</f>
        <v>0</v>
      </c>
      <c r="G39" s="48">
        <f t="shared" si="57"/>
        <v>0</v>
      </c>
      <c r="H39" s="49">
        <f t="shared" si="58"/>
        <v>0</v>
      </c>
      <c r="I39" s="44">
        <f t="shared" si="59"/>
        <v>0</v>
      </c>
      <c r="J39" s="49">
        <f t="shared" si="60"/>
        <v>0</v>
      </c>
      <c r="K39" s="44">
        <f t="shared" si="61"/>
        <v>0</v>
      </c>
      <c r="L39" s="32">
        <f t="shared" si="62"/>
        <v>0</v>
      </c>
      <c r="M39" s="33">
        <f t="shared" si="63"/>
        <v>0</v>
      </c>
      <c r="N39" s="50">
        <f t="shared" si="64"/>
        <v>0</v>
      </c>
      <c r="O39" s="35">
        <f t="shared" si="65"/>
        <v>0</v>
      </c>
      <c r="P39" s="49">
        <f t="shared" si="66"/>
        <v>0</v>
      </c>
      <c r="Q39" s="44">
        <f t="shared" si="67"/>
        <v>0</v>
      </c>
      <c r="R39" s="49"/>
      <c r="S39" s="44"/>
      <c r="T39" s="49">
        <f t="shared" si="68"/>
        <v>0</v>
      </c>
      <c r="U39" s="44">
        <f t="shared" si="69"/>
        <v>0</v>
      </c>
      <c r="V39" s="36">
        <f t="array" ref="V39">IF(ISBLANK(ALS_1!$A$2),100,IF(ISBLANK(A39),100,IF((OR(EXACT(A39,ALS_1!$C$2:$C$200))),VLOOKUP(A39,ALS_1!$C$2:$I$200,4,FALSE()))))</f>
        <v>100</v>
      </c>
      <c r="W39" s="37">
        <f t="shared" si="42"/>
        <v>51</v>
      </c>
      <c r="X39" s="64">
        <f>VLOOKUP(W39,Punktezuordnung!$A$2:$B$52,2,FALSE())</f>
        <v>0</v>
      </c>
      <c r="Y39" s="38">
        <f t="array" ref="Y39">IF(ISBLANK(ALS_2!$A$2),0,IF(ISBLANK(A39),0,IF((OR(EXACT(A39,ALS_2!$C$2:$C$200))),VLOOKUP(A39,ALS_2!$C$2:$I$200,4,FALSE()))))</f>
        <v>0</v>
      </c>
      <c r="Z39" s="37">
        <f t="shared" si="43"/>
        <v>51</v>
      </c>
      <c r="AA39" s="64">
        <f>VLOOKUP(Z39,Punktezuordnung!$A$2:$B$52,2,FALSE())</f>
        <v>0</v>
      </c>
      <c r="AB39" s="39">
        <f t="array" ref="AB39">IF(ISBLANK(FRI_1!$A$2),100,IF(ISBLANK(A39),100,IF((OR(EXACT(A39,FRI_1!$C$2:$C$200))),VLOOKUP(A39,FRI_1!$C$2:$I$200,4,FALSE()))))</f>
        <v>100</v>
      </c>
      <c r="AC39" s="37">
        <f t="shared" si="44"/>
        <v>51</v>
      </c>
      <c r="AD39" s="29">
        <f>VLOOKUP(AC39,[1]Punktezuordnung!$A$2:$B$52,2,FALSE())</f>
        <v>0</v>
      </c>
      <c r="AE39" s="40">
        <f t="array" ref="AE39">IF(ISBLANK(FRI_2!$A$2),0,IF(ISBLANK(A39),0,IF((OR(EXACT(A39,FRI_2!$C$2:$C$150))),VLOOKUP(A39,FRI_2!$C$2:$I$150,4,FALSE()))))</f>
        <v>0</v>
      </c>
      <c r="AF39" s="37">
        <f t="shared" si="45"/>
        <v>51</v>
      </c>
      <c r="AG39" s="29">
        <f>VLOOKUP(AF39,[1]Punktezuordnung!$A$2:$B$52,2,FALSE())</f>
        <v>0</v>
      </c>
      <c r="AH39" s="41">
        <f t="array" ref="AH39">IF(ISBLANK(LAT_1!$A$2),0,IF(ISBLANK(A39),0,IF((OR(EXACT(A39,LAT_1!$C$2:$C$154))),VLOOKUP(A39,LAT_1!$C$2:$I$154,4,FALSE()))))</f>
        <v>0</v>
      </c>
      <c r="AI39" s="37">
        <f t="shared" si="46"/>
        <v>51</v>
      </c>
      <c r="AJ39" s="29">
        <f>VLOOKUP(AI39,[1]Punktezuordnung!$A$2:$B$52,2,FALSE())</f>
        <v>0</v>
      </c>
      <c r="AK39" s="42">
        <f t="array" ref="AK39">IF(ISBLANK(LAT_2!$A$2),0,IF(ISBLANK(A39),0,IF((OR(EXACT(A39,LAT_2!$C$2:$C$154))),VLOOKUP(A39,LAT_2!$C$2:$I$154,4,FALSE()))))</f>
        <v>0</v>
      </c>
      <c r="AL39" s="37">
        <f t="shared" si="47"/>
        <v>51</v>
      </c>
      <c r="AM39" s="29">
        <f>VLOOKUP(AL39,[1]Punktezuordnung!$A$2:$B$52,2,FALSE())</f>
        <v>0</v>
      </c>
      <c r="AN39" s="66">
        <f t="array" ref="AN39">IF(ISBLANK(NIA_1!$A$2),1000,IF(ISBLANK(A39),1000,IF((OR(EXACT(A39,NIA_1!$C$2:$C$200))),VLOOKUP(A39,NIA_1!$C$2:$I$200,4,FALSE()))))</f>
        <v>1000</v>
      </c>
      <c r="AO39" s="37">
        <f t="shared" si="48"/>
        <v>51</v>
      </c>
      <c r="AP39" s="64">
        <f>VLOOKUP(AO39,Punktezuordnung!$A$2:$B$52,2,FALSE())</f>
        <v>0</v>
      </c>
      <c r="AQ39" s="45">
        <f t="array" ref="AQ39">IF(ISBLANK(NIA_2!$A$2),0,IF(ISBLANK(A39),0,IF((OR(EXACT(A39,NIA_2!$C$2:$C$141))),VLOOKUP(A39,NIA_2!$C$2:$I$141,4,FALSE()))))</f>
        <v>0</v>
      </c>
      <c r="AR39" s="37">
        <f t="shared" si="49"/>
        <v>51</v>
      </c>
      <c r="AS39" s="64">
        <f>VLOOKUP(AR39,Punktezuordnung!$A$2:$B$52,2,FALSE())</f>
        <v>0</v>
      </c>
      <c r="AT39" s="41">
        <f t="array" ref="AT39">IF(ISBLANK(STO_1!$A$2),0,IF(ISBLANK(A39),0,IF((OR(EXACT(A39,STO_1!$C$2:$C$149))),VLOOKUP(A39,STO_1!$C$2:$I$149,4,FALSE()))))</f>
        <v>0</v>
      </c>
      <c r="AU39" s="37">
        <f t="shared" si="50"/>
        <v>51</v>
      </c>
      <c r="AV39" s="44">
        <f>VLOOKUP(AU39,[1]Punktezuordnung!$A$2:$B$52,2,FALSE())</f>
        <v>0</v>
      </c>
      <c r="AW39" s="39">
        <f t="array" ref="AW39">IF(ISBLANK(STO_2!$A$2),0,IF(ISBLANK(A39),0,IF((OR(EXACT(A39,STO_2!$C$2:$C$148))),VLOOKUP(A39,STO_2!$C$2:$I$148,4,FALSE()))))</f>
        <v>0</v>
      </c>
      <c r="AX39" s="37">
        <f t="shared" si="51"/>
        <v>51</v>
      </c>
      <c r="AY39" s="44">
        <f>VLOOKUP(AX39,[1]Punktezuordnung!$A$2:$B$52,2,FALSE())</f>
        <v>0</v>
      </c>
      <c r="AZ39" s="41">
        <f t="array" ref="AZ39">IF(ISBLANK(ANG_1!$A$2),100,IF(ISBLANK(A39),100,IF((OR(EXACT(A39,ANG_1!$C$2:$C$200))),VLOOKUP(A39,ANG_1!$C$2:$I$200,4,FALSE()))))</f>
        <v>100</v>
      </c>
      <c r="BA39" s="37">
        <f t="shared" si="52"/>
        <v>51</v>
      </c>
      <c r="BB39" s="44">
        <f>VLOOKUP(BA39,[1]Punktezuordnung!$A$2:$B$52,2,FALSE())</f>
        <v>0</v>
      </c>
      <c r="BC39" s="46">
        <f t="array" ref="BC39">IF(ISBLANK(ANG_2!$A$2),0,IF(ISBLANK(A39),0,IF((OR(EXACT(A39,ANG_2!$C$2:$C$155))),VLOOKUP(A39,ANG_2!$C$2:$I$155,4,FALSE()))))</f>
        <v>0</v>
      </c>
      <c r="BD39" s="37">
        <f t="shared" si="53"/>
        <v>51</v>
      </c>
      <c r="BE39" s="47">
        <f>VLOOKUP(BD39,[1]Punktezuordnung!$A$2:$B$52,2,FALSE())</f>
        <v>0</v>
      </c>
      <c r="BF39" s="41">
        <f t="array" ref="BF39">IF(ISBLANK(ANG_1!$A$2),100,IF(ISBLANK(G39),100,IF((OR(EXACT(G39,ANG_1!$C$2:$C$200))),VLOOKUP(G39,ANG_1!$C$2:$I$200,4,FALSE()))))</f>
        <v>100</v>
      </c>
      <c r="BG39" s="37">
        <f t="shared" si="54"/>
        <v>51</v>
      </c>
      <c r="BH39" s="44">
        <f>VLOOKUP(BG39,[1]Punktezuordnung!$A$2:$B$52,2,FALSE())</f>
        <v>0</v>
      </c>
      <c r="BI39" s="46">
        <f t="array" ref="BI39">IF(ISBLANK(ANG_2!$A$2),0,IF(ISBLANK(G39),0,IF((OR(EXACT(G39,ANG_2!$C$2:$C$155))),VLOOKUP(G39,ANG_2!$C$2:$I$155,4,FALSE()))))</f>
        <v>0</v>
      </c>
      <c r="BJ39" s="37">
        <f t="shared" si="55"/>
        <v>51</v>
      </c>
      <c r="BK39" s="47">
        <f>VLOOKUP(BJ39,[1]Punktezuordnung!$A$2:$B$52,2,FALSE())</f>
        <v>0</v>
      </c>
    </row>
    <row r="40" spans="1:63" x14ac:dyDescent="0.3">
      <c r="A40" s="55"/>
      <c r="B40" s="55"/>
      <c r="C40" s="55"/>
      <c r="D40" s="55"/>
      <c r="E40" s="37" t="str">
        <f t="shared" si="56"/>
        <v/>
      </c>
      <c r="F40" s="29">
        <f>SUM(LARGE(H40:U40,{1;2;3;4;5;6;7;8;9}))</f>
        <v>0</v>
      </c>
      <c r="G40" s="48">
        <f t="shared" si="57"/>
        <v>0</v>
      </c>
      <c r="H40" s="49">
        <f t="shared" si="58"/>
        <v>0</v>
      </c>
      <c r="I40" s="44">
        <f t="shared" si="59"/>
        <v>0</v>
      </c>
      <c r="J40" s="49">
        <f t="shared" si="60"/>
        <v>0</v>
      </c>
      <c r="K40" s="44">
        <f t="shared" si="61"/>
        <v>0</v>
      </c>
      <c r="L40" s="32">
        <f t="shared" si="62"/>
        <v>0</v>
      </c>
      <c r="M40" s="33">
        <f t="shared" si="63"/>
        <v>0</v>
      </c>
      <c r="N40" s="50">
        <f t="shared" si="64"/>
        <v>0</v>
      </c>
      <c r="O40" s="35">
        <f t="shared" si="65"/>
        <v>0</v>
      </c>
      <c r="P40" s="49">
        <f t="shared" si="66"/>
        <v>0</v>
      </c>
      <c r="Q40" s="44">
        <f t="shared" si="67"/>
        <v>0</v>
      </c>
      <c r="R40" s="49"/>
      <c r="S40" s="44"/>
      <c r="T40" s="49">
        <f t="shared" si="68"/>
        <v>0</v>
      </c>
      <c r="U40" s="44">
        <f t="shared" si="69"/>
        <v>0</v>
      </c>
      <c r="V40" s="36">
        <f t="array" ref="V40">IF(ISBLANK(ALS_1!$A$2),100,IF(ISBLANK(A40),100,IF((OR(EXACT(A40,ALS_1!$C$2:$C$200))),VLOOKUP(A40,ALS_1!$C$2:$I$200,4,FALSE()))))</f>
        <v>100</v>
      </c>
      <c r="W40" s="37">
        <f t="shared" si="42"/>
        <v>51</v>
      </c>
      <c r="X40" s="64">
        <f>VLOOKUP(W40,Punktezuordnung!$A$2:$B$52,2,FALSE())</f>
        <v>0</v>
      </c>
      <c r="Y40" s="38">
        <f t="array" ref="Y40">IF(ISBLANK(ALS_2!$A$2),0,IF(ISBLANK(A40),0,IF((OR(EXACT(A40,ALS_2!$C$2:$C$200))),VLOOKUP(A40,ALS_2!$C$2:$I$200,4,FALSE()))))</f>
        <v>0</v>
      </c>
      <c r="Z40" s="37">
        <f t="shared" si="43"/>
        <v>51</v>
      </c>
      <c r="AA40" s="64">
        <f>VLOOKUP(Z40,Punktezuordnung!$A$2:$B$52,2,FALSE())</f>
        <v>0</v>
      </c>
      <c r="AB40" s="39">
        <f t="array" ref="AB40">IF(ISBLANK(FRI_1!$A$2),100,IF(ISBLANK(A40),100,IF((OR(EXACT(A40,FRI_1!$C$2:$C$200))),VLOOKUP(A40,FRI_1!$C$2:$I$200,4,FALSE()))))</f>
        <v>100</v>
      </c>
      <c r="AC40" s="37">
        <f t="shared" si="44"/>
        <v>51</v>
      </c>
      <c r="AD40" s="29">
        <f>VLOOKUP(AC40,[1]Punktezuordnung!$A$2:$B$52,2,FALSE())</f>
        <v>0</v>
      </c>
      <c r="AE40" s="40">
        <f t="array" ref="AE40">IF(ISBLANK(FRI_2!$A$2),0,IF(ISBLANK(A40),0,IF((OR(EXACT(A40,FRI_2!$C$2:$C$150))),VLOOKUP(A40,FRI_2!$C$2:$I$150,4,FALSE()))))</f>
        <v>0</v>
      </c>
      <c r="AF40" s="37">
        <f t="shared" si="45"/>
        <v>51</v>
      </c>
      <c r="AG40" s="29">
        <f>VLOOKUP(AF40,[1]Punktezuordnung!$A$2:$B$52,2,FALSE())</f>
        <v>0</v>
      </c>
      <c r="AH40" s="41">
        <f t="array" ref="AH40">IF(ISBLANK(LAT_1!$A$2),0,IF(ISBLANK(A40),0,IF((OR(EXACT(A40,LAT_1!$C$2:$C$154))),VLOOKUP(A40,LAT_1!$C$2:$I$154,4,FALSE()))))</f>
        <v>0</v>
      </c>
      <c r="AI40" s="37">
        <f t="shared" si="46"/>
        <v>51</v>
      </c>
      <c r="AJ40" s="29">
        <f>VLOOKUP(AI40,[1]Punktezuordnung!$A$2:$B$52,2,FALSE())</f>
        <v>0</v>
      </c>
      <c r="AK40" s="42">
        <f t="array" ref="AK40">IF(ISBLANK(LAT_2!$A$2),0,IF(ISBLANK(A40),0,IF((OR(EXACT(A40,LAT_2!$C$2:$C$154))),VLOOKUP(A40,LAT_2!$C$2:$I$154,4,FALSE()))))</f>
        <v>0</v>
      </c>
      <c r="AL40" s="37">
        <f t="shared" si="47"/>
        <v>51</v>
      </c>
      <c r="AM40" s="29">
        <f>VLOOKUP(AL40,[1]Punktezuordnung!$A$2:$B$52,2,FALSE())</f>
        <v>0</v>
      </c>
      <c r="AN40" s="66">
        <f t="array" ref="AN40">IF(ISBLANK(NIA_1!$A$2),1000,IF(ISBLANK(A40),1000,IF((OR(EXACT(A40,NIA_1!$C$2:$C$200))),VLOOKUP(A40,NIA_1!$C$2:$I$200,4,FALSE()))))</f>
        <v>1000</v>
      </c>
      <c r="AO40" s="37">
        <f t="shared" si="48"/>
        <v>51</v>
      </c>
      <c r="AP40" s="64">
        <f>VLOOKUP(AO40,Punktezuordnung!$A$2:$B$52,2,FALSE())</f>
        <v>0</v>
      </c>
      <c r="AQ40" s="45">
        <f t="array" ref="AQ40">IF(ISBLANK(NIA_2!$A$2),0,IF(ISBLANK(A40),0,IF((OR(EXACT(A40,NIA_2!$C$2:$C$141))),VLOOKUP(A40,NIA_2!$C$2:$I$141,4,FALSE()))))</f>
        <v>0</v>
      </c>
      <c r="AR40" s="37">
        <f t="shared" si="49"/>
        <v>51</v>
      </c>
      <c r="AS40" s="64">
        <f>VLOOKUP(AR40,Punktezuordnung!$A$2:$B$52,2,FALSE())</f>
        <v>0</v>
      </c>
      <c r="AT40" s="41">
        <f t="array" ref="AT40">IF(ISBLANK(STO_1!$A$2),0,IF(ISBLANK(A40),0,IF((OR(EXACT(A40,STO_1!$C$2:$C$149))),VLOOKUP(A40,STO_1!$C$2:$I$149,4,FALSE()))))</f>
        <v>0</v>
      </c>
      <c r="AU40" s="37">
        <f t="shared" si="50"/>
        <v>51</v>
      </c>
      <c r="AV40" s="44">
        <f>VLOOKUP(AU40,[1]Punktezuordnung!$A$2:$B$52,2,FALSE())</f>
        <v>0</v>
      </c>
      <c r="AW40" s="39">
        <f t="array" ref="AW40">IF(ISBLANK(STO_2!$A$2),0,IF(ISBLANK(A40),0,IF((OR(EXACT(A40,STO_2!$C$2:$C$148))),VLOOKUP(A40,STO_2!$C$2:$I$148,4,FALSE()))))</f>
        <v>0</v>
      </c>
      <c r="AX40" s="37">
        <f t="shared" si="51"/>
        <v>51</v>
      </c>
      <c r="AY40" s="44">
        <f>VLOOKUP(AX40,[1]Punktezuordnung!$A$2:$B$52,2,FALSE())</f>
        <v>0</v>
      </c>
      <c r="AZ40" s="41">
        <f t="array" ref="AZ40">IF(ISBLANK(ANG_1!$A$2),100,IF(ISBLANK(A40),100,IF((OR(EXACT(A40,ANG_1!$C$2:$C$200))),VLOOKUP(A40,ANG_1!$C$2:$I$200,4,FALSE()))))</f>
        <v>100</v>
      </c>
      <c r="BA40" s="37">
        <f t="shared" si="52"/>
        <v>51</v>
      </c>
      <c r="BB40" s="44">
        <f>VLOOKUP(BA40,[1]Punktezuordnung!$A$2:$B$52,2,FALSE())</f>
        <v>0</v>
      </c>
      <c r="BC40" s="46">
        <f t="array" ref="BC40">IF(ISBLANK(ANG_2!$A$2),0,IF(ISBLANK(A40),0,IF((OR(EXACT(A40,ANG_2!$C$2:$C$155))),VLOOKUP(A40,ANG_2!$C$2:$I$155,4,FALSE()))))</f>
        <v>0</v>
      </c>
      <c r="BD40" s="37">
        <f t="shared" si="53"/>
        <v>51</v>
      </c>
      <c r="BE40" s="47">
        <f>VLOOKUP(BD40,[1]Punktezuordnung!$A$2:$B$52,2,FALSE())</f>
        <v>0</v>
      </c>
      <c r="BF40" s="41">
        <f t="array" ref="BF40">IF(ISBLANK(ANG_1!$A$2),100,IF(ISBLANK(G40),100,IF((OR(EXACT(G40,ANG_1!$C$2:$C$200))),VLOOKUP(G40,ANG_1!$C$2:$I$200,4,FALSE()))))</f>
        <v>100</v>
      </c>
      <c r="BG40" s="37">
        <f t="shared" si="54"/>
        <v>51</v>
      </c>
      <c r="BH40" s="44">
        <f>VLOOKUP(BG40,[1]Punktezuordnung!$A$2:$B$52,2,FALSE())</f>
        <v>0</v>
      </c>
      <c r="BI40" s="46">
        <f t="array" ref="BI40">IF(ISBLANK(ANG_2!$A$2),0,IF(ISBLANK(G40),0,IF((OR(EXACT(G40,ANG_2!$C$2:$C$155))),VLOOKUP(G40,ANG_2!$C$2:$I$155,4,FALSE()))))</f>
        <v>0</v>
      </c>
      <c r="BJ40" s="37">
        <f t="shared" si="55"/>
        <v>51</v>
      </c>
      <c r="BK40" s="47">
        <f>VLOOKUP(BJ40,[1]Punktezuordnung!$A$2:$B$52,2,FALSE())</f>
        <v>0</v>
      </c>
    </row>
    <row r="41" spans="1:63" x14ac:dyDescent="0.3">
      <c r="A41" s="55"/>
      <c r="B41" s="55"/>
      <c r="C41" s="55"/>
      <c r="D41" s="55"/>
      <c r="E41" s="37" t="str">
        <f t="shared" si="56"/>
        <v/>
      </c>
      <c r="F41" s="29">
        <f>SUM(LARGE(H41:U41,{1;2;3;4;5;6;7;8;9}))</f>
        <v>0</v>
      </c>
      <c r="G41" s="48">
        <f t="shared" si="57"/>
        <v>0</v>
      </c>
      <c r="H41" s="49">
        <f t="shared" si="58"/>
        <v>0</v>
      </c>
      <c r="I41" s="44">
        <f t="shared" si="59"/>
        <v>0</v>
      </c>
      <c r="J41" s="49">
        <f t="shared" si="60"/>
        <v>0</v>
      </c>
      <c r="K41" s="44">
        <f t="shared" si="61"/>
        <v>0</v>
      </c>
      <c r="L41" s="32">
        <f t="shared" si="62"/>
        <v>0</v>
      </c>
      <c r="M41" s="33">
        <f t="shared" si="63"/>
        <v>0</v>
      </c>
      <c r="N41" s="50">
        <f t="shared" si="64"/>
        <v>0</v>
      </c>
      <c r="O41" s="35">
        <f t="shared" si="65"/>
        <v>0</v>
      </c>
      <c r="P41" s="49">
        <f t="shared" si="66"/>
        <v>0</v>
      </c>
      <c r="Q41" s="44">
        <f t="shared" si="67"/>
        <v>0</v>
      </c>
      <c r="R41" s="49"/>
      <c r="S41" s="44"/>
      <c r="T41" s="49">
        <f t="shared" si="68"/>
        <v>0</v>
      </c>
      <c r="U41" s="44">
        <f t="shared" si="69"/>
        <v>0</v>
      </c>
      <c r="V41" s="36">
        <f t="array" ref="V41">IF(ISBLANK(ALS_1!$A$2),100,IF(ISBLANK(A41),100,IF((OR(EXACT(A41,ALS_1!$C$2:$C$200))),VLOOKUP(A41,ALS_1!$C$2:$I$200,4,FALSE()))))</f>
        <v>100</v>
      </c>
      <c r="W41" s="37">
        <f t="shared" si="42"/>
        <v>51</v>
      </c>
      <c r="X41" s="64">
        <f>VLOOKUP(W41,Punktezuordnung!$A$2:$B$52,2,FALSE())</f>
        <v>0</v>
      </c>
      <c r="Y41" s="38">
        <f t="array" ref="Y41">IF(ISBLANK(ALS_2!$A$2),0,IF(ISBLANK(A41),0,IF((OR(EXACT(A41,ALS_2!$C$2:$C$200))),VLOOKUP(A41,ALS_2!$C$2:$I$200,4,FALSE()))))</f>
        <v>0</v>
      </c>
      <c r="Z41" s="37">
        <f t="shared" si="43"/>
        <v>51</v>
      </c>
      <c r="AA41" s="64">
        <f>VLOOKUP(Z41,Punktezuordnung!$A$2:$B$52,2,FALSE())</f>
        <v>0</v>
      </c>
      <c r="AB41" s="39">
        <f t="array" ref="AB41">IF(ISBLANK(FRI_1!$A$2),100,IF(ISBLANK(A41),100,IF((OR(EXACT(A41,FRI_1!$C$2:$C$200))),VLOOKUP(A41,FRI_1!$C$2:$I$200,4,FALSE()))))</f>
        <v>100</v>
      </c>
      <c r="AC41" s="37">
        <f t="shared" si="44"/>
        <v>51</v>
      </c>
      <c r="AD41" s="29">
        <f>VLOOKUP(AC41,[1]Punktezuordnung!$A$2:$B$52,2,FALSE())</f>
        <v>0</v>
      </c>
      <c r="AE41" s="40">
        <f t="array" ref="AE41">IF(ISBLANK(FRI_2!$A$2),0,IF(ISBLANK(A41),0,IF((OR(EXACT(A41,FRI_2!$C$2:$C$150))),VLOOKUP(A41,FRI_2!$C$2:$I$150,4,FALSE()))))</f>
        <v>0</v>
      </c>
      <c r="AF41" s="37">
        <f t="shared" si="45"/>
        <v>51</v>
      </c>
      <c r="AG41" s="29">
        <f>VLOOKUP(AF41,[1]Punktezuordnung!$A$2:$B$52,2,FALSE())</f>
        <v>0</v>
      </c>
      <c r="AH41" s="41">
        <f t="array" ref="AH41">IF(ISBLANK(LAT_1!$A$2),0,IF(ISBLANK(A41),0,IF((OR(EXACT(A41,LAT_1!$C$2:$C$154))),VLOOKUP(A41,LAT_1!$C$2:$I$154,4,FALSE()))))</f>
        <v>0</v>
      </c>
      <c r="AI41" s="37">
        <f t="shared" si="46"/>
        <v>51</v>
      </c>
      <c r="AJ41" s="29">
        <f>VLOOKUP(AI41,[1]Punktezuordnung!$A$2:$B$52,2,FALSE())</f>
        <v>0</v>
      </c>
      <c r="AK41" s="42">
        <f t="array" ref="AK41">IF(ISBLANK(LAT_2!$A$2),0,IF(ISBLANK(A41),0,IF((OR(EXACT(A41,LAT_2!$C$2:$C$154))),VLOOKUP(A41,LAT_2!$C$2:$I$154,4,FALSE()))))</f>
        <v>0</v>
      </c>
      <c r="AL41" s="37">
        <f t="shared" si="47"/>
        <v>51</v>
      </c>
      <c r="AM41" s="29">
        <f>VLOOKUP(AL41,[1]Punktezuordnung!$A$2:$B$52,2,FALSE())</f>
        <v>0</v>
      </c>
      <c r="AN41" s="66">
        <f t="array" ref="AN41">IF(ISBLANK(NIA_1!$A$2),1000,IF(ISBLANK(A41),1000,IF((OR(EXACT(A41,NIA_1!$C$2:$C$200))),VLOOKUP(A41,NIA_1!$C$2:$I$200,4,FALSE()))))</f>
        <v>1000</v>
      </c>
      <c r="AO41" s="37">
        <f t="shared" si="48"/>
        <v>51</v>
      </c>
      <c r="AP41" s="64">
        <f>VLOOKUP(AO41,Punktezuordnung!$A$2:$B$52,2,FALSE())</f>
        <v>0</v>
      </c>
      <c r="AQ41" s="45">
        <f t="array" ref="AQ41">IF(ISBLANK(NIA_2!$A$2),0,IF(ISBLANK(A41),0,IF((OR(EXACT(A41,NIA_2!$C$2:$C$141))),VLOOKUP(A41,NIA_2!$C$2:$I$141,4,FALSE()))))</f>
        <v>0</v>
      </c>
      <c r="AR41" s="37">
        <f t="shared" si="49"/>
        <v>51</v>
      </c>
      <c r="AS41" s="64">
        <f>VLOOKUP(AR41,Punktezuordnung!$A$2:$B$52,2,FALSE())</f>
        <v>0</v>
      </c>
      <c r="AT41" s="41">
        <f t="array" ref="AT41">IF(ISBLANK(STO_1!$A$2),0,IF(ISBLANK(A41),0,IF((OR(EXACT(A41,STO_1!$C$2:$C$149))),VLOOKUP(A41,STO_1!$C$2:$I$149,4,FALSE()))))</f>
        <v>0</v>
      </c>
      <c r="AU41" s="37">
        <f t="shared" si="50"/>
        <v>51</v>
      </c>
      <c r="AV41" s="44">
        <f>VLOOKUP(AU41,[1]Punktezuordnung!$A$2:$B$52,2,FALSE())</f>
        <v>0</v>
      </c>
      <c r="AW41" s="39">
        <f t="array" ref="AW41">IF(ISBLANK(STO_2!$A$2),0,IF(ISBLANK(A41),0,IF((OR(EXACT(A41,STO_2!$C$2:$C$148))),VLOOKUP(A41,STO_2!$C$2:$I$148,4,FALSE()))))</f>
        <v>0</v>
      </c>
      <c r="AX41" s="37">
        <f t="shared" si="51"/>
        <v>51</v>
      </c>
      <c r="AY41" s="44">
        <f>VLOOKUP(AX41,[1]Punktezuordnung!$A$2:$B$52,2,FALSE())</f>
        <v>0</v>
      </c>
      <c r="AZ41" s="41">
        <f t="array" ref="AZ41">IF(ISBLANK(ANG_1!$A$2),100,IF(ISBLANK(A41),100,IF((OR(EXACT(A41,ANG_1!$C$2:$C$200))),VLOOKUP(A41,ANG_1!$C$2:$I$200,4,FALSE()))))</f>
        <v>100</v>
      </c>
      <c r="BA41" s="37">
        <f t="shared" si="52"/>
        <v>51</v>
      </c>
      <c r="BB41" s="44">
        <f>VLOOKUP(BA41,[1]Punktezuordnung!$A$2:$B$52,2,FALSE())</f>
        <v>0</v>
      </c>
      <c r="BC41" s="46">
        <f t="array" ref="BC41">IF(ISBLANK(ANG_2!$A$2),0,IF(ISBLANK(A41),0,IF((OR(EXACT(A41,ANG_2!$C$2:$C$155))),VLOOKUP(A41,ANG_2!$C$2:$I$155,4,FALSE()))))</f>
        <v>0</v>
      </c>
      <c r="BD41" s="37">
        <f t="shared" si="53"/>
        <v>51</v>
      </c>
      <c r="BE41" s="47">
        <f>VLOOKUP(BD41,[1]Punktezuordnung!$A$2:$B$52,2,FALSE())</f>
        <v>0</v>
      </c>
      <c r="BF41" s="41">
        <f t="array" ref="BF41">IF(ISBLANK(ANG_1!$A$2),100,IF(ISBLANK(G41),100,IF((OR(EXACT(G41,ANG_1!$C$2:$C$200))),VLOOKUP(G41,ANG_1!$C$2:$I$200,4,FALSE()))))</f>
        <v>100</v>
      </c>
      <c r="BG41" s="37">
        <f t="shared" si="54"/>
        <v>51</v>
      </c>
      <c r="BH41" s="44">
        <f>VLOOKUP(BG41,[1]Punktezuordnung!$A$2:$B$52,2,FALSE())</f>
        <v>0</v>
      </c>
      <c r="BI41" s="46">
        <f t="array" ref="BI41">IF(ISBLANK(ANG_2!$A$2),0,IF(ISBLANK(G41),0,IF((OR(EXACT(G41,ANG_2!$C$2:$C$155))),VLOOKUP(G41,ANG_2!$C$2:$I$155,4,FALSE()))))</f>
        <v>0</v>
      </c>
      <c r="BJ41" s="37">
        <f t="shared" si="55"/>
        <v>51</v>
      </c>
      <c r="BK41" s="47">
        <f>VLOOKUP(BJ41,[1]Punktezuordnung!$A$2:$B$52,2,FALSE())</f>
        <v>0</v>
      </c>
    </row>
    <row r="42" spans="1:63" x14ac:dyDescent="0.3">
      <c r="A42" s="55"/>
      <c r="B42" s="55"/>
      <c r="C42" s="55"/>
      <c r="D42" s="55"/>
      <c r="E42" s="37" t="str">
        <f t="shared" si="56"/>
        <v/>
      </c>
      <c r="F42" s="29">
        <f>SUM(LARGE(H42:U42,{1;2;3;4;5;6;7;8;9}))</f>
        <v>0</v>
      </c>
      <c r="G42" s="48">
        <f t="shared" si="57"/>
        <v>0</v>
      </c>
      <c r="H42" s="49">
        <f t="shared" si="58"/>
        <v>0</v>
      </c>
      <c r="I42" s="44">
        <f t="shared" si="59"/>
        <v>0</v>
      </c>
      <c r="J42" s="49">
        <f t="shared" si="60"/>
        <v>0</v>
      </c>
      <c r="K42" s="44">
        <f t="shared" si="61"/>
        <v>0</v>
      </c>
      <c r="L42" s="32">
        <f t="shared" si="62"/>
        <v>0</v>
      </c>
      <c r="M42" s="33">
        <f t="shared" si="63"/>
        <v>0</v>
      </c>
      <c r="N42" s="50">
        <f t="shared" si="64"/>
        <v>0</v>
      </c>
      <c r="O42" s="35">
        <f t="shared" si="65"/>
        <v>0</v>
      </c>
      <c r="P42" s="49">
        <f t="shared" si="66"/>
        <v>0</v>
      </c>
      <c r="Q42" s="44">
        <f t="shared" si="67"/>
        <v>0</v>
      </c>
      <c r="R42" s="49"/>
      <c r="S42" s="44"/>
      <c r="T42" s="49">
        <f t="shared" si="68"/>
        <v>0</v>
      </c>
      <c r="U42" s="44">
        <f t="shared" si="69"/>
        <v>0</v>
      </c>
      <c r="V42" s="36">
        <f t="array" ref="V42">IF(ISBLANK(ALS_1!$A$2),100,IF(ISBLANK(A42),100,IF((OR(EXACT(A42,ALS_1!$C$2:$C$200))),VLOOKUP(A42,ALS_1!$C$2:$I$200,4,FALSE()))))</f>
        <v>100</v>
      </c>
      <c r="W42" s="37">
        <f t="shared" si="42"/>
        <v>51</v>
      </c>
      <c r="X42" s="64">
        <f>VLOOKUP(W42,Punktezuordnung!$A$2:$B$52,2,FALSE())</f>
        <v>0</v>
      </c>
      <c r="Y42" s="38">
        <f t="array" ref="Y42">IF(ISBLANK(ALS_2!$A$2),0,IF(ISBLANK(A42),0,IF((OR(EXACT(A42,ALS_2!$C$2:$C$200))),VLOOKUP(A42,ALS_2!$C$2:$I$200,4,FALSE()))))</f>
        <v>0</v>
      </c>
      <c r="Z42" s="37">
        <f t="shared" si="43"/>
        <v>51</v>
      </c>
      <c r="AA42" s="64">
        <f>VLOOKUP(Z42,Punktezuordnung!$A$2:$B$52,2,FALSE())</f>
        <v>0</v>
      </c>
      <c r="AB42" s="39">
        <f t="array" ref="AB42">IF(ISBLANK(FRI_1!$A$2),100,IF(ISBLANK(A42),100,IF((OR(EXACT(A42,FRI_1!$C$2:$C$200))),VLOOKUP(A42,FRI_1!$C$2:$I$200,4,FALSE()))))</f>
        <v>100</v>
      </c>
      <c r="AC42" s="37">
        <f t="shared" si="44"/>
        <v>51</v>
      </c>
      <c r="AD42" s="29">
        <f>VLOOKUP(AC42,[1]Punktezuordnung!$A$2:$B$52,2,FALSE())</f>
        <v>0</v>
      </c>
      <c r="AE42" s="40">
        <f t="array" ref="AE42">IF(ISBLANK(FRI_2!$A$2),0,IF(ISBLANK(A42),0,IF((OR(EXACT(A42,FRI_2!$C$2:$C$150))),VLOOKUP(A42,FRI_2!$C$2:$I$150,4,FALSE()))))</f>
        <v>0</v>
      </c>
      <c r="AF42" s="37">
        <f t="shared" si="45"/>
        <v>51</v>
      </c>
      <c r="AG42" s="29">
        <f>VLOOKUP(AF42,[1]Punktezuordnung!$A$2:$B$52,2,FALSE())</f>
        <v>0</v>
      </c>
      <c r="AH42" s="41">
        <f t="array" ref="AH42">IF(ISBLANK(LAT_1!$A$2),0,IF(ISBLANK(A42),0,IF((OR(EXACT(A42,LAT_1!$C$2:$C$154))),VLOOKUP(A42,LAT_1!$C$2:$I$154,4,FALSE()))))</f>
        <v>0</v>
      </c>
      <c r="AI42" s="37">
        <f t="shared" si="46"/>
        <v>51</v>
      </c>
      <c r="AJ42" s="29">
        <f>VLOOKUP(AI42,[1]Punktezuordnung!$A$2:$B$52,2,FALSE())</f>
        <v>0</v>
      </c>
      <c r="AK42" s="42">
        <f t="array" ref="AK42">IF(ISBLANK(LAT_2!$A$2),0,IF(ISBLANK(A42),0,IF((OR(EXACT(A42,LAT_2!$C$2:$C$154))),VLOOKUP(A42,LAT_2!$C$2:$I$154,4,FALSE()))))</f>
        <v>0</v>
      </c>
      <c r="AL42" s="37">
        <f t="shared" si="47"/>
        <v>51</v>
      </c>
      <c r="AM42" s="29">
        <f>VLOOKUP(AL42,[1]Punktezuordnung!$A$2:$B$52,2,FALSE())</f>
        <v>0</v>
      </c>
      <c r="AN42" s="66">
        <f t="array" ref="AN42">IF(ISBLANK(NIA_1!$A$2),1000,IF(ISBLANK(A42),1000,IF((OR(EXACT(A42,NIA_1!$C$2:$C$200))),VLOOKUP(A42,NIA_1!$C$2:$I$200,4,FALSE()))))</f>
        <v>1000</v>
      </c>
      <c r="AO42" s="37">
        <f t="shared" si="48"/>
        <v>51</v>
      </c>
      <c r="AP42" s="64">
        <f>VLOOKUP(AO42,Punktezuordnung!$A$2:$B$52,2,FALSE())</f>
        <v>0</v>
      </c>
      <c r="AQ42" s="45">
        <f t="array" ref="AQ42">IF(ISBLANK(NIA_2!$A$2),0,IF(ISBLANK(A42),0,IF((OR(EXACT(A42,NIA_2!$C$2:$C$141))),VLOOKUP(A42,NIA_2!$C$2:$I$141,4,FALSE()))))</f>
        <v>0</v>
      </c>
      <c r="AR42" s="37">
        <f t="shared" si="49"/>
        <v>51</v>
      </c>
      <c r="AS42" s="64">
        <f>VLOOKUP(AR42,Punktezuordnung!$A$2:$B$52,2,FALSE())</f>
        <v>0</v>
      </c>
      <c r="AT42" s="41">
        <f t="array" ref="AT42">IF(ISBLANK(STO_1!$A$2),0,IF(ISBLANK(A42),0,IF((OR(EXACT(A42,STO_1!$C$2:$C$149))),VLOOKUP(A42,STO_1!$C$2:$I$149,4,FALSE()))))</f>
        <v>0</v>
      </c>
      <c r="AU42" s="37">
        <f t="shared" si="50"/>
        <v>51</v>
      </c>
      <c r="AV42" s="44">
        <f>VLOOKUP(AU42,[1]Punktezuordnung!$A$2:$B$52,2,FALSE())</f>
        <v>0</v>
      </c>
      <c r="AW42" s="39">
        <f t="array" ref="AW42">IF(ISBLANK(STO_2!$A$2),0,IF(ISBLANK(A42),0,IF((OR(EXACT(A42,STO_2!$C$2:$C$148))),VLOOKUP(A42,STO_2!$C$2:$I$148,4,FALSE()))))</f>
        <v>0</v>
      </c>
      <c r="AX42" s="37">
        <f t="shared" si="51"/>
        <v>51</v>
      </c>
      <c r="AY42" s="44">
        <f>VLOOKUP(AX42,[1]Punktezuordnung!$A$2:$B$52,2,FALSE())</f>
        <v>0</v>
      </c>
      <c r="AZ42" s="41">
        <f t="array" ref="AZ42">IF(ISBLANK(ANG_1!$A$2),100,IF(ISBLANK(A42),100,IF((OR(EXACT(A42,ANG_1!$C$2:$C$200))),VLOOKUP(A42,ANG_1!$C$2:$I$200,4,FALSE()))))</f>
        <v>100</v>
      </c>
      <c r="BA42" s="37">
        <f t="shared" si="52"/>
        <v>51</v>
      </c>
      <c r="BB42" s="44">
        <f>VLOOKUP(BA42,[1]Punktezuordnung!$A$2:$B$52,2,FALSE())</f>
        <v>0</v>
      </c>
      <c r="BC42" s="46">
        <f t="array" ref="BC42">IF(ISBLANK(ANG_2!$A$2),0,IF(ISBLANK(A42),0,IF((OR(EXACT(A42,ANG_2!$C$2:$C$155))),VLOOKUP(A42,ANG_2!$C$2:$I$155,4,FALSE()))))</f>
        <v>0</v>
      </c>
      <c r="BD42" s="37">
        <f t="shared" si="53"/>
        <v>51</v>
      </c>
      <c r="BE42" s="47">
        <f>VLOOKUP(BD42,[1]Punktezuordnung!$A$2:$B$52,2,FALSE())</f>
        <v>0</v>
      </c>
      <c r="BF42" s="41">
        <f t="array" ref="BF42">IF(ISBLANK(ANG_1!$A$2),100,IF(ISBLANK(G42),100,IF((OR(EXACT(G42,ANG_1!$C$2:$C$200))),VLOOKUP(G42,ANG_1!$C$2:$I$200,4,FALSE()))))</f>
        <v>100</v>
      </c>
      <c r="BG42" s="37">
        <f t="shared" si="54"/>
        <v>51</v>
      </c>
      <c r="BH42" s="44">
        <f>VLOOKUP(BG42,[1]Punktezuordnung!$A$2:$B$52,2,FALSE())</f>
        <v>0</v>
      </c>
      <c r="BI42" s="46">
        <f t="array" ref="BI42">IF(ISBLANK(ANG_2!$A$2),0,IF(ISBLANK(G42),0,IF((OR(EXACT(G42,ANG_2!$C$2:$C$155))),VLOOKUP(G42,ANG_2!$C$2:$I$155,4,FALSE()))))</f>
        <v>0</v>
      </c>
      <c r="BJ42" s="37">
        <f t="shared" si="55"/>
        <v>51</v>
      </c>
      <c r="BK42" s="47">
        <f>VLOOKUP(BJ42,[1]Punktezuordnung!$A$2:$B$52,2,FALSE())</f>
        <v>0</v>
      </c>
    </row>
    <row r="43" spans="1:63" x14ac:dyDescent="0.3">
      <c r="A43" s="55"/>
      <c r="B43" s="55"/>
      <c r="C43" s="55"/>
      <c r="D43" s="55"/>
      <c r="E43" s="37" t="str">
        <f t="shared" si="56"/>
        <v/>
      </c>
      <c r="F43" s="29">
        <f>SUM(LARGE(H43:U43,{1;2;3;4;5;6;7;8;9}))</f>
        <v>0</v>
      </c>
      <c r="G43" s="48">
        <f t="shared" si="57"/>
        <v>0</v>
      </c>
      <c r="H43" s="49">
        <f t="shared" si="58"/>
        <v>0</v>
      </c>
      <c r="I43" s="44">
        <f t="shared" si="59"/>
        <v>0</v>
      </c>
      <c r="J43" s="49">
        <f t="shared" si="60"/>
        <v>0</v>
      </c>
      <c r="K43" s="44">
        <f t="shared" si="61"/>
        <v>0</v>
      </c>
      <c r="L43" s="32">
        <f t="shared" si="62"/>
        <v>0</v>
      </c>
      <c r="M43" s="33">
        <f t="shared" si="63"/>
        <v>0</v>
      </c>
      <c r="N43" s="50">
        <f t="shared" si="64"/>
        <v>0</v>
      </c>
      <c r="O43" s="35">
        <f t="shared" si="65"/>
        <v>0</v>
      </c>
      <c r="P43" s="49">
        <f t="shared" si="66"/>
        <v>0</v>
      </c>
      <c r="Q43" s="44">
        <f t="shared" si="67"/>
        <v>0</v>
      </c>
      <c r="R43" s="49"/>
      <c r="S43" s="44"/>
      <c r="T43" s="49">
        <f t="shared" si="68"/>
        <v>0</v>
      </c>
      <c r="U43" s="44">
        <f t="shared" si="69"/>
        <v>0</v>
      </c>
      <c r="V43" s="36">
        <f t="array" ref="V43">IF(ISBLANK(ALS_1!$A$2),100,IF(ISBLANK(A43),100,IF((OR(EXACT(A43,ALS_1!$C$2:$C$200))),VLOOKUP(A43,ALS_1!$C$2:$I$200,4,FALSE()))))</f>
        <v>100</v>
      </c>
      <c r="W43" s="37">
        <f t="shared" si="42"/>
        <v>51</v>
      </c>
      <c r="X43" s="64">
        <f>VLOOKUP(W43,Punktezuordnung!$A$2:$B$52,2,FALSE())</f>
        <v>0</v>
      </c>
      <c r="Y43" s="38">
        <f t="array" ref="Y43">IF(ISBLANK(ALS_2!$A$2),0,IF(ISBLANK(A43),0,IF((OR(EXACT(A43,ALS_2!$C$2:$C$200))),VLOOKUP(A43,ALS_2!$C$2:$I$200,4,FALSE()))))</f>
        <v>0</v>
      </c>
      <c r="Z43" s="37">
        <f t="shared" si="43"/>
        <v>51</v>
      </c>
      <c r="AA43" s="64">
        <f>VLOOKUP(Z43,Punktezuordnung!$A$2:$B$52,2,FALSE())</f>
        <v>0</v>
      </c>
      <c r="AB43" s="39">
        <f t="array" ref="AB43">IF(ISBLANK(FRI_1!$A$2),100,IF(ISBLANK(A43),100,IF((OR(EXACT(A43,FRI_1!$C$2:$C$200))),VLOOKUP(A43,FRI_1!$C$2:$I$200,4,FALSE()))))</f>
        <v>100</v>
      </c>
      <c r="AC43" s="37">
        <f t="shared" si="44"/>
        <v>51</v>
      </c>
      <c r="AD43" s="29">
        <f>VLOOKUP(AC43,[1]Punktezuordnung!$A$2:$B$52,2,FALSE())</f>
        <v>0</v>
      </c>
      <c r="AE43" s="40">
        <f t="array" ref="AE43">IF(ISBLANK(FRI_2!$A$2),0,IF(ISBLANK(A43),0,IF((OR(EXACT(A43,FRI_2!$C$2:$C$150))),VLOOKUP(A43,FRI_2!$C$2:$I$150,4,FALSE()))))</f>
        <v>0</v>
      </c>
      <c r="AF43" s="37">
        <f t="shared" si="45"/>
        <v>51</v>
      </c>
      <c r="AG43" s="29">
        <f>VLOOKUP(AF43,[1]Punktezuordnung!$A$2:$B$52,2,FALSE())</f>
        <v>0</v>
      </c>
      <c r="AH43" s="41">
        <f t="array" ref="AH43">IF(ISBLANK(LAT_1!$A$2),0,IF(ISBLANK(A43),0,IF((OR(EXACT(A43,LAT_1!$C$2:$C$154))),VLOOKUP(A43,LAT_1!$C$2:$I$154,4,FALSE()))))</f>
        <v>0</v>
      </c>
      <c r="AI43" s="37">
        <f t="shared" si="46"/>
        <v>51</v>
      </c>
      <c r="AJ43" s="29">
        <f>VLOOKUP(AI43,[1]Punktezuordnung!$A$2:$B$52,2,FALSE())</f>
        <v>0</v>
      </c>
      <c r="AK43" s="42">
        <f t="array" ref="AK43">IF(ISBLANK(LAT_2!$A$2),0,IF(ISBLANK(A43),0,IF((OR(EXACT(A43,LAT_2!$C$2:$C$154))),VLOOKUP(A43,LAT_2!$C$2:$I$154,4,FALSE()))))</f>
        <v>0</v>
      </c>
      <c r="AL43" s="37">
        <f t="shared" si="47"/>
        <v>51</v>
      </c>
      <c r="AM43" s="29">
        <f>VLOOKUP(AL43,[1]Punktezuordnung!$A$2:$B$52,2,FALSE())</f>
        <v>0</v>
      </c>
      <c r="AN43" s="66">
        <f t="array" ref="AN43">IF(ISBLANK(NIA_1!$A$2),1000,IF(ISBLANK(A43),1000,IF((OR(EXACT(A43,NIA_1!$C$2:$C$200))),VLOOKUP(A43,NIA_1!$C$2:$I$200,4,FALSE()))))</f>
        <v>1000</v>
      </c>
      <c r="AO43" s="37">
        <f t="shared" si="48"/>
        <v>51</v>
      </c>
      <c r="AP43" s="64">
        <f>VLOOKUP(AO43,Punktezuordnung!$A$2:$B$52,2,FALSE())</f>
        <v>0</v>
      </c>
      <c r="AQ43" s="45">
        <f t="array" ref="AQ43">IF(ISBLANK(NIA_2!$A$2),0,IF(ISBLANK(A43),0,IF((OR(EXACT(A43,NIA_2!$C$2:$C$141))),VLOOKUP(A43,NIA_2!$C$2:$I$141,4,FALSE()))))</f>
        <v>0</v>
      </c>
      <c r="AR43" s="37">
        <f t="shared" si="49"/>
        <v>51</v>
      </c>
      <c r="AS43" s="64">
        <f>VLOOKUP(AR43,Punktezuordnung!$A$2:$B$52,2,FALSE())</f>
        <v>0</v>
      </c>
      <c r="AT43" s="41">
        <f t="array" ref="AT43">IF(ISBLANK(STO_1!$A$2),0,IF(ISBLANK(A43),0,IF((OR(EXACT(A43,STO_1!$C$2:$C$149))),VLOOKUP(A43,STO_1!$C$2:$I$149,4,FALSE()))))</f>
        <v>0</v>
      </c>
      <c r="AU43" s="37">
        <f t="shared" si="50"/>
        <v>51</v>
      </c>
      <c r="AV43" s="44">
        <f>VLOOKUP(AU43,[1]Punktezuordnung!$A$2:$B$52,2,FALSE())</f>
        <v>0</v>
      </c>
      <c r="AW43" s="39">
        <f t="array" ref="AW43">IF(ISBLANK(STO_2!$A$2),0,IF(ISBLANK(A43),0,IF((OR(EXACT(A43,STO_2!$C$2:$C$148))),VLOOKUP(A43,STO_2!$C$2:$I$148,4,FALSE()))))</f>
        <v>0</v>
      </c>
      <c r="AX43" s="37">
        <f t="shared" si="51"/>
        <v>51</v>
      </c>
      <c r="AY43" s="44">
        <f>VLOOKUP(AX43,[1]Punktezuordnung!$A$2:$B$52,2,FALSE())</f>
        <v>0</v>
      </c>
      <c r="AZ43" s="41">
        <f t="array" ref="AZ43">IF(ISBLANK(ANG_1!$A$2),100,IF(ISBLANK(A43),100,IF((OR(EXACT(A43,ANG_1!$C$2:$C$200))),VLOOKUP(A43,ANG_1!$C$2:$I$200,4,FALSE()))))</f>
        <v>100</v>
      </c>
      <c r="BA43" s="37">
        <f t="shared" si="52"/>
        <v>51</v>
      </c>
      <c r="BB43" s="44">
        <f>VLOOKUP(BA43,[1]Punktezuordnung!$A$2:$B$52,2,FALSE())</f>
        <v>0</v>
      </c>
      <c r="BC43" s="46">
        <f t="array" ref="BC43">IF(ISBLANK(ANG_2!$A$2),0,IF(ISBLANK(A43),0,IF((OR(EXACT(A43,ANG_2!$C$2:$C$155))),VLOOKUP(A43,ANG_2!$C$2:$I$155,4,FALSE()))))</f>
        <v>0</v>
      </c>
      <c r="BD43" s="37">
        <f t="shared" si="53"/>
        <v>51</v>
      </c>
      <c r="BE43" s="47">
        <f>VLOOKUP(BD43,[1]Punktezuordnung!$A$2:$B$52,2,FALSE())</f>
        <v>0</v>
      </c>
      <c r="BF43" s="41">
        <f t="array" ref="BF43">IF(ISBLANK(ANG_1!$A$2),100,IF(ISBLANK(G43),100,IF((OR(EXACT(G43,ANG_1!$C$2:$C$200))),VLOOKUP(G43,ANG_1!$C$2:$I$200,4,FALSE()))))</f>
        <v>100</v>
      </c>
      <c r="BG43" s="37">
        <f t="shared" si="54"/>
        <v>51</v>
      </c>
      <c r="BH43" s="44">
        <f>VLOOKUP(BG43,[1]Punktezuordnung!$A$2:$B$52,2,FALSE())</f>
        <v>0</v>
      </c>
      <c r="BI43" s="46">
        <f t="array" ref="BI43">IF(ISBLANK(ANG_2!$A$2),0,IF(ISBLANK(G43),0,IF((OR(EXACT(G43,ANG_2!$C$2:$C$155))),VLOOKUP(G43,ANG_2!$C$2:$I$155,4,FALSE()))))</f>
        <v>0</v>
      </c>
      <c r="BJ43" s="37">
        <f t="shared" si="55"/>
        <v>51</v>
      </c>
      <c r="BK43" s="47">
        <f>VLOOKUP(BJ43,[1]Punktezuordnung!$A$2:$B$52,2,FALSE())</f>
        <v>0</v>
      </c>
    </row>
    <row r="44" spans="1:63" x14ac:dyDescent="0.3">
      <c r="A44" s="55"/>
      <c r="B44" s="55"/>
      <c r="C44" s="55"/>
      <c r="D44" s="55"/>
      <c r="E44" s="37" t="str">
        <f t="shared" si="56"/>
        <v/>
      </c>
      <c r="F44" s="29">
        <f>SUM(LARGE(H44:U44,{1;2;3;4;5;6;7;8;9}))</f>
        <v>0</v>
      </c>
      <c r="G44" s="48">
        <f t="shared" si="57"/>
        <v>0</v>
      </c>
      <c r="H44" s="49">
        <f t="shared" si="58"/>
        <v>0</v>
      </c>
      <c r="I44" s="44">
        <f t="shared" si="59"/>
        <v>0</v>
      </c>
      <c r="J44" s="49">
        <f t="shared" si="60"/>
        <v>0</v>
      </c>
      <c r="K44" s="44">
        <f t="shared" si="61"/>
        <v>0</v>
      </c>
      <c r="L44" s="32">
        <f t="shared" si="62"/>
        <v>0</v>
      </c>
      <c r="M44" s="33">
        <f t="shared" si="63"/>
        <v>0</v>
      </c>
      <c r="N44" s="50">
        <f t="shared" si="64"/>
        <v>0</v>
      </c>
      <c r="O44" s="35">
        <f t="shared" si="65"/>
        <v>0</v>
      </c>
      <c r="P44" s="49">
        <f t="shared" si="66"/>
        <v>0</v>
      </c>
      <c r="Q44" s="44">
        <f t="shared" si="67"/>
        <v>0</v>
      </c>
      <c r="R44" s="49"/>
      <c r="S44" s="44"/>
      <c r="T44" s="49">
        <f t="shared" si="68"/>
        <v>0</v>
      </c>
      <c r="U44" s="44">
        <f t="shared" si="69"/>
        <v>0</v>
      </c>
      <c r="V44" s="36">
        <f t="array" ref="V44">IF(ISBLANK(ALS_1!$A$2),100,IF(ISBLANK(A44),100,IF((OR(EXACT(A44,ALS_1!$C$2:$C$200))),VLOOKUP(A44,ALS_1!$C$2:$I$200,4,FALSE()))))</f>
        <v>100</v>
      </c>
      <c r="W44" s="37">
        <f t="shared" si="42"/>
        <v>51</v>
      </c>
      <c r="X44" s="64">
        <f>VLOOKUP(W44,Punktezuordnung!$A$2:$B$52,2,FALSE())</f>
        <v>0</v>
      </c>
      <c r="Y44" s="38">
        <f t="array" ref="Y44">IF(ISBLANK(ALS_2!$A$2),0,IF(ISBLANK(A44),0,IF((OR(EXACT(A44,ALS_2!$C$2:$C$200))),VLOOKUP(A44,ALS_2!$C$2:$I$200,4,FALSE()))))</f>
        <v>0</v>
      </c>
      <c r="Z44" s="37">
        <f t="shared" si="43"/>
        <v>51</v>
      </c>
      <c r="AA44" s="64">
        <f>VLOOKUP(Z44,Punktezuordnung!$A$2:$B$52,2,FALSE())</f>
        <v>0</v>
      </c>
      <c r="AB44" s="39">
        <f t="array" ref="AB44">IF(ISBLANK(FRI_1!$A$2),100,IF(ISBLANK(A44),100,IF((OR(EXACT(A44,FRI_1!$C$2:$C$200))),VLOOKUP(A44,FRI_1!$C$2:$I$200,4,FALSE()))))</f>
        <v>100</v>
      </c>
      <c r="AC44" s="37">
        <f t="shared" si="44"/>
        <v>51</v>
      </c>
      <c r="AD44" s="29">
        <f>VLOOKUP(AC44,[1]Punktezuordnung!$A$2:$B$52,2,FALSE())</f>
        <v>0</v>
      </c>
      <c r="AE44" s="40">
        <f t="array" ref="AE44">IF(ISBLANK(FRI_2!$A$2),0,IF(ISBLANK(A44),0,IF((OR(EXACT(A44,FRI_2!$C$2:$C$150))),VLOOKUP(A44,FRI_2!$C$2:$I$150,4,FALSE()))))</f>
        <v>0</v>
      </c>
      <c r="AF44" s="37">
        <f t="shared" si="45"/>
        <v>51</v>
      </c>
      <c r="AG44" s="29">
        <f>VLOOKUP(AF44,[1]Punktezuordnung!$A$2:$B$52,2,FALSE())</f>
        <v>0</v>
      </c>
      <c r="AH44" s="41">
        <f t="array" ref="AH44">IF(ISBLANK(LAT_1!$A$2),0,IF(ISBLANK(A44),0,IF((OR(EXACT(A44,LAT_1!$C$2:$C$154))),VLOOKUP(A44,LAT_1!$C$2:$I$154,4,FALSE()))))</f>
        <v>0</v>
      </c>
      <c r="AI44" s="37">
        <f t="shared" si="46"/>
        <v>51</v>
      </c>
      <c r="AJ44" s="29">
        <f>VLOOKUP(AI44,[1]Punktezuordnung!$A$2:$B$52,2,FALSE())</f>
        <v>0</v>
      </c>
      <c r="AK44" s="42">
        <f t="array" ref="AK44">IF(ISBLANK(LAT_2!$A$2),0,IF(ISBLANK(A44),0,IF((OR(EXACT(A44,LAT_2!$C$2:$C$154))),VLOOKUP(A44,LAT_2!$C$2:$I$154,4,FALSE()))))</f>
        <v>0</v>
      </c>
      <c r="AL44" s="37">
        <f t="shared" si="47"/>
        <v>51</v>
      </c>
      <c r="AM44" s="29">
        <f>VLOOKUP(AL44,[1]Punktezuordnung!$A$2:$B$52,2,FALSE())</f>
        <v>0</v>
      </c>
      <c r="AN44" s="66">
        <f t="array" ref="AN44">IF(ISBLANK(NIA_1!$A$2),1000,IF(ISBLANK(A44),1000,IF((OR(EXACT(A44,NIA_1!$C$2:$C$200))),VLOOKUP(A44,NIA_1!$C$2:$I$200,4,FALSE()))))</f>
        <v>1000</v>
      </c>
      <c r="AO44" s="37">
        <f t="shared" si="48"/>
        <v>51</v>
      </c>
      <c r="AP44" s="64">
        <f>VLOOKUP(AO44,Punktezuordnung!$A$2:$B$52,2,FALSE())</f>
        <v>0</v>
      </c>
      <c r="AQ44" s="45">
        <f t="array" ref="AQ44">IF(ISBLANK(NIA_2!$A$2),0,IF(ISBLANK(A44),0,IF((OR(EXACT(A44,NIA_2!$C$2:$C$141))),VLOOKUP(A44,NIA_2!$C$2:$I$141,4,FALSE()))))</f>
        <v>0</v>
      </c>
      <c r="AR44" s="37">
        <f t="shared" si="49"/>
        <v>51</v>
      </c>
      <c r="AS44" s="64">
        <f>VLOOKUP(AR44,Punktezuordnung!$A$2:$B$52,2,FALSE())</f>
        <v>0</v>
      </c>
      <c r="AT44" s="41">
        <f t="array" ref="AT44">IF(ISBLANK(STO_1!$A$2),0,IF(ISBLANK(A44),0,IF((OR(EXACT(A44,STO_1!$C$2:$C$149))),VLOOKUP(A44,STO_1!$C$2:$I$149,4,FALSE()))))</f>
        <v>0</v>
      </c>
      <c r="AU44" s="37">
        <f t="shared" si="50"/>
        <v>51</v>
      </c>
      <c r="AV44" s="44">
        <f>VLOOKUP(AU44,[1]Punktezuordnung!$A$2:$B$52,2,FALSE())</f>
        <v>0</v>
      </c>
      <c r="AW44" s="39">
        <f t="array" ref="AW44">IF(ISBLANK(STO_2!$A$2),0,IF(ISBLANK(A44),0,IF((OR(EXACT(A44,STO_2!$C$2:$C$148))),VLOOKUP(A44,STO_2!$C$2:$I$148,4,FALSE()))))</f>
        <v>0</v>
      </c>
      <c r="AX44" s="37">
        <f t="shared" si="51"/>
        <v>51</v>
      </c>
      <c r="AY44" s="44">
        <f>VLOOKUP(AX44,[1]Punktezuordnung!$A$2:$B$52,2,FALSE())</f>
        <v>0</v>
      </c>
      <c r="AZ44" s="41">
        <f t="array" ref="AZ44">IF(ISBLANK(ANG_1!$A$2),100,IF(ISBLANK(A44),100,IF((OR(EXACT(A44,ANG_1!$C$2:$C$200))),VLOOKUP(A44,ANG_1!$C$2:$I$200,4,FALSE()))))</f>
        <v>100</v>
      </c>
      <c r="BA44" s="37">
        <f t="shared" si="52"/>
        <v>51</v>
      </c>
      <c r="BB44" s="44">
        <f>VLOOKUP(BA44,[1]Punktezuordnung!$A$2:$B$52,2,FALSE())</f>
        <v>0</v>
      </c>
      <c r="BC44" s="46">
        <f t="array" ref="BC44">IF(ISBLANK(ANG_2!$A$2),0,IF(ISBLANK(A44),0,IF((OR(EXACT(A44,ANG_2!$C$2:$C$155))),VLOOKUP(A44,ANG_2!$C$2:$I$155,4,FALSE()))))</f>
        <v>0</v>
      </c>
      <c r="BD44" s="37">
        <f t="shared" si="53"/>
        <v>51</v>
      </c>
      <c r="BE44" s="47">
        <f>VLOOKUP(BD44,[1]Punktezuordnung!$A$2:$B$52,2,FALSE())</f>
        <v>0</v>
      </c>
      <c r="BF44" s="41">
        <f t="array" ref="BF44">IF(ISBLANK(ANG_1!$A$2),100,IF(ISBLANK(G44),100,IF((OR(EXACT(G44,ANG_1!$C$2:$C$200))),VLOOKUP(G44,ANG_1!$C$2:$I$200,4,FALSE()))))</f>
        <v>100</v>
      </c>
      <c r="BG44" s="37">
        <f t="shared" si="54"/>
        <v>51</v>
      </c>
      <c r="BH44" s="44">
        <f>VLOOKUP(BG44,[1]Punktezuordnung!$A$2:$B$52,2,FALSE())</f>
        <v>0</v>
      </c>
      <c r="BI44" s="46">
        <f t="array" ref="BI44">IF(ISBLANK(ANG_2!$A$2),0,IF(ISBLANK(G44),0,IF((OR(EXACT(G44,ANG_2!$C$2:$C$155))),VLOOKUP(G44,ANG_2!$C$2:$I$155,4,FALSE()))))</f>
        <v>0</v>
      </c>
      <c r="BJ44" s="37">
        <f t="shared" si="55"/>
        <v>51</v>
      </c>
      <c r="BK44" s="47">
        <f>VLOOKUP(BJ44,[1]Punktezuordnung!$A$2:$B$52,2,FALSE())</f>
        <v>0</v>
      </c>
    </row>
    <row r="45" spans="1:63" x14ac:dyDescent="0.3">
      <c r="A45" s="55"/>
      <c r="B45" s="55"/>
      <c r="C45" s="55"/>
      <c r="D45" s="55"/>
      <c r="E45" s="37" t="str">
        <f t="shared" si="56"/>
        <v/>
      </c>
      <c r="F45" s="29">
        <f>SUM(LARGE(H45:U45,{1;2;3;4;5;6;7;8;9}))</f>
        <v>0</v>
      </c>
      <c r="G45" s="48">
        <f t="shared" si="57"/>
        <v>0</v>
      </c>
      <c r="H45" s="49">
        <f t="shared" si="58"/>
        <v>0</v>
      </c>
      <c r="I45" s="44">
        <f t="shared" si="59"/>
        <v>0</v>
      </c>
      <c r="J45" s="49">
        <f t="shared" si="60"/>
        <v>0</v>
      </c>
      <c r="K45" s="44">
        <f t="shared" si="61"/>
        <v>0</v>
      </c>
      <c r="L45" s="32">
        <f t="shared" si="62"/>
        <v>0</v>
      </c>
      <c r="M45" s="33">
        <f t="shared" si="63"/>
        <v>0</v>
      </c>
      <c r="N45" s="50">
        <f t="shared" si="64"/>
        <v>0</v>
      </c>
      <c r="O45" s="35">
        <f t="shared" si="65"/>
        <v>0</v>
      </c>
      <c r="P45" s="49">
        <f t="shared" si="66"/>
        <v>0</v>
      </c>
      <c r="Q45" s="44">
        <f t="shared" si="67"/>
        <v>0</v>
      </c>
      <c r="R45" s="49"/>
      <c r="S45" s="44"/>
      <c r="T45" s="49">
        <f t="shared" si="68"/>
        <v>0</v>
      </c>
      <c r="U45" s="44">
        <f t="shared" si="69"/>
        <v>0</v>
      </c>
      <c r="V45" s="36">
        <f t="array" ref="V45">IF(ISBLANK(ALS_1!$A$2),100,IF(ISBLANK(A45),100,IF((OR(EXACT(A45,ALS_1!$C$2:$C$200))),VLOOKUP(A45,ALS_1!$C$2:$I$200,4,FALSE()))))</f>
        <v>100</v>
      </c>
      <c r="W45" s="37">
        <f t="shared" si="42"/>
        <v>51</v>
      </c>
      <c r="X45" s="64">
        <f>VLOOKUP(W45,Punktezuordnung!$A$2:$B$52,2,FALSE())</f>
        <v>0</v>
      </c>
      <c r="Y45" s="38">
        <f t="array" ref="Y45">IF(ISBLANK(ALS_2!$A$2),0,IF(ISBLANK(A45),0,IF((OR(EXACT(A45,ALS_2!$C$2:$C$200))),VLOOKUP(A45,ALS_2!$C$2:$I$200,4,FALSE()))))</f>
        <v>0</v>
      </c>
      <c r="Z45" s="37">
        <f t="shared" si="43"/>
        <v>51</v>
      </c>
      <c r="AA45" s="64">
        <f>VLOOKUP(Z45,Punktezuordnung!$A$2:$B$52,2,FALSE())</f>
        <v>0</v>
      </c>
      <c r="AB45" s="39">
        <f t="array" ref="AB45">IF(ISBLANK(FRI_1!$A$2),100,IF(ISBLANK(A45),100,IF((OR(EXACT(A45,FRI_1!$C$2:$C$200))),VLOOKUP(A45,FRI_1!$C$2:$I$200,4,FALSE()))))</f>
        <v>100</v>
      </c>
      <c r="AC45" s="37">
        <f t="shared" si="44"/>
        <v>51</v>
      </c>
      <c r="AD45" s="29">
        <f>VLOOKUP(AC45,[1]Punktezuordnung!$A$2:$B$52,2,FALSE())</f>
        <v>0</v>
      </c>
      <c r="AE45" s="40">
        <f t="array" ref="AE45">IF(ISBLANK(FRI_2!$A$2),0,IF(ISBLANK(A45),0,IF((OR(EXACT(A45,FRI_2!$C$2:$C$150))),VLOOKUP(A45,FRI_2!$C$2:$I$150,4,FALSE()))))</f>
        <v>0</v>
      </c>
      <c r="AF45" s="37">
        <f t="shared" si="45"/>
        <v>51</v>
      </c>
      <c r="AG45" s="29">
        <f>VLOOKUP(AF45,[1]Punktezuordnung!$A$2:$B$52,2,FALSE())</f>
        <v>0</v>
      </c>
      <c r="AH45" s="41">
        <f t="array" ref="AH45">IF(ISBLANK(LAT_1!$A$2),0,IF(ISBLANK(A45),0,IF((OR(EXACT(A45,LAT_1!$C$2:$C$154))),VLOOKUP(A45,LAT_1!$C$2:$I$154,4,FALSE()))))</f>
        <v>0</v>
      </c>
      <c r="AI45" s="37">
        <f t="shared" si="46"/>
        <v>51</v>
      </c>
      <c r="AJ45" s="29">
        <f>VLOOKUP(AI45,[1]Punktezuordnung!$A$2:$B$52,2,FALSE())</f>
        <v>0</v>
      </c>
      <c r="AK45" s="42">
        <f t="array" ref="AK45">IF(ISBLANK(LAT_2!$A$2),0,IF(ISBLANK(A45),0,IF((OR(EXACT(A45,LAT_2!$C$2:$C$154))),VLOOKUP(A45,LAT_2!$C$2:$I$154,4,FALSE()))))</f>
        <v>0</v>
      </c>
      <c r="AL45" s="37">
        <f t="shared" si="47"/>
        <v>51</v>
      </c>
      <c r="AM45" s="29">
        <f>VLOOKUP(AL45,[1]Punktezuordnung!$A$2:$B$52,2,FALSE())</f>
        <v>0</v>
      </c>
      <c r="AN45" s="66">
        <f t="array" ref="AN45">IF(ISBLANK(NIA_1!$A$2),1000,IF(ISBLANK(A45),1000,IF((OR(EXACT(A45,NIA_1!$C$2:$C$200))),VLOOKUP(A45,NIA_1!$C$2:$I$200,4,FALSE()))))</f>
        <v>1000</v>
      </c>
      <c r="AO45" s="37">
        <f t="shared" si="48"/>
        <v>51</v>
      </c>
      <c r="AP45" s="64">
        <f>VLOOKUP(AO45,Punktezuordnung!$A$2:$B$52,2,FALSE())</f>
        <v>0</v>
      </c>
      <c r="AQ45" s="45">
        <f t="array" ref="AQ45">IF(ISBLANK(NIA_2!$A$2),0,IF(ISBLANK(A45),0,IF((OR(EXACT(A45,NIA_2!$C$2:$C$141))),VLOOKUP(A45,NIA_2!$C$2:$I$141,4,FALSE()))))</f>
        <v>0</v>
      </c>
      <c r="AR45" s="37">
        <f t="shared" si="49"/>
        <v>51</v>
      </c>
      <c r="AS45" s="64">
        <f>VLOOKUP(AR45,Punktezuordnung!$A$2:$B$52,2,FALSE())</f>
        <v>0</v>
      </c>
      <c r="AT45" s="41">
        <f t="array" ref="AT45">IF(ISBLANK(STO_1!$A$2),0,IF(ISBLANK(A45),0,IF((OR(EXACT(A45,STO_1!$C$2:$C$149))),VLOOKUP(A45,STO_1!$C$2:$I$149,4,FALSE()))))</f>
        <v>0</v>
      </c>
      <c r="AU45" s="37">
        <f t="shared" si="50"/>
        <v>51</v>
      </c>
      <c r="AV45" s="44">
        <f>VLOOKUP(AU45,[1]Punktezuordnung!$A$2:$B$52,2,FALSE())</f>
        <v>0</v>
      </c>
      <c r="AW45" s="39">
        <f t="array" ref="AW45">IF(ISBLANK(STO_2!$A$2),0,IF(ISBLANK(A45),0,IF((OR(EXACT(A45,STO_2!$C$2:$C$148))),VLOOKUP(A45,STO_2!$C$2:$I$148,4,FALSE()))))</f>
        <v>0</v>
      </c>
      <c r="AX45" s="37">
        <f t="shared" si="51"/>
        <v>51</v>
      </c>
      <c r="AY45" s="44">
        <f>VLOOKUP(AX45,[1]Punktezuordnung!$A$2:$B$52,2,FALSE())</f>
        <v>0</v>
      </c>
      <c r="AZ45" s="41">
        <f t="array" ref="AZ45">IF(ISBLANK(ANG_1!$A$2),100,IF(ISBLANK(A45),100,IF((OR(EXACT(A45,ANG_1!$C$2:$C$200))),VLOOKUP(A45,ANG_1!$C$2:$I$200,4,FALSE()))))</f>
        <v>100</v>
      </c>
      <c r="BA45" s="37">
        <f t="shared" si="52"/>
        <v>51</v>
      </c>
      <c r="BB45" s="44">
        <f>VLOOKUP(BA45,[1]Punktezuordnung!$A$2:$B$52,2,FALSE())</f>
        <v>0</v>
      </c>
      <c r="BC45" s="46">
        <f t="array" ref="BC45">IF(ISBLANK(ANG_2!$A$2),0,IF(ISBLANK(A45),0,IF((OR(EXACT(A45,ANG_2!$C$2:$C$155))),VLOOKUP(A45,ANG_2!$C$2:$I$155,4,FALSE()))))</f>
        <v>0</v>
      </c>
      <c r="BD45" s="37">
        <f t="shared" si="53"/>
        <v>51</v>
      </c>
      <c r="BE45" s="47">
        <f>VLOOKUP(BD45,[1]Punktezuordnung!$A$2:$B$52,2,FALSE())</f>
        <v>0</v>
      </c>
      <c r="BF45" s="41">
        <f t="array" ref="BF45">IF(ISBLANK(ANG_1!$A$2),100,IF(ISBLANK(G45),100,IF((OR(EXACT(G45,ANG_1!$C$2:$C$200))),VLOOKUP(G45,ANG_1!$C$2:$I$200,4,FALSE()))))</f>
        <v>100</v>
      </c>
      <c r="BG45" s="37">
        <f t="shared" si="54"/>
        <v>51</v>
      </c>
      <c r="BH45" s="44">
        <f>VLOOKUP(BG45,[1]Punktezuordnung!$A$2:$B$52,2,FALSE())</f>
        <v>0</v>
      </c>
      <c r="BI45" s="46">
        <f t="array" ref="BI45">IF(ISBLANK(ANG_2!$A$2),0,IF(ISBLANK(G45),0,IF((OR(EXACT(G45,ANG_2!$C$2:$C$155))),VLOOKUP(G45,ANG_2!$C$2:$I$155,4,FALSE()))))</f>
        <v>0</v>
      </c>
      <c r="BJ45" s="37">
        <f t="shared" si="55"/>
        <v>51</v>
      </c>
      <c r="BK45" s="47">
        <f>VLOOKUP(BJ45,[1]Punktezuordnung!$A$2:$B$52,2,FALSE())</f>
        <v>0</v>
      </c>
    </row>
    <row r="46" spans="1:63" x14ac:dyDescent="0.3">
      <c r="A46" s="55"/>
      <c r="B46" s="55"/>
      <c r="C46" s="55"/>
      <c r="D46" s="55"/>
      <c r="E46" s="37" t="str">
        <f t="shared" si="56"/>
        <v/>
      </c>
      <c r="F46" s="29">
        <f>SUM(LARGE(H46:U46,{1;2;3;4;5;6;7;8;9}))</f>
        <v>0</v>
      </c>
      <c r="G46" s="48">
        <f t="shared" si="57"/>
        <v>0</v>
      </c>
      <c r="H46" s="49">
        <f t="shared" si="58"/>
        <v>0</v>
      </c>
      <c r="I46" s="44">
        <f t="shared" si="59"/>
        <v>0</v>
      </c>
      <c r="J46" s="49">
        <f t="shared" si="60"/>
        <v>0</v>
      </c>
      <c r="K46" s="44">
        <f t="shared" si="61"/>
        <v>0</v>
      </c>
      <c r="L46" s="32">
        <f t="shared" si="62"/>
        <v>0</v>
      </c>
      <c r="M46" s="33">
        <f t="shared" si="63"/>
        <v>0</v>
      </c>
      <c r="N46" s="50">
        <f t="shared" si="64"/>
        <v>0</v>
      </c>
      <c r="O46" s="35">
        <f t="shared" si="65"/>
        <v>0</v>
      </c>
      <c r="P46" s="49">
        <f t="shared" si="66"/>
        <v>0</v>
      </c>
      <c r="Q46" s="44">
        <f t="shared" si="67"/>
        <v>0</v>
      </c>
      <c r="R46" s="49"/>
      <c r="S46" s="44"/>
      <c r="T46" s="49">
        <f t="shared" si="68"/>
        <v>0</v>
      </c>
      <c r="U46" s="44">
        <f t="shared" si="69"/>
        <v>0</v>
      </c>
      <c r="V46" s="36">
        <f t="array" ref="V46">IF(ISBLANK(ALS_1!$A$2),100,IF(ISBLANK(A46),100,IF((OR(EXACT(A46,ALS_1!$C$2:$C$200))),VLOOKUP(A46,ALS_1!$C$2:$I$200,4,FALSE()))))</f>
        <v>100</v>
      </c>
      <c r="W46" s="37">
        <f t="shared" si="42"/>
        <v>51</v>
      </c>
      <c r="X46" s="64">
        <f>VLOOKUP(W46,Punktezuordnung!$A$2:$B$52,2,FALSE())</f>
        <v>0</v>
      </c>
      <c r="Y46" s="38">
        <f t="array" ref="Y46">IF(ISBLANK(ALS_2!$A$2),0,IF(ISBLANK(A46),0,IF((OR(EXACT(A46,ALS_2!$C$2:$C$200))),VLOOKUP(A46,ALS_2!$C$2:$I$200,4,FALSE()))))</f>
        <v>0</v>
      </c>
      <c r="Z46" s="37">
        <f t="shared" si="43"/>
        <v>51</v>
      </c>
      <c r="AA46" s="64">
        <f>VLOOKUP(Z46,Punktezuordnung!$A$2:$B$52,2,FALSE())</f>
        <v>0</v>
      </c>
      <c r="AB46" s="39">
        <f t="array" ref="AB46">IF(ISBLANK(FRI_1!$A$2),100,IF(ISBLANK(A46),100,IF((OR(EXACT(A46,FRI_1!$C$2:$C$200))),VLOOKUP(A46,FRI_1!$C$2:$I$200,4,FALSE()))))</f>
        <v>100</v>
      </c>
      <c r="AC46" s="37">
        <f t="shared" si="44"/>
        <v>51</v>
      </c>
      <c r="AD46" s="29">
        <f>VLOOKUP(AC46,[1]Punktezuordnung!$A$2:$B$52,2,FALSE())</f>
        <v>0</v>
      </c>
      <c r="AE46" s="40">
        <f t="array" ref="AE46">IF(ISBLANK(FRI_2!$A$2),0,IF(ISBLANK(A46),0,IF((OR(EXACT(A46,FRI_2!$C$2:$C$150))),VLOOKUP(A46,FRI_2!$C$2:$I$150,4,FALSE()))))</f>
        <v>0</v>
      </c>
      <c r="AF46" s="37">
        <f t="shared" si="45"/>
        <v>51</v>
      </c>
      <c r="AG46" s="29">
        <f>VLOOKUP(AF46,[1]Punktezuordnung!$A$2:$B$52,2,FALSE())</f>
        <v>0</v>
      </c>
      <c r="AH46" s="41">
        <f t="array" ref="AH46">IF(ISBLANK(LAT_1!$A$2),0,IF(ISBLANK(A46),0,IF((OR(EXACT(A46,LAT_1!$C$2:$C$154))),VLOOKUP(A46,LAT_1!$C$2:$I$154,4,FALSE()))))</f>
        <v>0</v>
      </c>
      <c r="AI46" s="37">
        <f t="shared" si="46"/>
        <v>51</v>
      </c>
      <c r="AJ46" s="29">
        <f>VLOOKUP(AI46,[1]Punktezuordnung!$A$2:$B$52,2,FALSE())</f>
        <v>0</v>
      </c>
      <c r="AK46" s="42">
        <f t="array" ref="AK46">IF(ISBLANK(LAT_2!$A$2),0,IF(ISBLANK(A46),0,IF((OR(EXACT(A46,LAT_2!$C$2:$C$154))),VLOOKUP(A46,LAT_2!$C$2:$I$154,4,FALSE()))))</f>
        <v>0</v>
      </c>
      <c r="AL46" s="37">
        <f t="shared" si="47"/>
        <v>51</v>
      </c>
      <c r="AM46" s="29">
        <f>VLOOKUP(AL46,[1]Punktezuordnung!$A$2:$B$52,2,FALSE())</f>
        <v>0</v>
      </c>
      <c r="AN46" s="66">
        <f t="array" ref="AN46">IF(ISBLANK(NIA_1!$A$2),1000,IF(ISBLANK(A46),1000,IF((OR(EXACT(A46,NIA_1!$C$2:$C$200))),VLOOKUP(A46,NIA_1!$C$2:$I$200,4,FALSE()))))</f>
        <v>1000</v>
      </c>
      <c r="AO46" s="37">
        <f t="shared" si="48"/>
        <v>51</v>
      </c>
      <c r="AP46" s="64">
        <f>VLOOKUP(AO46,Punktezuordnung!$A$2:$B$52,2,FALSE())</f>
        <v>0</v>
      </c>
      <c r="AQ46" s="45">
        <f t="array" ref="AQ46">IF(ISBLANK(NIA_2!$A$2),0,IF(ISBLANK(A46),0,IF((OR(EXACT(A46,NIA_2!$C$2:$C$141))),VLOOKUP(A46,NIA_2!$C$2:$I$141,4,FALSE()))))</f>
        <v>0</v>
      </c>
      <c r="AR46" s="37">
        <f t="shared" si="49"/>
        <v>51</v>
      </c>
      <c r="AS46" s="64">
        <f>VLOOKUP(AR46,Punktezuordnung!$A$2:$B$52,2,FALSE())</f>
        <v>0</v>
      </c>
      <c r="AT46" s="41">
        <f t="array" ref="AT46">IF(ISBLANK(STO_1!$A$2),0,IF(ISBLANK(A46),0,IF((OR(EXACT(A46,STO_1!$C$2:$C$149))),VLOOKUP(A46,STO_1!$C$2:$I$149,4,FALSE()))))</f>
        <v>0</v>
      </c>
      <c r="AU46" s="37">
        <f t="shared" si="50"/>
        <v>51</v>
      </c>
      <c r="AV46" s="44">
        <f>VLOOKUP(AU46,[1]Punktezuordnung!$A$2:$B$52,2,FALSE())</f>
        <v>0</v>
      </c>
      <c r="AW46" s="39">
        <f t="array" ref="AW46">IF(ISBLANK(STO_2!$A$2),0,IF(ISBLANK(A46),0,IF((OR(EXACT(A46,STO_2!$C$2:$C$148))),VLOOKUP(A46,STO_2!$C$2:$I$148,4,FALSE()))))</f>
        <v>0</v>
      </c>
      <c r="AX46" s="37">
        <f t="shared" si="51"/>
        <v>51</v>
      </c>
      <c r="AY46" s="44">
        <f>VLOOKUP(AX46,[1]Punktezuordnung!$A$2:$B$52,2,FALSE())</f>
        <v>0</v>
      </c>
      <c r="AZ46" s="41">
        <f t="array" ref="AZ46">IF(ISBLANK(ANG_1!$A$2),100,IF(ISBLANK(A46),100,IF((OR(EXACT(A46,ANG_1!$C$2:$C$200))),VLOOKUP(A46,ANG_1!$C$2:$I$200,4,FALSE()))))</f>
        <v>100</v>
      </c>
      <c r="BA46" s="37">
        <f t="shared" si="52"/>
        <v>51</v>
      </c>
      <c r="BB46" s="44">
        <f>VLOOKUP(BA46,[1]Punktezuordnung!$A$2:$B$52,2,FALSE())</f>
        <v>0</v>
      </c>
      <c r="BC46" s="46">
        <f t="array" ref="BC46">IF(ISBLANK(ANG_2!$A$2),0,IF(ISBLANK(A46),0,IF((OR(EXACT(A46,ANG_2!$C$2:$C$155))),VLOOKUP(A46,ANG_2!$C$2:$I$155,4,FALSE()))))</f>
        <v>0</v>
      </c>
      <c r="BD46" s="37">
        <f t="shared" si="53"/>
        <v>51</v>
      </c>
      <c r="BE46" s="47">
        <f>VLOOKUP(BD46,[1]Punktezuordnung!$A$2:$B$52,2,FALSE())</f>
        <v>0</v>
      </c>
      <c r="BF46" s="41">
        <f t="array" ref="BF46">IF(ISBLANK(ANG_1!$A$2),100,IF(ISBLANK(G46),100,IF((OR(EXACT(G46,ANG_1!$C$2:$C$200))),VLOOKUP(G46,ANG_1!$C$2:$I$200,4,FALSE()))))</f>
        <v>100</v>
      </c>
      <c r="BG46" s="37">
        <f t="shared" si="54"/>
        <v>51</v>
      </c>
      <c r="BH46" s="44">
        <f>VLOOKUP(BG46,[1]Punktezuordnung!$A$2:$B$52,2,FALSE())</f>
        <v>0</v>
      </c>
      <c r="BI46" s="46">
        <f t="array" ref="BI46">IF(ISBLANK(ANG_2!$A$2),0,IF(ISBLANK(G46),0,IF((OR(EXACT(G46,ANG_2!$C$2:$C$155))),VLOOKUP(G46,ANG_2!$C$2:$I$155,4,FALSE()))))</f>
        <v>0</v>
      </c>
      <c r="BJ46" s="37">
        <f t="shared" si="55"/>
        <v>51</v>
      </c>
      <c r="BK46" s="47">
        <f>VLOOKUP(BJ46,[1]Punktezuordnung!$A$2:$B$52,2,FALSE())</f>
        <v>0</v>
      </c>
    </row>
    <row r="47" spans="1:63" x14ac:dyDescent="0.3">
      <c r="A47" s="55"/>
      <c r="B47" s="55"/>
      <c r="C47" s="55"/>
      <c r="D47" s="55"/>
      <c r="E47" s="37" t="str">
        <f t="shared" si="56"/>
        <v/>
      </c>
      <c r="F47" s="29">
        <f>SUM(LARGE(H47:U47,{1;2;3;4;5;6;7;8;9}))</f>
        <v>0</v>
      </c>
      <c r="G47" s="48">
        <f t="shared" si="57"/>
        <v>0</v>
      </c>
      <c r="H47" s="49">
        <f t="shared" si="58"/>
        <v>0</v>
      </c>
      <c r="I47" s="44">
        <f t="shared" si="59"/>
        <v>0</v>
      </c>
      <c r="J47" s="49">
        <f t="shared" si="60"/>
        <v>0</v>
      </c>
      <c r="K47" s="44">
        <f t="shared" si="61"/>
        <v>0</v>
      </c>
      <c r="L47" s="32">
        <f t="shared" si="62"/>
        <v>0</v>
      </c>
      <c r="M47" s="33">
        <f t="shared" si="63"/>
        <v>0</v>
      </c>
      <c r="N47" s="50">
        <f t="shared" si="64"/>
        <v>0</v>
      </c>
      <c r="O47" s="35">
        <f t="shared" si="65"/>
        <v>0</v>
      </c>
      <c r="P47" s="49">
        <f t="shared" si="66"/>
        <v>0</v>
      </c>
      <c r="Q47" s="44">
        <f t="shared" si="67"/>
        <v>0</v>
      </c>
      <c r="R47" s="49"/>
      <c r="S47" s="44"/>
      <c r="T47" s="49">
        <f t="shared" si="68"/>
        <v>0</v>
      </c>
      <c r="U47" s="44">
        <f t="shared" si="69"/>
        <v>0</v>
      </c>
      <c r="V47" s="36">
        <f t="array" ref="V47">IF(ISBLANK(ALS_1!$A$2),100,IF(ISBLANK(A47),100,IF((OR(EXACT(A47,ALS_1!$C$2:$C$200))),VLOOKUP(A47,ALS_1!$C$2:$I$200,4,FALSE()))))</f>
        <v>100</v>
      </c>
      <c r="W47" s="37">
        <f t="shared" si="42"/>
        <v>51</v>
      </c>
      <c r="X47" s="64">
        <f>VLOOKUP(W47,Punktezuordnung!$A$2:$B$52,2,FALSE())</f>
        <v>0</v>
      </c>
      <c r="Y47" s="38">
        <f t="array" ref="Y47">IF(ISBLANK(ALS_2!$A$2),0,IF(ISBLANK(A47),0,IF((OR(EXACT(A47,ALS_2!$C$2:$C$200))),VLOOKUP(A47,ALS_2!$C$2:$I$200,4,FALSE()))))</f>
        <v>0</v>
      </c>
      <c r="Z47" s="37">
        <f t="shared" si="43"/>
        <v>51</v>
      </c>
      <c r="AA47" s="64">
        <f>VLOOKUP(Z47,Punktezuordnung!$A$2:$B$52,2,FALSE())</f>
        <v>0</v>
      </c>
      <c r="AB47" s="39">
        <f t="array" ref="AB47">IF(ISBLANK(FRI_1!$A$2),100,IF(ISBLANK(A47),100,IF((OR(EXACT(A47,FRI_1!$C$2:$C$200))),VLOOKUP(A47,FRI_1!$C$2:$I$200,4,FALSE()))))</f>
        <v>100</v>
      </c>
      <c r="AC47" s="37">
        <f t="shared" si="44"/>
        <v>51</v>
      </c>
      <c r="AD47" s="29">
        <f>VLOOKUP(AC47,[1]Punktezuordnung!$A$2:$B$52,2,FALSE())</f>
        <v>0</v>
      </c>
      <c r="AE47" s="40">
        <f t="array" ref="AE47">IF(ISBLANK(FRI_2!$A$2),0,IF(ISBLANK(A47),0,IF((OR(EXACT(A47,FRI_2!$C$2:$C$150))),VLOOKUP(A47,FRI_2!$C$2:$I$150,4,FALSE()))))</f>
        <v>0</v>
      </c>
      <c r="AF47" s="37">
        <f t="shared" si="45"/>
        <v>51</v>
      </c>
      <c r="AG47" s="29">
        <f>VLOOKUP(AF47,[1]Punktezuordnung!$A$2:$B$52,2,FALSE())</f>
        <v>0</v>
      </c>
      <c r="AH47" s="41">
        <f t="array" ref="AH47">IF(ISBLANK(LAT_1!$A$2),0,IF(ISBLANK(A47),0,IF((OR(EXACT(A47,LAT_1!$C$2:$C$154))),VLOOKUP(A47,LAT_1!$C$2:$I$154,4,FALSE()))))</f>
        <v>0</v>
      </c>
      <c r="AI47" s="37">
        <f t="shared" si="46"/>
        <v>51</v>
      </c>
      <c r="AJ47" s="29">
        <f>VLOOKUP(AI47,[1]Punktezuordnung!$A$2:$B$52,2,FALSE())</f>
        <v>0</v>
      </c>
      <c r="AK47" s="42">
        <f t="array" ref="AK47">IF(ISBLANK(LAT_2!$A$2),0,IF(ISBLANK(A47),0,IF((OR(EXACT(A47,LAT_2!$C$2:$C$154))),VLOOKUP(A47,LAT_2!$C$2:$I$154,4,FALSE()))))</f>
        <v>0</v>
      </c>
      <c r="AL47" s="37">
        <f t="shared" si="47"/>
        <v>51</v>
      </c>
      <c r="AM47" s="29">
        <f>VLOOKUP(AL47,[1]Punktezuordnung!$A$2:$B$52,2,FALSE())</f>
        <v>0</v>
      </c>
      <c r="AN47" s="66">
        <f t="array" ref="AN47">IF(ISBLANK(NIA_1!$A$2),1000,IF(ISBLANK(A47),1000,IF((OR(EXACT(A47,NIA_1!$C$2:$C$200))),VLOOKUP(A47,NIA_1!$C$2:$I$200,4,FALSE()))))</f>
        <v>1000</v>
      </c>
      <c r="AO47" s="37">
        <f t="shared" si="48"/>
        <v>51</v>
      </c>
      <c r="AP47" s="64">
        <f>VLOOKUP(AO47,Punktezuordnung!$A$2:$B$52,2,FALSE())</f>
        <v>0</v>
      </c>
      <c r="AQ47" s="45">
        <f t="array" ref="AQ47">IF(ISBLANK(NIA_2!$A$2),0,IF(ISBLANK(A47),0,IF((OR(EXACT(A47,NIA_2!$C$2:$C$141))),VLOOKUP(A47,NIA_2!$C$2:$I$141,4,FALSE()))))</f>
        <v>0</v>
      </c>
      <c r="AR47" s="37">
        <f t="shared" si="49"/>
        <v>51</v>
      </c>
      <c r="AS47" s="64">
        <f>VLOOKUP(AR47,Punktezuordnung!$A$2:$B$52,2,FALSE())</f>
        <v>0</v>
      </c>
      <c r="AT47" s="41">
        <f t="array" ref="AT47">IF(ISBLANK(STO_1!$A$2),0,IF(ISBLANK(A47),0,IF((OR(EXACT(A47,STO_1!$C$2:$C$149))),VLOOKUP(A47,STO_1!$C$2:$I$149,4,FALSE()))))</f>
        <v>0</v>
      </c>
      <c r="AU47" s="37">
        <f t="shared" si="50"/>
        <v>51</v>
      </c>
      <c r="AV47" s="44">
        <f>VLOOKUP(AU47,[1]Punktezuordnung!$A$2:$B$52,2,FALSE())</f>
        <v>0</v>
      </c>
      <c r="AW47" s="39">
        <f t="array" ref="AW47">IF(ISBLANK(STO_2!$A$2),0,IF(ISBLANK(A47),0,IF((OR(EXACT(A47,STO_2!$C$2:$C$148))),VLOOKUP(A47,STO_2!$C$2:$I$148,4,FALSE()))))</f>
        <v>0</v>
      </c>
      <c r="AX47" s="37">
        <f t="shared" si="51"/>
        <v>51</v>
      </c>
      <c r="AY47" s="44">
        <f>VLOOKUP(AX47,[1]Punktezuordnung!$A$2:$B$52,2,FALSE())</f>
        <v>0</v>
      </c>
      <c r="AZ47" s="41">
        <f t="array" ref="AZ47">IF(ISBLANK(ANG_1!$A$2),100,IF(ISBLANK(A47),100,IF((OR(EXACT(A47,ANG_1!$C$2:$C$200))),VLOOKUP(A47,ANG_1!$C$2:$I$200,4,FALSE()))))</f>
        <v>100</v>
      </c>
      <c r="BA47" s="37">
        <f t="shared" si="52"/>
        <v>51</v>
      </c>
      <c r="BB47" s="44">
        <f>VLOOKUP(BA47,[1]Punktezuordnung!$A$2:$B$52,2,FALSE())</f>
        <v>0</v>
      </c>
      <c r="BC47" s="46">
        <f t="array" ref="BC47">IF(ISBLANK(ANG_2!$A$2),0,IF(ISBLANK(A47),0,IF((OR(EXACT(A47,ANG_2!$C$2:$C$155))),VLOOKUP(A47,ANG_2!$C$2:$I$155,4,FALSE()))))</f>
        <v>0</v>
      </c>
      <c r="BD47" s="37">
        <f t="shared" si="53"/>
        <v>51</v>
      </c>
      <c r="BE47" s="47">
        <f>VLOOKUP(BD47,[1]Punktezuordnung!$A$2:$B$52,2,FALSE())</f>
        <v>0</v>
      </c>
      <c r="BF47" s="41">
        <f t="array" ref="BF47">IF(ISBLANK(ANG_1!$A$2),100,IF(ISBLANK(G47),100,IF((OR(EXACT(G47,ANG_1!$C$2:$C$200))),VLOOKUP(G47,ANG_1!$C$2:$I$200,4,FALSE()))))</f>
        <v>100</v>
      </c>
      <c r="BG47" s="37">
        <f t="shared" si="54"/>
        <v>51</v>
      </c>
      <c r="BH47" s="44">
        <f>VLOOKUP(BG47,[1]Punktezuordnung!$A$2:$B$52,2,FALSE())</f>
        <v>0</v>
      </c>
      <c r="BI47" s="46">
        <f t="array" ref="BI47">IF(ISBLANK(ANG_2!$A$2),0,IF(ISBLANK(G47),0,IF((OR(EXACT(G47,ANG_2!$C$2:$C$155))),VLOOKUP(G47,ANG_2!$C$2:$I$155,4,FALSE()))))</f>
        <v>0</v>
      </c>
      <c r="BJ47" s="37">
        <f t="shared" si="55"/>
        <v>51</v>
      </c>
      <c r="BK47" s="47">
        <f>VLOOKUP(BJ47,[1]Punktezuordnung!$A$2:$B$52,2,FALSE())</f>
        <v>0</v>
      </c>
    </row>
    <row r="48" spans="1:63" x14ac:dyDescent="0.3">
      <c r="A48" s="55"/>
      <c r="B48" s="55"/>
      <c r="C48" s="55"/>
      <c r="D48" s="55"/>
      <c r="E48" s="37" t="str">
        <f t="shared" si="56"/>
        <v/>
      </c>
      <c r="F48" s="29">
        <f>SUM(LARGE(H48:U48,{1;2;3;4;5;6;7;8;9}))</f>
        <v>0</v>
      </c>
      <c r="G48" s="48">
        <f t="shared" si="57"/>
        <v>0</v>
      </c>
      <c r="H48" s="49">
        <f t="shared" si="58"/>
        <v>0</v>
      </c>
      <c r="I48" s="44">
        <f t="shared" si="59"/>
        <v>0</v>
      </c>
      <c r="J48" s="49">
        <f t="shared" si="60"/>
        <v>0</v>
      </c>
      <c r="K48" s="44">
        <f t="shared" si="61"/>
        <v>0</v>
      </c>
      <c r="L48" s="32">
        <f t="shared" si="62"/>
        <v>0</v>
      </c>
      <c r="M48" s="33">
        <f t="shared" si="63"/>
        <v>0</v>
      </c>
      <c r="N48" s="50">
        <f t="shared" si="64"/>
        <v>0</v>
      </c>
      <c r="O48" s="35">
        <f t="shared" si="65"/>
        <v>0</v>
      </c>
      <c r="P48" s="49">
        <f t="shared" si="66"/>
        <v>0</v>
      </c>
      <c r="Q48" s="44">
        <f t="shared" si="67"/>
        <v>0</v>
      </c>
      <c r="R48" s="49"/>
      <c r="S48" s="44"/>
      <c r="T48" s="49">
        <f t="shared" si="68"/>
        <v>0</v>
      </c>
      <c r="U48" s="44">
        <f t="shared" si="69"/>
        <v>0</v>
      </c>
      <c r="V48" s="36">
        <f t="array" ref="V48">IF(ISBLANK(ALS_1!$A$2),100,IF(ISBLANK(A48),100,IF((OR(EXACT(A48,ALS_1!$C$2:$C$200))),VLOOKUP(A48,ALS_1!$C$2:$I$200,4,FALSE()))))</f>
        <v>100</v>
      </c>
      <c r="W48" s="37">
        <f t="shared" si="42"/>
        <v>51</v>
      </c>
      <c r="X48" s="64">
        <f>VLOOKUP(W48,Punktezuordnung!$A$2:$B$52,2,FALSE())</f>
        <v>0</v>
      </c>
      <c r="Y48" s="38">
        <f t="array" ref="Y48">IF(ISBLANK(ALS_2!$A$2),0,IF(ISBLANK(A48),0,IF((OR(EXACT(A48,ALS_2!$C$2:$C$200))),VLOOKUP(A48,ALS_2!$C$2:$I$200,4,FALSE()))))</f>
        <v>0</v>
      </c>
      <c r="Z48" s="37">
        <f t="shared" si="43"/>
        <v>51</v>
      </c>
      <c r="AA48" s="64">
        <f>VLOOKUP(Z48,Punktezuordnung!$A$2:$B$52,2,FALSE())</f>
        <v>0</v>
      </c>
      <c r="AB48" s="39">
        <f t="array" ref="AB48">IF(ISBLANK(FRI_1!$A$2),100,IF(ISBLANK(A48),100,IF((OR(EXACT(A48,FRI_1!$C$2:$C$200))),VLOOKUP(A48,FRI_1!$C$2:$I$200,4,FALSE()))))</f>
        <v>100</v>
      </c>
      <c r="AC48" s="37">
        <f t="shared" si="44"/>
        <v>51</v>
      </c>
      <c r="AD48" s="29">
        <f>VLOOKUP(AC48,[1]Punktezuordnung!$A$2:$B$52,2,FALSE())</f>
        <v>0</v>
      </c>
      <c r="AE48" s="40">
        <f t="array" ref="AE48">IF(ISBLANK(FRI_2!$A$2),0,IF(ISBLANK(A48),0,IF((OR(EXACT(A48,FRI_2!$C$2:$C$150))),VLOOKUP(A48,FRI_2!$C$2:$I$150,4,FALSE()))))</f>
        <v>0</v>
      </c>
      <c r="AF48" s="37">
        <f t="shared" si="45"/>
        <v>51</v>
      </c>
      <c r="AG48" s="29">
        <f>VLOOKUP(AF48,[1]Punktezuordnung!$A$2:$B$52,2,FALSE())</f>
        <v>0</v>
      </c>
      <c r="AH48" s="41">
        <f t="array" ref="AH48">IF(ISBLANK(LAT_1!$A$2),0,IF(ISBLANK(A48),0,IF((OR(EXACT(A48,LAT_1!$C$2:$C$154))),VLOOKUP(A48,LAT_1!$C$2:$I$154,4,FALSE()))))</f>
        <v>0</v>
      </c>
      <c r="AI48" s="37">
        <f t="shared" si="46"/>
        <v>51</v>
      </c>
      <c r="AJ48" s="29">
        <f>VLOOKUP(AI48,[1]Punktezuordnung!$A$2:$B$52,2,FALSE())</f>
        <v>0</v>
      </c>
      <c r="AK48" s="42">
        <f t="array" ref="AK48">IF(ISBLANK(LAT_2!$A$2),0,IF(ISBLANK(A48),0,IF((OR(EXACT(A48,LAT_2!$C$2:$C$154))),VLOOKUP(A48,LAT_2!$C$2:$I$154,4,FALSE()))))</f>
        <v>0</v>
      </c>
      <c r="AL48" s="37">
        <f t="shared" si="47"/>
        <v>51</v>
      </c>
      <c r="AM48" s="29">
        <f>VLOOKUP(AL48,[1]Punktezuordnung!$A$2:$B$52,2,FALSE())</f>
        <v>0</v>
      </c>
      <c r="AN48" s="66">
        <f t="array" ref="AN48">IF(ISBLANK(NIA_1!$A$2),1000,IF(ISBLANK(A48),1000,IF((OR(EXACT(A48,NIA_1!$C$2:$C$200))),VLOOKUP(A48,NIA_1!$C$2:$I$200,4,FALSE()))))</f>
        <v>1000</v>
      </c>
      <c r="AO48" s="37">
        <f t="shared" si="48"/>
        <v>51</v>
      </c>
      <c r="AP48" s="64">
        <f>VLOOKUP(AO48,Punktezuordnung!$A$2:$B$52,2,FALSE())</f>
        <v>0</v>
      </c>
      <c r="AQ48" s="45">
        <f t="array" ref="AQ48">IF(ISBLANK(NIA_2!$A$2),0,IF(ISBLANK(A48),0,IF((OR(EXACT(A48,NIA_2!$C$2:$C$141))),VLOOKUP(A48,NIA_2!$C$2:$I$141,4,FALSE()))))</f>
        <v>0</v>
      </c>
      <c r="AR48" s="37">
        <f t="shared" si="49"/>
        <v>51</v>
      </c>
      <c r="AS48" s="64">
        <f>VLOOKUP(AR48,Punktezuordnung!$A$2:$B$52,2,FALSE())</f>
        <v>0</v>
      </c>
      <c r="AT48" s="41">
        <f t="array" ref="AT48">IF(ISBLANK(STO_1!$A$2),0,IF(ISBLANK(A48),0,IF((OR(EXACT(A48,STO_1!$C$2:$C$149))),VLOOKUP(A48,STO_1!$C$2:$I$149,4,FALSE()))))</f>
        <v>0</v>
      </c>
      <c r="AU48" s="37">
        <f t="shared" si="50"/>
        <v>51</v>
      </c>
      <c r="AV48" s="44">
        <f>VLOOKUP(AU48,[1]Punktezuordnung!$A$2:$B$52,2,FALSE())</f>
        <v>0</v>
      </c>
      <c r="AW48" s="39">
        <f t="array" ref="AW48">IF(ISBLANK(STO_2!$A$2),0,IF(ISBLANK(A48),0,IF((OR(EXACT(A48,STO_2!$C$2:$C$148))),VLOOKUP(A48,STO_2!$C$2:$I$148,4,FALSE()))))</f>
        <v>0</v>
      </c>
      <c r="AX48" s="37">
        <f t="shared" si="51"/>
        <v>51</v>
      </c>
      <c r="AY48" s="44">
        <f>VLOOKUP(AX48,[1]Punktezuordnung!$A$2:$B$52,2,FALSE())</f>
        <v>0</v>
      </c>
      <c r="AZ48" s="41">
        <f t="array" ref="AZ48">IF(ISBLANK(ANG_1!$A$2),100,IF(ISBLANK(A48),100,IF((OR(EXACT(A48,ANG_1!$C$2:$C$200))),VLOOKUP(A48,ANG_1!$C$2:$I$200,4,FALSE()))))</f>
        <v>100</v>
      </c>
      <c r="BA48" s="37">
        <f t="shared" si="52"/>
        <v>51</v>
      </c>
      <c r="BB48" s="44">
        <f>VLOOKUP(BA48,[1]Punktezuordnung!$A$2:$B$52,2,FALSE())</f>
        <v>0</v>
      </c>
      <c r="BC48" s="46">
        <f t="array" ref="BC48">IF(ISBLANK(ANG_2!$A$2),0,IF(ISBLANK(A48),0,IF((OR(EXACT(A48,ANG_2!$C$2:$C$155))),VLOOKUP(A48,ANG_2!$C$2:$I$155,4,FALSE()))))</f>
        <v>0</v>
      </c>
      <c r="BD48" s="37">
        <f t="shared" si="53"/>
        <v>51</v>
      </c>
      <c r="BE48" s="47">
        <f>VLOOKUP(BD48,[1]Punktezuordnung!$A$2:$B$52,2,FALSE())</f>
        <v>0</v>
      </c>
      <c r="BF48" s="41">
        <f t="array" ref="BF48">IF(ISBLANK(ANG_1!$A$2),100,IF(ISBLANK(G48),100,IF((OR(EXACT(G48,ANG_1!$C$2:$C$200))),VLOOKUP(G48,ANG_1!$C$2:$I$200,4,FALSE()))))</f>
        <v>100</v>
      </c>
      <c r="BG48" s="37">
        <f t="shared" si="54"/>
        <v>51</v>
      </c>
      <c r="BH48" s="44">
        <f>VLOOKUP(BG48,[1]Punktezuordnung!$A$2:$B$52,2,FALSE())</f>
        <v>0</v>
      </c>
      <c r="BI48" s="46">
        <f t="array" ref="BI48">IF(ISBLANK(ANG_2!$A$2),0,IF(ISBLANK(G48),0,IF((OR(EXACT(G48,ANG_2!$C$2:$C$155))),VLOOKUP(G48,ANG_2!$C$2:$I$155,4,FALSE()))))</f>
        <v>0</v>
      </c>
      <c r="BJ48" s="37">
        <f t="shared" si="55"/>
        <v>51</v>
      </c>
      <c r="BK48" s="47">
        <f>VLOOKUP(BJ48,[1]Punktezuordnung!$A$2:$B$52,2,FALSE())</f>
        <v>0</v>
      </c>
    </row>
    <row r="49" spans="1:63" x14ac:dyDescent="0.3">
      <c r="A49" s="55"/>
      <c r="B49" s="55"/>
      <c r="C49" s="55"/>
      <c r="D49" s="55"/>
      <c r="E49" s="37" t="str">
        <f t="shared" si="56"/>
        <v/>
      </c>
      <c r="F49" s="29">
        <f>SUM(LARGE(H49:U49,{1;2;3;4;5;6;7;8;9}))</f>
        <v>0</v>
      </c>
      <c r="G49" s="48">
        <f t="shared" si="57"/>
        <v>0</v>
      </c>
      <c r="H49" s="49">
        <f t="shared" si="58"/>
        <v>0</v>
      </c>
      <c r="I49" s="44">
        <f t="shared" si="59"/>
        <v>0</v>
      </c>
      <c r="J49" s="49">
        <f t="shared" si="60"/>
        <v>0</v>
      </c>
      <c r="K49" s="44">
        <f t="shared" si="61"/>
        <v>0</v>
      </c>
      <c r="L49" s="32">
        <f t="shared" si="62"/>
        <v>0</v>
      </c>
      <c r="M49" s="33">
        <f t="shared" si="63"/>
        <v>0</v>
      </c>
      <c r="N49" s="50">
        <f t="shared" si="64"/>
        <v>0</v>
      </c>
      <c r="O49" s="35">
        <f t="shared" si="65"/>
        <v>0</v>
      </c>
      <c r="P49" s="49">
        <f t="shared" si="66"/>
        <v>0</v>
      </c>
      <c r="Q49" s="44">
        <f t="shared" si="67"/>
        <v>0</v>
      </c>
      <c r="R49" s="49"/>
      <c r="S49" s="44"/>
      <c r="T49" s="49">
        <f t="shared" si="68"/>
        <v>0</v>
      </c>
      <c r="U49" s="44">
        <f t="shared" si="69"/>
        <v>0</v>
      </c>
      <c r="V49" s="36">
        <f t="array" ref="V49">IF(ISBLANK(ALS_1!$A$2),100,IF(ISBLANK(A49),100,IF((OR(EXACT(A49,ALS_1!$C$2:$C$200))),VLOOKUP(A49,ALS_1!$C$2:$I$200,4,FALSE()))))</f>
        <v>100</v>
      </c>
      <c r="W49" s="37">
        <f t="shared" si="42"/>
        <v>51</v>
      </c>
      <c r="X49" s="64">
        <f>VLOOKUP(W49,Punktezuordnung!$A$2:$B$52,2,FALSE())</f>
        <v>0</v>
      </c>
      <c r="Y49" s="38">
        <f t="array" ref="Y49">IF(ISBLANK(ALS_2!$A$2),0,IF(ISBLANK(A49),0,IF((OR(EXACT(A49,ALS_2!$C$2:$C$200))),VLOOKUP(A49,ALS_2!$C$2:$I$200,4,FALSE()))))</f>
        <v>0</v>
      </c>
      <c r="Z49" s="37">
        <f t="shared" si="43"/>
        <v>51</v>
      </c>
      <c r="AA49" s="64">
        <f>VLOOKUP(Z49,Punktezuordnung!$A$2:$B$52,2,FALSE())</f>
        <v>0</v>
      </c>
      <c r="AB49" s="39">
        <f t="array" ref="AB49">IF(ISBLANK(FRI_1!$A$2),100,IF(ISBLANK(A49),100,IF((OR(EXACT(A49,FRI_1!$C$2:$C$200))),VLOOKUP(A49,FRI_1!$C$2:$I$200,4,FALSE()))))</f>
        <v>100</v>
      </c>
      <c r="AC49" s="37">
        <f t="shared" si="44"/>
        <v>51</v>
      </c>
      <c r="AD49" s="29">
        <f>VLOOKUP(AC49,[1]Punktezuordnung!$A$2:$B$52,2,FALSE())</f>
        <v>0</v>
      </c>
      <c r="AE49" s="40">
        <f t="array" ref="AE49">IF(ISBLANK(FRI_2!$A$2),0,IF(ISBLANK(A49),0,IF((OR(EXACT(A49,FRI_2!$C$2:$C$150))),VLOOKUP(A49,FRI_2!$C$2:$I$150,4,FALSE()))))</f>
        <v>0</v>
      </c>
      <c r="AF49" s="37">
        <f t="shared" si="45"/>
        <v>51</v>
      </c>
      <c r="AG49" s="29">
        <f>VLOOKUP(AF49,[1]Punktezuordnung!$A$2:$B$52,2,FALSE())</f>
        <v>0</v>
      </c>
      <c r="AH49" s="41">
        <f t="array" ref="AH49">IF(ISBLANK(LAT_1!$A$2),0,IF(ISBLANK(A49),0,IF((OR(EXACT(A49,LAT_1!$C$2:$C$154))),VLOOKUP(A49,LAT_1!$C$2:$I$154,4,FALSE()))))</f>
        <v>0</v>
      </c>
      <c r="AI49" s="37">
        <f t="shared" si="46"/>
        <v>51</v>
      </c>
      <c r="AJ49" s="29">
        <f>VLOOKUP(AI49,[1]Punktezuordnung!$A$2:$B$52,2,FALSE())</f>
        <v>0</v>
      </c>
      <c r="AK49" s="42">
        <f t="array" ref="AK49">IF(ISBLANK(LAT_2!$A$2),0,IF(ISBLANK(A49),0,IF((OR(EXACT(A49,LAT_2!$C$2:$C$154))),VLOOKUP(A49,LAT_2!$C$2:$I$154,4,FALSE()))))</f>
        <v>0</v>
      </c>
      <c r="AL49" s="37">
        <f t="shared" si="47"/>
        <v>51</v>
      </c>
      <c r="AM49" s="29">
        <f>VLOOKUP(AL49,[1]Punktezuordnung!$A$2:$B$52,2,FALSE())</f>
        <v>0</v>
      </c>
      <c r="AN49" s="66">
        <f t="array" ref="AN49">IF(ISBLANK(NIA_1!$A$2),1000,IF(ISBLANK(A49),1000,IF((OR(EXACT(A49,NIA_1!$C$2:$C$200))),VLOOKUP(A49,NIA_1!$C$2:$I$200,4,FALSE()))))</f>
        <v>1000</v>
      </c>
      <c r="AO49" s="37">
        <f t="shared" si="48"/>
        <v>51</v>
      </c>
      <c r="AP49" s="64">
        <f>VLOOKUP(AO49,Punktezuordnung!$A$2:$B$52,2,FALSE())</f>
        <v>0</v>
      </c>
      <c r="AQ49" s="45">
        <f t="array" ref="AQ49">IF(ISBLANK(NIA_2!$A$2),0,IF(ISBLANK(A49),0,IF((OR(EXACT(A49,NIA_2!$C$2:$C$141))),VLOOKUP(A49,NIA_2!$C$2:$I$141,4,FALSE()))))</f>
        <v>0</v>
      </c>
      <c r="AR49" s="37">
        <f t="shared" si="49"/>
        <v>51</v>
      </c>
      <c r="AS49" s="64">
        <f>VLOOKUP(AR49,Punktezuordnung!$A$2:$B$52,2,FALSE())</f>
        <v>0</v>
      </c>
      <c r="AT49" s="41">
        <f t="array" ref="AT49">IF(ISBLANK(STO_1!$A$2),0,IF(ISBLANK(A49),0,IF((OR(EXACT(A49,STO_1!$C$2:$C$149))),VLOOKUP(A49,STO_1!$C$2:$I$149,4,FALSE()))))</f>
        <v>0</v>
      </c>
      <c r="AU49" s="37">
        <f t="shared" si="50"/>
        <v>51</v>
      </c>
      <c r="AV49" s="44">
        <f>VLOOKUP(AU49,[1]Punktezuordnung!$A$2:$B$52,2,FALSE())</f>
        <v>0</v>
      </c>
      <c r="AW49" s="39">
        <f t="array" ref="AW49">IF(ISBLANK(STO_2!$A$2),0,IF(ISBLANK(A49),0,IF((OR(EXACT(A49,STO_2!$C$2:$C$148))),VLOOKUP(A49,STO_2!$C$2:$I$148,4,FALSE()))))</f>
        <v>0</v>
      </c>
      <c r="AX49" s="37">
        <f t="shared" si="51"/>
        <v>51</v>
      </c>
      <c r="AY49" s="44">
        <f>VLOOKUP(AX49,[1]Punktezuordnung!$A$2:$B$52,2,FALSE())</f>
        <v>0</v>
      </c>
      <c r="AZ49" s="41">
        <f t="array" ref="AZ49">IF(ISBLANK(ANG_1!$A$2),100,IF(ISBLANK(A49),100,IF((OR(EXACT(A49,ANG_1!$C$2:$C$200))),VLOOKUP(A49,ANG_1!$C$2:$I$200,4,FALSE()))))</f>
        <v>100</v>
      </c>
      <c r="BA49" s="37">
        <f t="shared" si="52"/>
        <v>51</v>
      </c>
      <c r="BB49" s="44">
        <f>VLOOKUP(BA49,[1]Punktezuordnung!$A$2:$B$52,2,FALSE())</f>
        <v>0</v>
      </c>
      <c r="BC49" s="46">
        <f t="array" ref="BC49">IF(ISBLANK(ANG_2!$A$2),0,IF(ISBLANK(A49),0,IF((OR(EXACT(A49,ANG_2!$C$2:$C$155))),VLOOKUP(A49,ANG_2!$C$2:$I$155,4,FALSE()))))</f>
        <v>0</v>
      </c>
      <c r="BD49" s="37">
        <f t="shared" si="53"/>
        <v>51</v>
      </c>
      <c r="BE49" s="47">
        <f>VLOOKUP(BD49,[1]Punktezuordnung!$A$2:$B$52,2,FALSE())</f>
        <v>0</v>
      </c>
      <c r="BF49" s="41">
        <f t="array" ref="BF49">IF(ISBLANK(ANG_1!$A$2),100,IF(ISBLANK(G49),100,IF((OR(EXACT(G49,ANG_1!$C$2:$C$200))),VLOOKUP(G49,ANG_1!$C$2:$I$200,4,FALSE()))))</f>
        <v>100</v>
      </c>
      <c r="BG49" s="37">
        <f t="shared" si="54"/>
        <v>51</v>
      </c>
      <c r="BH49" s="44">
        <f>VLOOKUP(BG49,[1]Punktezuordnung!$A$2:$B$52,2,FALSE())</f>
        <v>0</v>
      </c>
      <c r="BI49" s="46">
        <f t="array" ref="BI49">IF(ISBLANK(ANG_2!$A$2),0,IF(ISBLANK(G49),0,IF((OR(EXACT(G49,ANG_2!$C$2:$C$155))),VLOOKUP(G49,ANG_2!$C$2:$I$155,4,FALSE()))))</f>
        <v>0</v>
      </c>
      <c r="BJ49" s="37">
        <f t="shared" si="55"/>
        <v>51</v>
      </c>
      <c r="BK49" s="47">
        <f>VLOOKUP(BJ49,[1]Punktezuordnung!$A$2:$B$52,2,FALSE())</f>
        <v>0</v>
      </c>
    </row>
    <row r="50" spans="1:63" x14ac:dyDescent="0.3">
      <c r="A50" s="55"/>
      <c r="B50" s="55"/>
      <c r="C50" s="55"/>
      <c r="D50" s="55"/>
      <c r="E50" s="37" t="str">
        <f t="shared" si="56"/>
        <v/>
      </c>
      <c r="F50" s="29">
        <f>SUM(LARGE(H50:U50,{1;2;3;4;5;6;7;8;9}))</f>
        <v>0</v>
      </c>
      <c r="G50" s="48">
        <f t="shared" si="57"/>
        <v>0</v>
      </c>
      <c r="H50" s="49">
        <f t="shared" si="58"/>
        <v>0</v>
      </c>
      <c r="I50" s="44">
        <f t="shared" si="59"/>
        <v>0</v>
      </c>
      <c r="J50" s="49">
        <f t="shared" si="60"/>
        <v>0</v>
      </c>
      <c r="K50" s="44">
        <f t="shared" si="61"/>
        <v>0</v>
      </c>
      <c r="L50" s="32">
        <f t="shared" si="62"/>
        <v>0</v>
      </c>
      <c r="M50" s="33">
        <f t="shared" si="63"/>
        <v>0</v>
      </c>
      <c r="N50" s="50">
        <f t="shared" si="64"/>
        <v>0</v>
      </c>
      <c r="O50" s="35">
        <f t="shared" si="65"/>
        <v>0</v>
      </c>
      <c r="P50" s="49">
        <f t="shared" si="66"/>
        <v>0</v>
      </c>
      <c r="Q50" s="44">
        <f t="shared" si="67"/>
        <v>0</v>
      </c>
      <c r="R50" s="49"/>
      <c r="S50" s="44"/>
      <c r="T50" s="49">
        <f t="shared" si="68"/>
        <v>0</v>
      </c>
      <c r="U50" s="44">
        <f t="shared" si="69"/>
        <v>0</v>
      </c>
      <c r="V50" s="36">
        <f t="array" ref="V50">IF(ISBLANK(ALS_1!$A$2),100,IF(ISBLANK(A50),100,IF((OR(EXACT(A50,ALS_1!$C$2:$C$200))),VLOOKUP(A50,ALS_1!$C$2:$I$200,4,FALSE()))))</f>
        <v>100</v>
      </c>
      <c r="W50" s="37">
        <f t="shared" si="42"/>
        <v>51</v>
      </c>
      <c r="X50" s="64">
        <f>VLOOKUP(W50,Punktezuordnung!$A$2:$B$52,2,FALSE())</f>
        <v>0</v>
      </c>
      <c r="Y50" s="38">
        <f t="array" ref="Y50">IF(ISBLANK(ALS_2!$A$2),0,IF(ISBLANK(A50),0,IF((OR(EXACT(A50,ALS_2!$C$2:$C$200))),VLOOKUP(A50,ALS_2!$C$2:$I$200,4,FALSE()))))</f>
        <v>0</v>
      </c>
      <c r="Z50" s="37">
        <f t="shared" si="43"/>
        <v>51</v>
      </c>
      <c r="AA50" s="64">
        <f>VLOOKUP(Z50,Punktezuordnung!$A$2:$B$52,2,FALSE())</f>
        <v>0</v>
      </c>
      <c r="AB50" s="39">
        <f t="array" ref="AB50">IF(ISBLANK(FRI_1!$A$2),100,IF(ISBLANK(A50),100,IF((OR(EXACT(A50,FRI_1!$C$2:$C$200))),VLOOKUP(A50,FRI_1!$C$2:$I$200,4,FALSE()))))</f>
        <v>100</v>
      </c>
      <c r="AC50" s="37">
        <f t="shared" si="44"/>
        <v>51</v>
      </c>
      <c r="AD50" s="29">
        <f>VLOOKUP(AC50,[1]Punktezuordnung!$A$2:$B$52,2,FALSE())</f>
        <v>0</v>
      </c>
      <c r="AE50" s="40">
        <f t="array" ref="AE50">IF(ISBLANK(FRI_2!$A$2),0,IF(ISBLANK(A50),0,IF((OR(EXACT(A50,FRI_2!$C$2:$C$150))),VLOOKUP(A50,FRI_2!$C$2:$I$150,4,FALSE()))))</f>
        <v>0</v>
      </c>
      <c r="AF50" s="37">
        <f t="shared" si="45"/>
        <v>51</v>
      </c>
      <c r="AG50" s="29">
        <f>VLOOKUP(AF50,[1]Punktezuordnung!$A$2:$B$52,2,FALSE())</f>
        <v>0</v>
      </c>
      <c r="AH50" s="41">
        <f t="array" ref="AH50">IF(ISBLANK(LAT_1!$A$2),0,IF(ISBLANK(A50),0,IF((OR(EXACT(A50,LAT_1!$C$2:$C$154))),VLOOKUP(A50,LAT_1!$C$2:$I$154,4,FALSE()))))</f>
        <v>0</v>
      </c>
      <c r="AI50" s="37">
        <f t="shared" si="46"/>
        <v>51</v>
      </c>
      <c r="AJ50" s="29">
        <f>VLOOKUP(AI50,[1]Punktezuordnung!$A$2:$B$52,2,FALSE())</f>
        <v>0</v>
      </c>
      <c r="AK50" s="42">
        <f t="array" ref="AK50">IF(ISBLANK(LAT_2!$A$2),0,IF(ISBLANK(A50),0,IF((OR(EXACT(A50,LAT_2!$C$2:$C$154))),VLOOKUP(A50,LAT_2!$C$2:$I$154,4,FALSE()))))</f>
        <v>0</v>
      </c>
      <c r="AL50" s="37">
        <f t="shared" si="47"/>
        <v>51</v>
      </c>
      <c r="AM50" s="29">
        <f>VLOOKUP(AL50,[1]Punktezuordnung!$A$2:$B$52,2,FALSE())</f>
        <v>0</v>
      </c>
      <c r="AN50" s="66">
        <f t="array" ref="AN50">IF(ISBLANK(NIA_1!$A$2),1000,IF(ISBLANK(A50),1000,IF((OR(EXACT(A50,NIA_1!$C$2:$C$200))),VLOOKUP(A50,NIA_1!$C$2:$I$200,4,FALSE()))))</f>
        <v>1000</v>
      </c>
      <c r="AO50" s="37">
        <f t="shared" si="48"/>
        <v>51</v>
      </c>
      <c r="AP50" s="64">
        <f>VLOOKUP(AO50,Punktezuordnung!$A$2:$B$52,2,FALSE())</f>
        <v>0</v>
      </c>
      <c r="AQ50" s="45">
        <f t="array" ref="AQ50">IF(ISBLANK(NIA_2!$A$2),0,IF(ISBLANK(A50),0,IF((OR(EXACT(A50,NIA_2!$C$2:$C$141))),VLOOKUP(A50,NIA_2!$C$2:$I$141,4,FALSE()))))</f>
        <v>0</v>
      </c>
      <c r="AR50" s="37">
        <f t="shared" si="49"/>
        <v>51</v>
      </c>
      <c r="AS50" s="64">
        <f>VLOOKUP(AR50,Punktezuordnung!$A$2:$B$52,2,FALSE())</f>
        <v>0</v>
      </c>
      <c r="AT50" s="41">
        <f t="array" ref="AT50">IF(ISBLANK(STO_1!$A$2),0,IF(ISBLANK(A50),0,IF((OR(EXACT(A50,STO_1!$C$2:$C$149))),VLOOKUP(A50,STO_1!$C$2:$I$149,4,FALSE()))))</f>
        <v>0</v>
      </c>
      <c r="AU50" s="37">
        <f t="shared" si="50"/>
        <v>51</v>
      </c>
      <c r="AV50" s="44">
        <f>VLOOKUP(AU50,[1]Punktezuordnung!$A$2:$B$52,2,FALSE())</f>
        <v>0</v>
      </c>
      <c r="AW50" s="39">
        <f t="array" ref="AW50">IF(ISBLANK(STO_2!$A$2),0,IF(ISBLANK(A50),0,IF((OR(EXACT(A50,STO_2!$C$2:$C$148))),VLOOKUP(A50,STO_2!$C$2:$I$148,4,FALSE()))))</f>
        <v>0</v>
      </c>
      <c r="AX50" s="37">
        <f t="shared" si="51"/>
        <v>51</v>
      </c>
      <c r="AY50" s="44">
        <f>VLOOKUP(AX50,[1]Punktezuordnung!$A$2:$B$52,2,FALSE())</f>
        <v>0</v>
      </c>
      <c r="AZ50" s="41">
        <f t="array" ref="AZ50">IF(ISBLANK(ANG_1!$A$2),100,IF(ISBLANK(A50),100,IF((OR(EXACT(A50,ANG_1!$C$2:$C$200))),VLOOKUP(A50,ANG_1!$C$2:$I$200,4,FALSE()))))</f>
        <v>100</v>
      </c>
      <c r="BA50" s="37">
        <f t="shared" si="52"/>
        <v>51</v>
      </c>
      <c r="BB50" s="44">
        <f>VLOOKUP(BA50,[1]Punktezuordnung!$A$2:$B$52,2,FALSE())</f>
        <v>0</v>
      </c>
      <c r="BC50" s="46">
        <f t="array" ref="BC50">IF(ISBLANK(ANG_2!$A$2),0,IF(ISBLANK(A50),0,IF((OR(EXACT(A50,ANG_2!$C$2:$C$155))),VLOOKUP(A50,ANG_2!$C$2:$I$155,4,FALSE()))))</f>
        <v>0</v>
      </c>
      <c r="BD50" s="37">
        <f t="shared" si="53"/>
        <v>51</v>
      </c>
      <c r="BE50" s="47">
        <f>VLOOKUP(BD50,[1]Punktezuordnung!$A$2:$B$52,2,FALSE())</f>
        <v>0</v>
      </c>
      <c r="BF50" s="41">
        <f t="array" ref="BF50">IF(ISBLANK(ANG_1!$A$2),100,IF(ISBLANK(G50),100,IF((OR(EXACT(G50,ANG_1!$C$2:$C$200))),VLOOKUP(G50,ANG_1!$C$2:$I$200,4,FALSE()))))</f>
        <v>100</v>
      </c>
      <c r="BG50" s="37">
        <f t="shared" si="54"/>
        <v>51</v>
      </c>
      <c r="BH50" s="44">
        <f>VLOOKUP(BG50,[1]Punktezuordnung!$A$2:$B$52,2,FALSE())</f>
        <v>0</v>
      </c>
      <c r="BI50" s="46">
        <f t="array" ref="BI50">IF(ISBLANK(ANG_2!$A$2),0,IF(ISBLANK(G50),0,IF((OR(EXACT(G50,ANG_2!$C$2:$C$155))),VLOOKUP(G50,ANG_2!$C$2:$I$155,4,FALSE()))))</f>
        <v>0</v>
      </c>
      <c r="BJ50" s="37">
        <f t="shared" si="55"/>
        <v>51</v>
      </c>
      <c r="BK50" s="47">
        <f>VLOOKUP(BJ50,[1]Punktezuordnung!$A$2:$B$52,2,FALSE())</f>
        <v>0</v>
      </c>
    </row>
    <row r="51" spans="1:63" x14ac:dyDescent="0.3">
      <c r="A51" s="55"/>
      <c r="B51" s="55"/>
      <c r="C51" s="55"/>
      <c r="D51" s="55"/>
      <c r="E51" s="37" t="str">
        <f t="shared" si="56"/>
        <v/>
      </c>
      <c r="F51" s="29">
        <f>SUM(LARGE(H51:U51,{1;2;3;4;5;6;7;8;9}))</f>
        <v>0</v>
      </c>
      <c r="G51" s="48">
        <f t="shared" si="57"/>
        <v>0</v>
      </c>
      <c r="H51" s="49">
        <f t="shared" si="58"/>
        <v>0</v>
      </c>
      <c r="I51" s="44">
        <f t="shared" si="59"/>
        <v>0</v>
      </c>
      <c r="J51" s="49">
        <f t="shared" si="60"/>
        <v>0</v>
      </c>
      <c r="K51" s="44">
        <f t="shared" si="61"/>
        <v>0</v>
      </c>
      <c r="L51" s="32">
        <f t="shared" si="62"/>
        <v>0</v>
      </c>
      <c r="M51" s="33">
        <f t="shared" si="63"/>
        <v>0</v>
      </c>
      <c r="N51" s="50">
        <f t="shared" si="64"/>
        <v>0</v>
      </c>
      <c r="O51" s="35">
        <f t="shared" si="65"/>
        <v>0</v>
      </c>
      <c r="P51" s="49">
        <f t="shared" si="66"/>
        <v>0</v>
      </c>
      <c r="Q51" s="44">
        <f t="shared" si="67"/>
        <v>0</v>
      </c>
      <c r="R51" s="49"/>
      <c r="S51" s="44"/>
      <c r="T51" s="49">
        <f t="shared" si="68"/>
        <v>0</v>
      </c>
      <c r="U51" s="44">
        <f t="shared" si="69"/>
        <v>0</v>
      </c>
      <c r="V51" s="36">
        <f t="array" ref="V51">IF(ISBLANK(ALS_1!$A$2),100,IF(ISBLANK(A51),100,IF((OR(EXACT(A51,ALS_1!$C$2:$C$200))),VLOOKUP(A51,ALS_1!$C$2:$I$200,4,FALSE()))))</f>
        <v>100</v>
      </c>
      <c r="W51" s="37">
        <f t="shared" si="42"/>
        <v>51</v>
      </c>
      <c r="X51" s="64">
        <f>VLOOKUP(W51,Punktezuordnung!$A$2:$B$52,2,FALSE())</f>
        <v>0</v>
      </c>
      <c r="Y51" s="38">
        <f t="array" ref="Y51">IF(ISBLANK(ALS_2!$A$2),0,IF(ISBLANK(A51),0,IF((OR(EXACT(A51,ALS_2!$C$2:$C$200))),VLOOKUP(A51,ALS_2!$C$2:$I$200,4,FALSE()))))</f>
        <v>0</v>
      </c>
      <c r="Z51" s="37">
        <f t="shared" si="43"/>
        <v>51</v>
      </c>
      <c r="AA51" s="64">
        <f>VLOOKUP(Z51,Punktezuordnung!$A$2:$B$52,2,FALSE())</f>
        <v>0</v>
      </c>
      <c r="AB51" s="39">
        <f t="array" ref="AB51">IF(ISBLANK(FRI_1!$A$2),100,IF(ISBLANK(A51),100,IF((OR(EXACT(A51,FRI_1!$C$2:$C$200))),VLOOKUP(A51,FRI_1!$C$2:$I$200,4,FALSE()))))</f>
        <v>100</v>
      </c>
      <c r="AC51" s="37">
        <f t="shared" si="44"/>
        <v>51</v>
      </c>
      <c r="AD51" s="29">
        <f>VLOOKUP(AC51,[1]Punktezuordnung!$A$2:$B$52,2,FALSE())</f>
        <v>0</v>
      </c>
      <c r="AE51" s="40">
        <f t="array" ref="AE51">IF(ISBLANK(FRI_2!$A$2),0,IF(ISBLANK(A51),0,IF((OR(EXACT(A51,FRI_2!$C$2:$C$150))),VLOOKUP(A51,FRI_2!$C$2:$I$150,4,FALSE()))))</f>
        <v>0</v>
      </c>
      <c r="AF51" s="37">
        <f t="shared" si="45"/>
        <v>51</v>
      </c>
      <c r="AG51" s="29">
        <f>VLOOKUP(AF51,[1]Punktezuordnung!$A$2:$B$52,2,FALSE())</f>
        <v>0</v>
      </c>
      <c r="AH51" s="41">
        <f t="array" ref="AH51">IF(ISBLANK(LAT_1!$A$2),0,IF(ISBLANK(A51),0,IF((OR(EXACT(A51,LAT_1!$C$2:$C$154))),VLOOKUP(A51,LAT_1!$C$2:$I$154,4,FALSE()))))</f>
        <v>0</v>
      </c>
      <c r="AI51" s="37">
        <f t="shared" si="46"/>
        <v>51</v>
      </c>
      <c r="AJ51" s="29">
        <f>VLOOKUP(AI51,[1]Punktezuordnung!$A$2:$B$52,2,FALSE())</f>
        <v>0</v>
      </c>
      <c r="AK51" s="42">
        <f t="array" ref="AK51">IF(ISBLANK(LAT_2!$A$2),0,IF(ISBLANK(A51),0,IF((OR(EXACT(A51,LAT_2!$C$2:$C$154))),VLOOKUP(A51,LAT_2!$C$2:$I$154,4,FALSE()))))</f>
        <v>0</v>
      </c>
      <c r="AL51" s="37">
        <f t="shared" si="47"/>
        <v>51</v>
      </c>
      <c r="AM51" s="29">
        <f>VLOOKUP(AL51,[1]Punktezuordnung!$A$2:$B$52,2,FALSE())</f>
        <v>0</v>
      </c>
      <c r="AN51" s="66">
        <f t="array" ref="AN51">IF(ISBLANK(NIA_1!$A$2),1000,IF(ISBLANK(A51),1000,IF((OR(EXACT(A51,NIA_1!$C$2:$C$200))),VLOOKUP(A51,NIA_1!$C$2:$I$200,4,FALSE()))))</f>
        <v>1000</v>
      </c>
      <c r="AO51" s="37">
        <f t="shared" si="48"/>
        <v>51</v>
      </c>
      <c r="AP51" s="64">
        <f>VLOOKUP(AO51,Punktezuordnung!$A$2:$B$52,2,FALSE())</f>
        <v>0</v>
      </c>
      <c r="AQ51" s="45">
        <f t="array" ref="AQ51">IF(ISBLANK(NIA_2!$A$2),0,IF(ISBLANK(A51),0,IF((OR(EXACT(A51,NIA_2!$C$2:$C$141))),VLOOKUP(A51,NIA_2!$C$2:$I$141,4,FALSE()))))</f>
        <v>0</v>
      </c>
      <c r="AR51" s="37">
        <f t="shared" si="49"/>
        <v>51</v>
      </c>
      <c r="AS51" s="64">
        <f>VLOOKUP(AR51,Punktezuordnung!$A$2:$B$52,2,FALSE())</f>
        <v>0</v>
      </c>
      <c r="AT51" s="41">
        <f t="array" ref="AT51">IF(ISBLANK(STO_1!$A$2),0,IF(ISBLANK(A51),0,IF((OR(EXACT(A51,STO_1!$C$2:$C$149))),VLOOKUP(A51,STO_1!$C$2:$I$149,4,FALSE()))))</f>
        <v>0</v>
      </c>
      <c r="AU51" s="37">
        <f t="shared" si="50"/>
        <v>51</v>
      </c>
      <c r="AV51" s="44">
        <f>VLOOKUP(AU51,[1]Punktezuordnung!$A$2:$B$52,2,FALSE())</f>
        <v>0</v>
      </c>
      <c r="AW51" s="39">
        <f t="array" ref="AW51">IF(ISBLANK(STO_2!$A$2),0,IF(ISBLANK(A51),0,IF((OR(EXACT(A51,STO_2!$C$2:$C$148))),VLOOKUP(A51,STO_2!$C$2:$I$148,4,FALSE()))))</f>
        <v>0</v>
      </c>
      <c r="AX51" s="37">
        <f t="shared" si="51"/>
        <v>51</v>
      </c>
      <c r="AY51" s="44">
        <f>VLOOKUP(AX51,[1]Punktezuordnung!$A$2:$B$52,2,FALSE())</f>
        <v>0</v>
      </c>
      <c r="AZ51" s="41">
        <f t="array" ref="AZ51">IF(ISBLANK(ANG_1!$A$2),100,IF(ISBLANK(A51),100,IF((OR(EXACT(A51,ANG_1!$C$2:$C$200))),VLOOKUP(A51,ANG_1!$C$2:$I$200,4,FALSE()))))</f>
        <v>100</v>
      </c>
      <c r="BA51" s="37">
        <f t="shared" si="52"/>
        <v>51</v>
      </c>
      <c r="BB51" s="44">
        <f>VLOOKUP(BA51,[1]Punktezuordnung!$A$2:$B$52,2,FALSE())</f>
        <v>0</v>
      </c>
      <c r="BC51" s="46">
        <f t="array" ref="BC51">IF(ISBLANK(ANG_2!$A$2),0,IF(ISBLANK(A51),0,IF((OR(EXACT(A51,ANG_2!$C$2:$C$155))),VLOOKUP(A51,ANG_2!$C$2:$I$155,4,FALSE()))))</f>
        <v>0</v>
      </c>
      <c r="BD51" s="37">
        <f t="shared" si="53"/>
        <v>51</v>
      </c>
      <c r="BE51" s="47">
        <f>VLOOKUP(BD51,[1]Punktezuordnung!$A$2:$B$52,2,FALSE())</f>
        <v>0</v>
      </c>
      <c r="BF51" s="41">
        <f t="array" ref="BF51">IF(ISBLANK(ANG_1!$A$2),100,IF(ISBLANK(G51),100,IF((OR(EXACT(G51,ANG_1!$C$2:$C$200))),VLOOKUP(G51,ANG_1!$C$2:$I$200,4,FALSE()))))</f>
        <v>100</v>
      </c>
      <c r="BG51" s="37">
        <f t="shared" si="54"/>
        <v>51</v>
      </c>
      <c r="BH51" s="44">
        <f>VLOOKUP(BG51,[1]Punktezuordnung!$A$2:$B$52,2,FALSE())</f>
        <v>0</v>
      </c>
      <c r="BI51" s="46">
        <f t="array" ref="BI51">IF(ISBLANK(ANG_2!$A$2),0,IF(ISBLANK(G51),0,IF((OR(EXACT(G51,ANG_2!$C$2:$C$155))),VLOOKUP(G51,ANG_2!$C$2:$I$155,4,FALSE()))))</f>
        <v>0</v>
      </c>
      <c r="BJ51" s="37">
        <f t="shared" si="55"/>
        <v>51</v>
      </c>
      <c r="BK51" s="47">
        <f>VLOOKUP(BJ51,[1]Punktezuordnung!$A$2:$B$52,2,FALSE())</f>
        <v>0</v>
      </c>
    </row>
    <row r="52" spans="1:63" x14ac:dyDescent="0.3">
      <c r="A52" s="55"/>
      <c r="B52" s="55"/>
      <c r="C52" s="55"/>
      <c r="D52" s="55"/>
      <c r="E52" s="37" t="str">
        <f t="shared" si="56"/>
        <v/>
      </c>
      <c r="F52" s="29">
        <f>SUM(LARGE(H52:U52,{1;2;3;4;5;6;7;8;9}))</f>
        <v>0</v>
      </c>
      <c r="G52" s="48">
        <f t="shared" si="57"/>
        <v>0</v>
      </c>
      <c r="H52" s="49">
        <f t="shared" si="58"/>
        <v>0</v>
      </c>
      <c r="I52" s="44">
        <f t="shared" si="59"/>
        <v>0</v>
      </c>
      <c r="J52" s="49">
        <f t="shared" si="60"/>
        <v>0</v>
      </c>
      <c r="K52" s="44">
        <f t="shared" si="61"/>
        <v>0</v>
      </c>
      <c r="L52" s="32">
        <f t="shared" si="62"/>
        <v>0</v>
      </c>
      <c r="M52" s="33">
        <f t="shared" si="63"/>
        <v>0</v>
      </c>
      <c r="N52" s="50">
        <f t="shared" si="64"/>
        <v>0</v>
      </c>
      <c r="O52" s="35">
        <f t="shared" si="65"/>
        <v>0</v>
      </c>
      <c r="P52" s="49">
        <f t="shared" si="66"/>
        <v>0</v>
      </c>
      <c r="Q52" s="44">
        <f t="shared" si="67"/>
        <v>0</v>
      </c>
      <c r="R52" s="49"/>
      <c r="S52" s="44"/>
      <c r="T52" s="49">
        <f t="shared" si="68"/>
        <v>0</v>
      </c>
      <c r="U52" s="44">
        <f t="shared" si="69"/>
        <v>0</v>
      </c>
      <c r="V52" s="36">
        <f t="array" ref="V52">IF(ISBLANK(ALS_1!$A$2),100,IF(ISBLANK(A52),100,IF((OR(EXACT(A52,ALS_1!$C$2:$C$200))),VLOOKUP(A52,ALS_1!$C$2:$I$200,4,FALSE()))))</f>
        <v>100</v>
      </c>
      <c r="W52" s="37">
        <f t="shared" si="42"/>
        <v>51</v>
      </c>
      <c r="X52" s="64">
        <f>VLOOKUP(W52,Punktezuordnung!$A$2:$B$52,2,FALSE())</f>
        <v>0</v>
      </c>
      <c r="Y52" s="38">
        <f t="array" ref="Y52">IF(ISBLANK(ALS_2!$A$2),0,IF(ISBLANK(A52),0,IF((OR(EXACT(A52,ALS_2!$C$2:$C$200))),VLOOKUP(A52,ALS_2!$C$2:$I$200,4,FALSE()))))</f>
        <v>0</v>
      </c>
      <c r="Z52" s="37">
        <f t="shared" si="43"/>
        <v>51</v>
      </c>
      <c r="AA52" s="64">
        <f>VLOOKUP(Z52,Punktezuordnung!$A$2:$B$52,2,FALSE())</f>
        <v>0</v>
      </c>
      <c r="AB52" s="39">
        <f t="array" ref="AB52">IF(ISBLANK(FRI_1!$A$2),100,IF(ISBLANK(A52),100,IF((OR(EXACT(A52,FRI_1!$C$2:$C$200))),VLOOKUP(A52,FRI_1!$C$2:$I$200,4,FALSE()))))</f>
        <v>100</v>
      </c>
      <c r="AC52" s="37">
        <f t="shared" si="44"/>
        <v>51</v>
      </c>
      <c r="AD52" s="29">
        <f>VLOOKUP(AC52,[1]Punktezuordnung!$A$2:$B$52,2,FALSE())</f>
        <v>0</v>
      </c>
      <c r="AE52" s="40">
        <f t="array" ref="AE52">IF(ISBLANK(FRI_2!$A$2),0,IF(ISBLANK(A52),0,IF((OR(EXACT(A52,FRI_2!$C$2:$C$150))),VLOOKUP(A52,FRI_2!$C$2:$I$150,4,FALSE()))))</f>
        <v>0</v>
      </c>
      <c r="AF52" s="37">
        <f t="shared" si="45"/>
        <v>51</v>
      </c>
      <c r="AG52" s="29">
        <f>VLOOKUP(AF52,[1]Punktezuordnung!$A$2:$B$52,2,FALSE())</f>
        <v>0</v>
      </c>
      <c r="AH52" s="41">
        <f t="array" ref="AH52">IF(ISBLANK(LAT_1!$A$2),0,IF(ISBLANK(A52),0,IF((OR(EXACT(A52,LAT_1!$C$2:$C$154))),VLOOKUP(A52,LAT_1!$C$2:$I$154,4,FALSE()))))</f>
        <v>0</v>
      </c>
      <c r="AI52" s="37">
        <f t="shared" si="46"/>
        <v>51</v>
      </c>
      <c r="AJ52" s="29">
        <f>VLOOKUP(AI52,[1]Punktezuordnung!$A$2:$B$52,2,FALSE())</f>
        <v>0</v>
      </c>
      <c r="AK52" s="42">
        <f t="array" ref="AK52">IF(ISBLANK(LAT_2!$A$2),0,IF(ISBLANK(A52),0,IF((OR(EXACT(A52,LAT_2!$C$2:$C$154))),VLOOKUP(A52,LAT_2!$C$2:$I$154,4,FALSE()))))</f>
        <v>0</v>
      </c>
      <c r="AL52" s="37">
        <f t="shared" si="47"/>
        <v>51</v>
      </c>
      <c r="AM52" s="29">
        <f>VLOOKUP(AL52,[1]Punktezuordnung!$A$2:$B$52,2,FALSE())</f>
        <v>0</v>
      </c>
      <c r="AN52" s="66">
        <f t="array" ref="AN52">IF(ISBLANK(NIA_1!$A$2),1000,IF(ISBLANK(A52),1000,IF((OR(EXACT(A52,NIA_1!$C$2:$C$200))),VLOOKUP(A52,NIA_1!$C$2:$I$200,4,FALSE()))))</f>
        <v>1000</v>
      </c>
      <c r="AO52" s="37">
        <f t="shared" si="48"/>
        <v>51</v>
      </c>
      <c r="AP52" s="64">
        <f>VLOOKUP(AO52,Punktezuordnung!$A$2:$B$52,2,FALSE())</f>
        <v>0</v>
      </c>
      <c r="AQ52" s="45">
        <f t="array" ref="AQ52">IF(ISBLANK(NIA_2!$A$2),0,IF(ISBLANK(A52),0,IF((OR(EXACT(A52,NIA_2!$C$2:$C$141))),VLOOKUP(A52,NIA_2!$C$2:$I$141,4,FALSE()))))</f>
        <v>0</v>
      </c>
      <c r="AR52" s="37">
        <f t="shared" si="49"/>
        <v>51</v>
      </c>
      <c r="AS52" s="64">
        <f>VLOOKUP(AR52,Punktezuordnung!$A$2:$B$52,2,FALSE())</f>
        <v>0</v>
      </c>
      <c r="AT52" s="41">
        <f t="array" ref="AT52">IF(ISBLANK(STO_1!$A$2),0,IF(ISBLANK(A52),0,IF((OR(EXACT(A52,STO_1!$C$2:$C$149))),VLOOKUP(A52,STO_1!$C$2:$I$149,4,FALSE()))))</f>
        <v>0</v>
      </c>
      <c r="AU52" s="37">
        <f t="shared" si="50"/>
        <v>51</v>
      </c>
      <c r="AV52" s="44">
        <f>VLOOKUP(AU52,[1]Punktezuordnung!$A$2:$B$52,2,FALSE())</f>
        <v>0</v>
      </c>
      <c r="AW52" s="39">
        <f t="array" ref="AW52">IF(ISBLANK(STO_2!$A$2),0,IF(ISBLANK(A52),0,IF((OR(EXACT(A52,STO_2!$C$2:$C$148))),VLOOKUP(A52,STO_2!$C$2:$I$148,4,FALSE()))))</f>
        <v>0</v>
      </c>
      <c r="AX52" s="37">
        <f t="shared" si="51"/>
        <v>51</v>
      </c>
      <c r="AY52" s="44">
        <f>VLOOKUP(AX52,[1]Punktezuordnung!$A$2:$B$52,2,FALSE())</f>
        <v>0</v>
      </c>
      <c r="AZ52" s="41">
        <f t="array" ref="AZ52">IF(ISBLANK(ANG_1!$A$2),100,IF(ISBLANK(A52),100,IF((OR(EXACT(A52,ANG_1!$C$2:$C$200))),VLOOKUP(A52,ANG_1!$C$2:$I$200,4,FALSE()))))</f>
        <v>100</v>
      </c>
      <c r="BA52" s="37">
        <f t="shared" si="52"/>
        <v>51</v>
      </c>
      <c r="BB52" s="44">
        <f>VLOOKUP(BA52,[1]Punktezuordnung!$A$2:$B$52,2,FALSE())</f>
        <v>0</v>
      </c>
      <c r="BC52" s="46">
        <f t="array" ref="BC52">IF(ISBLANK(ANG_2!$A$2),0,IF(ISBLANK(A52),0,IF((OR(EXACT(A52,ANG_2!$C$2:$C$155))),VLOOKUP(A52,ANG_2!$C$2:$I$155,4,FALSE()))))</f>
        <v>0</v>
      </c>
      <c r="BD52" s="37">
        <f t="shared" si="53"/>
        <v>51</v>
      </c>
      <c r="BE52" s="47">
        <f>VLOOKUP(BD52,[1]Punktezuordnung!$A$2:$B$52,2,FALSE())</f>
        <v>0</v>
      </c>
      <c r="BF52" s="41">
        <f t="array" ref="BF52">IF(ISBLANK(ANG_1!$A$2),100,IF(ISBLANK(G52),100,IF((OR(EXACT(G52,ANG_1!$C$2:$C$200))),VLOOKUP(G52,ANG_1!$C$2:$I$200,4,FALSE()))))</f>
        <v>100</v>
      </c>
      <c r="BG52" s="37">
        <f t="shared" si="54"/>
        <v>51</v>
      </c>
      <c r="BH52" s="44">
        <f>VLOOKUP(BG52,[1]Punktezuordnung!$A$2:$B$52,2,FALSE())</f>
        <v>0</v>
      </c>
      <c r="BI52" s="46">
        <f t="array" ref="BI52">IF(ISBLANK(ANG_2!$A$2),0,IF(ISBLANK(G52),0,IF((OR(EXACT(G52,ANG_2!$C$2:$C$155))),VLOOKUP(G52,ANG_2!$C$2:$I$155,4,FALSE()))))</f>
        <v>0</v>
      </c>
      <c r="BJ52" s="37">
        <f t="shared" si="55"/>
        <v>51</v>
      </c>
      <c r="BK52" s="47">
        <f>VLOOKUP(BJ52,[1]Punktezuordnung!$A$2:$B$52,2,FALSE())</f>
        <v>0</v>
      </c>
    </row>
    <row r="53" spans="1:63" x14ac:dyDescent="0.3">
      <c r="A53" s="55"/>
      <c r="B53" s="55"/>
      <c r="C53" s="55"/>
      <c r="D53" s="55"/>
      <c r="E53" s="37" t="str">
        <f t="shared" si="56"/>
        <v/>
      </c>
      <c r="F53" s="29">
        <f>SUM(LARGE(H53:U53,{1;2;3;4;5;6;7;8;9}))</f>
        <v>0</v>
      </c>
      <c r="G53" s="48">
        <f t="shared" si="57"/>
        <v>0</v>
      </c>
      <c r="H53" s="49">
        <f t="shared" si="58"/>
        <v>0</v>
      </c>
      <c r="I53" s="44">
        <f t="shared" si="59"/>
        <v>0</v>
      </c>
      <c r="J53" s="49">
        <f t="shared" si="60"/>
        <v>0</v>
      </c>
      <c r="K53" s="44">
        <f t="shared" si="61"/>
        <v>0</v>
      </c>
      <c r="L53" s="32">
        <f t="shared" si="62"/>
        <v>0</v>
      </c>
      <c r="M53" s="33">
        <f t="shared" si="63"/>
        <v>0</v>
      </c>
      <c r="N53" s="50">
        <f t="shared" si="64"/>
        <v>0</v>
      </c>
      <c r="O53" s="35">
        <f t="shared" si="65"/>
        <v>0</v>
      </c>
      <c r="P53" s="49">
        <f t="shared" si="66"/>
        <v>0</v>
      </c>
      <c r="Q53" s="44">
        <f t="shared" si="67"/>
        <v>0</v>
      </c>
      <c r="R53" s="49"/>
      <c r="S53" s="44"/>
      <c r="T53" s="49">
        <f t="shared" si="68"/>
        <v>0</v>
      </c>
      <c r="U53" s="44">
        <f t="shared" si="69"/>
        <v>0</v>
      </c>
      <c r="V53" s="36">
        <f t="array" ref="V53">IF(ISBLANK(ALS_1!$A$2),100,IF(ISBLANK(A53),100,IF((OR(EXACT(A53,ALS_1!$C$2:$C$200))),VLOOKUP(A53,ALS_1!$C$2:$I$200,4,FALSE()))))</f>
        <v>100</v>
      </c>
      <c r="W53" s="37">
        <f t="shared" si="42"/>
        <v>51</v>
      </c>
      <c r="X53" s="64">
        <f>VLOOKUP(W53,Punktezuordnung!$A$2:$B$52,2,FALSE())</f>
        <v>0</v>
      </c>
      <c r="Y53" s="38">
        <f t="array" ref="Y53">IF(ISBLANK(ALS_2!$A$2),0,IF(ISBLANK(A53),0,IF((OR(EXACT(A53,ALS_2!$C$2:$C$200))),VLOOKUP(A53,ALS_2!$C$2:$I$200,4,FALSE()))))</f>
        <v>0</v>
      </c>
      <c r="Z53" s="37">
        <f t="shared" si="43"/>
        <v>51</v>
      </c>
      <c r="AA53" s="64">
        <f>VLOOKUP(Z53,Punktezuordnung!$A$2:$B$52,2,FALSE())</f>
        <v>0</v>
      </c>
      <c r="AB53" s="39">
        <f t="array" ref="AB53">IF(ISBLANK(FRI_1!$A$2),100,IF(ISBLANK(A53),100,IF((OR(EXACT(A53,FRI_1!$C$2:$C$200))),VLOOKUP(A53,FRI_1!$C$2:$I$200,4,FALSE()))))</f>
        <v>100</v>
      </c>
      <c r="AC53" s="37">
        <f t="shared" si="44"/>
        <v>51</v>
      </c>
      <c r="AD53" s="29">
        <f>VLOOKUP(AC53,[1]Punktezuordnung!$A$2:$B$52,2,FALSE())</f>
        <v>0</v>
      </c>
      <c r="AE53" s="40">
        <f t="array" ref="AE53">IF(ISBLANK(FRI_2!$A$2),0,IF(ISBLANK(A53),0,IF((OR(EXACT(A53,FRI_2!$C$2:$C$150))),VLOOKUP(A53,FRI_2!$C$2:$I$150,4,FALSE()))))</f>
        <v>0</v>
      </c>
      <c r="AF53" s="37">
        <f t="shared" si="45"/>
        <v>51</v>
      </c>
      <c r="AG53" s="29">
        <f>VLOOKUP(AF53,[1]Punktezuordnung!$A$2:$B$52,2,FALSE())</f>
        <v>0</v>
      </c>
      <c r="AH53" s="41">
        <f t="array" ref="AH53">IF(ISBLANK(LAT_1!$A$2),0,IF(ISBLANK(A53),0,IF((OR(EXACT(A53,LAT_1!$C$2:$C$154))),VLOOKUP(A53,LAT_1!$C$2:$I$154,4,FALSE()))))</f>
        <v>0</v>
      </c>
      <c r="AI53" s="37">
        <f t="shared" si="46"/>
        <v>51</v>
      </c>
      <c r="AJ53" s="29">
        <f>VLOOKUP(AI53,[1]Punktezuordnung!$A$2:$B$52,2,FALSE())</f>
        <v>0</v>
      </c>
      <c r="AK53" s="42">
        <f t="array" ref="AK53">IF(ISBLANK(LAT_2!$A$2),0,IF(ISBLANK(A53),0,IF((OR(EXACT(A53,LAT_2!$C$2:$C$154))),VLOOKUP(A53,LAT_2!$C$2:$I$154,4,FALSE()))))</f>
        <v>0</v>
      </c>
      <c r="AL53" s="37">
        <f t="shared" si="47"/>
        <v>51</v>
      </c>
      <c r="AM53" s="29">
        <f>VLOOKUP(AL53,[1]Punktezuordnung!$A$2:$B$52,2,FALSE())</f>
        <v>0</v>
      </c>
      <c r="AN53" s="66">
        <f t="array" ref="AN53">IF(ISBLANK(NIA_1!$A$2),1000,IF(ISBLANK(A53),1000,IF((OR(EXACT(A53,NIA_1!$C$2:$C$200))),VLOOKUP(A53,NIA_1!$C$2:$I$200,4,FALSE()))))</f>
        <v>1000</v>
      </c>
      <c r="AO53" s="37">
        <f t="shared" si="48"/>
        <v>51</v>
      </c>
      <c r="AP53" s="64">
        <f>VLOOKUP(AO53,Punktezuordnung!$A$2:$B$52,2,FALSE())</f>
        <v>0</v>
      </c>
      <c r="AQ53" s="45">
        <f t="array" ref="AQ53">IF(ISBLANK(NIA_2!$A$2),0,IF(ISBLANK(A53),0,IF((OR(EXACT(A53,NIA_2!$C$2:$C$141))),VLOOKUP(A53,NIA_2!$C$2:$I$141,4,FALSE()))))</f>
        <v>0</v>
      </c>
      <c r="AR53" s="37">
        <f t="shared" si="49"/>
        <v>51</v>
      </c>
      <c r="AS53" s="64">
        <f>VLOOKUP(AR53,Punktezuordnung!$A$2:$B$52,2,FALSE())</f>
        <v>0</v>
      </c>
      <c r="AT53" s="41">
        <f t="array" ref="AT53">IF(ISBLANK(STO_1!$A$2),0,IF(ISBLANK(A53),0,IF((OR(EXACT(A53,STO_1!$C$2:$C$149))),VLOOKUP(A53,STO_1!$C$2:$I$149,4,FALSE()))))</f>
        <v>0</v>
      </c>
      <c r="AU53" s="37">
        <f t="shared" si="50"/>
        <v>51</v>
      </c>
      <c r="AV53" s="44">
        <f>VLOOKUP(AU53,[1]Punktezuordnung!$A$2:$B$52,2,FALSE())</f>
        <v>0</v>
      </c>
      <c r="AW53" s="39">
        <f t="array" ref="AW53">IF(ISBLANK(STO_2!$A$2),0,IF(ISBLANK(A53),0,IF((OR(EXACT(A53,STO_2!$C$2:$C$148))),VLOOKUP(A53,STO_2!$C$2:$I$148,4,FALSE()))))</f>
        <v>0</v>
      </c>
      <c r="AX53" s="37">
        <f t="shared" si="51"/>
        <v>51</v>
      </c>
      <c r="AY53" s="44">
        <f>VLOOKUP(AX53,[1]Punktezuordnung!$A$2:$B$52,2,FALSE())</f>
        <v>0</v>
      </c>
      <c r="AZ53" s="41">
        <f t="array" ref="AZ53">IF(ISBLANK(ANG_1!$A$2),100,IF(ISBLANK(A53),100,IF((OR(EXACT(A53,ANG_1!$C$2:$C$200))),VLOOKUP(A53,ANG_1!$C$2:$I$200,4,FALSE()))))</f>
        <v>100</v>
      </c>
      <c r="BA53" s="37">
        <f t="shared" si="52"/>
        <v>51</v>
      </c>
      <c r="BB53" s="44">
        <f>VLOOKUP(BA53,[1]Punktezuordnung!$A$2:$B$52,2,FALSE())</f>
        <v>0</v>
      </c>
      <c r="BC53" s="46">
        <f t="array" ref="BC53">IF(ISBLANK(ANG_2!$A$2),0,IF(ISBLANK(A53),0,IF((OR(EXACT(A53,ANG_2!$C$2:$C$155))),VLOOKUP(A53,ANG_2!$C$2:$I$155,4,FALSE()))))</f>
        <v>0</v>
      </c>
      <c r="BD53" s="37">
        <f t="shared" si="53"/>
        <v>51</v>
      </c>
      <c r="BE53" s="47">
        <f>VLOOKUP(BD53,[1]Punktezuordnung!$A$2:$B$52,2,FALSE())</f>
        <v>0</v>
      </c>
      <c r="BF53" s="41">
        <f t="array" ref="BF53">IF(ISBLANK(ANG_1!$A$2),100,IF(ISBLANK(G53),100,IF((OR(EXACT(G53,ANG_1!$C$2:$C$200))),VLOOKUP(G53,ANG_1!$C$2:$I$200,4,FALSE()))))</f>
        <v>100</v>
      </c>
      <c r="BG53" s="37">
        <f t="shared" si="54"/>
        <v>51</v>
      </c>
      <c r="BH53" s="44">
        <f>VLOOKUP(BG53,[1]Punktezuordnung!$A$2:$B$52,2,FALSE())</f>
        <v>0</v>
      </c>
      <c r="BI53" s="46">
        <f t="array" ref="BI53">IF(ISBLANK(ANG_2!$A$2),0,IF(ISBLANK(G53),0,IF((OR(EXACT(G53,ANG_2!$C$2:$C$155))),VLOOKUP(G53,ANG_2!$C$2:$I$155,4,FALSE()))))</f>
        <v>0</v>
      </c>
      <c r="BJ53" s="37">
        <f t="shared" si="55"/>
        <v>51</v>
      </c>
      <c r="BK53" s="47">
        <f>VLOOKUP(BJ53,[1]Punktezuordnung!$A$2:$B$52,2,FALSE())</f>
        <v>0</v>
      </c>
    </row>
    <row r="54" spans="1:63" x14ac:dyDescent="0.3">
      <c r="A54" s="55"/>
      <c r="B54" s="55"/>
      <c r="C54" s="55"/>
      <c r="D54" s="55"/>
      <c r="E54" s="37" t="str">
        <f t="shared" si="56"/>
        <v/>
      </c>
      <c r="F54" s="29">
        <f>SUM(LARGE(H54:U54,{1;2;3;4;5;6;7;8;9}))</f>
        <v>0</v>
      </c>
      <c r="G54" s="48">
        <f t="shared" si="57"/>
        <v>0</v>
      </c>
      <c r="H54" s="49">
        <f t="shared" si="58"/>
        <v>0</v>
      </c>
      <c r="I54" s="44">
        <f t="shared" si="59"/>
        <v>0</v>
      </c>
      <c r="J54" s="49">
        <f t="shared" si="60"/>
        <v>0</v>
      </c>
      <c r="K54" s="44">
        <f t="shared" si="61"/>
        <v>0</v>
      </c>
      <c r="L54" s="32">
        <f t="shared" si="62"/>
        <v>0</v>
      </c>
      <c r="M54" s="33">
        <f t="shared" si="63"/>
        <v>0</v>
      </c>
      <c r="N54" s="50">
        <f t="shared" si="64"/>
        <v>0</v>
      </c>
      <c r="O54" s="35">
        <f t="shared" si="65"/>
        <v>0</v>
      </c>
      <c r="P54" s="49">
        <f t="shared" si="66"/>
        <v>0</v>
      </c>
      <c r="Q54" s="44">
        <f t="shared" si="67"/>
        <v>0</v>
      </c>
      <c r="R54" s="49"/>
      <c r="S54" s="44"/>
      <c r="T54" s="49">
        <f t="shared" si="68"/>
        <v>0</v>
      </c>
      <c r="U54" s="44">
        <f t="shared" si="69"/>
        <v>0</v>
      </c>
      <c r="V54" s="36">
        <f t="array" ref="V54">IF(ISBLANK(ALS_1!$A$2),100,IF(ISBLANK(A54),100,IF((OR(EXACT(A54,ALS_1!$C$2:$C$200))),VLOOKUP(A54,ALS_1!$C$2:$I$200,4,FALSE()))))</f>
        <v>100</v>
      </c>
      <c r="W54" s="37">
        <f t="shared" si="42"/>
        <v>51</v>
      </c>
      <c r="X54" s="64">
        <f>VLOOKUP(W54,Punktezuordnung!$A$2:$B$52,2,FALSE())</f>
        <v>0</v>
      </c>
      <c r="Y54" s="38">
        <f t="array" ref="Y54">IF(ISBLANK(ALS_2!$A$2),0,IF(ISBLANK(A54),0,IF((OR(EXACT(A54,ALS_2!$C$2:$C$200))),VLOOKUP(A54,ALS_2!$C$2:$I$200,4,FALSE()))))</f>
        <v>0</v>
      </c>
      <c r="Z54" s="37">
        <f t="shared" si="43"/>
        <v>51</v>
      </c>
      <c r="AA54" s="64">
        <f>VLOOKUP(Z54,Punktezuordnung!$A$2:$B$52,2,FALSE())</f>
        <v>0</v>
      </c>
      <c r="AB54" s="39">
        <f t="array" ref="AB54">IF(ISBLANK(FRI_1!$A$2),100,IF(ISBLANK(A54),100,IF((OR(EXACT(A54,FRI_1!$C$2:$C$200))),VLOOKUP(A54,FRI_1!$C$2:$I$200,4,FALSE()))))</f>
        <v>100</v>
      </c>
      <c r="AC54" s="37">
        <f t="shared" si="44"/>
        <v>51</v>
      </c>
      <c r="AD54" s="29">
        <f>VLOOKUP(AC54,[1]Punktezuordnung!$A$2:$B$52,2,FALSE())</f>
        <v>0</v>
      </c>
      <c r="AE54" s="40">
        <f t="array" ref="AE54">IF(ISBLANK(FRI_2!$A$2),0,IF(ISBLANK(A54),0,IF((OR(EXACT(A54,FRI_2!$C$2:$C$150))),VLOOKUP(A54,FRI_2!$C$2:$I$150,4,FALSE()))))</f>
        <v>0</v>
      </c>
      <c r="AF54" s="37">
        <f t="shared" si="45"/>
        <v>51</v>
      </c>
      <c r="AG54" s="29">
        <f>VLOOKUP(AF54,[1]Punktezuordnung!$A$2:$B$52,2,FALSE())</f>
        <v>0</v>
      </c>
      <c r="AH54" s="41">
        <f t="array" ref="AH54">IF(ISBLANK(LAT_1!$A$2),0,IF(ISBLANK(A54),0,IF((OR(EXACT(A54,LAT_1!$C$2:$C$154))),VLOOKUP(A54,LAT_1!$C$2:$I$154,4,FALSE()))))</f>
        <v>0</v>
      </c>
      <c r="AI54" s="37">
        <f t="shared" si="46"/>
        <v>51</v>
      </c>
      <c r="AJ54" s="29">
        <f>VLOOKUP(AI54,[1]Punktezuordnung!$A$2:$B$52,2,FALSE())</f>
        <v>0</v>
      </c>
      <c r="AK54" s="42">
        <f t="array" ref="AK54">IF(ISBLANK(LAT_2!$A$2),0,IF(ISBLANK(A54),0,IF((OR(EXACT(A54,LAT_2!$C$2:$C$154))),VLOOKUP(A54,LAT_2!$C$2:$I$154,4,FALSE()))))</f>
        <v>0</v>
      </c>
      <c r="AL54" s="37">
        <f t="shared" si="47"/>
        <v>51</v>
      </c>
      <c r="AM54" s="29">
        <f>VLOOKUP(AL54,[1]Punktezuordnung!$A$2:$B$52,2,FALSE())</f>
        <v>0</v>
      </c>
      <c r="AN54" s="66">
        <f t="array" ref="AN54">IF(ISBLANK(NIA_1!$A$2),1000,IF(ISBLANK(A54),1000,IF((OR(EXACT(A54,NIA_1!$C$2:$C$200))),VLOOKUP(A54,NIA_1!$C$2:$I$200,4,FALSE()))))</f>
        <v>1000</v>
      </c>
      <c r="AO54" s="37">
        <f t="shared" si="48"/>
        <v>51</v>
      </c>
      <c r="AP54" s="64">
        <f>VLOOKUP(AO54,Punktezuordnung!$A$2:$B$52,2,FALSE())</f>
        <v>0</v>
      </c>
      <c r="AQ54" s="45">
        <f t="array" ref="AQ54">IF(ISBLANK(NIA_2!$A$2),0,IF(ISBLANK(A54),0,IF((OR(EXACT(A54,NIA_2!$C$2:$C$141))),VLOOKUP(A54,NIA_2!$C$2:$I$141,4,FALSE()))))</f>
        <v>0</v>
      </c>
      <c r="AR54" s="37">
        <f t="shared" si="49"/>
        <v>51</v>
      </c>
      <c r="AS54" s="64">
        <f>VLOOKUP(AR54,Punktezuordnung!$A$2:$B$52,2,FALSE())</f>
        <v>0</v>
      </c>
      <c r="AT54" s="41">
        <f t="array" ref="AT54">IF(ISBLANK(STO_1!$A$2),0,IF(ISBLANK(A54),0,IF((OR(EXACT(A54,STO_1!$C$2:$C$149))),VLOOKUP(A54,STO_1!$C$2:$I$149,4,FALSE()))))</f>
        <v>0</v>
      </c>
      <c r="AU54" s="37">
        <f t="shared" si="50"/>
        <v>51</v>
      </c>
      <c r="AV54" s="44">
        <f>VLOOKUP(AU54,[1]Punktezuordnung!$A$2:$B$52,2,FALSE())</f>
        <v>0</v>
      </c>
      <c r="AW54" s="39">
        <f t="array" ref="AW54">IF(ISBLANK(STO_2!$A$2),0,IF(ISBLANK(A54),0,IF((OR(EXACT(A54,STO_2!$C$2:$C$148))),VLOOKUP(A54,STO_2!$C$2:$I$148,4,FALSE()))))</f>
        <v>0</v>
      </c>
      <c r="AX54" s="37">
        <f t="shared" si="51"/>
        <v>51</v>
      </c>
      <c r="AY54" s="44">
        <f>VLOOKUP(AX54,[1]Punktezuordnung!$A$2:$B$52,2,FALSE())</f>
        <v>0</v>
      </c>
      <c r="AZ54" s="41">
        <f t="array" ref="AZ54">IF(ISBLANK(ANG_1!$A$2),100,IF(ISBLANK(A54),100,IF((OR(EXACT(A54,ANG_1!$C$2:$C$200))),VLOOKUP(A54,ANG_1!$C$2:$I$200,4,FALSE()))))</f>
        <v>100</v>
      </c>
      <c r="BA54" s="37">
        <f t="shared" si="52"/>
        <v>51</v>
      </c>
      <c r="BB54" s="44">
        <f>VLOOKUP(BA54,[1]Punktezuordnung!$A$2:$B$52,2,FALSE())</f>
        <v>0</v>
      </c>
      <c r="BC54" s="46">
        <f t="array" ref="BC54">IF(ISBLANK(ANG_2!$A$2),0,IF(ISBLANK(A54),0,IF((OR(EXACT(A54,ANG_2!$C$2:$C$155))),VLOOKUP(A54,ANG_2!$C$2:$I$155,4,FALSE()))))</f>
        <v>0</v>
      </c>
      <c r="BD54" s="37">
        <f t="shared" si="53"/>
        <v>51</v>
      </c>
      <c r="BE54" s="47">
        <f>VLOOKUP(BD54,[1]Punktezuordnung!$A$2:$B$52,2,FALSE())</f>
        <v>0</v>
      </c>
      <c r="BF54" s="41">
        <f t="array" ref="BF54">IF(ISBLANK(ANG_1!$A$2),100,IF(ISBLANK(G54),100,IF((OR(EXACT(G54,ANG_1!$C$2:$C$200))),VLOOKUP(G54,ANG_1!$C$2:$I$200,4,FALSE()))))</f>
        <v>100</v>
      </c>
      <c r="BG54" s="37">
        <f t="shared" si="54"/>
        <v>51</v>
      </c>
      <c r="BH54" s="44">
        <f>VLOOKUP(BG54,[1]Punktezuordnung!$A$2:$B$52,2,FALSE())</f>
        <v>0</v>
      </c>
      <c r="BI54" s="46">
        <f t="array" ref="BI54">IF(ISBLANK(ANG_2!$A$2),0,IF(ISBLANK(G54),0,IF((OR(EXACT(G54,ANG_2!$C$2:$C$155))),VLOOKUP(G54,ANG_2!$C$2:$I$155,4,FALSE()))))</f>
        <v>0</v>
      </c>
      <c r="BJ54" s="37">
        <f t="shared" si="55"/>
        <v>51</v>
      </c>
      <c r="BK54" s="47">
        <f>VLOOKUP(BJ54,[1]Punktezuordnung!$A$2:$B$52,2,FALSE())</f>
        <v>0</v>
      </c>
    </row>
    <row r="55" spans="1:63" x14ac:dyDescent="0.3">
      <c r="A55" s="55"/>
      <c r="B55" s="55"/>
      <c r="C55" s="55"/>
      <c r="D55" s="55"/>
      <c r="E55" s="37" t="str">
        <f t="shared" si="56"/>
        <v/>
      </c>
      <c r="F55" s="29">
        <f>SUM(LARGE(H55:U55,{1;2;3;4;5;6;7;8;9}))</f>
        <v>0</v>
      </c>
      <c r="G55" s="48">
        <f t="shared" si="57"/>
        <v>0</v>
      </c>
      <c r="H55" s="49">
        <f t="shared" si="58"/>
        <v>0</v>
      </c>
      <c r="I55" s="44">
        <f t="shared" si="59"/>
        <v>0</v>
      </c>
      <c r="J55" s="49">
        <f t="shared" si="60"/>
        <v>0</v>
      </c>
      <c r="K55" s="44">
        <f t="shared" si="61"/>
        <v>0</v>
      </c>
      <c r="L55" s="32">
        <f t="shared" si="62"/>
        <v>0</v>
      </c>
      <c r="M55" s="33">
        <f t="shared" si="63"/>
        <v>0</v>
      </c>
      <c r="N55" s="50">
        <f t="shared" si="64"/>
        <v>0</v>
      </c>
      <c r="O55" s="35">
        <f t="shared" si="65"/>
        <v>0</v>
      </c>
      <c r="P55" s="49">
        <f t="shared" si="66"/>
        <v>0</v>
      </c>
      <c r="Q55" s="44">
        <f t="shared" si="67"/>
        <v>0</v>
      </c>
      <c r="R55" s="49"/>
      <c r="S55" s="44"/>
      <c r="T55" s="49">
        <f t="shared" si="68"/>
        <v>0</v>
      </c>
      <c r="U55" s="44">
        <f t="shared" si="69"/>
        <v>0</v>
      </c>
      <c r="V55" s="36">
        <f t="array" ref="V55">IF(ISBLANK(ALS_1!$A$2),100,IF(ISBLANK(A55),100,IF((OR(EXACT(A55,ALS_1!$C$2:$C$200))),VLOOKUP(A55,ALS_1!$C$2:$I$200,4,FALSE()))))</f>
        <v>100</v>
      </c>
      <c r="W55" s="37">
        <f t="shared" si="42"/>
        <v>51</v>
      </c>
      <c r="X55" s="64">
        <f>VLOOKUP(W55,Punktezuordnung!$A$2:$B$52,2,FALSE())</f>
        <v>0</v>
      </c>
      <c r="Y55" s="38">
        <f t="array" ref="Y55">IF(ISBLANK(ALS_2!$A$2),0,IF(ISBLANK(A55),0,IF((OR(EXACT(A55,ALS_2!$C$2:$C$200))),VLOOKUP(A55,ALS_2!$C$2:$I$200,4,FALSE()))))</f>
        <v>0</v>
      </c>
      <c r="Z55" s="37">
        <f t="shared" si="43"/>
        <v>51</v>
      </c>
      <c r="AA55" s="64">
        <f>VLOOKUP(Z55,Punktezuordnung!$A$2:$B$52,2,FALSE())</f>
        <v>0</v>
      </c>
      <c r="AB55" s="39">
        <f t="array" ref="AB55">IF(ISBLANK(FRI_1!$A$2),100,IF(ISBLANK(A55),100,IF((OR(EXACT(A55,FRI_1!$C$2:$C$200))),VLOOKUP(A55,FRI_1!$C$2:$I$200,4,FALSE()))))</f>
        <v>100</v>
      </c>
      <c r="AC55" s="37">
        <f t="shared" si="44"/>
        <v>51</v>
      </c>
      <c r="AD55" s="29">
        <f>VLOOKUP(AC55,[1]Punktezuordnung!$A$2:$B$52,2,FALSE())</f>
        <v>0</v>
      </c>
      <c r="AE55" s="40">
        <f t="array" ref="AE55">IF(ISBLANK(FRI_2!$A$2),0,IF(ISBLANK(A55),0,IF((OR(EXACT(A55,FRI_2!$C$2:$C$150))),VLOOKUP(A55,FRI_2!$C$2:$I$150,4,FALSE()))))</f>
        <v>0</v>
      </c>
      <c r="AF55" s="37">
        <f t="shared" si="45"/>
        <v>51</v>
      </c>
      <c r="AG55" s="29">
        <f>VLOOKUP(AF55,[1]Punktezuordnung!$A$2:$B$52,2,FALSE())</f>
        <v>0</v>
      </c>
      <c r="AH55" s="41">
        <f t="array" ref="AH55">IF(ISBLANK(LAT_1!$A$2),0,IF(ISBLANK(A55),0,IF((OR(EXACT(A55,LAT_1!$C$2:$C$154))),VLOOKUP(A55,LAT_1!$C$2:$I$154,4,FALSE()))))</f>
        <v>0</v>
      </c>
      <c r="AI55" s="37">
        <f t="shared" si="46"/>
        <v>51</v>
      </c>
      <c r="AJ55" s="29">
        <f>VLOOKUP(AI55,[1]Punktezuordnung!$A$2:$B$52,2,FALSE())</f>
        <v>0</v>
      </c>
      <c r="AK55" s="42">
        <f t="array" ref="AK55">IF(ISBLANK(LAT_2!$A$2),0,IF(ISBLANK(A55),0,IF((OR(EXACT(A55,LAT_2!$C$2:$C$154))),VLOOKUP(A55,LAT_2!$C$2:$I$154,4,FALSE()))))</f>
        <v>0</v>
      </c>
      <c r="AL55" s="37">
        <f t="shared" si="47"/>
        <v>51</v>
      </c>
      <c r="AM55" s="29">
        <f>VLOOKUP(AL55,[1]Punktezuordnung!$A$2:$B$52,2,FALSE())</f>
        <v>0</v>
      </c>
      <c r="AN55" s="66">
        <f t="array" ref="AN55">IF(ISBLANK(NIA_1!$A$2),1000,IF(ISBLANK(A55),1000,IF((OR(EXACT(A55,NIA_1!$C$2:$C$200))),VLOOKUP(A55,NIA_1!$C$2:$I$200,4,FALSE()))))</f>
        <v>1000</v>
      </c>
      <c r="AO55" s="37">
        <f t="shared" si="48"/>
        <v>51</v>
      </c>
      <c r="AP55" s="64">
        <f>VLOOKUP(AO55,Punktezuordnung!$A$2:$B$52,2,FALSE())</f>
        <v>0</v>
      </c>
      <c r="AQ55" s="45">
        <f t="array" ref="AQ55">IF(ISBLANK(NIA_2!$A$2),0,IF(ISBLANK(A55),0,IF((OR(EXACT(A55,NIA_2!$C$2:$C$141))),VLOOKUP(A55,NIA_2!$C$2:$I$141,4,FALSE()))))</f>
        <v>0</v>
      </c>
      <c r="AR55" s="37">
        <f t="shared" si="49"/>
        <v>51</v>
      </c>
      <c r="AS55" s="64">
        <f>VLOOKUP(AR55,Punktezuordnung!$A$2:$B$52,2,FALSE())</f>
        <v>0</v>
      </c>
      <c r="AT55" s="41">
        <f t="array" ref="AT55">IF(ISBLANK(STO_1!$A$2),0,IF(ISBLANK(A55),0,IF((OR(EXACT(A55,STO_1!$C$2:$C$149))),VLOOKUP(A55,STO_1!$C$2:$I$149,4,FALSE()))))</f>
        <v>0</v>
      </c>
      <c r="AU55" s="37">
        <f t="shared" si="50"/>
        <v>51</v>
      </c>
      <c r="AV55" s="44">
        <f>VLOOKUP(AU55,[1]Punktezuordnung!$A$2:$B$52,2,FALSE())</f>
        <v>0</v>
      </c>
      <c r="AW55" s="39">
        <f t="array" ref="AW55">IF(ISBLANK(STO_2!$A$2),0,IF(ISBLANK(A55),0,IF((OR(EXACT(A55,STO_2!$C$2:$C$148))),VLOOKUP(A55,STO_2!$C$2:$I$148,4,FALSE()))))</f>
        <v>0</v>
      </c>
      <c r="AX55" s="37">
        <f t="shared" si="51"/>
        <v>51</v>
      </c>
      <c r="AY55" s="44">
        <f>VLOOKUP(AX55,[1]Punktezuordnung!$A$2:$B$52,2,FALSE())</f>
        <v>0</v>
      </c>
      <c r="AZ55" s="41">
        <f t="array" ref="AZ55">IF(ISBLANK(ANG_1!$A$2),100,IF(ISBLANK(A55),100,IF((OR(EXACT(A55,ANG_1!$C$2:$C$200))),VLOOKUP(A55,ANG_1!$C$2:$I$200,4,FALSE()))))</f>
        <v>100</v>
      </c>
      <c r="BA55" s="37">
        <f t="shared" si="52"/>
        <v>51</v>
      </c>
      <c r="BB55" s="44">
        <f>VLOOKUP(BA55,[1]Punktezuordnung!$A$2:$B$52,2,FALSE())</f>
        <v>0</v>
      </c>
      <c r="BC55" s="46">
        <f t="array" ref="BC55">IF(ISBLANK(ANG_2!$A$2),0,IF(ISBLANK(A55),0,IF((OR(EXACT(A55,ANG_2!$C$2:$C$155))),VLOOKUP(A55,ANG_2!$C$2:$I$155,4,FALSE()))))</f>
        <v>0</v>
      </c>
      <c r="BD55" s="37">
        <f t="shared" si="53"/>
        <v>51</v>
      </c>
      <c r="BE55" s="47">
        <f>VLOOKUP(BD55,[1]Punktezuordnung!$A$2:$B$52,2,FALSE())</f>
        <v>0</v>
      </c>
      <c r="BF55" s="41">
        <f t="array" ref="BF55">IF(ISBLANK(ANG_1!$A$2),100,IF(ISBLANK(G55),100,IF((OR(EXACT(G55,ANG_1!$C$2:$C$200))),VLOOKUP(G55,ANG_1!$C$2:$I$200,4,FALSE()))))</f>
        <v>100</v>
      </c>
      <c r="BG55" s="37">
        <f t="shared" si="54"/>
        <v>51</v>
      </c>
      <c r="BH55" s="44">
        <f>VLOOKUP(BG55,[1]Punktezuordnung!$A$2:$B$52,2,FALSE())</f>
        <v>0</v>
      </c>
      <c r="BI55" s="46">
        <f t="array" ref="BI55">IF(ISBLANK(ANG_2!$A$2),0,IF(ISBLANK(G55),0,IF((OR(EXACT(G55,ANG_2!$C$2:$C$155))),VLOOKUP(G55,ANG_2!$C$2:$I$155,4,FALSE()))))</f>
        <v>0</v>
      </c>
      <c r="BJ55" s="37">
        <f t="shared" si="55"/>
        <v>51</v>
      </c>
      <c r="BK55" s="47">
        <f>VLOOKUP(BJ55,[1]Punktezuordnung!$A$2:$B$52,2,FALSE())</f>
        <v>0</v>
      </c>
    </row>
    <row r="56" spans="1:63" x14ac:dyDescent="0.3">
      <c r="A56" s="55"/>
      <c r="B56" s="55"/>
      <c r="C56" s="55"/>
      <c r="D56" s="55"/>
      <c r="E56" s="37" t="str">
        <f t="shared" si="56"/>
        <v/>
      </c>
      <c r="F56" s="29">
        <f>SUM(LARGE(H56:U56,{1;2;3;4;5;6;7;8;9}))</f>
        <v>0</v>
      </c>
      <c r="G56" s="48">
        <f t="shared" si="57"/>
        <v>0</v>
      </c>
      <c r="H56" s="49">
        <f t="shared" si="58"/>
        <v>0</v>
      </c>
      <c r="I56" s="44">
        <f t="shared" si="59"/>
        <v>0</v>
      </c>
      <c r="J56" s="49">
        <f t="shared" si="60"/>
        <v>0</v>
      </c>
      <c r="K56" s="44">
        <f t="shared" si="61"/>
        <v>0</v>
      </c>
      <c r="L56" s="32">
        <f t="shared" si="62"/>
        <v>0</v>
      </c>
      <c r="M56" s="33">
        <f t="shared" si="63"/>
        <v>0</v>
      </c>
      <c r="N56" s="50">
        <f t="shared" si="64"/>
        <v>0</v>
      </c>
      <c r="O56" s="35">
        <f t="shared" si="65"/>
        <v>0</v>
      </c>
      <c r="P56" s="49">
        <f t="shared" si="66"/>
        <v>0</v>
      </c>
      <c r="Q56" s="44">
        <f t="shared" si="67"/>
        <v>0</v>
      </c>
      <c r="R56" s="49"/>
      <c r="S56" s="44"/>
      <c r="T56" s="49">
        <f t="shared" si="68"/>
        <v>0</v>
      </c>
      <c r="U56" s="44">
        <f t="shared" si="69"/>
        <v>0</v>
      </c>
      <c r="V56" s="36">
        <f t="array" ref="V56">IF(ISBLANK(ALS_1!$A$2),100,IF(ISBLANK(A56),100,IF((OR(EXACT(A56,ALS_1!$C$2:$C$200))),VLOOKUP(A56,ALS_1!$C$2:$I$200,4,FALSE()))))</f>
        <v>100</v>
      </c>
      <c r="W56" s="37">
        <f t="shared" si="42"/>
        <v>51</v>
      </c>
      <c r="X56" s="64">
        <f>VLOOKUP(W56,Punktezuordnung!$A$2:$B$52,2,FALSE())</f>
        <v>0</v>
      </c>
      <c r="Y56" s="38">
        <f t="array" ref="Y56">IF(ISBLANK(ALS_2!$A$2),0,IF(ISBLANK(A56),0,IF((OR(EXACT(A56,ALS_2!$C$2:$C$200))),VLOOKUP(A56,ALS_2!$C$2:$I$200,4,FALSE()))))</f>
        <v>0</v>
      </c>
      <c r="Z56" s="37">
        <f t="shared" si="43"/>
        <v>51</v>
      </c>
      <c r="AA56" s="64">
        <f>VLOOKUP(Z56,Punktezuordnung!$A$2:$B$52,2,FALSE())</f>
        <v>0</v>
      </c>
      <c r="AB56" s="39">
        <f t="array" ref="AB56">IF(ISBLANK(FRI_1!$A$2),100,IF(ISBLANK(A56),100,IF((OR(EXACT(A56,FRI_1!$C$2:$C$200))),VLOOKUP(A56,FRI_1!$C$2:$I$200,4,FALSE()))))</f>
        <v>100</v>
      </c>
      <c r="AC56" s="37">
        <f t="shared" si="44"/>
        <v>51</v>
      </c>
      <c r="AD56" s="29">
        <f>VLOOKUP(AC56,[1]Punktezuordnung!$A$2:$B$52,2,FALSE())</f>
        <v>0</v>
      </c>
      <c r="AE56" s="40">
        <f t="array" ref="AE56">IF(ISBLANK(FRI_2!$A$2),0,IF(ISBLANK(A56),0,IF((OR(EXACT(A56,FRI_2!$C$2:$C$150))),VLOOKUP(A56,FRI_2!$C$2:$I$150,4,FALSE()))))</f>
        <v>0</v>
      </c>
      <c r="AF56" s="37">
        <f t="shared" si="45"/>
        <v>51</v>
      </c>
      <c r="AG56" s="29">
        <f>VLOOKUP(AF56,[1]Punktezuordnung!$A$2:$B$52,2,FALSE())</f>
        <v>0</v>
      </c>
      <c r="AH56" s="41">
        <f t="array" ref="AH56">IF(ISBLANK(LAT_1!$A$2),0,IF(ISBLANK(A56),0,IF((OR(EXACT(A56,LAT_1!$C$2:$C$154))),VLOOKUP(A56,LAT_1!$C$2:$I$154,4,FALSE()))))</f>
        <v>0</v>
      </c>
      <c r="AI56" s="37">
        <f t="shared" si="46"/>
        <v>51</v>
      </c>
      <c r="AJ56" s="29">
        <f>VLOOKUP(AI56,[1]Punktezuordnung!$A$2:$B$52,2,FALSE())</f>
        <v>0</v>
      </c>
      <c r="AK56" s="42">
        <f t="array" ref="AK56">IF(ISBLANK(LAT_2!$A$2),0,IF(ISBLANK(A56),0,IF((OR(EXACT(A56,LAT_2!$C$2:$C$154))),VLOOKUP(A56,LAT_2!$C$2:$I$154,4,FALSE()))))</f>
        <v>0</v>
      </c>
      <c r="AL56" s="37">
        <f t="shared" si="47"/>
        <v>51</v>
      </c>
      <c r="AM56" s="29">
        <f>VLOOKUP(AL56,[1]Punktezuordnung!$A$2:$B$52,2,FALSE())</f>
        <v>0</v>
      </c>
      <c r="AN56" s="66">
        <f t="array" ref="AN56">IF(ISBLANK(NIA_1!$A$2),1000,IF(ISBLANK(A56),1000,IF((OR(EXACT(A56,NIA_1!$C$2:$C$200))),VLOOKUP(A56,NIA_1!$C$2:$I$200,4,FALSE()))))</f>
        <v>1000</v>
      </c>
      <c r="AO56" s="37">
        <f t="shared" si="48"/>
        <v>51</v>
      </c>
      <c r="AP56" s="64">
        <f>VLOOKUP(AO56,Punktezuordnung!$A$2:$B$52,2,FALSE())</f>
        <v>0</v>
      </c>
      <c r="AQ56" s="45">
        <f t="array" ref="AQ56">IF(ISBLANK(NIA_2!$A$2),0,IF(ISBLANK(A56),0,IF((OR(EXACT(A56,NIA_2!$C$2:$C$141))),VLOOKUP(A56,NIA_2!$C$2:$I$141,4,FALSE()))))</f>
        <v>0</v>
      </c>
      <c r="AR56" s="37">
        <f t="shared" si="49"/>
        <v>51</v>
      </c>
      <c r="AS56" s="64">
        <f>VLOOKUP(AR56,Punktezuordnung!$A$2:$B$52,2,FALSE())</f>
        <v>0</v>
      </c>
      <c r="AT56" s="41">
        <f t="array" ref="AT56">IF(ISBLANK(STO_1!$A$2),0,IF(ISBLANK(A56),0,IF((OR(EXACT(A56,STO_1!$C$2:$C$149))),VLOOKUP(A56,STO_1!$C$2:$I$149,4,FALSE()))))</f>
        <v>0</v>
      </c>
      <c r="AU56" s="37">
        <f t="shared" si="50"/>
        <v>51</v>
      </c>
      <c r="AV56" s="44">
        <f>VLOOKUP(AU56,[1]Punktezuordnung!$A$2:$B$52,2,FALSE())</f>
        <v>0</v>
      </c>
      <c r="AW56" s="39">
        <f t="array" ref="AW56">IF(ISBLANK(STO_2!$A$2),0,IF(ISBLANK(A56),0,IF((OR(EXACT(A56,STO_2!$C$2:$C$148))),VLOOKUP(A56,STO_2!$C$2:$I$148,4,FALSE()))))</f>
        <v>0</v>
      </c>
      <c r="AX56" s="37">
        <f t="shared" si="51"/>
        <v>51</v>
      </c>
      <c r="AY56" s="44">
        <f>VLOOKUP(AX56,[1]Punktezuordnung!$A$2:$B$52,2,FALSE())</f>
        <v>0</v>
      </c>
      <c r="AZ56" s="41">
        <f t="array" ref="AZ56">IF(ISBLANK(ANG_1!$A$2),100,IF(ISBLANK(A56),100,IF((OR(EXACT(A56,ANG_1!$C$2:$C$200))),VLOOKUP(A56,ANG_1!$C$2:$I$200,4,FALSE()))))</f>
        <v>100</v>
      </c>
      <c r="BA56" s="37">
        <f t="shared" si="52"/>
        <v>51</v>
      </c>
      <c r="BB56" s="44">
        <f>VLOOKUP(BA56,[1]Punktezuordnung!$A$2:$B$52,2,FALSE())</f>
        <v>0</v>
      </c>
      <c r="BC56" s="46">
        <f t="array" ref="BC56">IF(ISBLANK(ANG_2!$A$2),0,IF(ISBLANK(A56),0,IF((OR(EXACT(A56,ANG_2!$C$2:$C$155))),VLOOKUP(A56,ANG_2!$C$2:$I$155,4,FALSE()))))</f>
        <v>0</v>
      </c>
      <c r="BD56" s="37">
        <f t="shared" si="53"/>
        <v>51</v>
      </c>
      <c r="BE56" s="47">
        <f>VLOOKUP(BD56,[1]Punktezuordnung!$A$2:$B$52,2,FALSE())</f>
        <v>0</v>
      </c>
      <c r="BF56" s="41">
        <f t="array" ref="BF56">IF(ISBLANK(ANG_1!$A$2),100,IF(ISBLANK(G56),100,IF((OR(EXACT(G56,ANG_1!$C$2:$C$200))),VLOOKUP(G56,ANG_1!$C$2:$I$200,4,FALSE()))))</f>
        <v>100</v>
      </c>
      <c r="BG56" s="37">
        <f t="shared" si="54"/>
        <v>51</v>
      </c>
      <c r="BH56" s="44">
        <f>VLOOKUP(BG56,[1]Punktezuordnung!$A$2:$B$52,2,FALSE())</f>
        <v>0</v>
      </c>
      <c r="BI56" s="46">
        <f t="array" ref="BI56">IF(ISBLANK(ANG_2!$A$2),0,IF(ISBLANK(G56),0,IF((OR(EXACT(G56,ANG_2!$C$2:$C$155))),VLOOKUP(G56,ANG_2!$C$2:$I$155,4,FALSE()))))</f>
        <v>0</v>
      </c>
      <c r="BJ56" s="37">
        <f t="shared" si="55"/>
        <v>51</v>
      </c>
      <c r="BK56" s="47">
        <f>VLOOKUP(BJ56,[1]Punktezuordnung!$A$2:$B$52,2,FALSE())</f>
        <v>0</v>
      </c>
    </row>
    <row r="57" spans="1:63" x14ac:dyDescent="0.3">
      <c r="A57" s="55"/>
      <c r="B57" s="55"/>
      <c r="C57" s="55"/>
      <c r="D57" s="55"/>
      <c r="E57" s="37" t="str">
        <f t="shared" si="56"/>
        <v/>
      </c>
      <c r="F57" s="29">
        <f>SUM(LARGE(H57:U57,{1;2;3;4;5;6;7;8;9}))</f>
        <v>0</v>
      </c>
      <c r="G57" s="48">
        <f t="shared" si="57"/>
        <v>0</v>
      </c>
      <c r="H57" s="49">
        <f t="shared" si="58"/>
        <v>0</v>
      </c>
      <c r="I57" s="44">
        <f t="shared" si="59"/>
        <v>0</v>
      </c>
      <c r="J57" s="49">
        <f t="shared" si="60"/>
        <v>0</v>
      </c>
      <c r="K57" s="44">
        <f t="shared" si="61"/>
        <v>0</v>
      </c>
      <c r="L57" s="32">
        <f t="shared" si="62"/>
        <v>0</v>
      </c>
      <c r="M57" s="33">
        <f t="shared" si="63"/>
        <v>0</v>
      </c>
      <c r="N57" s="50">
        <f t="shared" si="64"/>
        <v>0</v>
      </c>
      <c r="O57" s="35">
        <f t="shared" si="65"/>
        <v>0</v>
      </c>
      <c r="P57" s="49">
        <f t="shared" si="66"/>
        <v>0</v>
      </c>
      <c r="Q57" s="44">
        <f t="shared" si="67"/>
        <v>0</v>
      </c>
      <c r="R57" s="49"/>
      <c r="S57" s="44"/>
      <c r="T57" s="49">
        <f t="shared" si="68"/>
        <v>0</v>
      </c>
      <c r="U57" s="44">
        <f t="shared" si="69"/>
        <v>0</v>
      </c>
      <c r="V57" s="36">
        <f t="array" ref="V57">IF(ISBLANK(ALS_1!$A$2),100,IF(ISBLANK(A57),100,IF((OR(EXACT(A57,ALS_1!$C$2:$C$200))),VLOOKUP(A57,ALS_1!$C$2:$I$200,4,FALSE()))))</f>
        <v>100</v>
      </c>
      <c r="W57" s="37">
        <f t="shared" si="42"/>
        <v>51</v>
      </c>
      <c r="X57" s="64">
        <f>VLOOKUP(W57,Punktezuordnung!$A$2:$B$52,2,FALSE())</f>
        <v>0</v>
      </c>
      <c r="Y57" s="38">
        <f t="array" ref="Y57">IF(ISBLANK(ALS_2!$A$2),0,IF(ISBLANK(A57),0,IF((OR(EXACT(A57,ALS_2!$C$2:$C$200))),VLOOKUP(A57,ALS_2!$C$2:$I$200,4,FALSE()))))</f>
        <v>0</v>
      </c>
      <c r="Z57" s="37">
        <f t="shared" si="43"/>
        <v>51</v>
      </c>
      <c r="AA57" s="64">
        <f>VLOOKUP(Z57,Punktezuordnung!$A$2:$B$52,2,FALSE())</f>
        <v>0</v>
      </c>
      <c r="AB57" s="39">
        <f t="array" ref="AB57">IF(ISBLANK(FRI_1!$A$2),100,IF(ISBLANK(A57),100,IF((OR(EXACT(A57,FRI_1!$C$2:$C$200))),VLOOKUP(A57,FRI_1!$C$2:$I$200,4,FALSE()))))</f>
        <v>100</v>
      </c>
      <c r="AC57" s="37">
        <f t="shared" si="44"/>
        <v>51</v>
      </c>
      <c r="AD57" s="29">
        <f>VLOOKUP(AC57,[1]Punktezuordnung!$A$2:$B$52,2,FALSE())</f>
        <v>0</v>
      </c>
      <c r="AE57" s="40">
        <f t="array" ref="AE57">IF(ISBLANK(FRI_2!$A$2),0,IF(ISBLANK(A57),0,IF((OR(EXACT(A57,FRI_2!$C$2:$C$150))),VLOOKUP(A57,FRI_2!$C$2:$I$150,4,FALSE()))))</f>
        <v>0</v>
      </c>
      <c r="AF57" s="37">
        <f t="shared" si="45"/>
        <v>51</v>
      </c>
      <c r="AG57" s="29">
        <f>VLOOKUP(AF57,[1]Punktezuordnung!$A$2:$B$52,2,FALSE())</f>
        <v>0</v>
      </c>
      <c r="AH57" s="41">
        <f t="array" ref="AH57">IF(ISBLANK(LAT_1!$A$2),0,IF(ISBLANK(A57),0,IF((OR(EXACT(A57,LAT_1!$C$2:$C$154))),VLOOKUP(A57,LAT_1!$C$2:$I$154,4,FALSE()))))</f>
        <v>0</v>
      </c>
      <c r="AI57" s="37">
        <f t="shared" si="46"/>
        <v>51</v>
      </c>
      <c r="AJ57" s="29">
        <f>VLOOKUP(AI57,[1]Punktezuordnung!$A$2:$B$52,2,FALSE())</f>
        <v>0</v>
      </c>
      <c r="AK57" s="42">
        <f t="array" ref="AK57">IF(ISBLANK(LAT_2!$A$2),0,IF(ISBLANK(A57),0,IF((OR(EXACT(A57,LAT_2!$C$2:$C$154))),VLOOKUP(A57,LAT_2!$C$2:$I$154,4,FALSE()))))</f>
        <v>0</v>
      </c>
      <c r="AL57" s="37">
        <f t="shared" si="47"/>
        <v>51</v>
      </c>
      <c r="AM57" s="29">
        <f>VLOOKUP(AL57,[1]Punktezuordnung!$A$2:$B$52,2,FALSE())</f>
        <v>0</v>
      </c>
      <c r="AN57" s="66">
        <f t="array" ref="AN57">IF(ISBLANK(NIA_1!$A$2),1000,IF(ISBLANK(A57),1000,IF((OR(EXACT(A57,NIA_1!$C$2:$C$200))),VLOOKUP(A57,NIA_1!$C$2:$I$200,4,FALSE()))))</f>
        <v>1000</v>
      </c>
      <c r="AO57" s="37">
        <f t="shared" si="48"/>
        <v>51</v>
      </c>
      <c r="AP57" s="64">
        <f>VLOOKUP(AO57,Punktezuordnung!$A$2:$B$52,2,FALSE())</f>
        <v>0</v>
      </c>
      <c r="AQ57" s="45">
        <f t="array" ref="AQ57">IF(ISBLANK(NIA_2!$A$2),0,IF(ISBLANK(A57),0,IF((OR(EXACT(A57,NIA_2!$C$2:$C$141))),VLOOKUP(A57,NIA_2!$C$2:$I$141,4,FALSE()))))</f>
        <v>0</v>
      </c>
      <c r="AR57" s="37">
        <f t="shared" si="49"/>
        <v>51</v>
      </c>
      <c r="AS57" s="64">
        <f>VLOOKUP(AR57,Punktezuordnung!$A$2:$B$52,2,FALSE())</f>
        <v>0</v>
      </c>
      <c r="AT57" s="41">
        <f t="array" ref="AT57">IF(ISBLANK(STO_1!$A$2),0,IF(ISBLANK(A57),0,IF((OR(EXACT(A57,STO_1!$C$2:$C$149))),VLOOKUP(A57,STO_1!$C$2:$I$149,4,FALSE()))))</f>
        <v>0</v>
      </c>
      <c r="AU57" s="37">
        <f t="shared" si="50"/>
        <v>51</v>
      </c>
      <c r="AV57" s="44">
        <f>VLOOKUP(AU57,[1]Punktezuordnung!$A$2:$B$52,2,FALSE())</f>
        <v>0</v>
      </c>
      <c r="AW57" s="39">
        <f t="array" ref="AW57">IF(ISBLANK(STO_2!$A$2),0,IF(ISBLANK(A57),0,IF((OR(EXACT(A57,STO_2!$C$2:$C$148))),VLOOKUP(A57,STO_2!$C$2:$I$148,4,FALSE()))))</f>
        <v>0</v>
      </c>
      <c r="AX57" s="37">
        <f t="shared" si="51"/>
        <v>51</v>
      </c>
      <c r="AY57" s="44">
        <f>VLOOKUP(AX57,[1]Punktezuordnung!$A$2:$B$52,2,FALSE())</f>
        <v>0</v>
      </c>
      <c r="AZ57" s="41">
        <f t="array" ref="AZ57">IF(ISBLANK(ANG_1!$A$2),100,IF(ISBLANK(A57),100,IF((OR(EXACT(A57,ANG_1!$C$2:$C$200))),VLOOKUP(A57,ANG_1!$C$2:$I$200,4,FALSE()))))</f>
        <v>100</v>
      </c>
      <c r="BA57" s="37">
        <f t="shared" si="52"/>
        <v>51</v>
      </c>
      <c r="BB57" s="44">
        <f>VLOOKUP(BA57,[1]Punktezuordnung!$A$2:$B$52,2,FALSE())</f>
        <v>0</v>
      </c>
      <c r="BC57" s="46">
        <f t="array" ref="BC57">IF(ISBLANK(ANG_2!$A$2),0,IF(ISBLANK(A57),0,IF((OR(EXACT(A57,ANG_2!$C$2:$C$155))),VLOOKUP(A57,ANG_2!$C$2:$I$155,4,FALSE()))))</f>
        <v>0</v>
      </c>
      <c r="BD57" s="37">
        <f t="shared" si="53"/>
        <v>51</v>
      </c>
      <c r="BE57" s="47">
        <f>VLOOKUP(BD57,[1]Punktezuordnung!$A$2:$B$52,2,FALSE())</f>
        <v>0</v>
      </c>
      <c r="BF57" s="41">
        <f t="array" ref="BF57">IF(ISBLANK(ANG_1!$A$2),100,IF(ISBLANK(G57),100,IF((OR(EXACT(G57,ANG_1!$C$2:$C$200))),VLOOKUP(G57,ANG_1!$C$2:$I$200,4,FALSE()))))</f>
        <v>100</v>
      </c>
      <c r="BG57" s="37">
        <f t="shared" si="54"/>
        <v>51</v>
      </c>
      <c r="BH57" s="44">
        <f>VLOOKUP(BG57,[1]Punktezuordnung!$A$2:$B$52,2,FALSE())</f>
        <v>0</v>
      </c>
      <c r="BI57" s="46">
        <f t="array" ref="BI57">IF(ISBLANK(ANG_2!$A$2),0,IF(ISBLANK(G57),0,IF((OR(EXACT(G57,ANG_2!$C$2:$C$155))),VLOOKUP(G57,ANG_2!$C$2:$I$155,4,FALSE()))))</f>
        <v>0</v>
      </c>
      <c r="BJ57" s="37">
        <f t="shared" si="55"/>
        <v>51</v>
      </c>
      <c r="BK57" s="47">
        <f>VLOOKUP(BJ57,[1]Punktezuordnung!$A$2:$B$52,2,FALSE())</f>
        <v>0</v>
      </c>
    </row>
    <row r="58" spans="1:63" x14ac:dyDescent="0.3">
      <c r="A58" s="55"/>
      <c r="B58" s="55"/>
      <c r="C58" s="55"/>
      <c r="D58" s="55"/>
      <c r="E58" s="37" t="str">
        <f t="shared" si="56"/>
        <v/>
      </c>
      <c r="F58" s="29">
        <f>SUM(LARGE(H58:U58,{1;2;3;4;5;6;7;8;9}))</f>
        <v>0</v>
      </c>
      <c r="G58" s="48">
        <f t="shared" si="57"/>
        <v>0</v>
      </c>
      <c r="H58" s="49">
        <f t="shared" si="58"/>
        <v>0</v>
      </c>
      <c r="I58" s="44">
        <f t="shared" si="59"/>
        <v>0</v>
      </c>
      <c r="J58" s="49">
        <f t="shared" si="60"/>
        <v>0</v>
      </c>
      <c r="K58" s="44">
        <f t="shared" si="61"/>
        <v>0</v>
      </c>
      <c r="L58" s="32">
        <f t="shared" si="62"/>
        <v>0</v>
      </c>
      <c r="M58" s="33">
        <f t="shared" si="63"/>
        <v>0</v>
      </c>
      <c r="N58" s="50">
        <f t="shared" si="64"/>
        <v>0</v>
      </c>
      <c r="O58" s="35">
        <f t="shared" si="65"/>
        <v>0</v>
      </c>
      <c r="P58" s="49">
        <f t="shared" si="66"/>
        <v>0</v>
      </c>
      <c r="Q58" s="44">
        <f t="shared" si="67"/>
        <v>0</v>
      </c>
      <c r="R58" s="49"/>
      <c r="S58" s="44"/>
      <c r="T58" s="49">
        <f t="shared" si="68"/>
        <v>0</v>
      </c>
      <c r="U58" s="44">
        <f t="shared" si="69"/>
        <v>0</v>
      </c>
      <c r="V58" s="36">
        <f t="array" ref="V58">IF(ISBLANK(ALS_1!$A$2),100,IF(ISBLANK(A58),100,IF((OR(EXACT(A58,ALS_1!$C$2:$C$200))),VLOOKUP(A58,ALS_1!$C$2:$I$200,4,FALSE()))))</f>
        <v>100</v>
      </c>
      <c r="W58" s="37">
        <f t="shared" si="42"/>
        <v>51</v>
      </c>
      <c r="X58" s="64">
        <f>VLOOKUP(W58,Punktezuordnung!$A$2:$B$52,2,FALSE())</f>
        <v>0</v>
      </c>
      <c r="Y58" s="38">
        <f t="array" ref="Y58">IF(ISBLANK(ALS_2!$A$2),0,IF(ISBLANK(A58),0,IF((OR(EXACT(A58,ALS_2!$C$2:$C$200))),VLOOKUP(A58,ALS_2!$C$2:$I$200,4,FALSE()))))</f>
        <v>0</v>
      </c>
      <c r="Z58" s="37">
        <f t="shared" si="43"/>
        <v>51</v>
      </c>
      <c r="AA58" s="64">
        <f>VLOOKUP(Z58,Punktezuordnung!$A$2:$B$52,2,FALSE())</f>
        <v>0</v>
      </c>
      <c r="AB58" s="39">
        <f t="array" ref="AB58">IF(ISBLANK(FRI_1!$A$2),100,IF(ISBLANK(A58),100,IF((OR(EXACT(A58,FRI_1!$C$2:$C$200))),VLOOKUP(A58,FRI_1!$C$2:$I$200,4,FALSE()))))</f>
        <v>100</v>
      </c>
      <c r="AC58" s="37">
        <f t="shared" si="44"/>
        <v>51</v>
      </c>
      <c r="AD58" s="29">
        <f>VLOOKUP(AC58,[1]Punktezuordnung!$A$2:$B$52,2,FALSE())</f>
        <v>0</v>
      </c>
      <c r="AE58" s="40">
        <f t="array" ref="AE58">IF(ISBLANK(FRI_2!$A$2),0,IF(ISBLANK(A58),0,IF((OR(EXACT(A58,FRI_2!$C$2:$C$150))),VLOOKUP(A58,FRI_2!$C$2:$I$150,4,FALSE()))))</f>
        <v>0</v>
      </c>
      <c r="AF58" s="37">
        <f t="shared" si="45"/>
        <v>51</v>
      </c>
      <c r="AG58" s="29">
        <f>VLOOKUP(AF58,[1]Punktezuordnung!$A$2:$B$52,2,FALSE())</f>
        <v>0</v>
      </c>
      <c r="AH58" s="41">
        <f t="array" ref="AH58">IF(ISBLANK(LAT_1!$A$2),0,IF(ISBLANK(A58),0,IF((OR(EXACT(A58,LAT_1!$C$2:$C$154))),VLOOKUP(A58,LAT_1!$C$2:$I$154,4,FALSE()))))</f>
        <v>0</v>
      </c>
      <c r="AI58" s="37">
        <f t="shared" si="46"/>
        <v>51</v>
      </c>
      <c r="AJ58" s="29">
        <f>VLOOKUP(AI58,[1]Punktezuordnung!$A$2:$B$52,2,FALSE())</f>
        <v>0</v>
      </c>
      <c r="AK58" s="42">
        <f t="array" ref="AK58">IF(ISBLANK(LAT_2!$A$2),0,IF(ISBLANK(A58),0,IF((OR(EXACT(A58,LAT_2!$C$2:$C$154))),VLOOKUP(A58,LAT_2!$C$2:$I$154,4,FALSE()))))</f>
        <v>0</v>
      </c>
      <c r="AL58" s="37">
        <f t="shared" si="47"/>
        <v>51</v>
      </c>
      <c r="AM58" s="29">
        <f>VLOOKUP(AL58,[1]Punktezuordnung!$A$2:$B$52,2,FALSE())</f>
        <v>0</v>
      </c>
      <c r="AN58" s="66">
        <f t="array" ref="AN58">IF(ISBLANK(NIA_1!$A$2),1000,IF(ISBLANK(A58),1000,IF((OR(EXACT(A58,NIA_1!$C$2:$C$200))),VLOOKUP(A58,NIA_1!$C$2:$I$200,4,FALSE()))))</f>
        <v>1000</v>
      </c>
      <c r="AO58" s="37">
        <f t="shared" si="48"/>
        <v>51</v>
      </c>
      <c r="AP58" s="64">
        <f>VLOOKUP(AO58,Punktezuordnung!$A$2:$B$52,2,FALSE())</f>
        <v>0</v>
      </c>
      <c r="AQ58" s="45">
        <f t="array" ref="AQ58">IF(ISBLANK(NIA_2!$A$2),0,IF(ISBLANK(A58),0,IF((OR(EXACT(A58,NIA_2!$C$2:$C$141))),VLOOKUP(A58,NIA_2!$C$2:$I$141,4,FALSE()))))</f>
        <v>0</v>
      </c>
      <c r="AR58" s="37">
        <f t="shared" si="49"/>
        <v>51</v>
      </c>
      <c r="AS58" s="64">
        <f>VLOOKUP(AR58,Punktezuordnung!$A$2:$B$52,2,FALSE())</f>
        <v>0</v>
      </c>
      <c r="AT58" s="41">
        <f t="array" ref="AT58">IF(ISBLANK(STO_1!$A$2),0,IF(ISBLANK(A58),0,IF((OR(EXACT(A58,STO_1!$C$2:$C$149))),VLOOKUP(A58,STO_1!$C$2:$I$149,4,FALSE()))))</f>
        <v>0</v>
      </c>
      <c r="AU58" s="37">
        <f t="shared" si="50"/>
        <v>51</v>
      </c>
      <c r="AV58" s="44">
        <f>VLOOKUP(AU58,[1]Punktezuordnung!$A$2:$B$52,2,FALSE())</f>
        <v>0</v>
      </c>
      <c r="AW58" s="39">
        <f t="array" ref="AW58">IF(ISBLANK(STO_2!$A$2),0,IF(ISBLANK(A58),0,IF((OR(EXACT(A58,STO_2!$C$2:$C$148))),VLOOKUP(A58,STO_2!$C$2:$I$148,4,FALSE()))))</f>
        <v>0</v>
      </c>
      <c r="AX58" s="37">
        <f t="shared" si="51"/>
        <v>51</v>
      </c>
      <c r="AY58" s="44">
        <f>VLOOKUP(AX58,[1]Punktezuordnung!$A$2:$B$52,2,FALSE())</f>
        <v>0</v>
      </c>
      <c r="AZ58" s="41">
        <f t="array" ref="AZ58">IF(ISBLANK(ANG_1!$A$2),100,IF(ISBLANK(A58),100,IF((OR(EXACT(A58,ANG_1!$C$2:$C$200))),VLOOKUP(A58,ANG_1!$C$2:$I$200,4,FALSE()))))</f>
        <v>100</v>
      </c>
      <c r="BA58" s="37">
        <f t="shared" si="52"/>
        <v>51</v>
      </c>
      <c r="BB58" s="44">
        <f>VLOOKUP(BA58,[1]Punktezuordnung!$A$2:$B$52,2,FALSE())</f>
        <v>0</v>
      </c>
      <c r="BC58" s="46">
        <f t="array" ref="BC58">IF(ISBLANK(ANG_2!$A$2),0,IF(ISBLANK(A58),0,IF((OR(EXACT(A58,ANG_2!$C$2:$C$155))),VLOOKUP(A58,ANG_2!$C$2:$I$155,4,FALSE()))))</f>
        <v>0</v>
      </c>
      <c r="BD58" s="37">
        <f t="shared" si="53"/>
        <v>51</v>
      </c>
      <c r="BE58" s="47">
        <f>VLOOKUP(BD58,[1]Punktezuordnung!$A$2:$B$52,2,FALSE())</f>
        <v>0</v>
      </c>
      <c r="BF58" s="41">
        <f t="array" ref="BF58">IF(ISBLANK(ANG_1!$A$2),100,IF(ISBLANK(G58),100,IF((OR(EXACT(G58,ANG_1!$C$2:$C$200))),VLOOKUP(G58,ANG_1!$C$2:$I$200,4,FALSE()))))</f>
        <v>100</v>
      </c>
      <c r="BG58" s="37">
        <f t="shared" si="54"/>
        <v>51</v>
      </c>
      <c r="BH58" s="44">
        <f>VLOOKUP(BG58,[1]Punktezuordnung!$A$2:$B$52,2,FALSE())</f>
        <v>0</v>
      </c>
      <c r="BI58" s="46">
        <f t="array" ref="BI58">IF(ISBLANK(ANG_2!$A$2),0,IF(ISBLANK(G58),0,IF((OR(EXACT(G58,ANG_2!$C$2:$C$155))),VLOOKUP(G58,ANG_2!$C$2:$I$155,4,FALSE()))))</f>
        <v>0</v>
      </c>
      <c r="BJ58" s="37">
        <f t="shared" si="55"/>
        <v>51</v>
      </c>
      <c r="BK58" s="47">
        <f>VLOOKUP(BJ58,[1]Punktezuordnung!$A$2:$B$52,2,FALSE())</f>
        <v>0</v>
      </c>
    </row>
    <row r="59" spans="1:63" x14ac:dyDescent="0.3">
      <c r="A59" s="55"/>
      <c r="B59" s="55"/>
      <c r="C59" s="55"/>
      <c r="D59" s="55"/>
      <c r="E59" s="37" t="str">
        <f t="shared" si="56"/>
        <v/>
      </c>
      <c r="F59" s="29">
        <f>SUM(LARGE(H59:U59,{1;2;3;4;5;6;7;8;9}))</f>
        <v>0</v>
      </c>
      <c r="G59" s="48">
        <f t="shared" si="57"/>
        <v>0</v>
      </c>
      <c r="H59" s="49">
        <f t="shared" si="58"/>
        <v>0</v>
      </c>
      <c r="I59" s="44">
        <f t="shared" si="59"/>
        <v>0</v>
      </c>
      <c r="J59" s="49">
        <f t="shared" si="60"/>
        <v>0</v>
      </c>
      <c r="K59" s="44">
        <f t="shared" si="61"/>
        <v>0</v>
      </c>
      <c r="L59" s="32">
        <f t="shared" si="62"/>
        <v>0</v>
      </c>
      <c r="M59" s="33">
        <f t="shared" si="63"/>
        <v>0</v>
      </c>
      <c r="N59" s="50">
        <f t="shared" si="64"/>
        <v>0</v>
      </c>
      <c r="O59" s="35">
        <f t="shared" si="65"/>
        <v>0</v>
      </c>
      <c r="P59" s="49">
        <f t="shared" si="66"/>
        <v>0</v>
      </c>
      <c r="Q59" s="44">
        <f t="shared" si="67"/>
        <v>0</v>
      </c>
      <c r="R59" s="49"/>
      <c r="S59" s="44"/>
      <c r="T59" s="49">
        <f t="shared" si="68"/>
        <v>0</v>
      </c>
      <c r="U59" s="44">
        <f t="shared" si="69"/>
        <v>0</v>
      </c>
      <c r="V59" s="36">
        <f t="array" ref="V59">IF(ISBLANK(ALS_1!$A$2),100,IF(ISBLANK(A59),100,IF((OR(EXACT(A59,ALS_1!$C$2:$C$200))),VLOOKUP(A59,ALS_1!$C$2:$I$200,4,FALSE()))))</f>
        <v>100</v>
      </c>
      <c r="W59" s="37">
        <f t="shared" si="42"/>
        <v>51</v>
      </c>
      <c r="X59" s="64">
        <f>VLOOKUP(W59,Punktezuordnung!$A$2:$B$52,2,FALSE())</f>
        <v>0</v>
      </c>
      <c r="Y59" s="38">
        <f t="array" ref="Y59">IF(ISBLANK(ALS_2!$A$2),0,IF(ISBLANK(A59),0,IF((OR(EXACT(A59,ALS_2!$C$2:$C$200))),VLOOKUP(A59,ALS_2!$C$2:$I$200,4,FALSE()))))</f>
        <v>0</v>
      </c>
      <c r="Z59" s="37">
        <f t="shared" si="43"/>
        <v>51</v>
      </c>
      <c r="AA59" s="64">
        <f>VLOOKUP(Z59,Punktezuordnung!$A$2:$B$52,2,FALSE())</f>
        <v>0</v>
      </c>
      <c r="AB59" s="39">
        <f t="array" ref="AB59">IF(ISBLANK(FRI_1!$A$2),100,IF(ISBLANK(A59),100,IF((OR(EXACT(A59,FRI_1!$C$2:$C$200))),VLOOKUP(A59,FRI_1!$C$2:$I$200,4,FALSE()))))</f>
        <v>100</v>
      </c>
      <c r="AC59" s="37">
        <f t="shared" si="44"/>
        <v>51</v>
      </c>
      <c r="AD59" s="29">
        <f>VLOOKUP(AC59,[1]Punktezuordnung!$A$2:$B$52,2,FALSE())</f>
        <v>0</v>
      </c>
      <c r="AE59" s="40">
        <f t="array" ref="AE59">IF(ISBLANK(FRI_2!$A$2),0,IF(ISBLANK(A59),0,IF((OR(EXACT(A59,FRI_2!$C$2:$C$150))),VLOOKUP(A59,FRI_2!$C$2:$I$150,4,FALSE()))))</f>
        <v>0</v>
      </c>
      <c r="AF59" s="37">
        <f t="shared" si="45"/>
        <v>51</v>
      </c>
      <c r="AG59" s="29">
        <f>VLOOKUP(AF59,[1]Punktezuordnung!$A$2:$B$52,2,FALSE())</f>
        <v>0</v>
      </c>
      <c r="AH59" s="41">
        <f t="array" ref="AH59">IF(ISBLANK(LAT_1!$A$2),0,IF(ISBLANK(A59),0,IF((OR(EXACT(A59,LAT_1!$C$2:$C$154))),VLOOKUP(A59,LAT_1!$C$2:$I$154,4,FALSE()))))</f>
        <v>0</v>
      </c>
      <c r="AI59" s="37">
        <f t="shared" si="46"/>
        <v>51</v>
      </c>
      <c r="AJ59" s="29">
        <f>VLOOKUP(AI59,[1]Punktezuordnung!$A$2:$B$52,2,FALSE())</f>
        <v>0</v>
      </c>
      <c r="AK59" s="42">
        <f t="array" ref="AK59">IF(ISBLANK(LAT_2!$A$2),0,IF(ISBLANK(A59),0,IF((OR(EXACT(A59,LAT_2!$C$2:$C$154))),VLOOKUP(A59,LAT_2!$C$2:$I$154,4,FALSE()))))</f>
        <v>0</v>
      </c>
      <c r="AL59" s="37">
        <f t="shared" si="47"/>
        <v>51</v>
      </c>
      <c r="AM59" s="29">
        <f>VLOOKUP(AL59,[1]Punktezuordnung!$A$2:$B$52,2,FALSE())</f>
        <v>0</v>
      </c>
      <c r="AN59" s="66">
        <f t="array" ref="AN59">IF(ISBLANK(NIA_1!$A$2),1000,IF(ISBLANK(A59),1000,IF((OR(EXACT(A59,NIA_1!$C$2:$C$200))),VLOOKUP(A59,NIA_1!$C$2:$I$200,4,FALSE()))))</f>
        <v>1000</v>
      </c>
      <c r="AO59" s="37">
        <f t="shared" si="48"/>
        <v>51</v>
      </c>
      <c r="AP59" s="64">
        <f>VLOOKUP(AO59,Punktezuordnung!$A$2:$B$52,2,FALSE())</f>
        <v>0</v>
      </c>
      <c r="AQ59" s="45">
        <f t="array" ref="AQ59">IF(ISBLANK(NIA_2!$A$2),0,IF(ISBLANK(A59),0,IF((OR(EXACT(A59,NIA_2!$C$2:$C$141))),VLOOKUP(A59,NIA_2!$C$2:$I$141,4,FALSE()))))</f>
        <v>0</v>
      </c>
      <c r="AR59" s="37">
        <f t="shared" si="49"/>
        <v>51</v>
      </c>
      <c r="AS59" s="64">
        <f>VLOOKUP(AR59,Punktezuordnung!$A$2:$B$52,2,FALSE())</f>
        <v>0</v>
      </c>
      <c r="AT59" s="41">
        <f t="array" ref="AT59">IF(ISBLANK(STO_1!$A$2),0,IF(ISBLANK(A59),0,IF((OR(EXACT(A59,STO_1!$C$2:$C$149))),VLOOKUP(A59,STO_1!$C$2:$I$149,4,FALSE()))))</f>
        <v>0</v>
      </c>
      <c r="AU59" s="37">
        <f t="shared" si="50"/>
        <v>51</v>
      </c>
      <c r="AV59" s="44">
        <f>VLOOKUP(AU59,[1]Punktezuordnung!$A$2:$B$52,2,FALSE())</f>
        <v>0</v>
      </c>
      <c r="AW59" s="39">
        <f t="array" ref="AW59">IF(ISBLANK(STO_2!$A$2),0,IF(ISBLANK(A59),0,IF((OR(EXACT(A59,STO_2!$C$2:$C$148))),VLOOKUP(A59,STO_2!$C$2:$I$148,4,FALSE()))))</f>
        <v>0</v>
      </c>
      <c r="AX59" s="37">
        <f t="shared" si="51"/>
        <v>51</v>
      </c>
      <c r="AY59" s="44">
        <f>VLOOKUP(AX59,[1]Punktezuordnung!$A$2:$B$52,2,FALSE())</f>
        <v>0</v>
      </c>
      <c r="AZ59" s="41">
        <f t="array" ref="AZ59">IF(ISBLANK(ANG_1!$A$2),100,IF(ISBLANK(A59),100,IF((OR(EXACT(A59,ANG_1!$C$2:$C$200))),VLOOKUP(A59,ANG_1!$C$2:$I$200,4,FALSE()))))</f>
        <v>100</v>
      </c>
      <c r="BA59" s="37">
        <f t="shared" si="52"/>
        <v>51</v>
      </c>
      <c r="BB59" s="44">
        <f>VLOOKUP(BA59,[1]Punktezuordnung!$A$2:$B$52,2,FALSE())</f>
        <v>0</v>
      </c>
      <c r="BC59" s="46">
        <f t="array" ref="BC59">IF(ISBLANK(ANG_2!$A$2),0,IF(ISBLANK(A59),0,IF((OR(EXACT(A59,ANG_2!$C$2:$C$155))),VLOOKUP(A59,ANG_2!$C$2:$I$155,4,FALSE()))))</f>
        <v>0</v>
      </c>
      <c r="BD59" s="37">
        <f t="shared" si="53"/>
        <v>51</v>
      </c>
      <c r="BE59" s="47">
        <f>VLOOKUP(BD59,[1]Punktezuordnung!$A$2:$B$52,2,FALSE())</f>
        <v>0</v>
      </c>
      <c r="BF59" s="41">
        <f t="array" ref="BF59">IF(ISBLANK(ANG_1!$A$2),100,IF(ISBLANK(G59),100,IF((OR(EXACT(G59,ANG_1!$C$2:$C$200))),VLOOKUP(G59,ANG_1!$C$2:$I$200,4,FALSE()))))</f>
        <v>100</v>
      </c>
      <c r="BG59" s="37">
        <f t="shared" si="54"/>
        <v>51</v>
      </c>
      <c r="BH59" s="44">
        <f>VLOOKUP(BG59,[1]Punktezuordnung!$A$2:$B$52,2,FALSE())</f>
        <v>0</v>
      </c>
      <c r="BI59" s="46">
        <f t="array" ref="BI59">IF(ISBLANK(ANG_2!$A$2),0,IF(ISBLANK(G59),0,IF((OR(EXACT(G59,ANG_2!$C$2:$C$155))),VLOOKUP(G59,ANG_2!$C$2:$I$155,4,FALSE()))))</f>
        <v>0</v>
      </c>
      <c r="BJ59" s="37">
        <f t="shared" si="55"/>
        <v>51</v>
      </c>
      <c r="BK59" s="47">
        <f>VLOOKUP(BJ59,[1]Punktezuordnung!$A$2:$B$52,2,FALSE())</f>
        <v>0</v>
      </c>
    </row>
    <row r="60" spans="1:63" x14ac:dyDescent="0.3">
      <c r="A60" s="55"/>
      <c r="B60" s="55"/>
      <c r="C60" s="55"/>
      <c r="D60" s="55"/>
      <c r="E60" s="37" t="str">
        <f t="shared" si="56"/>
        <v/>
      </c>
      <c r="F60" s="29">
        <f>SUM(LARGE(H60:U60,{1;2;3;4;5;6;7;8;9}))</f>
        <v>0</v>
      </c>
      <c r="G60" s="48">
        <f t="shared" si="57"/>
        <v>0</v>
      </c>
      <c r="H60" s="49">
        <f t="shared" si="58"/>
        <v>0</v>
      </c>
      <c r="I60" s="44">
        <f t="shared" si="59"/>
        <v>0</v>
      </c>
      <c r="J60" s="49">
        <f t="shared" si="60"/>
        <v>0</v>
      </c>
      <c r="K60" s="44">
        <f t="shared" si="61"/>
        <v>0</v>
      </c>
      <c r="L60" s="32">
        <f t="shared" si="62"/>
        <v>0</v>
      </c>
      <c r="M60" s="33">
        <f t="shared" si="63"/>
        <v>0</v>
      </c>
      <c r="N60" s="50">
        <f t="shared" si="64"/>
        <v>0</v>
      </c>
      <c r="O60" s="35">
        <f t="shared" si="65"/>
        <v>0</v>
      </c>
      <c r="P60" s="49">
        <f t="shared" si="66"/>
        <v>0</v>
      </c>
      <c r="Q60" s="44">
        <f t="shared" si="67"/>
        <v>0</v>
      </c>
      <c r="R60" s="49"/>
      <c r="S60" s="44"/>
      <c r="T60" s="49">
        <f t="shared" si="68"/>
        <v>0</v>
      </c>
      <c r="U60" s="44">
        <f t="shared" si="69"/>
        <v>0</v>
      </c>
      <c r="V60" s="36">
        <f t="array" ref="V60">IF(ISBLANK(ALS_1!$A$2),100,IF(ISBLANK(A60),100,IF((OR(EXACT(A60,ALS_1!$C$2:$C$200))),VLOOKUP(A60,ALS_1!$C$2:$I$200,4,FALSE()))))</f>
        <v>100</v>
      </c>
      <c r="W60" s="37">
        <f t="shared" si="42"/>
        <v>51</v>
      </c>
      <c r="X60" s="64">
        <f>VLOOKUP(W60,Punktezuordnung!$A$2:$B$52,2,FALSE())</f>
        <v>0</v>
      </c>
      <c r="Y60" s="38">
        <f t="array" ref="Y60">IF(ISBLANK(ALS_2!$A$2),0,IF(ISBLANK(A60),0,IF((OR(EXACT(A60,ALS_2!$C$2:$C$200))),VLOOKUP(A60,ALS_2!$C$2:$I$200,4,FALSE()))))</f>
        <v>0</v>
      </c>
      <c r="Z60" s="37">
        <f t="shared" si="43"/>
        <v>51</v>
      </c>
      <c r="AA60" s="64">
        <f>VLOOKUP(Z60,Punktezuordnung!$A$2:$B$52,2,FALSE())</f>
        <v>0</v>
      </c>
      <c r="AB60" s="39">
        <f t="array" ref="AB60">IF(ISBLANK(FRI_1!$A$2),100,IF(ISBLANK(A60),100,IF((OR(EXACT(A60,FRI_1!$C$2:$C$200))),VLOOKUP(A60,FRI_1!$C$2:$I$200,4,FALSE()))))</f>
        <v>100</v>
      </c>
      <c r="AC60" s="37">
        <f t="shared" si="44"/>
        <v>51</v>
      </c>
      <c r="AD60" s="29">
        <f>VLOOKUP(AC60,[1]Punktezuordnung!$A$2:$B$52,2,FALSE())</f>
        <v>0</v>
      </c>
      <c r="AE60" s="40">
        <f t="array" ref="AE60">IF(ISBLANK(FRI_2!$A$2),0,IF(ISBLANK(A60),0,IF((OR(EXACT(A60,FRI_2!$C$2:$C$150))),VLOOKUP(A60,FRI_2!$C$2:$I$150,4,FALSE()))))</f>
        <v>0</v>
      </c>
      <c r="AF60" s="37">
        <f t="shared" si="45"/>
        <v>51</v>
      </c>
      <c r="AG60" s="29">
        <f>VLOOKUP(AF60,[1]Punktezuordnung!$A$2:$B$52,2,FALSE())</f>
        <v>0</v>
      </c>
      <c r="AH60" s="41">
        <f t="array" ref="AH60">IF(ISBLANK(LAT_1!$A$2),0,IF(ISBLANK(A60),0,IF((OR(EXACT(A60,LAT_1!$C$2:$C$154))),VLOOKUP(A60,LAT_1!$C$2:$I$154,4,FALSE()))))</f>
        <v>0</v>
      </c>
      <c r="AI60" s="37">
        <f t="shared" si="46"/>
        <v>51</v>
      </c>
      <c r="AJ60" s="29">
        <f>VLOOKUP(AI60,[1]Punktezuordnung!$A$2:$B$52,2,FALSE())</f>
        <v>0</v>
      </c>
      <c r="AK60" s="42">
        <f t="array" ref="AK60">IF(ISBLANK(LAT_2!$A$2),0,IF(ISBLANK(A60),0,IF((OR(EXACT(A60,LAT_2!$C$2:$C$154))),VLOOKUP(A60,LAT_2!$C$2:$I$154,4,FALSE()))))</f>
        <v>0</v>
      </c>
      <c r="AL60" s="37">
        <f t="shared" si="47"/>
        <v>51</v>
      </c>
      <c r="AM60" s="29">
        <f>VLOOKUP(AL60,[1]Punktezuordnung!$A$2:$B$52,2,FALSE())</f>
        <v>0</v>
      </c>
      <c r="AN60" s="66">
        <f t="array" ref="AN60">IF(ISBLANK(NIA_1!$A$2),1000,IF(ISBLANK(A60),1000,IF((OR(EXACT(A60,NIA_1!$C$2:$C$200))),VLOOKUP(A60,NIA_1!$C$2:$I$200,4,FALSE()))))</f>
        <v>1000</v>
      </c>
      <c r="AO60" s="37">
        <f t="shared" si="48"/>
        <v>51</v>
      </c>
      <c r="AP60" s="64">
        <f>VLOOKUP(AO60,Punktezuordnung!$A$2:$B$52,2,FALSE())</f>
        <v>0</v>
      </c>
      <c r="AQ60" s="45">
        <f t="array" ref="AQ60">IF(ISBLANK(NIA_2!$A$2),0,IF(ISBLANK(A60),0,IF((OR(EXACT(A60,NIA_2!$C$2:$C$141))),VLOOKUP(A60,NIA_2!$C$2:$I$141,4,FALSE()))))</f>
        <v>0</v>
      </c>
      <c r="AR60" s="37">
        <f t="shared" si="49"/>
        <v>51</v>
      </c>
      <c r="AS60" s="64">
        <f>VLOOKUP(AR60,Punktezuordnung!$A$2:$B$52,2,FALSE())</f>
        <v>0</v>
      </c>
      <c r="AT60" s="41">
        <f t="array" ref="AT60">IF(ISBLANK(STO_1!$A$2),0,IF(ISBLANK(A60),0,IF((OR(EXACT(A60,STO_1!$C$2:$C$149))),VLOOKUP(A60,STO_1!$C$2:$I$149,4,FALSE()))))</f>
        <v>0</v>
      </c>
      <c r="AU60" s="37">
        <f t="shared" si="50"/>
        <v>51</v>
      </c>
      <c r="AV60" s="44">
        <f>VLOOKUP(AU60,[1]Punktezuordnung!$A$2:$B$52,2,FALSE())</f>
        <v>0</v>
      </c>
      <c r="AW60" s="39">
        <f t="array" ref="AW60">IF(ISBLANK(STO_2!$A$2),0,IF(ISBLANK(A60),0,IF((OR(EXACT(A60,STO_2!$C$2:$C$148))),VLOOKUP(A60,STO_2!$C$2:$I$148,4,FALSE()))))</f>
        <v>0</v>
      </c>
      <c r="AX60" s="37">
        <f t="shared" si="51"/>
        <v>51</v>
      </c>
      <c r="AY60" s="44">
        <f>VLOOKUP(AX60,[1]Punktezuordnung!$A$2:$B$52,2,FALSE())</f>
        <v>0</v>
      </c>
      <c r="AZ60" s="41">
        <f t="array" ref="AZ60">IF(ISBLANK(ANG_1!$A$2),100,IF(ISBLANK(A60),100,IF((OR(EXACT(A60,ANG_1!$C$2:$C$200))),VLOOKUP(A60,ANG_1!$C$2:$I$200,4,FALSE()))))</f>
        <v>100</v>
      </c>
      <c r="BA60" s="37">
        <f t="shared" si="52"/>
        <v>51</v>
      </c>
      <c r="BB60" s="44">
        <f>VLOOKUP(BA60,[1]Punktezuordnung!$A$2:$B$52,2,FALSE())</f>
        <v>0</v>
      </c>
      <c r="BC60" s="46">
        <f t="array" ref="BC60">IF(ISBLANK(ANG_2!$A$2),0,IF(ISBLANK(A60),0,IF((OR(EXACT(A60,ANG_2!$C$2:$C$155))),VLOOKUP(A60,ANG_2!$C$2:$I$155,4,FALSE()))))</f>
        <v>0</v>
      </c>
      <c r="BD60" s="37">
        <f t="shared" si="53"/>
        <v>51</v>
      </c>
      <c r="BE60" s="47">
        <f>VLOOKUP(BD60,[1]Punktezuordnung!$A$2:$B$52,2,FALSE())</f>
        <v>0</v>
      </c>
      <c r="BF60" s="41">
        <f t="array" ref="BF60">IF(ISBLANK(ANG_1!$A$2),100,IF(ISBLANK(G60),100,IF((OR(EXACT(G60,ANG_1!$C$2:$C$200))),VLOOKUP(G60,ANG_1!$C$2:$I$200,4,FALSE()))))</f>
        <v>100</v>
      </c>
      <c r="BG60" s="37">
        <f t="shared" si="54"/>
        <v>51</v>
      </c>
      <c r="BH60" s="44">
        <f>VLOOKUP(BG60,[1]Punktezuordnung!$A$2:$B$52,2,FALSE())</f>
        <v>0</v>
      </c>
      <c r="BI60" s="46">
        <f t="array" ref="BI60">IF(ISBLANK(ANG_2!$A$2),0,IF(ISBLANK(G60),0,IF((OR(EXACT(G60,ANG_2!$C$2:$C$155))),VLOOKUP(G60,ANG_2!$C$2:$I$155,4,FALSE()))))</f>
        <v>0</v>
      </c>
      <c r="BJ60" s="37">
        <f t="shared" si="55"/>
        <v>51</v>
      </c>
      <c r="BK60" s="47">
        <f>VLOOKUP(BJ60,[1]Punktezuordnung!$A$2:$B$52,2,FALSE())</f>
        <v>0</v>
      </c>
    </row>
  </sheetData>
  <sheetProtection sheet="1" objects="1" scenarios="1"/>
  <sortState xmlns:xlrd2="http://schemas.microsoft.com/office/spreadsheetml/2017/richdata2" ref="A4:BK23">
    <sortCondition ref="E4:E23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AACD-3F12-4151-BD0E-4BBF209351F1}">
  <dimension ref="A1:H47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style="60" customWidth="1"/>
    <col min="2" max="2" width="10.5546875" style="60"/>
    <col min="3" max="3" width="19" style="60" customWidth="1"/>
    <col min="4" max="6" width="10.5546875" style="60"/>
    <col min="7" max="7" width="23.109375" style="60" customWidth="1"/>
    <col min="8" max="16384" width="10.5546875" style="60"/>
  </cols>
  <sheetData>
    <row r="1" spans="1:8" x14ac:dyDescent="0.3">
      <c r="A1" s="60" t="s">
        <v>165</v>
      </c>
      <c r="B1" s="60" t="s">
        <v>11</v>
      </c>
      <c r="C1" s="60" t="str">
        <f t="shared" ref="C1:C47" si="0">B1&amp;" "&amp;A1</f>
        <v>Weit TU8_Herbstein</v>
      </c>
      <c r="D1" s="60" t="s">
        <v>15</v>
      </c>
      <c r="E1" s="60" t="s">
        <v>16</v>
      </c>
      <c r="F1" s="60" t="s">
        <v>19</v>
      </c>
      <c r="G1" s="60" t="s">
        <v>23</v>
      </c>
      <c r="H1" s="56" t="s">
        <v>24</v>
      </c>
    </row>
    <row r="2" spans="1:8" x14ac:dyDescent="0.3">
      <c r="B2" s="60" t="s">
        <v>28</v>
      </c>
      <c r="C2" s="60" t="str">
        <f t="shared" si="0"/>
        <v xml:space="preserve">Malte </v>
      </c>
      <c r="D2" s="60" t="s">
        <v>21</v>
      </c>
      <c r="E2" s="60">
        <v>2014</v>
      </c>
      <c r="F2" s="60">
        <v>7.75</v>
      </c>
      <c r="G2" s="60" t="e">
        <f>VLOOKUP(C2,Teilnehmer!$A$1:$A$200,1,FALSE())</f>
        <v>#N/A</v>
      </c>
      <c r="H2" s="60">
        <f t="shared" ref="H2:H47" si="1">MOD(ROW(),2)</f>
        <v>0</v>
      </c>
    </row>
    <row r="3" spans="1:8" x14ac:dyDescent="0.3">
      <c r="A3" s="60" t="s">
        <v>29</v>
      </c>
      <c r="B3" s="60" t="s">
        <v>30</v>
      </c>
      <c r="C3" s="60" t="str">
        <f t="shared" si="0"/>
        <v>Max Grabow</v>
      </c>
      <c r="D3" s="60" t="s">
        <v>21</v>
      </c>
      <c r="E3" s="60">
        <v>2014</v>
      </c>
      <c r="F3" s="60">
        <v>7.21</v>
      </c>
      <c r="G3" s="60" t="e">
        <f>VLOOKUP(C3,Teilnehmer!$A$1:$A$200,1,FALSE())</f>
        <v>#N/A</v>
      </c>
      <c r="H3" s="60">
        <f t="shared" si="1"/>
        <v>1</v>
      </c>
    </row>
    <row r="4" spans="1:8" x14ac:dyDescent="0.3">
      <c r="A4" s="60" t="s">
        <v>38</v>
      </c>
      <c r="B4" s="60" t="s">
        <v>39</v>
      </c>
      <c r="C4" s="60" t="str">
        <f t="shared" si="0"/>
        <v>Lucas Bernhardt</v>
      </c>
      <c r="D4" s="60" t="s">
        <v>21</v>
      </c>
      <c r="E4" s="60">
        <v>2014</v>
      </c>
      <c r="F4" s="60">
        <v>6.86</v>
      </c>
      <c r="G4" s="60" t="e">
        <f>VLOOKUP(C4,Teilnehmer!$A$1:$A$200,1,FALSE())</f>
        <v>#N/A</v>
      </c>
      <c r="H4" s="60">
        <f t="shared" si="1"/>
        <v>0</v>
      </c>
    </row>
    <row r="5" spans="1:8" x14ac:dyDescent="0.3">
      <c r="A5" s="60" t="s">
        <v>31</v>
      </c>
      <c r="B5" s="60" t="s">
        <v>32</v>
      </c>
      <c r="C5" s="60" t="str">
        <f t="shared" si="0"/>
        <v>Thore Splitt</v>
      </c>
      <c r="D5" s="60" t="s">
        <v>21</v>
      </c>
      <c r="E5" s="60">
        <v>2014</v>
      </c>
      <c r="F5" s="60">
        <v>6.4</v>
      </c>
      <c r="G5" s="60" t="e">
        <f>VLOOKUP(C5,Teilnehmer!$A$1:$A$200,1,FALSE())</f>
        <v>#N/A</v>
      </c>
      <c r="H5" s="60">
        <f t="shared" si="1"/>
        <v>1</v>
      </c>
    </row>
    <row r="6" spans="1:8" x14ac:dyDescent="0.3">
      <c r="A6" s="60" t="s">
        <v>33</v>
      </c>
      <c r="B6" s="60" t="s">
        <v>34</v>
      </c>
      <c r="C6" s="60" t="str">
        <f t="shared" si="0"/>
        <v>Rami Hasoun</v>
      </c>
      <c r="D6" s="60" t="s">
        <v>21</v>
      </c>
      <c r="E6" s="60">
        <v>2014</v>
      </c>
      <c r="F6" s="60">
        <v>5.25</v>
      </c>
      <c r="G6" s="60" t="e">
        <f>VLOOKUP(C6,Teilnehmer!$A$1:$A$200,1,FALSE())</f>
        <v>#N/A</v>
      </c>
      <c r="H6" s="60">
        <f t="shared" si="1"/>
        <v>0</v>
      </c>
    </row>
    <row r="7" spans="1:8" x14ac:dyDescent="0.3">
      <c r="A7" s="60" t="s">
        <v>131</v>
      </c>
      <c r="B7" s="60" t="s">
        <v>45</v>
      </c>
      <c r="C7" s="60" t="str">
        <f t="shared" si="0"/>
        <v>Luca Günther</v>
      </c>
      <c r="D7" s="60" t="s">
        <v>21</v>
      </c>
      <c r="E7" s="60">
        <v>2014</v>
      </c>
      <c r="F7" s="60">
        <v>4.8499999999999996</v>
      </c>
      <c r="G7" s="60" t="e">
        <f>VLOOKUP(C7,Teilnehmer!$A$1:$A$200,1,FALSE())</f>
        <v>#N/A</v>
      </c>
      <c r="H7" s="60">
        <f t="shared" si="1"/>
        <v>1</v>
      </c>
    </row>
    <row r="8" spans="1:8" x14ac:dyDescent="0.3">
      <c r="A8" s="60" t="s">
        <v>48</v>
      </c>
      <c r="B8" s="60" t="s">
        <v>49</v>
      </c>
      <c r="C8" s="60" t="str">
        <f t="shared" si="0"/>
        <v>Maximilian Gilbert</v>
      </c>
      <c r="D8" s="60" t="s">
        <v>21</v>
      </c>
      <c r="E8" s="60">
        <v>2015</v>
      </c>
      <c r="F8" s="60">
        <v>6.47</v>
      </c>
      <c r="G8" s="60" t="e">
        <f>VLOOKUP(C8,Teilnehmer!$A$1:$A$200,1,FALSE())</f>
        <v>#N/A</v>
      </c>
      <c r="H8" s="60">
        <f t="shared" si="1"/>
        <v>0</v>
      </c>
    </row>
    <row r="9" spans="1:8" x14ac:dyDescent="0.3">
      <c r="A9" s="60" t="s">
        <v>117</v>
      </c>
      <c r="B9" s="60" t="s">
        <v>118</v>
      </c>
      <c r="C9" s="60" t="str">
        <f t="shared" si="0"/>
        <v>Sinan Türkmen</v>
      </c>
      <c r="D9" s="60" t="s">
        <v>21</v>
      </c>
      <c r="E9" s="60">
        <v>2015</v>
      </c>
      <c r="F9" s="60">
        <v>6.36</v>
      </c>
      <c r="G9" s="60" t="e">
        <f>VLOOKUP(C9,Teilnehmer!$A$1:$A$200,1,FALSE())</f>
        <v>#N/A</v>
      </c>
      <c r="H9" s="60">
        <f t="shared" si="1"/>
        <v>1</v>
      </c>
    </row>
    <row r="10" spans="1:8" x14ac:dyDescent="0.3">
      <c r="A10" s="60" t="s">
        <v>44</v>
      </c>
      <c r="B10" s="60" t="s">
        <v>45</v>
      </c>
      <c r="C10" s="60" t="str">
        <f t="shared" si="0"/>
        <v>Luca Habl</v>
      </c>
      <c r="D10" s="60" t="s">
        <v>21</v>
      </c>
      <c r="E10" s="60">
        <v>2015</v>
      </c>
      <c r="F10" s="60">
        <v>6.28</v>
      </c>
      <c r="G10" s="60" t="e">
        <f>VLOOKUP(C10,Teilnehmer!$A$1:$A$200,1,FALSE())</f>
        <v>#N/A</v>
      </c>
      <c r="H10" s="60">
        <f t="shared" si="1"/>
        <v>0</v>
      </c>
    </row>
    <row r="11" spans="1:8" x14ac:dyDescent="0.3">
      <c r="A11" s="60" t="s">
        <v>55</v>
      </c>
      <c r="B11" s="60" t="s">
        <v>56</v>
      </c>
      <c r="C11" s="60" t="str">
        <f t="shared" si="0"/>
        <v>Liam Hess</v>
      </c>
      <c r="D11" s="60" t="s">
        <v>21</v>
      </c>
      <c r="E11" s="60">
        <v>2015</v>
      </c>
      <c r="F11" s="60">
        <v>5.74</v>
      </c>
      <c r="G11" s="60" t="e">
        <f>VLOOKUP(C11,Teilnehmer!$A$1:$A$200,1,FALSE())</f>
        <v>#N/A</v>
      </c>
      <c r="H11" s="60">
        <f t="shared" si="1"/>
        <v>1</v>
      </c>
    </row>
    <row r="12" spans="1:8" x14ac:dyDescent="0.3">
      <c r="A12" s="60" t="s">
        <v>122</v>
      </c>
      <c r="B12" s="60" t="s">
        <v>123</v>
      </c>
      <c r="C12" s="60" t="str">
        <f t="shared" si="0"/>
        <v>Konrad Reuber</v>
      </c>
      <c r="D12" s="60" t="s">
        <v>21</v>
      </c>
      <c r="E12" s="60">
        <v>2015</v>
      </c>
      <c r="F12" s="60">
        <v>5.6</v>
      </c>
      <c r="G12" s="60" t="e">
        <f>VLOOKUP(C12,Teilnehmer!$A$1:$A$200,1,FALSE())</f>
        <v>#N/A</v>
      </c>
      <c r="H12" s="60">
        <f t="shared" si="1"/>
        <v>0</v>
      </c>
    </row>
    <row r="13" spans="1:8" x14ac:dyDescent="0.3">
      <c r="A13" s="60" t="s">
        <v>53</v>
      </c>
      <c r="B13" s="60" t="s">
        <v>54</v>
      </c>
      <c r="C13" s="60" t="str">
        <f t="shared" si="0"/>
        <v>Caspar Schmidt</v>
      </c>
      <c r="D13" s="60" t="s">
        <v>21</v>
      </c>
      <c r="E13" s="60">
        <v>2015</v>
      </c>
      <c r="F13" s="60">
        <v>5.35</v>
      </c>
      <c r="G13" s="60" t="e">
        <f>VLOOKUP(C13,Teilnehmer!$A$1:$A$200,1,FALSE())</f>
        <v>#N/A</v>
      </c>
      <c r="H13" s="60">
        <f t="shared" si="1"/>
        <v>1</v>
      </c>
    </row>
    <row r="14" spans="1:8" x14ac:dyDescent="0.3">
      <c r="A14" s="60" t="s">
        <v>137</v>
      </c>
      <c r="B14" s="60" t="s">
        <v>52</v>
      </c>
      <c r="C14" s="60" t="str">
        <f t="shared" si="0"/>
        <v>Jannes De Maertelaere</v>
      </c>
      <c r="D14" s="60" t="s">
        <v>21</v>
      </c>
      <c r="E14" s="60">
        <v>2015</v>
      </c>
      <c r="F14" s="60">
        <v>5.24</v>
      </c>
      <c r="G14" s="60" t="e">
        <f>VLOOKUP(C14,Teilnehmer!$A$1:$A$200,1,FALSE())</f>
        <v>#N/A</v>
      </c>
      <c r="H14" s="60">
        <f t="shared" si="1"/>
        <v>0</v>
      </c>
    </row>
    <row r="15" spans="1:8" x14ac:dyDescent="0.3">
      <c r="A15" s="60" t="s">
        <v>126</v>
      </c>
      <c r="B15" s="60" t="s">
        <v>116</v>
      </c>
      <c r="C15" s="60" t="str">
        <f t="shared" si="0"/>
        <v>Paul Göbel</v>
      </c>
      <c r="D15" s="60" t="s">
        <v>21</v>
      </c>
      <c r="E15" s="60">
        <v>2015</v>
      </c>
      <c r="F15" s="60">
        <v>5.2</v>
      </c>
      <c r="G15" s="60" t="e">
        <f>VLOOKUP(C15,Teilnehmer!$A$1:$A$200,1,FALSE())</f>
        <v>#N/A</v>
      </c>
      <c r="H15" s="60">
        <f t="shared" si="1"/>
        <v>1</v>
      </c>
    </row>
    <row r="16" spans="1:8" x14ac:dyDescent="0.3">
      <c r="A16" s="60" t="s">
        <v>62</v>
      </c>
      <c r="B16" s="60" t="s">
        <v>63</v>
      </c>
      <c r="C16" s="60" t="str">
        <f t="shared" si="0"/>
        <v>Emil Ortwein</v>
      </c>
      <c r="D16" s="60" t="s">
        <v>21</v>
      </c>
      <c r="E16" s="60">
        <v>2015</v>
      </c>
      <c r="F16" s="60">
        <v>5.17</v>
      </c>
      <c r="G16" s="60" t="e">
        <f>VLOOKUP(C16,Teilnehmer!$A$1:$A$200,1,FALSE())</f>
        <v>#N/A</v>
      </c>
      <c r="H16" s="60">
        <f t="shared" si="1"/>
        <v>0</v>
      </c>
    </row>
    <row r="17" spans="1:8" x14ac:dyDescent="0.3">
      <c r="A17" s="60" t="s">
        <v>61</v>
      </c>
      <c r="B17" s="60" t="s">
        <v>58</v>
      </c>
      <c r="C17" s="60" t="str">
        <f t="shared" si="0"/>
        <v>Ben Liesner</v>
      </c>
      <c r="D17" s="60" t="s">
        <v>21</v>
      </c>
      <c r="E17" s="60">
        <v>2015</v>
      </c>
      <c r="F17" s="60">
        <v>4.93</v>
      </c>
      <c r="G17" s="60" t="e">
        <f>VLOOKUP(C17,Teilnehmer!$A$1:$A$200,1,FALSE())</f>
        <v>#N/A</v>
      </c>
      <c r="H17" s="60">
        <f t="shared" si="1"/>
        <v>1</v>
      </c>
    </row>
    <row r="18" spans="1:8" x14ac:dyDescent="0.3">
      <c r="A18" s="60" t="s">
        <v>132</v>
      </c>
      <c r="B18" s="60" t="s">
        <v>133</v>
      </c>
      <c r="C18" s="60" t="str">
        <f t="shared" si="0"/>
        <v>Hannes Wilhelm</v>
      </c>
      <c r="D18" s="60" t="s">
        <v>21</v>
      </c>
      <c r="E18" s="60">
        <v>2015</v>
      </c>
      <c r="F18" s="60">
        <v>4.5999999999999996</v>
      </c>
      <c r="G18" s="60" t="e">
        <f>VLOOKUP(C18,Teilnehmer!$A$1:$A$200,1,FALSE())</f>
        <v>#N/A</v>
      </c>
      <c r="H18" s="60">
        <f t="shared" si="1"/>
        <v>0</v>
      </c>
    </row>
    <row r="19" spans="1:8" x14ac:dyDescent="0.3">
      <c r="A19" s="60" t="s">
        <v>57</v>
      </c>
      <c r="B19" s="60" t="s">
        <v>58</v>
      </c>
      <c r="C19" s="60" t="str">
        <f t="shared" si="0"/>
        <v>Ben Wierzchucki</v>
      </c>
      <c r="D19" s="60" t="s">
        <v>21</v>
      </c>
      <c r="E19" s="60">
        <v>2015</v>
      </c>
      <c r="F19" s="60">
        <v>4.2</v>
      </c>
      <c r="G19" s="60" t="e">
        <f>VLOOKUP(C19,Teilnehmer!$A$1:$A$200,1,FALSE())</f>
        <v>#N/A</v>
      </c>
      <c r="H19" s="60">
        <f t="shared" si="1"/>
        <v>1</v>
      </c>
    </row>
    <row r="20" spans="1:8" x14ac:dyDescent="0.3">
      <c r="A20" s="60" t="s">
        <v>59</v>
      </c>
      <c r="B20" s="60" t="s">
        <v>60</v>
      </c>
      <c r="C20" s="60" t="str">
        <f t="shared" si="0"/>
        <v>Marlon Rausch</v>
      </c>
      <c r="D20" s="60" t="s">
        <v>21</v>
      </c>
      <c r="E20" s="60">
        <v>2015</v>
      </c>
      <c r="F20" s="60">
        <v>3.16</v>
      </c>
      <c r="G20" s="60" t="e">
        <f>VLOOKUP(C20,Teilnehmer!$A$1:$A$200,1,FALSE())</f>
        <v>#N/A</v>
      </c>
      <c r="H20" s="60">
        <f t="shared" si="1"/>
        <v>0</v>
      </c>
    </row>
    <row r="21" spans="1:8" x14ac:dyDescent="0.3">
      <c r="A21" s="60" t="s">
        <v>72</v>
      </c>
      <c r="B21" s="60" t="s">
        <v>73</v>
      </c>
      <c r="C21" s="60" t="str">
        <f t="shared" si="0"/>
        <v>Ida Weiland</v>
      </c>
      <c r="D21" s="60" t="s">
        <v>22</v>
      </c>
      <c r="E21" s="60">
        <v>2014</v>
      </c>
      <c r="F21" s="60">
        <v>6.67</v>
      </c>
      <c r="G21" s="60" t="e">
        <f>VLOOKUP(C21,Teilnehmer!$A$1:$A$200,1,FALSE())</f>
        <v>#N/A</v>
      </c>
      <c r="H21" s="60">
        <f t="shared" si="1"/>
        <v>1</v>
      </c>
    </row>
    <row r="22" spans="1:8" x14ac:dyDescent="0.3">
      <c r="A22" s="60" t="s">
        <v>74</v>
      </c>
      <c r="B22" s="60" t="s">
        <v>75</v>
      </c>
      <c r="C22" s="60" t="str">
        <f t="shared" si="0"/>
        <v>Ella Renker</v>
      </c>
      <c r="D22" s="60" t="s">
        <v>22</v>
      </c>
      <c r="E22" s="60">
        <v>2014</v>
      </c>
      <c r="F22" s="60">
        <v>6.39</v>
      </c>
      <c r="G22" s="60" t="e">
        <f>VLOOKUP(C22,Teilnehmer!$A$1:$A$200,1,FALSE())</f>
        <v>#N/A</v>
      </c>
      <c r="H22" s="60">
        <f t="shared" si="1"/>
        <v>0</v>
      </c>
    </row>
    <row r="23" spans="1:8" x14ac:dyDescent="0.3">
      <c r="A23" s="60" t="s">
        <v>70</v>
      </c>
      <c r="B23" s="60" t="s">
        <v>71</v>
      </c>
      <c r="C23" s="60" t="str">
        <f t="shared" si="0"/>
        <v>Pauline Heiß</v>
      </c>
      <c r="D23" s="60" t="s">
        <v>22</v>
      </c>
      <c r="E23" s="60">
        <v>2014</v>
      </c>
      <c r="F23" s="60">
        <v>6.35</v>
      </c>
      <c r="G23" s="60" t="e">
        <f>VLOOKUP(C23,Teilnehmer!$A$1:$A$200,1,FALSE())</f>
        <v>#N/A</v>
      </c>
      <c r="H23" s="60">
        <f t="shared" si="1"/>
        <v>1</v>
      </c>
    </row>
    <row r="24" spans="1:8" x14ac:dyDescent="0.3">
      <c r="A24" s="60" t="s">
        <v>64</v>
      </c>
      <c r="B24" s="60" t="s">
        <v>65</v>
      </c>
      <c r="C24" s="60" t="str">
        <f t="shared" si="0"/>
        <v>Emmi Illgen</v>
      </c>
      <c r="D24" s="60" t="s">
        <v>22</v>
      </c>
      <c r="E24" s="60">
        <v>2014</v>
      </c>
      <c r="F24" s="60">
        <v>6.23</v>
      </c>
      <c r="G24" s="60" t="e">
        <f>VLOOKUP(C24,Teilnehmer!$A$1:$A$200,1,FALSE())</f>
        <v>#N/A</v>
      </c>
      <c r="H24" s="60">
        <f t="shared" si="1"/>
        <v>0</v>
      </c>
    </row>
    <row r="25" spans="1:8" x14ac:dyDescent="0.3">
      <c r="A25" s="60" t="s">
        <v>66</v>
      </c>
      <c r="B25" s="60" t="s">
        <v>67</v>
      </c>
      <c r="C25" s="60" t="str">
        <f t="shared" si="0"/>
        <v>Nora Pettermann</v>
      </c>
      <c r="D25" s="60" t="s">
        <v>22</v>
      </c>
      <c r="E25" s="60">
        <v>2014</v>
      </c>
      <c r="F25" s="60">
        <v>6.14</v>
      </c>
      <c r="G25" s="60" t="e">
        <f>VLOOKUP(C25,Teilnehmer!$A$1:$A$200,1,FALSE())</f>
        <v>#N/A</v>
      </c>
      <c r="H25" s="60">
        <f t="shared" si="1"/>
        <v>1</v>
      </c>
    </row>
    <row r="26" spans="1:8" x14ac:dyDescent="0.3">
      <c r="A26" s="60" t="s">
        <v>68</v>
      </c>
      <c r="B26" s="60" t="s">
        <v>69</v>
      </c>
      <c r="C26" s="60" t="str">
        <f t="shared" si="0"/>
        <v>Liel Möller</v>
      </c>
      <c r="D26" s="60" t="s">
        <v>22</v>
      </c>
      <c r="E26" s="60">
        <v>2014</v>
      </c>
      <c r="F26" s="60">
        <v>6.06</v>
      </c>
      <c r="G26" s="60" t="e">
        <f>VLOOKUP(C26,Teilnehmer!$A$1:$A$200,1,FALSE())</f>
        <v>#N/A</v>
      </c>
      <c r="H26" s="60">
        <f t="shared" si="1"/>
        <v>0</v>
      </c>
    </row>
    <row r="27" spans="1:8" x14ac:dyDescent="0.3">
      <c r="A27" s="60" t="s">
        <v>107</v>
      </c>
      <c r="B27" s="60" t="s">
        <v>121</v>
      </c>
      <c r="C27" s="60" t="str">
        <f t="shared" si="0"/>
        <v>Lotte Kurz</v>
      </c>
      <c r="D27" s="60" t="s">
        <v>22</v>
      </c>
      <c r="E27" s="60">
        <v>2014</v>
      </c>
      <c r="F27" s="60">
        <v>5.83</v>
      </c>
      <c r="G27" s="60" t="e">
        <f>VLOOKUP(C27,Teilnehmer!$A$1:$A$200,1,FALSE())</f>
        <v>#N/A</v>
      </c>
      <c r="H27" s="60">
        <f t="shared" si="1"/>
        <v>1</v>
      </c>
    </row>
    <row r="28" spans="1:8" x14ac:dyDescent="0.3">
      <c r="A28" s="60" t="s">
        <v>81</v>
      </c>
      <c r="B28" s="60" t="s">
        <v>82</v>
      </c>
      <c r="C28" s="60" t="str">
        <f t="shared" si="0"/>
        <v>Marie Scheuermann</v>
      </c>
      <c r="D28" s="60" t="s">
        <v>22</v>
      </c>
      <c r="E28" s="60">
        <v>2014</v>
      </c>
      <c r="F28" s="60">
        <v>5.7</v>
      </c>
      <c r="G28" s="60" t="e">
        <f>VLOOKUP(C28,Teilnehmer!$A$1:$A$200,1,FALSE())</f>
        <v>#N/A</v>
      </c>
      <c r="H28" s="60">
        <f t="shared" si="1"/>
        <v>0</v>
      </c>
    </row>
    <row r="29" spans="1:8" x14ac:dyDescent="0.3">
      <c r="A29" s="60" t="s">
        <v>53</v>
      </c>
      <c r="B29" s="60" t="s">
        <v>78</v>
      </c>
      <c r="C29" s="60" t="str">
        <f t="shared" si="0"/>
        <v>Hanna Schmidt</v>
      </c>
      <c r="D29" s="60" t="s">
        <v>22</v>
      </c>
      <c r="E29" s="60">
        <v>2014</v>
      </c>
      <c r="F29" s="60">
        <v>5.68</v>
      </c>
      <c r="G29" s="60" t="e">
        <f>VLOOKUP(C29,Teilnehmer!$A$1:$A$200,1,FALSE())</f>
        <v>#N/A</v>
      </c>
      <c r="H29" s="60">
        <f t="shared" si="1"/>
        <v>1</v>
      </c>
    </row>
    <row r="30" spans="1:8" x14ac:dyDescent="0.3">
      <c r="A30" s="60" t="s">
        <v>76</v>
      </c>
      <c r="B30" s="60" t="s">
        <v>77</v>
      </c>
      <c r="C30" s="60" t="str">
        <f t="shared" si="0"/>
        <v>Lina Wicke</v>
      </c>
      <c r="D30" s="60" t="s">
        <v>22</v>
      </c>
      <c r="E30" s="60">
        <v>2014</v>
      </c>
      <c r="F30" s="60">
        <v>3.85</v>
      </c>
      <c r="G30" s="60" t="e">
        <f>VLOOKUP(C30,Teilnehmer!$A$1:$A$200,1,FALSE())</f>
        <v>#N/A</v>
      </c>
      <c r="H30" s="60">
        <f t="shared" si="1"/>
        <v>0</v>
      </c>
    </row>
    <row r="31" spans="1:8" x14ac:dyDescent="0.3">
      <c r="A31" s="60" t="s">
        <v>87</v>
      </c>
      <c r="B31" s="60" t="s">
        <v>82</v>
      </c>
      <c r="C31" s="60" t="str">
        <f t="shared" si="0"/>
        <v>Marie Kimpel</v>
      </c>
      <c r="D31" s="60" t="s">
        <v>22</v>
      </c>
      <c r="E31" s="60">
        <v>2015</v>
      </c>
      <c r="F31" s="60">
        <v>7.89</v>
      </c>
      <c r="G31" s="60" t="e">
        <f>VLOOKUP(C31,Teilnehmer!$A$1:$A$200,1,FALSE())</f>
        <v>#N/A</v>
      </c>
      <c r="H31" s="60">
        <f t="shared" si="1"/>
        <v>1</v>
      </c>
    </row>
    <row r="32" spans="1:8" x14ac:dyDescent="0.3">
      <c r="A32" s="60" t="s">
        <v>88</v>
      </c>
      <c r="B32" s="60" t="s">
        <v>89</v>
      </c>
      <c r="C32" s="60" t="str">
        <f t="shared" si="0"/>
        <v>Franziska Stark</v>
      </c>
      <c r="D32" s="60" t="s">
        <v>22</v>
      </c>
      <c r="E32" s="60">
        <v>2015</v>
      </c>
      <c r="F32" s="60">
        <v>6.47</v>
      </c>
      <c r="G32" s="60" t="e">
        <f>VLOOKUP(C32,Teilnehmer!$A$1:$A$200,1,FALSE())</f>
        <v>#N/A</v>
      </c>
      <c r="H32" s="60">
        <f t="shared" si="1"/>
        <v>0</v>
      </c>
    </row>
    <row r="33" spans="1:8" x14ac:dyDescent="0.3">
      <c r="A33" s="60" t="s">
        <v>102</v>
      </c>
      <c r="B33" s="60" t="s">
        <v>103</v>
      </c>
      <c r="C33" s="60" t="str">
        <f t="shared" si="0"/>
        <v>Amelie Maiwald</v>
      </c>
      <c r="D33" s="60" t="s">
        <v>22</v>
      </c>
      <c r="E33" s="60">
        <v>2015</v>
      </c>
      <c r="F33" s="60">
        <v>6.4</v>
      </c>
      <c r="G33" s="60" t="e">
        <f>VLOOKUP(C33,Teilnehmer!$A$1:$A$200,1,FALSE())</f>
        <v>#N/A</v>
      </c>
      <c r="H33" s="60">
        <f t="shared" si="1"/>
        <v>1</v>
      </c>
    </row>
    <row r="34" spans="1:8" x14ac:dyDescent="0.3">
      <c r="A34" s="60" t="s">
        <v>119</v>
      </c>
      <c r="B34" s="60" t="s">
        <v>120</v>
      </c>
      <c r="C34" s="60" t="str">
        <f t="shared" si="0"/>
        <v>Lena Zielinski</v>
      </c>
      <c r="D34" s="60" t="s">
        <v>22</v>
      </c>
      <c r="E34" s="60">
        <v>2015</v>
      </c>
      <c r="F34" s="60">
        <v>6.28</v>
      </c>
      <c r="G34" s="60" t="e">
        <f>VLOOKUP(C34,Teilnehmer!$A$1:$A$200,1,FALSE())</f>
        <v>#N/A</v>
      </c>
      <c r="H34" s="60">
        <f t="shared" si="1"/>
        <v>0</v>
      </c>
    </row>
    <row r="35" spans="1:8" x14ac:dyDescent="0.3">
      <c r="A35" s="60" t="s">
        <v>106</v>
      </c>
      <c r="B35" s="60" t="s">
        <v>77</v>
      </c>
      <c r="C35" s="60" t="str">
        <f t="shared" si="0"/>
        <v>Lina Burgschweiger</v>
      </c>
      <c r="D35" s="60" t="s">
        <v>22</v>
      </c>
      <c r="E35" s="60">
        <v>2015</v>
      </c>
      <c r="F35" s="60">
        <v>6.05</v>
      </c>
      <c r="G35" s="60" t="e">
        <f>VLOOKUP(C35,Teilnehmer!$A$1:$A$200,1,FALSE())</f>
        <v>#N/A</v>
      </c>
      <c r="H35" s="60">
        <f t="shared" si="1"/>
        <v>1</v>
      </c>
    </row>
    <row r="36" spans="1:8" x14ac:dyDescent="0.3">
      <c r="A36" s="60" t="s">
        <v>83</v>
      </c>
      <c r="B36" s="60" t="s">
        <v>84</v>
      </c>
      <c r="C36" s="60" t="str">
        <f t="shared" si="0"/>
        <v>Paula Weppler</v>
      </c>
      <c r="D36" s="60" t="s">
        <v>22</v>
      </c>
      <c r="E36" s="60">
        <v>2015</v>
      </c>
      <c r="F36" s="60">
        <v>5.87</v>
      </c>
      <c r="G36" s="60" t="e">
        <f>VLOOKUP(C36,Teilnehmer!$A$1:$A$200,1,FALSE())</f>
        <v>#N/A</v>
      </c>
      <c r="H36" s="60">
        <f t="shared" si="1"/>
        <v>0</v>
      </c>
    </row>
    <row r="37" spans="1:8" x14ac:dyDescent="0.3">
      <c r="A37" s="60" t="s">
        <v>94</v>
      </c>
      <c r="B37" s="60" t="s">
        <v>95</v>
      </c>
      <c r="C37" s="60" t="str">
        <f t="shared" si="0"/>
        <v>Valerie Röhrig</v>
      </c>
      <c r="D37" s="60" t="s">
        <v>22</v>
      </c>
      <c r="E37" s="60">
        <v>2015</v>
      </c>
      <c r="F37" s="60">
        <v>5.85</v>
      </c>
      <c r="G37" s="60" t="e">
        <f>VLOOKUP(C37,Teilnehmer!$A$1:$A$200,1,FALSE())</f>
        <v>#N/A</v>
      </c>
      <c r="H37" s="60">
        <f t="shared" si="1"/>
        <v>1</v>
      </c>
    </row>
    <row r="38" spans="1:8" x14ac:dyDescent="0.3">
      <c r="A38" s="60" t="s">
        <v>90</v>
      </c>
      <c r="B38" s="60" t="s">
        <v>91</v>
      </c>
      <c r="C38" s="60" t="str">
        <f t="shared" si="0"/>
        <v>Finja Dickert</v>
      </c>
      <c r="D38" s="60" t="s">
        <v>22</v>
      </c>
      <c r="E38" s="60">
        <v>2015</v>
      </c>
      <c r="F38" s="60">
        <v>5.59</v>
      </c>
      <c r="G38" s="60" t="e">
        <f>VLOOKUP(C38,Teilnehmer!$A$1:$A$200,1,FALSE())</f>
        <v>#N/A</v>
      </c>
      <c r="H38" s="60">
        <f t="shared" si="1"/>
        <v>0</v>
      </c>
    </row>
    <row r="39" spans="1:8" x14ac:dyDescent="0.3">
      <c r="A39" s="60" t="s">
        <v>124</v>
      </c>
      <c r="B39" s="60" t="s">
        <v>125</v>
      </c>
      <c r="C39" s="60" t="str">
        <f t="shared" si="0"/>
        <v>Mathilda Kraft</v>
      </c>
      <c r="D39" s="60" t="s">
        <v>22</v>
      </c>
      <c r="E39" s="60">
        <v>2015</v>
      </c>
      <c r="F39" s="60">
        <v>5.27</v>
      </c>
      <c r="G39" s="60" t="e">
        <f>VLOOKUP(C39,Teilnehmer!$A$1:$A$200,1,FALSE())</f>
        <v>#N/A</v>
      </c>
      <c r="H39" s="60">
        <f t="shared" si="1"/>
        <v>1</v>
      </c>
    </row>
    <row r="40" spans="1:8" x14ac:dyDescent="0.3">
      <c r="A40" s="60" t="s">
        <v>127</v>
      </c>
      <c r="B40" s="60" t="s">
        <v>128</v>
      </c>
      <c r="C40" s="60" t="str">
        <f t="shared" si="0"/>
        <v>Sophie Eydt</v>
      </c>
      <c r="D40" s="60" t="s">
        <v>22</v>
      </c>
      <c r="E40" s="60">
        <v>2015</v>
      </c>
      <c r="F40" s="60">
        <v>5.12</v>
      </c>
      <c r="G40" s="60" t="e">
        <f>VLOOKUP(C40,Teilnehmer!$A$1:$A$200,1,FALSE())</f>
        <v>#N/A</v>
      </c>
      <c r="H40" s="60">
        <f t="shared" si="1"/>
        <v>0</v>
      </c>
    </row>
    <row r="41" spans="1:8" x14ac:dyDescent="0.3">
      <c r="A41" s="60" t="s">
        <v>129</v>
      </c>
      <c r="B41" s="60" t="s">
        <v>130</v>
      </c>
      <c r="C41" s="60" t="str">
        <f t="shared" si="0"/>
        <v>Leila Trabes</v>
      </c>
      <c r="D41" s="60" t="s">
        <v>22</v>
      </c>
      <c r="E41" s="60">
        <v>2015</v>
      </c>
      <c r="F41" s="60">
        <v>5.05</v>
      </c>
      <c r="G41" s="60" t="e">
        <f>VLOOKUP(C41,Teilnehmer!$A$1:$A$200,1,FALSE())</f>
        <v>#N/A</v>
      </c>
      <c r="H41" s="60">
        <f t="shared" si="1"/>
        <v>1</v>
      </c>
    </row>
    <row r="42" spans="1:8" x14ac:dyDescent="0.3">
      <c r="A42" s="60" t="s">
        <v>85</v>
      </c>
      <c r="B42" s="60" t="s">
        <v>86</v>
      </c>
      <c r="C42" s="60" t="str">
        <f t="shared" si="0"/>
        <v>Emma Zimmermann</v>
      </c>
      <c r="D42" s="60" t="s">
        <v>22</v>
      </c>
      <c r="E42" s="60">
        <v>2015</v>
      </c>
      <c r="F42" s="60">
        <v>4.9000000000000004</v>
      </c>
      <c r="G42" s="60" t="e">
        <f>VLOOKUP(C42,Teilnehmer!$A$1:$A$200,1,FALSE())</f>
        <v>#N/A</v>
      </c>
      <c r="H42" s="60">
        <f t="shared" si="1"/>
        <v>0</v>
      </c>
    </row>
    <row r="43" spans="1:8" x14ac:dyDescent="0.3">
      <c r="A43" s="60" t="s">
        <v>110</v>
      </c>
      <c r="B43" s="60" t="s">
        <v>111</v>
      </c>
      <c r="C43" s="60" t="str">
        <f t="shared" si="0"/>
        <v>Leonie Retzlaff</v>
      </c>
      <c r="D43" s="60" t="s">
        <v>22</v>
      </c>
      <c r="E43" s="60">
        <v>2015</v>
      </c>
      <c r="F43" s="60">
        <v>4.4800000000000004</v>
      </c>
      <c r="G43" s="60" t="e">
        <f>VLOOKUP(C43,Teilnehmer!$A$1:$A$200,1,FALSE())</f>
        <v>#N/A</v>
      </c>
      <c r="H43" s="60">
        <f t="shared" si="1"/>
        <v>1</v>
      </c>
    </row>
    <row r="44" spans="1:8" x14ac:dyDescent="0.3">
      <c r="A44" s="60" t="s">
        <v>134</v>
      </c>
      <c r="B44" s="60" t="s">
        <v>135</v>
      </c>
      <c r="C44" s="60" t="str">
        <f t="shared" si="0"/>
        <v>Charlotte Loll</v>
      </c>
      <c r="D44" s="60" t="s">
        <v>22</v>
      </c>
      <c r="E44" s="60">
        <v>2015</v>
      </c>
      <c r="F44" s="60">
        <v>4.2699999999999996</v>
      </c>
      <c r="G44" s="60" t="e">
        <f>VLOOKUP(C44,Teilnehmer!$A$1:$A$200,1,FALSE())</f>
        <v>#N/A</v>
      </c>
      <c r="H44" s="60">
        <f t="shared" si="1"/>
        <v>0</v>
      </c>
    </row>
    <row r="45" spans="1:8" x14ac:dyDescent="0.3">
      <c r="A45" s="60" t="s">
        <v>104</v>
      </c>
      <c r="B45" s="60" t="s">
        <v>105</v>
      </c>
      <c r="C45" s="60" t="str">
        <f t="shared" si="0"/>
        <v>Leana Hainbuch</v>
      </c>
      <c r="D45" s="60" t="s">
        <v>22</v>
      </c>
      <c r="E45" s="60">
        <v>2015</v>
      </c>
      <c r="F45" s="60">
        <v>4.1500000000000004</v>
      </c>
      <c r="G45" s="60" t="e">
        <f>VLOOKUP(C45,Teilnehmer!$A$1:$A$200,1,FALSE())</f>
        <v>#N/A</v>
      </c>
      <c r="H45" s="60">
        <f t="shared" si="1"/>
        <v>1</v>
      </c>
    </row>
    <row r="46" spans="1:8" x14ac:dyDescent="0.3">
      <c r="A46" s="60" t="s">
        <v>136</v>
      </c>
      <c r="B46" s="60" t="s">
        <v>77</v>
      </c>
      <c r="C46" s="60" t="str">
        <f t="shared" si="0"/>
        <v>Lina Berger</v>
      </c>
      <c r="D46" s="60" t="s">
        <v>22</v>
      </c>
      <c r="E46" s="60">
        <v>2015</v>
      </c>
      <c r="F46" s="60">
        <v>4.1100000000000003</v>
      </c>
      <c r="G46" s="60" t="e">
        <f>VLOOKUP(C46,Teilnehmer!$A$1:$A$200,1,FALSE())</f>
        <v>#N/A</v>
      </c>
      <c r="H46" s="60">
        <f t="shared" si="1"/>
        <v>0</v>
      </c>
    </row>
    <row r="47" spans="1:8" x14ac:dyDescent="0.3">
      <c r="A47" s="60" t="s">
        <v>100</v>
      </c>
      <c r="B47" s="60" t="s">
        <v>101</v>
      </c>
      <c r="C47" s="60" t="str">
        <f t="shared" si="0"/>
        <v>Marta Bugge</v>
      </c>
      <c r="D47" s="60" t="s">
        <v>22</v>
      </c>
      <c r="E47" s="60">
        <v>2015</v>
      </c>
      <c r="F47" s="60">
        <v>4.04</v>
      </c>
      <c r="G47" s="60" t="e">
        <f>VLOOKUP(C47,Teilnehmer!$A$1:$A$200,1,FALSE())</f>
        <v>#N/A</v>
      </c>
      <c r="H47" s="60">
        <f t="shared" si="1"/>
        <v>1</v>
      </c>
    </row>
  </sheetData>
  <autoFilter ref="H1:H47" xr:uid="{00000000-0009-0000-0000-00001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EA3F-3A78-4CB7-8C31-A64DE934CB91}">
  <dimension ref="A1:BK60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style="60" customWidth="1"/>
    <col min="2" max="3" width="10.6640625" style="60"/>
    <col min="4" max="4" width="22.5546875" style="60" customWidth="1"/>
    <col min="5" max="51" width="10.6640625" style="60"/>
    <col min="52" max="52" width="11.5546875" style="1" customWidth="1"/>
    <col min="53" max="57" width="10.6640625" style="60"/>
    <col min="58" max="58" width="11.5546875" style="1" customWidth="1"/>
    <col min="59" max="16384" width="10.6640625" style="60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3" t="str">
        <f>BF1</f>
        <v>Herbstein</v>
      </c>
      <c r="S1" s="62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156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Wurf</v>
      </c>
      <c r="K2" s="8" t="str">
        <f>AE2</f>
        <v>Weit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1" t="str">
        <f>BF2</f>
        <v>Sprint</v>
      </c>
      <c r="S2" s="8" t="str">
        <f>BI2</f>
        <v>Weit</v>
      </c>
      <c r="T2" s="61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Wurf</v>
      </c>
      <c r="AE2" s="11" t="str">
        <f>FRI_2!B1</f>
        <v>Weit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</v>
      </c>
    </row>
    <row r="3" spans="1:63" x14ac:dyDescent="0.3">
      <c r="A3" s="13" t="s">
        <v>14</v>
      </c>
      <c r="B3" s="13" t="s">
        <v>15</v>
      </c>
      <c r="C3" s="13" t="s">
        <v>16</v>
      </c>
      <c r="D3" s="13" t="s">
        <v>17</v>
      </c>
      <c r="E3" s="14" t="s">
        <v>0</v>
      </c>
      <c r="F3" s="15" t="s">
        <v>1</v>
      </c>
      <c r="G3" s="16" t="s">
        <v>18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7"/>
      <c r="S3" s="15"/>
      <c r="T3" s="17" t="s">
        <v>1</v>
      </c>
      <c r="U3" s="15" t="s">
        <v>1</v>
      </c>
      <c r="V3" s="20" t="s">
        <v>19</v>
      </c>
      <c r="W3" s="21" t="s">
        <v>20</v>
      </c>
      <c r="X3" s="15" t="s">
        <v>1</v>
      </c>
      <c r="Y3" s="22" t="s">
        <v>19</v>
      </c>
      <c r="Z3" s="21" t="s">
        <v>20</v>
      </c>
      <c r="AA3" s="15" t="s">
        <v>1</v>
      </c>
      <c r="AB3" s="22" t="s">
        <v>19</v>
      </c>
      <c r="AC3" s="21" t="s">
        <v>20</v>
      </c>
      <c r="AD3" s="15" t="s">
        <v>1</v>
      </c>
      <c r="AE3" s="22" t="s">
        <v>19</v>
      </c>
      <c r="AF3" s="21" t="s">
        <v>20</v>
      </c>
      <c r="AG3" s="15" t="s">
        <v>1</v>
      </c>
      <c r="AH3" s="23" t="s">
        <v>19</v>
      </c>
      <c r="AI3" s="24" t="s">
        <v>20</v>
      </c>
      <c r="AJ3" s="25" t="s">
        <v>1</v>
      </c>
      <c r="AK3" s="23" t="s">
        <v>19</v>
      </c>
      <c r="AL3" s="24" t="s">
        <v>20</v>
      </c>
      <c r="AM3" s="25" t="s">
        <v>1</v>
      </c>
      <c r="AN3" s="22" t="s">
        <v>19</v>
      </c>
      <c r="AO3" s="21" t="s">
        <v>20</v>
      </c>
      <c r="AP3" s="15" t="s">
        <v>1</v>
      </c>
      <c r="AQ3" s="23" t="s">
        <v>19</v>
      </c>
      <c r="AR3" s="26" t="s">
        <v>20</v>
      </c>
      <c r="AS3" s="25" t="s">
        <v>1</v>
      </c>
      <c r="AT3" s="22" t="s">
        <v>19</v>
      </c>
      <c r="AU3" s="21" t="s">
        <v>20</v>
      </c>
      <c r="AV3" s="15" t="s">
        <v>1</v>
      </c>
      <c r="AW3" s="22" t="s">
        <v>19</v>
      </c>
      <c r="AX3" s="21" t="s">
        <v>20</v>
      </c>
      <c r="AY3" s="15" t="s">
        <v>1</v>
      </c>
      <c r="AZ3" s="27" t="s">
        <v>19</v>
      </c>
      <c r="BA3" s="21" t="s">
        <v>20</v>
      </c>
      <c r="BB3" s="15" t="s">
        <v>1</v>
      </c>
      <c r="BC3" s="22" t="s">
        <v>19</v>
      </c>
      <c r="BD3" s="21" t="s">
        <v>20</v>
      </c>
      <c r="BE3" s="14" t="s">
        <v>1</v>
      </c>
      <c r="BF3" s="27" t="s">
        <v>19</v>
      </c>
      <c r="BG3" s="21" t="s">
        <v>20</v>
      </c>
      <c r="BH3" s="15" t="s">
        <v>1</v>
      </c>
      <c r="BI3" s="22" t="s">
        <v>19</v>
      </c>
      <c r="BJ3" s="21" t="s">
        <v>20</v>
      </c>
      <c r="BK3" s="14" t="s">
        <v>1</v>
      </c>
    </row>
    <row r="4" spans="1:63" x14ac:dyDescent="0.3">
      <c r="A4" s="28" t="s">
        <v>261</v>
      </c>
      <c r="B4" s="28" t="s">
        <v>21</v>
      </c>
      <c r="C4" s="28">
        <v>2020</v>
      </c>
      <c r="D4" s="28" t="s">
        <v>305</v>
      </c>
      <c r="E4" s="37">
        <f t="shared" ref="E4:E17" si="0">IF(F4=0,"",RANK(F4,$F$4:$F$60,0))</f>
        <v>1</v>
      </c>
      <c r="F4" s="29">
        <f>SUM(LARGE(H4:U4,{1;2;3;4;5;6;7;8;9}))</f>
        <v>195</v>
      </c>
      <c r="G4" s="30">
        <f t="shared" ref="G4:G17" si="1">COUNTIF(H4:U4,"&gt;0")</f>
        <v>4</v>
      </c>
      <c r="H4" s="31">
        <f t="shared" ref="H4:H17" si="2">X4</f>
        <v>49</v>
      </c>
      <c r="I4" s="29">
        <f t="shared" ref="I4:I17" si="3">AA4</f>
        <v>48</v>
      </c>
      <c r="J4" s="31">
        <f t="shared" ref="J4:J17" si="4">AD4</f>
        <v>0</v>
      </c>
      <c r="K4" s="29">
        <f t="shared" ref="K4:K17" si="5">AG4</f>
        <v>0</v>
      </c>
      <c r="L4" s="32">
        <f t="shared" ref="L4:L17" si="6">AJ4</f>
        <v>0</v>
      </c>
      <c r="M4" s="33">
        <f t="shared" ref="M4:M17" si="7">AM4</f>
        <v>0</v>
      </c>
      <c r="N4" s="34">
        <f t="shared" ref="N4:N17" si="8">AP4</f>
        <v>49</v>
      </c>
      <c r="O4" s="35">
        <f t="shared" ref="O4:O17" si="9">AS4</f>
        <v>49</v>
      </c>
      <c r="P4" s="31">
        <f t="shared" ref="P4:P17" si="10">AV4</f>
        <v>0</v>
      </c>
      <c r="Q4" s="29">
        <f t="shared" ref="Q4:Q17" si="11">AY4</f>
        <v>0</v>
      </c>
      <c r="R4" s="49"/>
      <c r="S4" s="44"/>
      <c r="T4" s="31">
        <f t="shared" ref="T4:T17" si="12">BB4</f>
        <v>0</v>
      </c>
      <c r="U4" s="29">
        <f t="shared" ref="U4:U17" si="13">BE4</f>
        <v>0</v>
      </c>
      <c r="V4" s="36">
        <f t="array" ref="V4">IF(ISBLANK(ALS_1!$A$2),100,IF(ISBLANK(A4),100,IF((OR(EXACT(A4,ALS_1!$C$2:$C$147))),VLOOKUP(A4,ALS_1!$C$2:$I$147,4,FALSE()))))</f>
        <v>15.01</v>
      </c>
      <c r="W4" s="37">
        <f t="shared" ref="W4:W17" si="14">IF(V4=FALSE,51,IF(V4&gt;=100,51,RANK(V4,$V$4:$V$60,1)))</f>
        <v>2</v>
      </c>
      <c r="X4" s="64">
        <f>VLOOKUP(W4,Punktezuordnung!$A$2:$B$52,2,FALSE())</f>
        <v>49</v>
      </c>
      <c r="Y4" s="38" cm="1">
        <f t="array" ref="Y4">IF(ISBLANK(ALS_2!$A$2),0,IF(ISBLANK(A4),0,IF((OR(EXACT(A4,ALS_2!$C$2:$C$149))),VLOOKUP(A4,ALS_2!$C$2:$I$149,4,FALSE()))))</f>
        <v>31</v>
      </c>
      <c r="Z4" s="37">
        <f t="shared" ref="Z4:Z17" si="15">IF(Y4=FALSE,51,IF(Y4&lt;=0,51,RANK(Y4,$Y$4:$Y$60,0)))</f>
        <v>3</v>
      </c>
      <c r="AA4" s="64">
        <f>VLOOKUP(Z4,Punktezuordnung!$A$2:$B$52,2,FALSE())</f>
        <v>48</v>
      </c>
      <c r="AB4" s="39">
        <f t="array" ref="AB4">IF(ISBLANK(FRI_1!$A$2),100,IF(ISBLANK(A4),100,IF((OR(EXACT(A4,FRI_1!$C$2:$C$200))),VLOOKUP(A4,FRI_1!$C$2:$I$200,4,FALSE()))))</f>
        <v>100</v>
      </c>
      <c r="AC4" s="37">
        <f t="shared" ref="AC4:AC17" si="16">IF(AB4=FALSE,51,IF(AB4&gt;=100,51,RANK(AB4,$AB$4:$AB$60,1)))</f>
        <v>51</v>
      </c>
      <c r="AD4" s="29">
        <f>VLOOKUP(AC4,[1]Punktezuordnung!$A$2:$B$52,2,FALSE())</f>
        <v>0</v>
      </c>
      <c r="AE4" s="40">
        <f t="array" ref="AE4">IF(ISBLANK(FRI_2!$A$2),0,IF(ISBLANK(A4),0,IF((OR(EXACT(A4,FRI_2!$C$2:$C$150))),VLOOKUP(A4,FRI_2!$C$2:$I$150,4,FALSE()))))</f>
        <v>0</v>
      </c>
      <c r="AF4" s="37">
        <f>IF(AE4&lt;=0,51,RANK(AE4,$AE$4:$AE$60,0))</f>
        <v>51</v>
      </c>
      <c r="AG4" s="29">
        <f>VLOOKUP(AF4,[1]Punktezuordnung!$A$2:$B$52,2,FALSE())</f>
        <v>0</v>
      </c>
      <c r="AH4" s="41">
        <f t="array" ref="AH4">IF(ISBLANK(LAT_1!$A$2),0,IF(ISBLANK(A4),0,IF((OR(EXACT(A4,LAT_1!$C$2:$C$154))),VLOOKUP(A4,LAT_1!$C$2:$I$154,4,FALSE()))))</f>
        <v>0</v>
      </c>
      <c r="AI4" s="37">
        <f t="shared" ref="AI4:AI17" si="17">IF(AH4=FALSE,51,IF(AH4&lt;=0,51,RANK(AH4,$AH$4:$AH$60,0)))</f>
        <v>51</v>
      </c>
      <c r="AJ4" s="29">
        <f>VLOOKUP(AI4,[1]Punktezuordnung!$A$2:$B$52,2,FALSE())</f>
        <v>0</v>
      </c>
      <c r="AK4" s="43">
        <f t="array" ref="AK4">IF(ISBLANK(LAT_2!$A$2),0,IF(ISBLANK(A4),0,IF((OR(EXACT(A4,LAT_2!$C$2:$C$154))),VLOOKUP(A4,LAT_2!$C$2:$I$154,4,FALSE()))))</f>
        <v>0</v>
      </c>
      <c r="AL4" s="37">
        <f t="shared" ref="AL4:AL17" si="18">IF(AK4=FALSE,51,IF(AK4&lt;=0,51,RANK(AK4,$AK$4:$AK$49,0)))</f>
        <v>51</v>
      </c>
      <c r="AM4" s="29">
        <f>VLOOKUP(AL4,[1]Punktezuordnung!$A$2:$B$52,2,FALSE())</f>
        <v>0</v>
      </c>
      <c r="AN4" s="66">
        <f t="array" ref="AN4">IF(ISBLANK(NIA_1!$A$2),1000,IF(ISBLANK(A4),1000,IF((OR(EXACT(A4,NIA_1!$C$2:$C$200))),VLOOKUP(A4,NIA_1!$C$2:$I$200,4,FALSE()))))</f>
        <v>142.30000000000001</v>
      </c>
      <c r="AO4" s="37">
        <f t="shared" ref="AO4:AO17" si="19">IF(AN4=FALSE,51,IF(AN4=1000,51,RANK(AN4,$AN$4:$AN$60,1)))</f>
        <v>2</v>
      </c>
      <c r="AP4" s="64">
        <f>VLOOKUP(AO4,Punktezuordnung!$A$2:$B$52,2,FALSE())</f>
        <v>49</v>
      </c>
      <c r="AQ4" s="45">
        <f t="array" ref="AQ4">IF(ISBLANK(NIA_2!$A$2),0,IF(ISBLANK(A4),0,IF((OR(EXACT(A4,NIA_2!$C$2:$C$141))),VLOOKUP(A4,NIA_2!$C$2:$I$141,4,FALSE()))))</f>
        <v>31</v>
      </c>
      <c r="AR4" s="37">
        <f t="shared" ref="AR4:AR17" si="20">IF(AQ4=FALSE,51,IF(AQ4&lt;=0,51,RANK(AQ4,$AQ$4:$AQ$49,0)))</f>
        <v>2</v>
      </c>
      <c r="AS4" s="64">
        <f>VLOOKUP(AR4,Punktezuordnung!$A$2:$B$52,2,FALSE())</f>
        <v>49</v>
      </c>
      <c r="AT4" s="41">
        <f t="array" ref="AT4">IF(ISBLANK(STO_1!$A$2),0,IF(ISBLANK(A4),0,IF((OR(EXACT(A4,STO_1!$C$2:$C$149))),VLOOKUP(A4,STO_1!$C$2:$I$149,4,FALSE()))))</f>
        <v>0</v>
      </c>
      <c r="AU4" s="37">
        <f t="shared" ref="AU4:AU17" si="21">IF(AT4=FALSE,51,IF(AT4&lt;=0,51,RANK(AT4,$AT$4:$AT$49,0)))</f>
        <v>51</v>
      </c>
      <c r="AV4" s="44">
        <f>VLOOKUP(AU4,[1]Punktezuordnung!$A$2:$B$52,2,FALSE())</f>
        <v>0</v>
      </c>
      <c r="AW4" s="39">
        <f t="array" ref="AW4">IF(ISBLANK(STO_2!$A$2),0,IF(ISBLANK(A4),0,IF((OR(EXACT(A4,STO_2!$C$2:$C$148))),VLOOKUP(A4,STO_2!$C$2:$I$148,4,FALSE()))))</f>
        <v>0</v>
      </c>
      <c r="AX4" s="37">
        <f t="shared" ref="AX4:AX17" si="22">IF(AW4=FALSE,51,IF(AW4&lt;=0,51,RANK(AW4,$AW$4:$AW$49,0)))</f>
        <v>51</v>
      </c>
      <c r="AY4" s="44">
        <f>VLOOKUP(AX4,[1]Punktezuordnung!$A$2:$B$52,2,FALSE())</f>
        <v>0</v>
      </c>
      <c r="AZ4" s="41">
        <f t="array" ref="AZ4">IF(ISBLANK(ANG_1!$A$2),100,IF(ISBLANK(A4),100,IF((OR(EXACT(A4,ANG_1!$C$2:$C$200))),VLOOKUP(A4,ANG_1!$C$2:$I$200,4,FALSE()))))</f>
        <v>100</v>
      </c>
      <c r="BA4" s="37">
        <f t="shared" ref="BA4:BA17" si="23">IF(AZ4=FALSE,51,IF(AZ4&gt;=100,51,RANK(AZ4,$AZ$4:$AZ$60,1)))</f>
        <v>51</v>
      </c>
      <c r="BB4" s="44">
        <f>VLOOKUP(BA4,[1]Punktezuordnung!$A$2:$B$52,2,FALSE())</f>
        <v>0</v>
      </c>
      <c r="BC4" s="46">
        <f t="array" ref="BC4">IF(ISBLANK(ANG_2!$A$2),0,IF(ISBLANK(A4),0,IF((OR(EXACT(A4,ANG_2!$C$2:$C$155))),VLOOKUP(A4,ANG_2!$C$2:$I$155,4,FALSE()))))</f>
        <v>0</v>
      </c>
      <c r="BD4" s="37">
        <f t="shared" ref="BD4:BD17" si="24">IF(BC4=FALSE,51,IF(BC4&lt;=0,51,RANK(BC4,$BC$4:$BC$60,0)))</f>
        <v>51</v>
      </c>
      <c r="BE4" s="47">
        <f>VLOOKUP(BD4,[1]Punktezuordnung!$A$2:$B$52,2,FALSE())</f>
        <v>0</v>
      </c>
      <c r="BF4" s="41">
        <f t="array" ref="BF4">IF(ISBLANK(ANG_1!$A$2),100,IF(ISBLANK(G4),100,IF((OR(EXACT(G4,ANG_1!$C$2:$C$200))),VLOOKUP(G4,ANG_1!$C$2:$I$200,4,FALSE()))))</f>
        <v>100</v>
      </c>
      <c r="BG4" s="37">
        <f t="shared" ref="BG4:BG17" si="25">IF(BF4=FALSE,51,IF(BF4&gt;=100,51,RANK(BF4,$AZ$4:$AZ$60,1)))</f>
        <v>51</v>
      </c>
      <c r="BH4" s="44">
        <f>VLOOKUP(BG4,[1]Punktezuordnung!$A$2:$B$52,2,FALSE())</f>
        <v>0</v>
      </c>
      <c r="BI4" s="46">
        <f t="array" ref="BI4">IF(ISBLANK(ANG_2!$A$2),0,IF(ISBLANK(G4),0,IF((OR(EXACT(G4,ANG_2!$C$2:$C$155))),VLOOKUP(G4,ANG_2!$C$2:$I$155,4,FALSE()))))</f>
        <v>0</v>
      </c>
      <c r="BJ4" s="37">
        <f t="shared" ref="BJ4:BJ17" si="26">IF(BI4=FALSE,51,IF(BI4&lt;=0,51,RANK(BI4,$BC$4:$BC$60,0)))</f>
        <v>51</v>
      </c>
      <c r="BK4" s="47">
        <f>VLOOKUP(BJ4,[1]Punktezuordnung!$A$2:$B$52,2,FALSE())</f>
        <v>0</v>
      </c>
    </row>
    <row r="5" spans="1:63" x14ac:dyDescent="0.3">
      <c r="A5" s="28" t="s">
        <v>264</v>
      </c>
      <c r="B5" s="28" t="s">
        <v>21</v>
      </c>
      <c r="C5" s="28">
        <v>2020</v>
      </c>
      <c r="D5" s="28" t="s">
        <v>302</v>
      </c>
      <c r="E5" s="37">
        <f t="shared" si="0"/>
        <v>2</v>
      </c>
      <c r="F5" s="29">
        <f>SUM(LARGE(H5:U5,{1;2;3;4;5;6;7;8;9}))</f>
        <v>188</v>
      </c>
      <c r="G5" s="48">
        <f t="shared" si="1"/>
        <v>4</v>
      </c>
      <c r="H5" s="49">
        <f t="shared" si="2"/>
        <v>45</v>
      </c>
      <c r="I5" s="44">
        <f t="shared" si="3"/>
        <v>45</v>
      </c>
      <c r="J5" s="49">
        <f t="shared" si="4"/>
        <v>0</v>
      </c>
      <c r="K5" s="44">
        <f t="shared" si="5"/>
        <v>0</v>
      </c>
      <c r="L5" s="32">
        <f t="shared" si="6"/>
        <v>0</v>
      </c>
      <c r="M5" s="33">
        <f t="shared" si="7"/>
        <v>0</v>
      </c>
      <c r="N5" s="50">
        <f t="shared" si="8"/>
        <v>48</v>
      </c>
      <c r="O5" s="35">
        <f t="shared" si="9"/>
        <v>50</v>
      </c>
      <c r="P5" s="49">
        <f t="shared" si="10"/>
        <v>0</v>
      </c>
      <c r="Q5" s="44">
        <f t="shared" si="11"/>
        <v>0</v>
      </c>
      <c r="R5" s="49"/>
      <c r="S5" s="44"/>
      <c r="T5" s="49">
        <f t="shared" si="12"/>
        <v>0</v>
      </c>
      <c r="U5" s="44">
        <f t="shared" si="13"/>
        <v>0</v>
      </c>
      <c r="V5" s="36">
        <f t="array" ref="V5">IF(ISBLANK(ALS_1!$A$2),100,IF(ISBLANK(A5),100,IF((OR(EXACT(A5,ALS_1!$C$2:$C$147))),VLOOKUP(A5,ALS_1!$C$2:$I$147,4,FALSE()))))</f>
        <v>16</v>
      </c>
      <c r="W5" s="37">
        <f t="shared" si="14"/>
        <v>6</v>
      </c>
      <c r="X5" s="64">
        <f>VLOOKUP(W5,Punktezuordnung!$A$2:$B$52,2,FALSE())</f>
        <v>45</v>
      </c>
      <c r="Y5" s="38" cm="1">
        <f t="array" ref="Y5">IF(ISBLANK(ALS_2!$A$2),0,IF(ISBLANK(A5),0,IF((OR(EXACT(A5,ALS_2!$C$2:$C$149))),VLOOKUP(A5,ALS_2!$C$2:$I$149,4,FALSE()))))</f>
        <v>29</v>
      </c>
      <c r="Z5" s="37">
        <f t="shared" si="15"/>
        <v>6</v>
      </c>
      <c r="AA5" s="64">
        <f>VLOOKUP(Z5,Punktezuordnung!$A$2:$B$52,2,FALSE())</f>
        <v>45</v>
      </c>
      <c r="AB5" s="39">
        <f t="array" ref="AB5">IF(ISBLANK(FRI_1!$A$2),100,IF(ISBLANK(A5),100,IF((OR(EXACT(A5,FRI_1!$C$2:$C$200))),VLOOKUP(A5,FRI_1!$C$2:$I$200,4,FALSE()))))</f>
        <v>100</v>
      </c>
      <c r="AC5" s="37">
        <f t="shared" si="16"/>
        <v>51</v>
      </c>
      <c r="AD5" s="29">
        <f>VLOOKUP(AC5,[1]Punktezuordnung!$A$2:$B$52,2,FALSE())</f>
        <v>0</v>
      </c>
      <c r="AE5" s="40">
        <f t="array" ref="AE5">IF(ISBLANK(FRI_2!$A$2),0,IF(ISBLANK(A5),0,IF((OR(EXACT(A5,FRI_2!$C$2:$C$150))),VLOOKUP(A5,FRI_2!$C$2:$I$150,4,FALSE()))))</f>
        <v>0</v>
      </c>
      <c r="AF5" s="37">
        <f t="shared" ref="AF5:AF17" si="27">IF(AE5=FALSE,51,IF(AE5&lt;=0,51,RANK(AE5,$AE$4:$AE$60,0)))</f>
        <v>51</v>
      </c>
      <c r="AG5" s="29">
        <f>VLOOKUP(AF5,[1]Punktezuordnung!$A$2:$B$52,2,FALSE())</f>
        <v>0</v>
      </c>
      <c r="AH5" s="41">
        <f t="array" ref="AH5">IF(ISBLANK(LAT_1!$A$2),0,IF(ISBLANK(A5),0,IF((OR(EXACT(A5,LAT_1!$C$2:$C$154))),VLOOKUP(A5,LAT_1!$C$2:$I$154,4,FALSE()))))</f>
        <v>0</v>
      </c>
      <c r="AI5" s="37">
        <f t="shared" si="17"/>
        <v>51</v>
      </c>
      <c r="AJ5" s="29">
        <f>VLOOKUP(AI5,[1]Punktezuordnung!$A$2:$B$52,2,FALSE())</f>
        <v>0</v>
      </c>
      <c r="AK5" s="43">
        <f t="array" ref="AK5">IF(ISBLANK(LAT_2!$A$2),0,IF(ISBLANK(A5),0,IF((OR(EXACT(A5,LAT_2!$C$2:$C$154))),VLOOKUP(A5,LAT_2!$C$2:$I$154,4,FALSE()))))</f>
        <v>0</v>
      </c>
      <c r="AL5" s="37">
        <f t="shared" si="18"/>
        <v>51</v>
      </c>
      <c r="AM5" s="29">
        <f>VLOOKUP(AL5,[1]Punktezuordnung!$A$2:$B$52,2,FALSE())</f>
        <v>0</v>
      </c>
      <c r="AN5" s="66">
        <f t="array" ref="AN5">IF(ISBLANK(NIA_1!$A$2),1000,IF(ISBLANK(A5),1000,IF((OR(EXACT(A5,NIA_1!$C$2:$C$200))),VLOOKUP(A5,NIA_1!$C$2:$I$200,4,FALSE()))))</f>
        <v>145</v>
      </c>
      <c r="AO5" s="37">
        <f t="shared" si="19"/>
        <v>3</v>
      </c>
      <c r="AP5" s="64">
        <f>VLOOKUP(AO5,Punktezuordnung!$A$2:$B$52,2,FALSE())</f>
        <v>48</v>
      </c>
      <c r="AQ5" s="45">
        <f t="array" ref="AQ5">IF(ISBLANK(NIA_2!$A$2),0,IF(ISBLANK(A5),0,IF((OR(EXACT(A5,NIA_2!$C$2:$C$141))),VLOOKUP(A5,NIA_2!$C$2:$I$141,4,FALSE()))))</f>
        <v>32</v>
      </c>
      <c r="AR5" s="37">
        <f t="shared" si="20"/>
        <v>1</v>
      </c>
      <c r="AS5" s="64">
        <f>VLOOKUP(AR5,Punktezuordnung!$A$2:$B$52,2,FALSE())</f>
        <v>50</v>
      </c>
      <c r="AT5" s="41">
        <f t="array" ref="AT5">IF(ISBLANK(STO_1!$A$2),0,IF(ISBLANK(A5),0,IF((OR(EXACT(A5,STO_1!$C$2:$C$149))),VLOOKUP(A5,STO_1!$C$2:$I$149,4,FALSE()))))</f>
        <v>0</v>
      </c>
      <c r="AU5" s="37">
        <f t="shared" si="21"/>
        <v>51</v>
      </c>
      <c r="AV5" s="44">
        <f>VLOOKUP(AU5,[1]Punktezuordnung!$A$2:$B$52,2,FALSE())</f>
        <v>0</v>
      </c>
      <c r="AW5" s="39">
        <f t="array" ref="AW5">IF(ISBLANK(STO_2!$A$2),0,IF(ISBLANK(A5),0,IF((OR(EXACT(A5,STO_2!$C$2:$C$148))),VLOOKUP(A5,STO_2!$C$2:$I$148,4,FALSE()))))</f>
        <v>0</v>
      </c>
      <c r="AX5" s="37">
        <f t="shared" si="22"/>
        <v>51</v>
      </c>
      <c r="AY5" s="44">
        <f>VLOOKUP(AX5,[1]Punktezuordnung!$A$2:$B$52,2,FALSE())</f>
        <v>0</v>
      </c>
      <c r="AZ5" s="41">
        <f t="array" ref="AZ5">IF(ISBLANK(ANG_1!$A$2),100,IF(ISBLANK(A5),100,IF((OR(EXACT(A5,ANG_1!$C$2:$C$200))),VLOOKUP(A5,ANG_1!$C$2:$I$200,4,FALSE()))))</f>
        <v>100</v>
      </c>
      <c r="BA5" s="37">
        <f t="shared" si="23"/>
        <v>51</v>
      </c>
      <c r="BB5" s="44">
        <f>VLOOKUP(BA5,[1]Punktezuordnung!$A$2:$B$52,2,FALSE())</f>
        <v>0</v>
      </c>
      <c r="BC5" s="46">
        <f t="array" ref="BC5">IF(ISBLANK(ANG_2!$A$2),0,IF(ISBLANK(A5),0,IF((OR(EXACT(A5,ANG_2!$C$2:$C$155))),VLOOKUP(A5,ANG_2!$C$2:$I$155,4,FALSE()))))</f>
        <v>0</v>
      </c>
      <c r="BD5" s="37">
        <f t="shared" si="24"/>
        <v>51</v>
      </c>
      <c r="BE5" s="47">
        <f>VLOOKUP(BD5,[1]Punktezuordnung!$A$2:$B$52,2,FALSE())</f>
        <v>0</v>
      </c>
      <c r="BF5" s="41">
        <f t="array" ref="BF5">IF(ISBLANK(ANG_1!$A$2),100,IF(ISBLANK(G5),100,IF((OR(EXACT(G5,ANG_1!$C$2:$C$200))),VLOOKUP(G5,ANG_1!$C$2:$I$200,4,FALSE()))))</f>
        <v>100</v>
      </c>
      <c r="BG5" s="37">
        <f t="shared" si="25"/>
        <v>51</v>
      </c>
      <c r="BH5" s="44">
        <f>VLOOKUP(BG5,[1]Punktezuordnung!$A$2:$B$52,2,FALSE())</f>
        <v>0</v>
      </c>
      <c r="BI5" s="46">
        <f t="array" ref="BI5">IF(ISBLANK(ANG_2!$A$2),0,IF(ISBLANK(G5),0,IF((OR(EXACT(G5,ANG_2!$C$2:$C$155))),VLOOKUP(G5,ANG_2!$C$2:$I$155,4,FALSE()))))</f>
        <v>0</v>
      </c>
      <c r="BJ5" s="37">
        <f t="shared" si="26"/>
        <v>51</v>
      </c>
      <c r="BK5" s="47">
        <f>VLOOKUP(BJ5,[1]Punktezuordnung!$A$2:$B$52,2,FALSE())</f>
        <v>0</v>
      </c>
    </row>
    <row r="6" spans="1:63" x14ac:dyDescent="0.3">
      <c r="A6" s="28" t="s">
        <v>267</v>
      </c>
      <c r="B6" s="28" t="s">
        <v>21</v>
      </c>
      <c r="C6" s="28">
        <v>2020</v>
      </c>
      <c r="D6" s="28" t="s">
        <v>307</v>
      </c>
      <c r="E6" s="37">
        <f t="shared" si="0"/>
        <v>3</v>
      </c>
      <c r="F6" s="29">
        <f>SUM(LARGE(H6:U6,{1;2;3;4;5;6;7;8;9}))</f>
        <v>185</v>
      </c>
      <c r="G6" s="48">
        <f t="shared" si="1"/>
        <v>4</v>
      </c>
      <c r="H6" s="49">
        <f t="shared" si="2"/>
        <v>42</v>
      </c>
      <c r="I6" s="44">
        <f t="shared" si="3"/>
        <v>50</v>
      </c>
      <c r="J6" s="49">
        <f t="shared" si="4"/>
        <v>0</v>
      </c>
      <c r="K6" s="44">
        <f t="shared" si="5"/>
        <v>0</v>
      </c>
      <c r="L6" s="32">
        <f t="shared" si="6"/>
        <v>0</v>
      </c>
      <c r="M6" s="33">
        <f t="shared" si="7"/>
        <v>0</v>
      </c>
      <c r="N6" s="50">
        <f t="shared" si="8"/>
        <v>45</v>
      </c>
      <c r="O6" s="35">
        <f t="shared" si="9"/>
        <v>48</v>
      </c>
      <c r="P6" s="49">
        <f t="shared" si="10"/>
        <v>0</v>
      </c>
      <c r="Q6" s="44">
        <f t="shared" si="11"/>
        <v>0</v>
      </c>
      <c r="R6" s="49"/>
      <c r="S6" s="44"/>
      <c r="T6" s="49">
        <f t="shared" si="12"/>
        <v>0</v>
      </c>
      <c r="U6" s="44">
        <f t="shared" si="13"/>
        <v>0</v>
      </c>
      <c r="V6" s="36">
        <f t="array" ref="V6">IF(ISBLANK(ALS_1!$A$2),100,IF(ISBLANK(A6),100,IF((OR(EXACT(A6,ALS_1!$C$2:$C$147))),VLOOKUP(A6,ALS_1!$C$2:$I$147,4,FALSE()))))</f>
        <v>18.23</v>
      </c>
      <c r="W6" s="37">
        <f t="shared" si="14"/>
        <v>9</v>
      </c>
      <c r="X6" s="64">
        <f>VLOOKUP(W6,Punktezuordnung!$A$2:$B$52,2,FALSE())</f>
        <v>42</v>
      </c>
      <c r="Y6" s="38" cm="1">
        <f t="array" ref="Y6">IF(ISBLANK(ALS_2!$A$2),0,IF(ISBLANK(A6),0,IF((OR(EXACT(A6,ALS_2!$C$2:$C$149))),VLOOKUP(A6,ALS_2!$C$2:$I$149,4,FALSE()))))</f>
        <v>36</v>
      </c>
      <c r="Z6" s="37">
        <f t="shared" si="15"/>
        <v>1</v>
      </c>
      <c r="AA6" s="64">
        <f>VLOOKUP(Z6,Punktezuordnung!$A$2:$B$52,2,FALSE())</f>
        <v>50</v>
      </c>
      <c r="AB6" s="39">
        <f t="array" ref="AB6">IF(ISBLANK(FRI_1!$A$2),100,IF(ISBLANK(A6),100,IF((OR(EXACT(A6,FRI_1!$C$2:$C$200))),VLOOKUP(A6,FRI_1!$C$2:$I$200,4,FALSE()))))</f>
        <v>100</v>
      </c>
      <c r="AC6" s="37">
        <f t="shared" si="16"/>
        <v>51</v>
      </c>
      <c r="AD6" s="29">
        <f>VLOOKUP(AC6,[1]Punktezuordnung!$A$2:$B$52,2,FALSE())</f>
        <v>0</v>
      </c>
      <c r="AE6" s="40">
        <f t="array" ref="AE6">IF(ISBLANK(FRI_2!$A$2),0,IF(ISBLANK(A6),0,IF((OR(EXACT(A6,FRI_2!$C$2:$C$150))),VLOOKUP(A6,FRI_2!$C$2:$I$150,4,FALSE()))))</f>
        <v>0</v>
      </c>
      <c r="AF6" s="37">
        <f t="shared" si="27"/>
        <v>51</v>
      </c>
      <c r="AG6" s="29">
        <f>VLOOKUP(AF6,[1]Punktezuordnung!$A$2:$B$52,2,FALSE())</f>
        <v>0</v>
      </c>
      <c r="AH6" s="41">
        <f t="array" ref="AH6">IF(ISBLANK(LAT_1!$A$2),0,IF(ISBLANK(A6),0,IF((OR(EXACT(A6,LAT_1!$C$2:$C$154))),VLOOKUP(A6,LAT_1!$C$2:$I$154,4,FALSE()))))</f>
        <v>0</v>
      </c>
      <c r="AI6" s="37">
        <f t="shared" si="17"/>
        <v>51</v>
      </c>
      <c r="AJ6" s="29">
        <f>VLOOKUP(AI6,[1]Punktezuordnung!$A$2:$B$52,2,FALSE())</f>
        <v>0</v>
      </c>
      <c r="AK6" s="43">
        <f t="array" ref="AK6">IF(ISBLANK(LAT_2!$A$2),0,IF(ISBLANK(A6),0,IF((OR(EXACT(A6,LAT_2!$C$2:$C$154))),VLOOKUP(A6,LAT_2!$C$2:$I$154,4,FALSE()))))</f>
        <v>0</v>
      </c>
      <c r="AL6" s="37">
        <f t="shared" si="18"/>
        <v>51</v>
      </c>
      <c r="AM6" s="29">
        <f>VLOOKUP(AL6,[1]Punktezuordnung!$A$2:$B$52,2,FALSE())</f>
        <v>0</v>
      </c>
      <c r="AN6" s="66">
        <f t="array" ref="AN6">IF(ISBLANK(NIA_1!$A$2),1000,IF(ISBLANK(A6),1000,IF((OR(EXACT(A6,NIA_1!$C$2:$C$200))),VLOOKUP(A6,NIA_1!$C$2:$I$200,4,FALSE()))))</f>
        <v>161.5</v>
      </c>
      <c r="AO6" s="37">
        <f t="shared" si="19"/>
        <v>6</v>
      </c>
      <c r="AP6" s="64">
        <f>VLOOKUP(AO6,Punktezuordnung!$A$2:$B$52,2,FALSE())</f>
        <v>45</v>
      </c>
      <c r="AQ6" s="45">
        <f t="array" ref="AQ6">IF(ISBLANK(NIA_2!$A$2),0,IF(ISBLANK(A6),0,IF((OR(EXACT(A6,NIA_2!$C$2:$C$141))),VLOOKUP(A6,NIA_2!$C$2:$I$141,4,FALSE()))))</f>
        <v>29</v>
      </c>
      <c r="AR6" s="37">
        <f t="shared" si="20"/>
        <v>3</v>
      </c>
      <c r="AS6" s="64">
        <f>VLOOKUP(AR6,Punktezuordnung!$A$2:$B$52,2,FALSE())</f>
        <v>48</v>
      </c>
      <c r="AT6" s="41">
        <f t="array" ref="AT6">IF(ISBLANK(STO_1!$A$2),0,IF(ISBLANK(A6),0,IF((OR(EXACT(A6,STO_1!$C$2:$C$149))),VLOOKUP(A6,STO_1!$C$2:$I$149,4,FALSE()))))</f>
        <v>0</v>
      </c>
      <c r="AU6" s="37">
        <f t="shared" si="21"/>
        <v>51</v>
      </c>
      <c r="AV6" s="44">
        <f>VLOOKUP(AU6,[1]Punktezuordnung!$A$2:$B$52,2,FALSE())</f>
        <v>0</v>
      </c>
      <c r="AW6" s="39">
        <f t="array" ref="AW6">IF(ISBLANK(STO_2!$A$2),0,IF(ISBLANK(A6),0,IF((OR(EXACT(A6,STO_2!$C$2:$C$148))),VLOOKUP(A6,STO_2!$C$2:$I$148,4,FALSE()))))</f>
        <v>0</v>
      </c>
      <c r="AX6" s="37">
        <f t="shared" si="22"/>
        <v>51</v>
      </c>
      <c r="AY6" s="44">
        <f>VLOOKUP(AX6,[1]Punktezuordnung!$A$2:$B$52,2,FALSE())</f>
        <v>0</v>
      </c>
      <c r="AZ6" s="41">
        <f t="array" ref="AZ6">IF(ISBLANK(ANG_1!$A$2),100,IF(ISBLANK(A6),100,IF((OR(EXACT(A6,ANG_1!$C$2:$C$200))),VLOOKUP(A6,ANG_1!$C$2:$I$200,4,FALSE()))))</f>
        <v>100</v>
      </c>
      <c r="BA6" s="37">
        <f t="shared" si="23"/>
        <v>51</v>
      </c>
      <c r="BB6" s="44">
        <f>VLOOKUP(BA6,[1]Punktezuordnung!$A$2:$B$52,2,FALSE())</f>
        <v>0</v>
      </c>
      <c r="BC6" s="46">
        <f t="array" ref="BC6">IF(ISBLANK(ANG_2!$A$2),0,IF(ISBLANK(A6),0,IF((OR(EXACT(A6,ANG_2!$C$2:$C$155))),VLOOKUP(A6,ANG_2!$C$2:$I$155,4,FALSE()))))</f>
        <v>0</v>
      </c>
      <c r="BD6" s="37">
        <f t="shared" si="24"/>
        <v>51</v>
      </c>
      <c r="BE6" s="47">
        <f>VLOOKUP(BD6,[1]Punktezuordnung!$A$2:$B$52,2,FALSE())</f>
        <v>0</v>
      </c>
      <c r="BF6" s="41">
        <f t="array" ref="BF6">IF(ISBLANK(ANG_1!$A$2),100,IF(ISBLANK(G6),100,IF((OR(EXACT(G6,ANG_1!$C$2:$C$200))),VLOOKUP(G6,ANG_1!$C$2:$I$200,4,FALSE()))))</f>
        <v>100</v>
      </c>
      <c r="BG6" s="37">
        <f t="shared" si="25"/>
        <v>51</v>
      </c>
      <c r="BH6" s="44">
        <f>VLOOKUP(BG6,[1]Punktezuordnung!$A$2:$B$52,2,FALSE())</f>
        <v>0</v>
      </c>
      <c r="BI6" s="46">
        <f t="array" ref="BI6">IF(ISBLANK(ANG_2!$A$2),0,IF(ISBLANK(G6),0,IF((OR(EXACT(G6,ANG_2!$C$2:$C$155))),VLOOKUP(G6,ANG_2!$C$2:$I$155,4,FALSE()))))</f>
        <v>0</v>
      </c>
      <c r="BJ6" s="37">
        <f t="shared" si="26"/>
        <v>51</v>
      </c>
      <c r="BK6" s="47">
        <f>VLOOKUP(BJ6,[1]Punktezuordnung!$A$2:$B$52,2,FALSE())</f>
        <v>0</v>
      </c>
    </row>
    <row r="7" spans="1:63" x14ac:dyDescent="0.3">
      <c r="A7" s="28" t="s">
        <v>266</v>
      </c>
      <c r="B7" s="28" t="s">
        <v>21</v>
      </c>
      <c r="C7" s="28">
        <v>2020</v>
      </c>
      <c r="D7" s="28" t="s">
        <v>306</v>
      </c>
      <c r="E7" s="37">
        <f t="shared" si="0"/>
        <v>4</v>
      </c>
      <c r="F7" s="29">
        <f>SUM(LARGE(H7:U7,{1;2;3;4;5;6;7;8;9}))</f>
        <v>178</v>
      </c>
      <c r="G7" s="48">
        <f t="shared" si="1"/>
        <v>4</v>
      </c>
      <c r="H7" s="49">
        <f t="shared" si="2"/>
        <v>43</v>
      </c>
      <c r="I7" s="44">
        <f t="shared" si="3"/>
        <v>46</v>
      </c>
      <c r="J7" s="49">
        <f t="shared" si="4"/>
        <v>0</v>
      </c>
      <c r="K7" s="44">
        <f t="shared" si="5"/>
        <v>0</v>
      </c>
      <c r="L7" s="32">
        <f t="shared" si="6"/>
        <v>0</v>
      </c>
      <c r="M7" s="33">
        <f t="shared" si="7"/>
        <v>0</v>
      </c>
      <c r="N7" s="50">
        <f t="shared" si="8"/>
        <v>43</v>
      </c>
      <c r="O7" s="35">
        <f t="shared" si="9"/>
        <v>46</v>
      </c>
      <c r="P7" s="49">
        <f t="shared" si="10"/>
        <v>0</v>
      </c>
      <c r="Q7" s="44">
        <f t="shared" si="11"/>
        <v>0</v>
      </c>
      <c r="R7" s="49"/>
      <c r="S7" s="44"/>
      <c r="T7" s="49">
        <f t="shared" si="12"/>
        <v>0</v>
      </c>
      <c r="U7" s="44">
        <f t="shared" si="13"/>
        <v>0</v>
      </c>
      <c r="V7" s="36">
        <f t="array" ref="V7">IF(ISBLANK(ALS_1!$A$2),100,IF(ISBLANK(A7),100,IF((OR(EXACT(A7,ALS_1!$C$2:$C$147))),VLOOKUP(A7,ALS_1!$C$2:$I$147,4,FALSE()))))</f>
        <v>17.96</v>
      </c>
      <c r="W7" s="37">
        <f t="shared" si="14"/>
        <v>8</v>
      </c>
      <c r="X7" s="64">
        <f>VLOOKUP(W7,Punktezuordnung!$A$2:$B$52,2,FALSE())</f>
        <v>43</v>
      </c>
      <c r="Y7" s="38" cm="1">
        <f t="array" ref="Y7">IF(ISBLANK(ALS_2!$A$2),0,IF(ISBLANK(A7),0,IF((OR(EXACT(A7,ALS_2!$C$2:$C$149))),VLOOKUP(A7,ALS_2!$C$2:$I$149,4,FALSE()))))</f>
        <v>30</v>
      </c>
      <c r="Z7" s="37">
        <f t="shared" si="15"/>
        <v>5</v>
      </c>
      <c r="AA7" s="64">
        <f>VLOOKUP(Z7,Punktezuordnung!$A$2:$B$52,2,FALSE())</f>
        <v>46</v>
      </c>
      <c r="AB7" s="39">
        <f t="array" ref="AB7">IF(ISBLANK(FRI_1!$A$2),100,IF(ISBLANK(A7),100,IF((OR(EXACT(A7,FRI_1!$C$2:$C$200))),VLOOKUP(A7,FRI_1!$C$2:$I$200,4,FALSE()))))</f>
        <v>100</v>
      </c>
      <c r="AC7" s="37">
        <f t="shared" si="16"/>
        <v>51</v>
      </c>
      <c r="AD7" s="29">
        <f>VLOOKUP(AC7,[1]Punktezuordnung!$A$2:$B$52,2,FALSE())</f>
        <v>0</v>
      </c>
      <c r="AE7" s="40">
        <f t="array" ref="AE7">IF(ISBLANK(FRI_2!$A$2),0,IF(ISBLANK(A7),0,IF((OR(EXACT(A7,FRI_2!$C$2:$C$150))),VLOOKUP(A7,FRI_2!$C$2:$I$150,4,FALSE()))))</f>
        <v>0</v>
      </c>
      <c r="AF7" s="37">
        <f t="shared" si="27"/>
        <v>51</v>
      </c>
      <c r="AG7" s="29">
        <f>VLOOKUP(AF7,[1]Punktezuordnung!$A$2:$B$52,2,FALSE())</f>
        <v>0</v>
      </c>
      <c r="AH7" s="41">
        <f t="array" ref="AH7">IF(ISBLANK(LAT_1!$A$2),0,IF(ISBLANK(A7),0,IF((OR(EXACT(A7,LAT_1!$C$2:$C$154))),VLOOKUP(A7,LAT_1!$C$2:$I$154,4,FALSE()))))</f>
        <v>0</v>
      </c>
      <c r="AI7" s="37">
        <f t="shared" si="17"/>
        <v>51</v>
      </c>
      <c r="AJ7" s="29">
        <f>VLOOKUP(AI7,[1]Punktezuordnung!$A$2:$B$52,2,FALSE())</f>
        <v>0</v>
      </c>
      <c r="AK7" s="43">
        <f t="array" ref="AK7">IF(ISBLANK(LAT_2!$A$2),0,IF(ISBLANK(A7),0,IF((OR(EXACT(A7,LAT_2!$C$2:$C$154))),VLOOKUP(A7,LAT_2!$C$2:$I$154,4,FALSE()))))</f>
        <v>0</v>
      </c>
      <c r="AL7" s="37">
        <f t="shared" si="18"/>
        <v>51</v>
      </c>
      <c r="AM7" s="29">
        <f>VLOOKUP(AL7,[1]Punktezuordnung!$A$2:$B$52,2,FALSE())</f>
        <v>0</v>
      </c>
      <c r="AN7" s="66">
        <f t="array" ref="AN7">IF(ISBLANK(NIA_1!$A$2),1000,IF(ISBLANK(A7),1000,IF((OR(EXACT(A7,NIA_1!$C$2:$C$200))),VLOOKUP(A7,NIA_1!$C$2:$I$200,4,FALSE()))))</f>
        <v>167.8</v>
      </c>
      <c r="AO7" s="37">
        <f t="shared" si="19"/>
        <v>8</v>
      </c>
      <c r="AP7" s="64">
        <f>VLOOKUP(AO7,Punktezuordnung!$A$2:$B$52,2,FALSE())</f>
        <v>43</v>
      </c>
      <c r="AQ7" s="45">
        <f t="array" ref="AQ7">IF(ISBLANK(NIA_2!$A$2),0,IF(ISBLANK(A7),0,IF((OR(EXACT(A7,NIA_2!$C$2:$C$141))),VLOOKUP(A7,NIA_2!$C$2:$I$141,4,FALSE()))))</f>
        <v>24</v>
      </c>
      <c r="AR7" s="37">
        <f t="shared" si="20"/>
        <v>5</v>
      </c>
      <c r="AS7" s="64">
        <f>VLOOKUP(AR7,Punktezuordnung!$A$2:$B$52,2,FALSE())</f>
        <v>46</v>
      </c>
      <c r="AT7" s="41">
        <f t="array" ref="AT7">IF(ISBLANK(STO_1!$A$2),0,IF(ISBLANK(A7),0,IF((OR(EXACT(A7,STO_1!$C$2:$C$149))),VLOOKUP(A7,STO_1!$C$2:$I$149,4,FALSE()))))</f>
        <v>0</v>
      </c>
      <c r="AU7" s="37">
        <f t="shared" si="21"/>
        <v>51</v>
      </c>
      <c r="AV7" s="44">
        <f>VLOOKUP(AU7,[1]Punktezuordnung!$A$2:$B$52,2,FALSE())</f>
        <v>0</v>
      </c>
      <c r="AW7" s="39">
        <f t="array" ref="AW7">IF(ISBLANK(STO_2!$A$2),0,IF(ISBLANK(A7),0,IF((OR(EXACT(A7,STO_2!$C$2:$C$148))),VLOOKUP(A7,STO_2!$C$2:$I$148,4,FALSE()))))</f>
        <v>0</v>
      </c>
      <c r="AX7" s="37">
        <f t="shared" si="22"/>
        <v>51</v>
      </c>
      <c r="AY7" s="44">
        <f>VLOOKUP(AX7,[1]Punktezuordnung!$A$2:$B$52,2,FALSE())</f>
        <v>0</v>
      </c>
      <c r="AZ7" s="41">
        <f t="array" ref="AZ7">IF(ISBLANK(ANG_1!$A$2),100,IF(ISBLANK(A7),100,IF((OR(EXACT(A7,ANG_1!$C$2:$C$200))),VLOOKUP(A7,ANG_1!$C$2:$I$200,4,FALSE()))))</f>
        <v>100</v>
      </c>
      <c r="BA7" s="37">
        <f t="shared" si="23"/>
        <v>51</v>
      </c>
      <c r="BB7" s="44">
        <f>VLOOKUP(BA7,[1]Punktezuordnung!$A$2:$B$52,2,FALSE())</f>
        <v>0</v>
      </c>
      <c r="BC7" s="46">
        <f t="array" ref="BC7">IF(ISBLANK(ANG_2!$A$2),0,IF(ISBLANK(A7),0,IF((OR(EXACT(A7,ANG_2!$C$2:$C$155))),VLOOKUP(A7,ANG_2!$C$2:$I$155,4,FALSE()))))</f>
        <v>0</v>
      </c>
      <c r="BD7" s="37">
        <f t="shared" si="24"/>
        <v>51</v>
      </c>
      <c r="BE7" s="47">
        <f>VLOOKUP(BD7,[1]Punktezuordnung!$A$2:$B$52,2,FALSE())</f>
        <v>0</v>
      </c>
      <c r="BF7" s="41">
        <f t="array" ref="BF7">IF(ISBLANK(ANG_1!$A$2),100,IF(ISBLANK(G7),100,IF((OR(EXACT(G7,ANG_1!$C$2:$C$200))),VLOOKUP(G7,ANG_1!$C$2:$I$200,4,FALSE()))))</f>
        <v>100</v>
      </c>
      <c r="BG7" s="37">
        <f t="shared" si="25"/>
        <v>51</v>
      </c>
      <c r="BH7" s="44">
        <f>VLOOKUP(BG7,[1]Punktezuordnung!$A$2:$B$52,2,FALSE())</f>
        <v>0</v>
      </c>
      <c r="BI7" s="46">
        <f t="array" ref="BI7">IF(ISBLANK(ANG_2!$A$2),0,IF(ISBLANK(G7),0,IF((OR(EXACT(G7,ANG_2!$C$2:$C$155))),VLOOKUP(G7,ANG_2!$C$2:$I$155,4,FALSE()))))</f>
        <v>0</v>
      </c>
      <c r="BJ7" s="37">
        <f t="shared" si="26"/>
        <v>51</v>
      </c>
      <c r="BK7" s="47">
        <f>VLOOKUP(BJ7,[1]Punktezuordnung!$A$2:$B$52,2,FALSE())</f>
        <v>0</v>
      </c>
    </row>
    <row r="8" spans="1:63" x14ac:dyDescent="0.3">
      <c r="A8" s="28" t="s">
        <v>268</v>
      </c>
      <c r="B8" s="28" t="s">
        <v>21</v>
      </c>
      <c r="C8" s="28">
        <v>2020</v>
      </c>
      <c r="D8" s="28" t="s">
        <v>307</v>
      </c>
      <c r="E8" s="37">
        <f t="shared" si="0"/>
        <v>5</v>
      </c>
      <c r="F8" s="29">
        <f>SUM(LARGE(H8:U8,{1;2;3;4;5;6;7;8;9}))</f>
        <v>169</v>
      </c>
      <c r="G8" s="48">
        <f t="shared" si="1"/>
        <v>4</v>
      </c>
      <c r="H8" s="49">
        <f t="shared" si="2"/>
        <v>41</v>
      </c>
      <c r="I8" s="44">
        <f t="shared" si="3"/>
        <v>41</v>
      </c>
      <c r="J8" s="49">
        <f t="shared" si="4"/>
        <v>0</v>
      </c>
      <c r="K8" s="44">
        <f t="shared" si="5"/>
        <v>0</v>
      </c>
      <c r="L8" s="32">
        <f t="shared" si="6"/>
        <v>0</v>
      </c>
      <c r="M8" s="33">
        <f t="shared" si="7"/>
        <v>0</v>
      </c>
      <c r="N8" s="50">
        <f t="shared" si="8"/>
        <v>42</v>
      </c>
      <c r="O8" s="35">
        <f t="shared" si="9"/>
        <v>45</v>
      </c>
      <c r="P8" s="49">
        <f t="shared" si="10"/>
        <v>0</v>
      </c>
      <c r="Q8" s="44">
        <f t="shared" si="11"/>
        <v>0</v>
      </c>
      <c r="R8" s="49"/>
      <c r="S8" s="44"/>
      <c r="T8" s="49">
        <f t="shared" si="12"/>
        <v>0</v>
      </c>
      <c r="U8" s="44">
        <f t="shared" si="13"/>
        <v>0</v>
      </c>
      <c r="V8" s="36">
        <f t="array" ref="V8">IF(ISBLANK(ALS_1!$A$2),100,IF(ISBLANK(A8),100,IF((OR(EXACT(A8,ALS_1!$C$2:$C$147))),VLOOKUP(A8,ALS_1!$C$2:$I$147,4,FALSE()))))</f>
        <v>21.91</v>
      </c>
      <c r="W8" s="37">
        <f t="shared" si="14"/>
        <v>10</v>
      </c>
      <c r="X8" s="64">
        <f>VLOOKUP(W8,Punktezuordnung!$A$2:$B$52,2,FALSE())</f>
        <v>41</v>
      </c>
      <c r="Y8" s="38" cm="1">
        <f t="array" ref="Y8">IF(ISBLANK(ALS_2!$A$2),0,IF(ISBLANK(A8),0,IF((OR(EXACT(A8,ALS_2!$C$2:$C$149))),VLOOKUP(A8,ALS_2!$C$2:$I$149,4,FALSE()))))</f>
        <v>20</v>
      </c>
      <c r="Z8" s="37">
        <f t="shared" si="15"/>
        <v>10</v>
      </c>
      <c r="AA8" s="64">
        <f>VLOOKUP(Z8,Punktezuordnung!$A$2:$B$52,2,FALSE())</f>
        <v>41</v>
      </c>
      <c r="AB8" s="39">
        <f t="array" ref="AB8">IF(ISBLANK(FRI_1!$A$2),100,IF(ISBLANK(A8),100,IF((OR(EXACT(A8,FRI_1!$C$2:$C$200))),VLOOKUP(A8,FRI_1!$C$2:$I$200,4,FALSE()))))</f>
        <v>100</v>
      </c>
      <c r="AC8" s="37">
        <f t="shared" si="16"/>
        <v>51</v>
      </c>
      <c r="AD8" s="29">
        <f>VLOOKUP(AC8,[1]Punktezuordnung!$A$2:$B$52,2,FALSE())</f>
        <v>0</v>
      </c>
      <c r="AE8" s="40">
        <f t="array" ref="AE8">IF(ISBLANK(FRI_2!$A$2),0,IF(ISBLANK(A8),0,IF((OR(EXACT(A8,FRI_2!$C$2:$C$150))),VLOOKUP(A8,FRI_2!$C$2:$I$150,4,FALSE()))))</f>
        <v>0</v>
      </c>
      <c r="AF8" s="37">
        <f t="shared" si="27"/>
        <v>51</v>
      </c>
      <c r="AG8" s="29">
        <f>VLOOKUP(AF8,[1]Punktezuordnung!$A$2:$B$52,2,FALSE())</f>
        <v>0</v>
      </c>
      <c r="AH8" s="41">
        <f t="array" ref="AH8">IF(ISBLANK(LAT_1!$A$2),0,IF(ISBLANK(A8),0,IF((OR(EXACT(A8,LAT_1!$C$2:$C$154))),VLOOKUP(A8,LAT_1!$C$2:$I$154,4,FALSE()))))</f>
        <v>0</v>
      </c>
      <c r="AI8" s="37">
        <f t="shared" si="17"/>
        <v>51</v>
      </c>
      <c r="AJ8" s="29">
        <f>VLOOKUP(AI8,[1]Punktezuordnung!$A$2:$B$52,2,FALSE())</f>
        <v>0</v>
      </c>
      <c r="AK8" s="43">
        <f t="array" ref="AK8">IF(ISBLANK(LAT_2!$A$2),0,IF(ISBLANK(A8),0,IF((OR(EXACT(A8,LAT_2!$C$2:$C$154))),VLOOKUP(A8,LAT_2!$C$2:$I$154,4,FALSE()))))</f>
        <v>0</v>
      </c>
      <c r="AL8" s="37">
        <f t="shared" si="18"/>
        <v>51</v>
      </c>
      <c r="AM8" s="29">
        <f>VLOOKUP(AL8,[1]Punktezuordnung!$A$2:$B$52,2,FALSE())</f>
        <v>0</v>
      </c>
      <c r="AN8" s="66">
        <f t="array" ref="AN8">IF(ISBLANK(NIA_1!$A$2),1000,IF(ISBLANK(A8),1000,IF((OR(EXACT(A8,NIA_1!$C$2:$C$200))),VLOOKUP(A8,NIA_1!$C$2:$I$200,4,FALSE()))))</f>
        <v>174.5</v>
      </c>
      <c r="AO8" s="37">
        <f t="shared" si="19"/>
        <v>9</v>
      </c>
      <c r="AP8" s="64">
        <f>VLOOKUP(AO8,Punktezuordnung!$A$2:$B$52,2,FALSE())</f>
        <v>42</v>
      </c>
      <c r="AQ8" s="45">
        <f t="array" ref="AQ8">IF(ISBLANK(NIA_2!$A$2),0,IF(ISBLANK(A8),0,IF((OR(EXACT(A8,NIA_2!$C$2:$C$141))),VLOOKUP(A8,NIA_2!$C$2:$I$141,4,FALSE()))))</f>
        <v>19</v>
      </c>
      <c r="AR8" s="37">
        <f t="shared" si="20"/>
        <v>6</v>
      </c>
      <c r="AS8" s="64">
        <f>VLOOKUP(AR8,Punktezuordnung!$A$2:$B$52,2,FALSE())</f>
        <v>45</v>
      </c>
      <c r="AT8" s="41">
        <f t="array" ref="AT8">IF(ISBLANK(STO_1!$A$2),0,IF(ISBLANK(A8),0,IF((OR(EXACT(A8,STO_1!$C$2:$C$149))),VLOOKUP(A8,STO_1!$C$2:$I$149,4,FALSE()))))</f>
        <v>0</v>
      </c>
      <c r="AU8" s="37">
        <f t="shared" si="21"/>
        <v>51</v>
      </c>
      <c r="AV8" s="44">
        <f>VLOOKUP(AU8,[1]Punktezuordnung!$A$2:$B$52,2,FALSE())</f>
        <v>0</v>
      </c>
      <c r="AW8" s="39">
        <f t="array" ref="AW8">IF(ISBLANK(STO_2!$A$2),0,IF(ISBLANK(A8),0,IF((OR(EXACT(A8,STO_2!$C$2:$C$148))),VLOOKUP(A8,STO_2!$C$2:$I$148,4,FALSE()))))</f>
        <v>0</v>
      </c>
      <c r="AX8" s="37">
        <f t="shared" si="22"/>
        <v>51</v>
      </c>
      <c r="AY8" s="44">
        <f>VLOOKUP(AX8,[1]Punktezuordnung!$A$2:$B$52,2,FALSE())</f>
        <v>0</v>
      </c>
      <c r="AZ8" s="41">
        <f t="array" ref="AZ8">IF(ISBLANK(ANG_1!$A$2),100,IF(ISBLANK(A8),100,IF((OR(EXACT(A8,ANG_1!$C$2:$C$200))),VLOOKUP(A8,ANG_1!$C$2:$I$200,4,FALSE()))))</f>
        <v>100</v>
      </c>
      <c r="BA8" s="37">
        <f t="shared" si="23"/>
        <v>51</v>
      </c>
      <c r="BB8" s="44">
        <f>VLOOKUP(BA8,[1]Punktezuordnung!$A$2:$B$52,2,FALSE())</f>
        <v>0</v>
      </c>
      <c r="BC8" s="46">
        <f t="array" ref="BC8">IF(ISBLANK(ANG_2!$A$2),0,IF(ISBLANK(A8),0,IF((OR(EXACT(A8,ANG_2!$C$2:$C$155))),VLOOKUP(A8,ANG_2!$C$2:$I$155,4,FALSE()))))</f>
        <v>0</v>
      </c>
      <c r="BD8" s="37">
        <f t="shared" si="24"/>
        <v>51</v>
      </c>
      <c r="BE8" s="47">
        <f>VLOOKUP(BD8,[1]Punktezuordnung!$A$2:$B$52,2,FALSE())</f>
        <v>0</v>
      </c>
      <c r="BF8" s="41">
        <f t="array" ref="BF8">IF(ISBLANK(ANG_1!$A$2),100,IF(ISBLANK(G8),100,IF((OR(EXACT(G8,ANG_1!$C$2:$C$200))),VLOOKUP(G8,ANG_1!$C$2:$I$200,4,FALSE()))))</f>
        <v>100</v>
      </c>
      <c r="BG8" s="37">
        <f t="shared" si="25"/>
        <v>51</v>
      </c>
      <c r="BH8" s="44">
        <f>VLOOKUP(BG8,[1]Punktezuordnung!$A$2:$B$52,2,FALSE())</f>
        <v>0</v>
      </c>
      <c r="BI8" s="46">
        <f t="array" ref="BI8">IF(ISBLANK(ANG_2!$A$2),0,IF(ISBLANK(G8),0,IF((OR(EXACT(G8,ANG_2!$C$2:$C$155))),VLOOKUP(G8,ANG_2!$C$2:$I$155,4,FALSE()))))</f>
        <v>0</v>
      </c>
      <c r="BJ8" s="37">
        <f t="shared" si="26"/>
        <v>51</v>
      </c>
      <c r="BK8" s="47">
        <f>VLOOKUP(BJ8,[1]Punktezuordnung!$A$2:$B$52,2,FALSE())</f>
        <v>0</v>
      </c>
    </row>
    <row r="9" spans="1:63" x14ac:dyDescent="0.3">
      <c r="A9" s="28" t="s">
        <v>262</v>
      </c>
      <c r="B9" s="28" t="s">
        <v>21</v>
      </c>
      <c r="C9" s="28">
        <v>2020</v>
      </c>
      <c r="D9" s="28" t="s">
        <v>301</v>
      </c>
      <c r="E9" s="37">
        <f t="shared" si="0"/>
        <v>6</v>
      </c>
      <c r="F9" s="29">
        <f>SUM(LARGE(H9:U9,{1;2;3;4;5;6;7;8;9}))</f>
        <v>96</v>
      </c>
      <c r="G9" s="48">
        <f t="shared" si="1"/>
        <v>2</v>
      </c>
      <c r="H9" s="49">
        <f t="shared" si="2"/>
        <v>48</v>
      </c>
      <c r="I9" s="44">
        <f t="shared" si="3"/>
        <v>48</v>
      </c>
      <c r="J9" s="49">
        <f t="shared" si="4"/>
        <v>0</v>
      </c>
      <c r="K9" s="44">
        <f t="shared" si="5"/>
        <v>0</v>
      </c>
      <c r="L9" s="32">
        <f t="shared" si="6"/>
        <v>0</v>
      </c>
      <c r="M9" s="33">
        <f t="shared" si="7"/>
        <v>0</v>
      </c>
      <c r="N9" s="50">
        <f t="shared" si="8"/>
        <v>0</v>
      </c>
      <c r="O9" s="35">
        <f t="shared" si="9"/>
        <v>0</v>
      </c>
      <c r="P9" s="49">
        <f t="shared" si="10"/>
        <v>0</v>
      </c>
      <c r="Q9" s="44">
        <f t="shared" si="11"/>
        <v>0</v>
      </c>
      <c r="R9" s="49"/>
      <c r="S9" s="44"/>
      <c r="T9" s="49">
        <f t="shared" si="12"/>
        <v>0</v>
      </c>
      <c r="U9" s="44">
        <f t="shared" si="13"/>
        <v>0</v>
      </c>
      <c r="V9" s="36">
        <f t="array" ref="V9">IF(ISBLANK(ALS_1!$A$2),100,IF(ISBLANK(A9),100,IF((OR(EXACT(A9,ALS_1!$C$2:$C$147))),VLOOKUP(A9,ALS_1!$C$2:$I$147,4,FALSE()))))</f>
        <v>15.03</v>
      </c>
      <c r="W9" s="37">
        <f t="shared" si="14"/>
        <v>3</v>
      </c>
      <c r="X9" s="64">
        <f>VLOOKUP(W9,Punktezuordnung!$A$2:$B$52,2,FALSE())</f>
        <v>48</v>
      </c>
      <c r="Y9" s="38" cm="1">
        <f t="array" ref="Y9">IF(ISBLANK(ALS_2!$A$2),0,IF(ISBLANK(A9),0,IF((OR(EXACT(A9,ALS_2!$C$2:$C$149))),VLOOKUP(A9,ALS_2!$C$2:$I$149,4,FALSE()))))</f>
        <v>31</v>
      </c>
      <c r="Z9" s="37">
        <f t="shared" si="15"/>
        <v>3</v>
      </c>
      <c r="AA9" s="64">
        <f>VLOOKUP(Z9,Punktezuordnung!$A$2:$B$52,2,FALSE())</f>
        <v>48</v>
      </c>
      <c r="AB9" s="39">
        <f t="array" ref="AB9">IF(ISBLANK(FRI_1!$A$2),100,IF(ISBLANK(A9),100,IF((OR(EXACT(A9,FRI_1!$C$2:$C$200))),VLOOKUP(A9,FRI_1!$C$2:$I$200,4,FALSE()))))</f>
        <v>100</v>
      </c>
      <c r="AC9" s="37">
        <f t="shared" si="16"/>
        <v>51</v>
      </c>
      <c r="AD9" s="29">
        <f>VLOOKUP(AC9,[1]Punktezuordnung!$A$2:$B$52,2,FALSE())</f>
        <v>0</v>
      </c>
      <c r="AE9" s="40">
        <f t="array" ref="AE9">IF(ISBLANK(FRI_2!$A$2),0,IF(ISBLANK(A9),0,IF((OR(EXACT(A9,FRI_2!$C$2:$C$150))),VLOOKUP(A9,FRI_2!$C$2:$I$150,4,FALSE()))))</f>
        <v>0</v>
      </c>
      <c r="AF9" s="37">
        <f t="shared" si="27"/>
        <v>51</v>
      </c>
      <c r="AG9" s="29">
        <f>VLOOKUP(AF9,[1]Punktezuordnung!$A$2:$B$52,2,FALSE())</f>
        <v>0</v>
      </c>
      <c r="AH9" s="41">
        <f t="array" ref="AH9">IF(ISBLANK(LAT_1!$A$2),0,IF(ISBLANK(A9),0,IF((OR(EXACT(A9,LAT_1!$C$2:$C$154))),VLOOKUP(A9,LAT_1!$C$2:$I$154,4,FALSE()))))</f>
        <v>0</v>
      </c>
      <c r="AI9" s="37">
        <f t="shared" si="17"/>
        <v>51</v>
      </c>
      <c r="AJ9" s="29">
        <f>VLOOKUP(AI9,[1]Punktezuordnung!$A$2:$B$52,2,FALSE())</f>
        <v>0</v>
      </c>
      <c r="AK9" s="43">
        <f t="array" ref="AK9">IF(ISBLANK(LAT_2!$A$2),0,IF(ISBLANK(A9),0,IF((OR(EXACT(A9,LAT_2!$C$2:$C$154))),VLOOKUP(A9,LAT_2!$C$2:$I$154,4,FALSE()))))</f>
        <v>0</v>
      </c>
      <c r="AL9" s="37">
        <f t="shared" si="18"/>
        <v>51</v>
      </c>
      <c r="AM9" s="29">
        <f>VLOOKUP(AL9,[1]Punktezuordnung!$A$2:$B$52,2,FALSE())</f>
        <v>0</v>
      </c>
      <c r="AN9" s="66" t="b">
        <f t="array" ref="AN9">IF(ISBLANK(NIA_1!$A$2),1000,IF(ISBLANK(A9),1000,IF((OR(EXACT(A9,NIA_1!$C$2:$C$200))),VLOOKUP(A9,NIA_1!$C$2:$I$200,4,FALSE()))))</f>
        <v>0</v>
      </c>
      <c r="AO9" s="37">
        <f t="shared" si="19"/>
        <v>51</v>
      </c>
      <c r="AP9" s="64">
        <f>VLOOKUP(AO9,Punktezuordnung!$A$2:$B$52,2,FALSE())</f>
        <v>0</v>
      </c>
      <c r="AQ9" s="45" t="b">
        <f t="array" ref="AQ9">IF(ISBLANK(NIA_2!$A$2),0,IF(ISBLANK(A9),0,IF((OR(EXACT(A9,NIA_2!$C$2:$C$141))),VLOOKUP(A9,NIA_2!$C$2:$I$141,4,FALSE()))))</f>
        <v>0</v>
      </c>
      <c r="AR9" s="37">
        <f t="shared" si="20"/>
        <v>51</v>
      </c>
      <c r="AS9" s="64">
        <f>VLOOKUP(AR9,Punktezuordnung!$A$2:$B$52,2,FALSE())</f>
        <v>0</v>
      </c>
      <c r="AT9" s="41">
        <f t="array" ref="AT9">IF(ISBLANK(STO_1!$A$2),0,IF(ISBLANK(A9),0,IF((OR(EXACT(A9,STO_1!$C$2:$C$149))),VLOOKUP(A9,STO_1!$C$2:$I$149,4,FALSE()))))</f>
        <v>0</v>
      </c>
      <c r="AU9" s="37">
        <f t="shared" si="21"/>
        <v>51</v>
      </c>
      <c r="AV9" s="44">
        <f>VLOOKUP(AU9,[1]Punktezuordnung!$A$2:$B$52,2,FALSE())</f>
        <v>0</v>
      </c>
      <c r="AW9" s="39">
        <f t="array" ref="AW9">IF(ISBLANK(STO_2!$A$2),0,IF(ISBLANK(A9),0,IF((OR(EXACT(A9,STO_2!$C$2:$C$148))),VLOOKUP(A9,STO_2!$C$2:$I$148,4,FALSE()))))</f>
        <v>0</v>
      </c>
      <c r="AX9" s="37">
        <f t="shared" si="22"/>
        <v>51</v>
      </c>
      <c r="AY9" s="44">
        <f>VLOOKUP(AX9,[1]Punktezuordnung!$A$2:$B$52,2,FALSE())</f>
        <v>0</v>
      </c>
      <c r="AZ9" s="41">
        <f t="array" ref="AZ9">IF(ISBLANK(ANG_1!$A$2),100,IF(ISBLANK(A9),100,IF((OR(EXACT(A9,ANG_1!$C$2:$C$200))),VLOOKUP(A9,ANG_1!$C$2:$I$200,4,FALSE()))))</f>
        <v>100</v>
      </c>
      <c r="BA9" s="37">
        <f t="shared" si="23"/>
        <v>51</v>
      </c>
      <c r="BB9" s="44">
        <f>VLOOKUP(BA9,[1]Punktezuordnung!$A$2:$B$52,2,FALSE())</f>
        <v>0</v>
      </c>
      <c r="BC9" s="46">
        <f t="array" ref="BC9">IF(ISBLANK(ANG_2!$A$2),0,IF(ISBLANK(A9),0,IF((OR(EXACT(A9,ANG_2!$C$2:$C$155))),VLOOKUP(A9,ANG_2!$C$2:$I$155,4,FALSE()))))</f>
        <v>0</v>
      </c>
      <c r="BD9" s="37">
        <f t="shared" si="24"/>
        <v>51</v>
      </c>
      <c r="BE9" s="47">
        <f>VLOOKUP(BD9,[1]Punktezuordnung!$A$2:$B$52,2,FALSE())</f>
        <v>0</v>
      </c>
      <c r="BF9" s="41">
        <f t="array" ref="BF9">IF(ISBLANK(ANG_1!$A$2),100,IF(ISBLANK(G9),100,IF((OR(EXACT(G9,ANG_1!$C$2:$C$200))),VLOOKUP(G9,ANG_1!$C$2:$I$200,4,FALSE()))))</f>
        <v>100</v>
      </c>
      <c r="BG9" s="37">
        <f t="shared" si="25"/>
        <v>51</v>
      </c>
      <c r="BH9" s="44">
        <f>VLOOKUP(BG9,[1]Punktezuordnung!$A$2:$B$52,2,FALSE())</f>
        <v>0</v>
      </c>
      <c r="BI9" s="46">
        <f t="array" ref="BI9">IF(ISBLANK(ANG_2!$A$2),0,IF(ISBLANK(G9),0,IF((OR(EXACT(G9,ANG_2!$C$2:$C$155))),VLOOKUP(G9,ANG_2!$C$2:$I$155,4,FALSE()))))</f>
        <v>0</v>
      </c>
      <c r="BJ9" s="37">
        <f t="shared" si="26"/>
        <v>51</v>
      </c>
      <c r="BK9" s="47">
        <f>VLOOKUP(BJ9,[1]Punktezuordnung!$A$2:$B$52,2,FALSE())</f>
        <v>0</v>
      </c>
    </row>
    <row r="10" spans="1:63" x14ac:dyDescent="0.3">
      <c r="A10" s="28" t="s">
        <v>260</v>
      </c>
      <c r="B10" s="28" t="s">
        <v>21</v>
      </c>
      <c r="C10" s="28">
        <v>2020</v>
      </c>
      <c r="D10" s="28" t="s">
        <v>301</v>
      </c>
      <c r="E10" s="37">
        <f t="shared" si="0"/>
        <v>7</v>
      </c>
      <c r="F10" s="29">
        <f>SUM(LARGE(H10:U10,{1;2;3;4;5;6;7;8;9}))</f>
        <v>94</v>
      </c>
      <c r="G10" s="48">
        <f t="shared" si="1"/>
        <v>2</v>
      </c>
      <c r="H10" s="49">
        <f t="shared" si="2"/>
        <v>50</v>
      </c>
      <c r="I10" s="44">
        <f t="shared" si="3"/>
        <v>44</v>
      </c>
      <c r="J10" s="49">
        <f t="shared" si="4"/>
        <v>0</v>
      </c>
      <c r="K10" s="44">
        <f t="shared" si="5"/>
        <v>0</v>
      </c>
      <c r="L10" s="32">
        <f t="shared" si="6"/>
        <v>0</v>
      </c>
      <c r="M10" s="33">
        <f t="shared" si="7"/>
        <v>0</v>
      </c>
      <c r="N10" s="50">
        <f t="shared" si="8"/>
        <v>0</v>
      </c>
      <c r="O10" s="35">
        <f t="shared" si="9"/>
        <v>0</v>
      </c>
      <c r="P10" s="49">
        <f t="shared" si="10"/>
        <v>0</v>
      </c>
      <c r="Q10" s="44">
        <f t="shared" si="11"/>
        <v>0</v>
      </c>
      <c r="R10" s="49"/>
      <c r="S10" s="44"/>
      <c r="T10" s="49">
        <f t="shared" si="12"/>
        <v>0</v>
      </c>
      <c r="U10" s="44">
        <f t="shared" si="13"/>
        <v>0</v>
      </c>
      <c r="V10" s="36">
        <f t="array" ref="V10">IF(ISBLANK(ALS_1!$A$2),100,IF(ISBLANK(A10),100,IF((OR(EXACT(A10,ALS_1!$C$2:$C$147))),VLOOKUP(A10,ALS_1!$C$2:$I$147,4,FALSE()))))</f>
        <v>14.25</v>
      </c>
      <c r="W10" s="37">
        <f t="shared" si="14"/>
        <v>1</v>
      </c>
      <c r="X10" s="64">
        <f>VLOOKUP(W10,Punktezuordnung!$A$2:$B$52,2,FALSE())</f>
        <v>50</v>
      </c>
      <c r="Y10" s="38" cm="1">
        <f t="array" ref="Y10">IF(ISBLANK(ALS_2!$A$2),0,IF(ISBLANK(A10),0,IF((OR(EXACT(A10,ALS_2!$C$2:$C$149))),VLOOKUP(A10,ALS_2!$C$2:$I$149,4,FALSE()))))</f>
        <v>27</v>
      </c>
      <c r="Z10" s="37">
        <f t="shared" si="15"/>
        <v>7</v>
      </c>
      <c r="AA10" s="64">
        <f>VLOOKUP(Z10,Punktezuordnung!$A$2:$B$52,2,FALSE())</f>
        <v>44</v>
      </c>
      <c r="AB10" s="39">
        <f t="array" ref="AB10">IF(ISBLANK(FRI_1!$A$2),100,IF(ISBLANK(A10),100,IF((OR(EXACT(A10,FRI_1!$C$2:$C$200))),VLOOKUP(A10,FRI_1!$C$2:$I$200,4,FALSE()))))</f>
        <v>100</v>
      </c>
      <c r="AC10" s="37">
        <f t="shared" si="16"/>
        <v>51</v>
      </c>
      <c r="AD10" s="29">
        <f>VLOOKUP(AC10,[1]Punktezuordnung!$A$2:$B$52,2,FALSE())</f>
        <v>0</v>
      </c>
      <c r="AE10" s="40">
        <f t="array" ref="AE10">IF(ISBLANK(FRI_2!$A$2),0,IF(ISBLANK(A10),0,IF((OR(EXACT(A10,FRI_2!$C$2:$C$150))),VLOOKUP(A10,FRI_2!$C$2:$I$150,4,FALSE()))))</f>
        <v>0</v>
      </c>
      <c r="AF10" s="37">
        <f t="shared" si="27"/>
        <v>51</v>
      </c>
      <c r="AG10" s="29">
        <f>VLOOKUP(AF10,[1]Punktezuordnung!$A$2:$B$52,2,FALSE())</f>
        <v>0</v>
      </c>
      <c r="AH10" s="41">
        <f t="array" ref="AH10">IF(ISBLANK(LAT_1!$A$2),0,IF(ISBLANK(A10),0,IF((OR(EXACT(A10,LAT_1!$C$2:$C$154))),VLOOKUP(A10,LAT_1!$C$2:$I$154,4,FALSE()))))</f>
        <v>0</v>
      </c>
      <c r="AI10" s="37">
        <f t="shared" si="17"/>
        <v>51</v>
      </c>
      <c r="AJ10" s="29">
        <f>VLOOKUP(AI10,[1]Punktezuordnung!$A$2:$B$52,2,FALSE())</f>
        <v>0</v>
      </c>
      <c r="AK10" s="43">
        <f t="array" ref="AK10">IF(ISBLANK(LAT_2!$A$2),0,IF(ISBLANK(A10),0,IF((OR(EXACT(A10,LAT_2!$C$2:$C$154))),VLOOKUP(A10,LAT_2!$C$2:$I$154,4,FALSE()))))</f>
        <v>0</v>
      </c>
      <c r="AL10" s="37">
        <f t="shared" si="18"/>
        <v>51</v>
      </c>
      <c r="AM10" s="29">
        <f>VLOOKUP(AL10,[1]Punktezuordnung!$A$2:$B$52,2,FALSE())</f>
        <v>0</v>
      </c>
      <c r="AN10" s="66" t="b">
        <f t="array" ref="AN10">IF(ISBLANK(NIA_1!$A$2),1000,IF(ISBLANK(A10),1000,IF((OR(EXACT(A10,NIA_1!$C$2:$C$200))),VLOOKUP(A10,NIA_1!$C$2:$I$200,4,FALSE()))))</f>
        <v>0</v>
      </c>
      <c r="AO10" s="37">
        <f t="shared" si="19"/>
        <v>51</v>
      </c>
      <c r="AP10" s="64">
        <f>VLOOKUP(AO10,Punktezuordnung!$A$2:$B$52,2,FALSE())</f>
        <v>0</v>
      </c>
      <c r="AQ10" s="45" t="b">
        <f t="array" ref="AQ10">IF(ISBLANK(NIA_2!$A$2),0,IF(ISBLANK(A10),0,IF((OR(EXACT(A10,NIA_2!$C$2:$C$141))),VLOOKUP(A10,NIA_2!$C$2:$I$141,4,FALSE()))))</f>
        <v>0</v>
      </c>
      <c r="AR10" s="37">
        <f t="shared" si="20"/>
        <v>51</v>
      </c>
      <c r="AS10" s="64">
        <f>VLOOKUP(AR10,Punktezuordnung!$A$2:$B$52,2,FALSE())</f>
        <v>0</v>
      </c>
      <c r="AT10" s="41">
        <f t="array" ref="AT10">IF(ISBLANK(STO_1!$A$2),0,IF(ISBLANK(A10),0,IF((OR(EXACT(A10,STO_1!$C$2:$C$149))),VLOOKUP(A10,STO_1!$C$2:$I$149,4,FALSE()))))</f>
        <v>0</v>
      </c>
      <c r="AU10" s="37">
        <f t="shared" si="21"/>
        <v>51</v>
      </c>
      <c r="AV10" s="44">
        <f>VLOOKUP(AU10,[1]Punktezuordnung!$A$2:$B$52,2,FALSE())</f>
        <v>0</v>
      </c>
      <c r="AW10" s="39">
        <f t="array" ref="AW10">IF(ISBLANK(STO_2!$A$2),0,IF(ISBLANK(A10),0,IF((OR(EXACT(A10,STO_2!$C$2:$C$148))),VLOOKUP(A10,STO_2!$C$2:$I$148,4,FALSE()))))</f>
        <v>0</v>
      </c>
      <c r="AX10" s="37">
        <f t="shared" si="22"/>
        <v>51</v>
      </c>
      <c r="AY10" s="44">
        <f>VLOOKUP(AX10,[1]Punktezuordnung!$A$2:$B$52,2,FALSE())</f>
        <v>0</v>
      </c>
      <c r="AZ10" s="41">
        <f t="array" ref="AZ10">IF(ISBLANK(ANG_1!$A$2),100,IF(ISBLANK(A10),100,IF((OR(EXACT(A10,ANG_1!$C$2:$C$200))),VLOOKUP(A10,ANG_1!$C$2:$I$200,4,FALSE()))))</f>
        <v>100</v>
      </c>
      <c r="BA10" s="37">
        <f t="shared" si="23"/>
        <v>51</v>
      </c>
      <c r="BB10" s="44">
        <f>VLOOKUP(BA10,[1]Punktezuordnung!$A$2:$B$52,2,FALSE())</f>
        <v>0</v>
      </c>
      <c r="BC10" s="46">
        <f t="array" ref="BC10">IF(ISBLANK(ANG_2!$A$2),0,IF(ISBLANK(A10),0,IF((OR(EXACT(A10,ANG_2!$C$2:$C$155))),VLOOKUP(A10,ANG_2!$C$2:$I$155,4,FALSE()))))</f>
        <v>0</v>
      </c>
      <c r="BD10" s="37">
        <f t="shared" si="24"/>
        <v>51</v>
      </c>
      <c r="BE10" s="47">
        <f>VLOOKUP(BD10,[1]Punktezuordnung!$A$2:$B$52,2,FALSE())</f>
        <v>0</v>
      </c>
      <c r="BF10" s="41">
        <f t="array" ref="BF10">IF(ISBLANK(ANG_1!$A$2),100,IF(ISBLANK(G10),100,IF((OR(EXACT(G10,ANG_1!$C$2:$C$200))),VLOOKUP(G10,ANG_1!$C$2:$I$200,4,FALSE()))))</f>
        <v>100</v>
      </c>
      <c r="BG10" s="37">
        <f t="shared" si="25"/>
        <v>51</v>
      </c>
      <c r="BH10" s="44">
        <f>VLOOKUP(BG10,[1]Punktezuordnung!$A$2:$B$52,2,FALSE())</f>
        <v>0</v>
      </c>
      <c r="BI10" s="46">
        <f t="array" ref="BI10">IF(ISBLANK(ANG_2!$A$2),0,IF(ISBLANK(G10),0,IF((OR(EXACT(G10,ANG_2!$C$2:$C$155))),VLOOKUP(G10,ANG_2!$C$2:$I$155,4,FALSE()))))</f>
        <v>0</v>
      </c>
      <c r="BJ10" s="37">
        <f t="shared" si="26"/>
        <v>51</v>
      </c>
      <c r="BK10" s="47">
        <f>VLOOKUP(BJ10,[1]Punktezuordnung!$A$2:$B$52,2,FALSE())</f>
        <v>0</v>
      </c>
    </row>
    <row r="11" spans="1:63" x14ac:dyDescent="0.3">
      <c r="A11" s="28" t="s">
        <v>350</v>
      </c>
      <c r="B11" s="28" t="s">
        <v>21</v>
      </c>
      <c r="C11" s="28">
        <v>2020</v>
      </c>
      <c r="D11" s="28" t="s">
        <v>307</v>
      </c>
      <c r="E11" s="37">
        <f t="shared" si="0"/>
        <v>7</v>
      </c>
      <c r="F11" s="29">
        <f>SUM(LARGE(H11:U11,{1;2;3;4;5;6;7;8;9}))</f>
        <v>94</v>
      </c>
      <c r="G11" s="48">
        <f t="shared" si="1"/>
        <v>2</v>
      </c>
      <c r="H11" s="49">
        <f t="shared" si="2"/>
        <v>0</v>
      </c>
      <c r="I11" s="44">
        <f t="shared" si="3"/>
        <v>0</v>
      </c>
      <c r="J11" s="49">
        <f t="shared" si="4"/>
        <v>0</v>
      </c>
      <c r="K11" s="44">
        <f t="shared" si="5"/>
        <v>0</v>
      </c>
      <c r="L11" s="32">
        <f t="shared" si="6"/>
        <v>0</v>
      </c>
      <c r="M11" s="33">
        <f t="shared" si="7"/>
        <v>0</v>
      </c>
      <c r="N11" s="50">
        <f t="shared" si="8"/>
        <v>50</v>
      </c>
      <c r="O11" s="35">
        <f t="shared" si="9"/>
        <v>44</v>
      </c>
      <c r="P11" s="49">
        <f t="shared" si="10"/>
        <v>0</v>
      </c>
      <c r="Q11" s="44">
        <f t="shared" si="11"/>
        <v>0</v>
      </c>
      <c r="R11" s="49"/>
      <c r="S11" s="44"/>
      <c r="T11" s="49">
        <f t="shared" si="12"/>
        <v>0</v>
      </c>
      <c r="U11" s="44">
        <f t="shared" si="13"/>
        <v>0</v>
      </c>
      <c r="V11" s="36" t="b">
        <f t="array" ref="V11">IF(ISBLANK(ALS_1!$A$2),100,IF(ISBLANK(A11),100,IF((OR(EXACT(A11,ALS_1!$C$2:$C$147))),VLOOKUP(A11,ALS_1!$C$2:$I$147,4,FALSE()))))</f>
        <v>0</v>
      </c>
      <c r="W11" s="37">
        <f t="shared" si="14"/>
        <v>51</v>
      </c>
      <c r="X11" s="64">
        <f>VLOOKUP(W11,Punktezuordnung!$A$2:$B$52,2,FALSE())</f>
        <v>0</v>
      </c>
      <c r="Y11" s="38" t="b" cm="1">
        <f t="array" ref="Y11">IF(ISBLANK(ALS_2!$A$2),0,IF(ISBLANK(A11),0,IF((OR(EXACT(A11,ALS_2!$C$2:$C$149))),VLOOKUP(A11,ALS_2!$C$2:$I$149,4,FALSE()))))</f>
        <v>0</v>
      </c>
      <c r="Z11" s="37">
        <f t="shared" si="15"/>
        <v>51</v>
      </c>
      <c r="AA11" s="64">
        <f>VLOOKUP(Z11,Punktezuordnung!$A$2:$B$52,2,FALSE())</f>
        <v>0</v>
      </c>
      <c r="AB11" s="39">
        <f t="array" ref="AB11">IF(ISBLANK(FRI_1!$A$2),100,IF(ISBLANK(A11),100,IF((OR(EXACT(A11,FRI_1!$C$2:$C$200))),VLOOKUP(A11,FRI_1!$C$2:$I$200,4,FALSE()))))</f>
        <v>100</v>
      </c>
      <c r="AC11" s="37">
        <f t="shared" si="16"/>
        <v>51</v>
      </c>
      <c r="AD11" s="29">
        <f>VLOOKUP(AC11,[1]Punktezuordnung!$A$2:$B$52,2,FALSE())</f>
        <v>0</v>
      </c>
      <c r="AE11" s="40">
        <f t="array" ref="AE11">IF(ISBLANK(FRI_2!$A$2),0,IF(ISBLANK(A11),0,IF((OR(EXACT(A11,FRI_2!$C$2:$C$150))),VLOOKUP(A11,FRI_2!$C$2:$I$150,4,FALSE()))))</f>
        <v>0</v>
      </c>
      <c r="AF11" s="37">
        <f t="shared" si="27"/>
        <v>51</v>
      </c>
      <c r="AG11" s="29">
        <f>VLOOKUP(AF11,[1]Punktezuordnung!$A$2:$B$52,2,FALSE())</f>
        <v>0</v>
      </c>
      <c r="AH11" s="41">
        <f t="array" ref="AH11">IF(ISBLANK(LAT_1!$A$2),0,IF(ISBLANK(A11),0,IF((OR(EXACT(A11,LAT_1!$C$2:$C$154))),VLOOKUP(A11,LAT_1!$C$2:$I$154,4,FALSE()))))</f>
        <v>0</v>
      </c>
      <c r="AI11" s="37">
        <f t="shared" si="17"/>
        <v>51</v>
      </c>
      <c r="AJ11" s="29">
        <f>VLOOKUP(AI11,[1]Punktezuordnung!$A$2:$B$52,2,FALSE())</f>
        <v>0</v>
      </c>
      <c r="AK11" s="43">
        <f t="array" ref="AK11">IF(ISBLANK(LAT_2!$A$2),0,IF(ISBLANK(A11),0,IF((OR(EXACT(A11,LAT_2!$C$2:$C$154))),VLOOKUP(A11,LAT_2!$C$2:$I$154,4,FALSE()))))</f>
        <v>0</v>
      </c>
      <c r="AL11" s="37">
        <f t="shared" si="18"/>
        <v>51</v>
      </c>
      <c r="AM11" s="29">
        <f>VLOOKUP(AL11,[1]Punktezuordnung!$A$2:$B$52,2,FALSE())</f>
        <v>0</v>
      </c>
      <c r="AN11" s="66">
        <f t="array" ref="AN11">IF(ISBLANK(NIA_1!$A$2),1000,IF(ISBLANK(A11),1000,IF((OR(EXACT(A11,NIA_1!$C$2:$C$200))),VLOOKUP(A11,NIA_1!$C$2:$I$200,4,FALSE()))))</f>
        <v>139.69999999999999</v>
      </c>
      <c r="AO11" s="37">
        <f t="shared" si="19"/>
        <v>1</v>
      </c>
      <c r="AP11" s="64">
        <f>VLOOKUP(AO11,Punktezuordnung!$A$2:$B$52,2,FALSE())</f>
        <v>50</v>
      </c>
      <c r="AQ11" s="45">
        <f t="array" ref="AQ11">IF(ISBLANK(NIA_2!$A$2),0,IF(ISBLANK(A11),0,IF((OR(EXACT(A11,NIA_2!$C$2:$C$141))),VLOOKUP(A11,NIA_2!$C$2:$I$141,4,FALSE()))))</f>
        <v>18</v>
      </c>
      <c r="AR11" s="37">
        <f t="shared" si="20"/>
        <v>7</v>
      </c>
      <c r="AS11" s="64">
        <f>VLOOKUP(AR11,Punktezuordnung!$A$2:$B$52,2,FALSE())</f>
        <v>44</v>
      </c>
      <c r="AT11" s="41">
        <f t="array" ref="AT11">IF(ISBLANK(STO_1!$A$2),0,IF(ISBLANK(A11),0,IF((OR(EXACT(A11,STO_1!$C$2:$C$149))),VLOOKUP(A11,STO_1!$C$2:$I$149,4,FALSE()))))</f>
        <v>0</v>
      </c>
      <c r="AU11" s="37">
        <f t="shared" si="21"/>
        <v>51</v>
      </c>
      <c r="AV11" s="44">
        <f>VLOOKUP(AU11,[1]Punktezuordnung!$A$2:$B$52,2,FALSE())</f>
        <v>0</v>
      </c>
      <c r="AW11" s="39">
        <f t="array" ref="AW11">IF(ISBLANK(STO_2!$A$2),0,IF(ISBLANK(A11),0,IF((OR(EXACT(A11,STO_2!$C$2:$C$148))),VLOOKUP(A11,STO_2!$C$2:$I$148,4,FALSE()))))</f>
        <v>0</v>
      </c>
      <c r="AX11" s="37">
        <f t="shared" si="22"/>
        <v>51</v>
      </c>
      <c r="AY11" s="44">
        <f>VLOOKUP(AX11,[1]Punktezuordnung!$A$2:$B$52,2,FALSE())</f>
        <v>0</v>
      </c>
      <c r="AZ11" s="41">
        <f t="array" ref="AZ11">IF(ISBLANK(ANG_1!$A$2),100,IF(ISBLANK(A11),100,IF((OR(EXACT(A11,ANG_1!$C$2:$C$200))),VLOOKUP(A11,ANG_1!$C$2:$I$200,4,FALSE()))))</f>
        <v>100</v>
      </c>
      <c r="BA11" s="37">
        <f t="shared" si="23"/>
        <v>51</v>
      </c>
      <c r="BB11" s="44">
        <f>VLOOKUP(BA11,[1]Punktezuordnung!$A$2:$B$52,2,FALSE())</f>
        <v>0</v>
      </c>
      <c r="BC11" s="46">
        <f t="array" ref="BC11">IF(ISBLANK(ANG_2!$A$2),0,IF(ISBLANK(A11),0,IF((OR(EXACT(A11,ANG_2!$C$2:$C$155))),VLOOKUP(A11,ANG_2!$C$2:$I$155,4,FALSE()))))</f>
        <v>0</v>
      </c>
      <c r="BD11" s="37">
        <f t="shared" si="24"/>
        <v>51</v>
      </c>
      <c r="BE11" s="47">
        <f>VLOOKUP(BD11,[1]Punktezuordnung!$A$2:$B$52,2,FALSE())</f>
        <v>0</v>
      </c>
      <c r="BF11" s="41">
        <f t="array" ref="BF11">IF(ISBLANK(ANG_1!$A$2),100,IF(ISBLANK(G11),100,IF((OR(EXACT(G11,ANG_1!$C$2:$C$200))),VLOOKUP(G11,ANG_1!$C$2:$I$200,4,FALSE()))))</f>
        <v>100</v>
      </c>
      <c r="BG11" s="37">
        <f t="shared" si="25"/>
        <v>51</v>
      </c>
      <c r="BH11" s="44">
        <f>VLOOKUP(BG11,[1]Punktezuordnung!$A$2:$B$52,2,FALSE())</f>
        <v>0</v>
      </c>
      <c r="BI11" s="46">
        <f t="array" ref="BI11">IF(ISBLANK(ANG_2!$A$2),0,IF(ISBLANK(G11),0,IF((OR(EXACT(G11,ANG_2!$C$2:$C$155))),VLOOKUP(G11,ANG_2!$C$2:$I$155,4,FALSE()))))</f>
        <v>0</v>
      </c>
      <c r="BJ11" s="37">
        <f t="shared" si="26"/>
        <v>51</v>
      </c>
      <c r="BK11" s="47">
        <f>VLOOKUP(BJ11,[1]Punktezuordnung!$A$2:$B$52,2,FALSE())</f>
        <v>0</v>
      </c>
    </row>
    <row r="12" spans="1:63" x14ac:dyDescent="0.3">
      <c r="A12" s="28" t="s">
        <v>357</v>
      </c>
      <c r="B12" s="28" t="s">
        <v>21</v>
      </c>
      <c r="C12" s="28">
        <v>2020</v>
      </c>
      <c r="D12" s="28" t="s">
        <v>347</v>
      </c>
      <c r="E12" s="37">
        <f t="shared" si="0"/>
        <v>7</v>
      </c>
      <c r="F12" s="29">
        <f>SUM(LARGE(H12:U12,{1;2;3;4;5;6;7;8;9}))</f>
        <v>94</v>
      </c>
      <c r="G12" s="48">
        <f t="shared" si="1"/>
        <v>2</v>
      </c>
      <c r="H12" s="49">
        <f t="shared" si="2"/>
        <v>0</v>
      </c>
      <c r="I12" s="44">
        <f t="shared" si="3"/>
        <v>0</v>
      </c>
      <c r="J12" s="49">
        <f t="shared" si="4"/>
        <v>0</v>
      </c>
      <c r="K12" s="44">
        <f t="shared" si="5"/>
        <v>0</v>
      </c>
      <c r="L12" s="32">
        <f t="shared" si="6"/>
        <v>0</v>
      </c>
      <c r="M12" s="33">
        <f t="shared" si="7"/>
        <v>0</v>
      </c>
      <c r="N12" s="50">
        <f t="shared" si="8"/>
        <v>47</v>
      </c>
      <c r="O12" s="35">
        <f t="shared" si="9"/>
        <v>47</v>
      </c>
      <c r="P12" s="49">
        <f t="shared" si="10"/>
        <v>0</v>
      </c>
      <c r="Q12" s="44">
        <f t="shared" si="11"/>
        <v>0</v>
      </c>
      <c r="R12" s="49"/>
      <c r="S12" s="44"/>
      <c r="T12" s="49">
        <f t="shared" si="12"/>
        <v>0</v>
      </c>
      <c r="U12" s="44">
        <f t="shared" si="13"/>
        <v>0</v>
      </c>
      <c r="V12" s="36">
        <v>100</v>
      </c>
      <c r="W12" s="37">
        <f t="shared" si="14"/>
        <v>51</v>
      </c>
      <c r="X12" s="64">
        <f>VLOOKUP(W12,Punktezuordnung!$A$2:$B$52,2,FALSE())</f>
        <v>0</v>
      </c>
      <c r="Y12" s="38" t="b" cm="1">
        <f t="array" ref="Y12">IF(ISBLANK(ALS_2!$A$2),0,IF(ISBLANK(A12),0,IF((OR(EXACT(A12,ALS_2!$C$2:$C$149))),VLOOKUP(A12,ALS_2!$C$2:$I$149,4,FALSE()))))</f>
        <v>0</v>
      </c>
      <c r="Z12" s="37">
        <f t="shared" si="15"/>
        <v>51</v>
      </c>
      <c r="AA12" s="64">
        <f>VLOOKUP(Z12,Punktezuordnung!$A$2:$B$52,2,FALSE())</f>
        <v>0</v>
      </c>
      <c r="AB12" s="39">
        <f t="array" ref="AB12">IF(ISBLANK(FRI_1!$A$2),100,IF(ISBLANK(A12),100,IF((OR(EXACT(A12,FRI_1!$C$2:$C$200))),VLOOKUP(A12,FRI_1!$C$2:$I$200,4,FALSE()))))</f>
        <v>100</v>
      </c>
      <c r="AC12" s="37">
        <f t="shared" si="16"/>
        <v>51</v>
      </c>
      <c r="AD12" s="29">
        <f>VLOOKUP(AC12,[1]Punktezuordnung!$A$2:$B$52,2,FALSE())</f>
        <v>0</v>
      </c>
      <c r="AE12" s="40">
        <f t="array" ref="AE12">IF(ISBLANK(FRI_2!$A$2),0,IF(ISBLANK(A12),0,IF((OR(EXACT(A12,FRI_2!$C$2:$C$150))),VLOOKUP(A12,FRI_2!$C$2:$I$150,4,FALSE()))))</f>
        <v>0</v>
      </c>
      <c r="AF12" s="37">
        <f t="shared" si="27"/>
        <v>51</v>
      </c>
      <c r="AG12" s="29">
        <f>VLOOKUP(AF12,[1]Punktezuordnung!$A$2:$B$52,2,FALSE())</f>
        <v>0</v>
      </c>
      <c r="AH12" s="41">
        <f t="array" ref="AH12">IF(ISBLANK(LAT_1!$A$2),0,IF(ISBLANK(A12),0,IF((OR(EXACT(A12,LAT_1!$C$2:$C$154))),VLOOKUP(A12,LAT_1!$C$2:$I$154,4,FALSE()))))</f>
        <v>0</v>
      </c>
      <c r="AI12" s="37">
        <f t="shared" si="17"/>
        <v>51</v>
      </c>
      <c r="AJ12" s="29">
        <f>VLOOKUP(AI12,[1]Punktezuordnung!$A$2:$B$52,2,FALSE())</f>
        <v>0</v>
      </c>
      <c r="AK12" s="43">
        <f t="array" ref="AK12">IF(ISBLANK(LAT_2!$A$2),0,IF(ISBLANK(A12),0,IF((OR(EXACT(A12,LAT_2!$C$2:$C$154))),VLOOKUP(A12,LAT_2!$C$2:$I$154,4,FALSE()))))</f>
        <v>0</v>
      </c>
      <c r="AL12" s="37">
        <f t="shared" si="18"/>
        <v>51</v>
      </c>
      <c r="AM12" s="29">
        <f>VLOOKUP(AL12,[1]Punktezuordnung!$A$2:$B$52,2,FALSE())</f>
        <v>0</v>
      </c>
      <c r="AN12" s="66">
        <f t="array" ref="AN12">IF(ISBLANK(NIA_1!$A$2),1000,IF(ISBLANK(A12),1000,IF((OR(EXACT(A12,NIA_1!$C$2:$C$200))),VLOOKUP(A12,NIA_1!$C$2:$I$200,4,FALSE()))))</f>
        <v>154.1</v>
      </c>
      <c r="AO12" s="37">
        <f t="shared" si="19"/>
        <v>4</v>
      </c>
      <c r="AP12" s="64">
        <f>VLOOKUP(AO12,Punktezuordnung!$A$2:$B$52,2,FALSE())</f>
        <v>47</v>
      </c>
      <c r="AQ12" s="45">
        <f t="array" ref="AQ12">IF(ISBLANK(NIA_2!$A$2),0,IF(ISBLANK(A12),0,IF((OR(EXACT(A12,NIA_2!$C$2:$C$141))),VLOOKUP(A12,NIA_2!$C$2:$I$141,4,FALSE()))))</f>
        <v>26</v>
      </c>
      <c r="AR12" s="37">
        <f t="shared" si="20"/>
        <v>4</v>
      </c>
      <c r="AS12" s="64">
        <f>VLOOKUP(AR12,Punktezuordnung!$A$2:$B$52,2,FALSE())</f>
        <v>47</v>
      </c>
      <c r="AT12" s="41">
        <f t="array" ref="AT12">IF(ISBLANK(STO_1!$A$2),0,IF(ISBLANK(A12),0,IF((OR(EXACT(A12,STO_1!$C$2:$C$149))),VLOOKUP(A12,STO_1!$C$2:$I$149,4,FALSE()))))</f>
        <v>0</v>
      </c>
      <c r="AU12" s="37">
        <f t="shared" si="21"/>
        <v>51</v>
      </c>
      <c r="AV12" s="44">
        <f>VLOOKUP(AU12,[1]Punktezuordnung!$A$2:$B$52,2,FALSE())</f>
        <v>0</v>
      </c>
      <c r="AW12" s="39">
        <f t="array" ref="AW12">IF(ISBLANK(STO_2!$A$2),0,IF(ISBLANK(A12),0,IF((OR(EXACT(A12,STO_2!$C$2:$C$148))),VLOOKUP(A12,STO_2!$C$2:$I$148,4,FALSE()))))</f>
        <v>0</v>
      </c>
      <c r="AX12" s="37">
        <f t="shared" si="22"/>
        <v>51</v>
      </c>
      <c r="AY12" s="44">
        <f>VLOOKUP(AX12,[1]Punktezuordnung!$A$2:$B$52,2,FALSE())</f>
        <v>0</v>
      </c>
      <c r="AZ12" s="41">
        <f t="array" ref="AZ12">IF(ISBLANK(ANG_1!$A$2),100,IF(ISBLANK(A12),100,IF((OR(EXACT(A12,ANG_1!$C$2:$C$200))),VLOOKUP(A12,ANG_1!$C$2:$I$200,4,FALSE()))))</f>
        <v>100</v>
      </c>
      <c r="BA12" s="37">
        <f t="shared" si="23"/>
        <v>51</v>
      </c>
      <c r="BB12" s="44">
        <f>VLOOKUP(BA12,[1]Punktezuordnung!$A$2:$B$52,2,FALSE())</f>
        <v>0</v>
      </c>
      <c r="BC12" s="46">
        <f t="array" ref="BC12">IF(ISBLANK(ANG_2!$A$2),0,IF(ISBLANK(A12),0,IF((OR(EXACT(A12,ANG_2!$C$2:$C$155))),VLOOKUP(A12,ANG_2!$C$2:$I$155,4,FALSE()))))</f>
        <v>0</v>
      </c>
      <c r="BD12" s="37">
        <f t="shared" si="24"/>
        <v>51</v>
      </c>
      <c r="BE12" s="47">
        <f>VLOOKUP(BD12,[1]Punktezuordnung!$A$2:$B$52,2,FALSE())</f>
        <v>0</v>
      </c>
      <c r="BF12" s="41">
        <f t="array" ref="BF12">IF(ISBLANK(ANG_1!$A$2),100,IF(ISBLANK(G12),100,IF((OR(EXACT(G12,ANG_1!$C$2:$C$200))),VLOOKUP(G12,ANG_1!$C$2:$I$200,4,FALSE()))))</f>
        <v>100</v>
      </c>
      <c r="BG12" s="37">
        <f t="shared" si="25"/>
        <v>51</v>
      </c>
      <c r="BH12" s="44">
        <f>VLOOKUP(BG12,[1]Punktezuordnung!$A$2:$B$52,2,FALSE())</f>
        <v>0</v>
      </c>
      <c r="BI12" s="46">
        <f t="array" ref="BI12">IF(ISBLANK(ANG_2!$A$2),0,IF(ISBLANK(G12),0,IF((OR(EXACT(G12,ANG_2!$C$2:$C$155))),VLOOKUP(G12,ANG_2!$C$2:$I$155,4,FALSE()))))</f>
        <v>0</v>
      </c>
      <c r="BJ12" s="37">
        <f t="shared" si="26"/>
        <v>51</v>
      </c>
      <c r="BK12" s="47">
        <f>VLOOKUP(BJ12,[1]Punktezuordnung!$A$2:$B$52,2,FALSE())</f>
        <v>0</v>
      </c>
    </row>
    <row r="13" spans="1:63" x14ac:dyDescent="0.3">
      <c r="A13" s="28" t="s">
        <v>265</v>
      </c>
      <c r="B13" s="28" t="s">
        <v>21</v>
      </c>
      <c r="C13" s="28">
        <v>2020</v>
      </c>
      <c r="D13" s="28" t="s">
        <v>308</v>
      </c>
      <c r="E13" s="37">
        <f t="shared" si="0"/>
        <v>10</v>
      </c>
      <c r="F13" s="29">
        <f>SUM(LARGE(H13:U13,{1;2;3;4;5;6;7;8;9}))</f>
        <v>93</v>
      </c>
      <c r="G13" s="48">
        <f t="shared" si="1"/>
        <v>2</v>
      </c>
      <c r="H13" s="49">
        <f t="shared" si="2"/>
        <v>44</v>
      </c>
      <c r="I13" s="44">
        <f t="shared" si="3"/>
        <v>49</v>
      </c>
      <c r="J13" s="49">
        <f t="shared" si="4"/>
        <v>0</v>
      </c>
      <c r="K13" s="44">
        <f t="shared" si="5"/>
        <v>0</v>
      </c>
      <c r="L13" s="32">
        <f t="shared" si="6"/>
        <v>0</v>
      </c>
      <c r="M13" s="33">
        <f t="shared" si="7"/>
        <v>0</v>
      </c>
      <c r="N13" s="50">
        <f t="shared" si="8"/>
        <v>0</v>
      </c>
      <c r="O13" s="35">
        <f t="shared" si="9"/>
        <v>0</v>
      </c>
      <c r="P13" s="49">
        <f t="shared" si="10"/>
        <v>0</v>
      </c>
      <c r="Q13" s="44">
        <f t="shared" si="11"/>
        <v>0</v>
      </c>
      <c r="R13" s="49"/>
      <c r="S13" s="44"/>
      <c r="T13" s="49">
        <f t="shared" si="12"/>
        <v>0</v>
      </c>
      <c r="U13" s="44">
        <f t="shared" si="13"/>
        <v>0</v>
      </c>
      <c r="V13" s="36">
        <f t="array" ref="V13">IF(ISBLANK(ALS_1!$A$2),100,IF(ISBLANK(A13),100,IF((OR(EXACT(A13,ALS_1!$C$2:$C$147))),VLOOKUP(A13,ALS_1!$C$2:$I$147,4,FALSE()))))</f>
        <v>17.77</v>
      </c>
      <c r="W13" s="37">
        <f t="shared" si="14"/>
        <v>7</v>
      </c>
      <c r="X13" s="64">
        <f>VLOOKUP(W13,Punktezuordnung!$A$2:$B$52,2,FALSE())</f>
        <v>44</v>
      </c>
      <c r="Y13" s="38" cm="1">
        <f t="array" ref="Y13">IF(ISBLANK(ALS_2!$A$2),0,IF(ISBLANK(A13),0,IF((OR(EXACT(A13,ALS_2!$C$2:$C$149))),VLOOKUP(A13,ALS_2!$C$2:$I$149,4,FALSE()))))</f>
        <v>35</v>
      </c>
      <c r="Z13" s="37">
        <f t="shared" si="15"/>
        <v>2</v>
      </c>
      <c r="AA13" s="64">
        <f>VLOOKUP(Z13,Punktezuordnung!$A$2:$B$52,2,FALSE())</f>
        <v>49</v>
      </c>
      <c r="AB13" s="39">
        <f t="array" ref="AB13">IF(ISBLANK(FRI_1!$A$2),100,IF(ISBLANK(A13),100,IF((OR(EXACT(A13,FRI_1!$C$2:$C$200))),VLOOKUP(A13,FRI_1!$C$2:$I$200,4,FALSE()))))</f>
        <v>100</v>
      </c>
      <c r="AC13" s="37">
        <f t="shared" si="16"/>
        <v>51</v>
      </c>
      <c r="AD13" s="29">
        <f>VLOOKUP(AC13,[1]Punktezuordnung!$A$2:$B$52,2,FALSE())</f>
        <v>0</v>
      </c>
      <c r="AE13" s="40">
        <f t="array" ref="AE13">IF(ISBLANK(FRI_2!$A$2),0,IF(ISBLANK(A13),0,IF((OR(EXACT(A13,FRI_2!$C$2:$C$150))),VLOOKUP(A13,FRI_2!$C$2:$I$150,4,FALSE()))))</f>
        <v>0</v>
      </c>
      <c r="AF13" s="37">
        <f t="shared" si="27"/>
        <v>51</v>
      </c>
      <c r="AG13" s="29">
        <f>VLOOKUP(AF13,[1]Punktezuordnung!$A$2:$B$52,2,FALSE())</f>
        <v>0</v>
      </c>
      <c r="AH13" s="41">
        <f t="array" ref="AH13">IF(ISBLANK(LAT_1!$A$2),0,IF(ISBLANK(A13),0,IF((OR(EXACT(A13,LAT_1!$C$2:$C$154))),VLOOKUP(A13,LAT_1!$C$2:$I$154,4,FALSE()))))</f>
        <v>0</v>
      </c>
      <c r="AI13" s="37">
        <f t="shared" si="17"/>
        <v>51</v>
      </c>
      <c r="AJ13" s="29">
        <f>VLOOKUP(AI13,[1]Punktezuordnung!$A$2:$B$52,2,FALSE())</f>
        <v>0</v>
      </c>
      <c r="AK13" s="43">
        <f t="array" ref="AK13">IF(ISBLANK(LAT_2!$A$2),0,IF(ISBLANK(A13),0,IF((OR(EXACT(A13,LAT_2!$C$2:$C$154))),VLOOKUP(A13,LAT_2!$C$2:$I$154,4,FALSE()))))</f>
        <v>0</v>
      </c>
      <c r="AL13" s="37">
        <f t="shared" si="18"/>
        <v>51</v>
      </c>
      <c r="AM13" s="29">
        <f>VLOOKUP(AL13,[1]Punktezuordnung!$A$2:$B$52,2,FALSE())</f>
        <v>0</v>
      </c>
      <c r="AN13" s="66" t="b">
        <f t="array" ref="AN13">IF(ISBLANK(NIA_1!$A$2),1000,IF(ISBLANK(A13),1000,IF((OR(EXACT(A13,NIA_1!$C$2:$C$200))),VLOOKUP(A13,NIA_1!$C$2:$I$200,4,FALSE()))))</f>
        <v>0</v>
      </c>
      <c r="AO13" s="37">
        <f t="shared" si="19"/>
        <v>51</v>
      </c>
      <c r="AP13" s="64">
        <f>VLOOKUP(AO13,Punktezuordnung!$A$2:$B$52,2,FALSE())</f>
        <v>0</v>
      </c>
      <c r="AQ13" s="45" t="b">
        <f t="array" ref="AQ13">IF(ISBLANK(NIA_2!$A$2),0,IF(ISBLANK(A13),0,IF((OR(EXACT(A13,NIA_2!$C$2:$C$141))),VLOOKUP(A13,NIA_2!$C$2:$I$141,4,FALSE()))))</f>
        <v>0</v>
      </c>
      <c r="AR13" s="37">
        <f t="shared" si="20"/>
        <v>51</v>
      </c>
      <c r="AS13" s="64">
        <f>VLOOKUP(AR13,Punktezuordnung!$A$2:$B$52,2,FALSE())</f>
        <v>0</v>
      </c>
      <c r="AT13" s="41">
        <f t="array" ref="AT13">IF(ISBLANK(STO_1!$A$2),0,IF(ISBLANK(A13),0,IF((OR(EXACT(A13,STO_1!$C$2:$C$149))),VLOOKUP(A13,STO_1!$C$2:$I$149,4,FALSE()))))</f>
        <v>0</v>
      </c>
      <c r="AU13" s="37">
        <f t="shared" si="21"/>
        <v>51</v>
      </c>
      <c r="AV13" s="44">
        <f>VLOOKUP(AU13,[1]Punktezuordnung!$A$2:$B$52,2,FALSE())</f>
        <v>0</v>
      </c>
      <c r="AW13" s="39">
        <f t="array" ref="AW13">IF(ISBLANK(STO_2!$A$2),0,IF(ISBLANK(A13),0,IF((OR(EXACT(A13,STO_2!$C$2:$C$148))),VLOOKUP(A13,STO_2!$C$2:$I$148,4,FALSE()))))</f>
        <v>0</v>
      </c>
      <c r="AX13" s="37">
        <f t="shared" si="22"/>
        <v>51</v>
      </c>
      <c r="AY13" s="44">
        <f>VLOOKUP(AX13,[1]Punktezuordnung!$A$2:$B$52,2,FALSE())</f>
        <v>0</v>
      </c>
      <c r="AZ13" s="41">
        <f t="array" ref="AZ13">IF(ISBLANK(ANG_1!$A$2),100,IF(ISBLANK(A13),100,IF((OR(EXACT(A13,ANG_1!$C$2:$C$200))),VLOOKUP(A13,ANG_1!$C$2:$I$200,4,FALSE()))))</f>
        <v>100</v>
      </c>
      <c r="BA13" s="37">
        <f t="shared" si="23"/>
        <v>51</v>
      </c>
      <c r="BB13" s="44">
        <f>VLOOKUP(BA13,[1]Punktezuordnung!$A$2:$B$52,2,FALSE())</f>
        <v>0</v>
      </c>
      <c r="BC13" s="46">
        <f t="array" ref="BC13">IF(ISBLANK(ANG_2!$A$2),0,IF(ISBLANK(A13),0,IF((OR(EXACT(A13,ANG_2!$C$2:$C$155))),VLOOKUP(A13,ANG_2!$C$2:$I$155,4,FALSE()))))</f>
        <v>0</v>
      </c>
      <c r="BD13" s="37">
        <f t="shared" si="24"/>
        <v>51</v>
      </c>
      <c r="BE13" s="47">
        <f>VLOOKUP(BD13,[1]Punktezuordnung!$A$2:$B$52,2,FALSE())</f>
        <v>0</v>
      </c>
      <c r="BF13" s="41">
        <f t="array" ref="BF13">IF(ISBLANK(ANG_1!$A$2),100,IF(ISBLANK(G13),100,IF((OR(EXACT(G13,ANG_1!$C$2:$C$200))),VLOOKUP(G13,ANG_1!$C$2:$I$200,4,FALSE()))))</f>
        <v>100</v>
      </c>
      <c r="BG13" s="37">
        <f t="shared" si="25"/>
        <v>51</v>
      </c>
      <c r="BH13" s="44">
        <f>VLOOKUP(BG13,[1]Punktezuordnung!$A$2:$B$52,2,FALSE())</f>
        <v>0</v>
      </c>
      <c r="BI13" s="46">
        <f t="array" ref="BI13">IF(ISBLANK(ANG_2!$A$2),0,IF(ISBLANK(G13),0,IF((OR(EXACT(G13,ANG_2!$C$2:$C$155))),VLOOKUP(G13,ANG_2!$C$2:$I$155,4,FALSE()))))</f>
        <v>0</v>
      </c>
      <c r="BJ13" s="37">
        <f t="shared" si="26"/>
        <v>51</v>
      </c>
      <c r="BK13" s="47">
        <f>VLOOKUP(BJ13,[1]Punktezuordnung!$A$2:$B$52,2,FALSE())</f>
        <v>0</v>
      </c>
    </row>
    <row r="14" spans="1:63" x14ac:dyDescent="0.3">
      <c r="A14" s="28" t="s">
        <v>263</v>
      </c>
      <c r="B14" s="28" t="s">
        <v>21</v>
      </c>
      <c r="C14" s="28">
        <v>2020</v>
      </c>
      <c r="D14" s="28" t="s">
        <v>306</v>
      </c>
      <c r="E14" s="37">
        <f t="shared" si="0"/>
        <v>11</v>
      </c>
      <c r="F14" s="29">
        <f>SUM(LARGE(H14:U14,{1;2;3;4;5;6;7;8;9}))</f>
        <v>90</v>
      </c>
      <c r="G14" s="48">
        <f t="shared" si="1"/>
        <v>2</v>
      </c>
      <c r="H14" s="49">
        <f t="shared" si="2"/>
        <v>47</v>
      </c>
      <c r="I14" s="44">
        <f t="shared" si="3"/>
        <v>43</v>
      </c>
      <c r="J14" s="49">
        <f t="shared" si="4"/>
        <v>0</v>
      </c>
      <c r="K14" s="44">
        <f t="shared" si="5"/>
        <v>0</v>
      </c>
      <c r="L14" s="32">
        <f t="shared" si="6"/>
        <v>0</v>
      </c>
      <c r="M14" s="33">
        <f t="shared" si="7"/>
        <v>0</v>
      </c>
      <c r="N14" s="50">
        <f t="shared" si="8"/>
        <v>0</v>
      </c>
      <c r="O14" s="35">
        <f t="shared" si="9"/>
        <v>0</v>
      </c>
      <c r="P14" s="49">
        <f t="shared" si="10"/>
        <v>0</v>
      </c>
      <c r="Q14" s="44">
        <f t="shared" si="11"/>
        <v>0</v>
      </c>
      <c r="R14" s="49"/>
      <c r="S14" s="44"/>
      <c r="T14" s="49">
        <f t="shared" si="12"/>
        <v>0</v>
      </c>
      <c r="U14" s="44">
        <f t="shared" si="13"/>
        <v>0</v>
      </c>
      <c r="V14" s="36">
        <f t="array" ref="V14">IF(ISBLANK(ALS_1!$A$2),100,IF(ISBLANK(A14),100,IF((OR(EXACT(A14,ALS_1!$C$2:$C$147))),VLOOKUP(A14,ALS_1!$C$2:$I$147,4,FALSE()))))</f>
        <v>15.21</v>
      </c>
      <c r="W14" s="37">
        <f t="shared" si="14"/>
        <v>4</v>
      </c>
      <c r="X14" s="64">
        <f>VLOOKUP(W14,Punktezuordnung!$A$2:$B$52,2,FALSE())</f>
        <v>47</v>
      </c>
      <c r="Y14" s="38" cm="1">
        <f t="array" ref="Y14">IF(ISBLANK(ALS_2!$A$2),0,IF(ISBLANK(A14),0,IF((OR(EXACT(A14,ALS_2!$C$2:$C$149))),VLOOKUP(A14,ALS_2!$C$2:$I$149,4,FALSE()))))</f>
        <v>23</v>
      </c>
      <c r="Z14" s="37">
        <f t="shared" si="15"/>
        <v>8</v>
      </c>
      <c r="AA14" s="64">
        <f>VLOOKUP(Z14,Punktezuordnung!$A$2:$B$52,2,FALSE())</f>
        <v>43</v>
      </c>
      <c r="AB14" s="39">
        <f t="array" ref="AB14">IF(ISBLANK(FRI_1!$A$2),100,IF(ISBLANK(A14),100,IF((OR(EXACT(A14,FRI_1!$C$2:$C$200))),VLOOKUP(A14,FRI_1!$C$2:$I$200,4,FALSE()))))</f>
        <v>100</v>
      </c>
      <c r="AC14" s="37">
        <f t="shared" si="16"/>
        <v>51</v>
      </c>
      <c r="AD14" s="29">
        <f>VLOOKUP(AC14,[1]Punktezuordnung!$A$2:$B$52,2,FALSE())</f>
        <v>0</v>
      </c>
      <c r="AE14" s="40">
        <f t="array" ref="AE14">IF(ISBLANK(FRI_2!$A$2),0,IF(ISBLANK(A14),0,IF((OR(EXACT(A14,FRI_2!$C$2:$C$150))),VLOOKUP(A14,FRI_2!$C$2:$I$150,4,FALSE()))))</f>
        <v>0</v>
      </c>
      <c r="AF14" s="37">
        <f t="shared" si="27"/>
        <v>51</v>
      </c>
      <c r="AG14" s="29">
        <f>VLOOKUP(AF14,[1]Punktezuordnung!$A$2:$B$52,2,FALSE())</f>
        <v>0</v>
      </c>
      <c r="AH14" s="41">
        <f t="array" ref="AH14">IF(ISBLANK(LAT_1!$A$2),0,IF(ISBLANK(A14),0,IF((OR(EXACT(A14,LAT_1!$C$2:$C$154))),VLOOKUP(A14,LAT_1!$C$2:$I$154,4,FALSE()))))</f>
        <v>0</v>
      </c>
      <c r="AI14" s="37">
        <f t="shared" si="17"/>
        <v>51</v>
      </c>
      <c r="AJ14" s="29">
        <f>VLOOKUP(AI14,[1]Punktezuordnung!$A$2:$B$52,2,FALSE())</f>
        <v>0</v>
      </c>
      <c r="AK14" s="43">
        <f t="array" ref="AK14">IF(ISBLANK(LAT_2!$A$2),0,IF(ISBLANK(A14),0,IF((OR(EXACT(A14,LAT_2!$C$2:$C$154))),VLOOKUP(A14,LAT_2!$C$2:$I$154,4,FALSE()))))</f>
        <v>0</v>
      </c>
      <c r="AL14" s="37">
        <f t="shared" si="18"/>
        <v>51</v>
      </c>
      <c r="AM14" s="29">
        <f>VLOOKUP(AL14,[1]Punktezuordnung!$A$2:$B$52,2,FALSE())</f>
        <v>0</v>
      </c>
      <c r="AN14" s="66" t="b">
        <f t="array" ref="AN14">IF(ISBLANK(NIA_1!$A$2),1000,IF(ISBLANK(A14),1000,IF((OR(EXACT(A14,NIA_1!$C$2:$C$200))),VLOOKUP(A14,NIA_1!$C$2:$I$200,4,FALSE()))))</f>
        <v>0</v>
      </c>
      <c r="AO14" s="37">
        <f t="shared" si="19"/>
        <v>51</v>
      </c>
      <c r="AP14" s="64">
        <f>VLOOKUP(AO14,Punktezuordnung!$A$2:$B$52,2,FALSE())</f>
        <v>0</v>
      </c>
      <c r="AQ14" s="45" t="b">
        <f t="array" ref="AQ14">IF(ISBLANK(NIA_2!$A$2),0,IF(ISBLANK(A14),0,IF((OR(EXACT(A14,NIA_2!$C$2:$C$141))),VLOOKUP(A14,NIA_2!$C$2:$I$141,4,FALSE()))))</f>
        <v>0</v>
      </c>
      <c r="AR14" s="37">
        <f t="shared" si="20"/>
        <v>51</v>
      </c>
      <c r="AS14" s="64">
        <f>VLOOKUP(AR14,Punktezuordnung!$A$2:$B$52,2,FALSE())</f>
        <v>0</v>
      </c>
      <c r="AT14" s="41">
        <f t="array" ref="AT14">IF(ISBLANK(STO_1!$A$2),0,IF(ISBLANK(A14),0,IF((OR(EXACT(A14,STO_1!$C$2:$C$149))),VLOOKUP(A14,STO_1!$C$2:$I$149,4,FALSE()))))</f>
        <v>0</v>
      </c>
      <c r="AU14" s="37">
        <f t="shared" si="21"/>
        <v>51</v>
      </c>
      <c r="AV14" s="44">
        <f>VLOOKUP(AU14,[1]Punktezuordnung!$A$2:$B$52,2,FALSE())</f>
        <v>0</v>
      </c>
      <c r="AW14" s="39">
        <f t="array" ref="AW14">IF(ISBLANK(STO_2!$A$2),0,IF(ISBLANK(A14),0,IF((OR(EXACT(A14,STO_2!$C$2:$C$148))),VLOOKUP(A14,STO_2!$C$2:$I$148,4,FALSE()))))</f>
        <v>0</v>
      </c>
      <c r="AX14" s="37">
        <f t="shared" si="22"/>
        <v>51</v>
      </c>
      <c r="AY14" s="44">
        <f>VLOOKUP(AX14,[1]Punktezuordnung!$A$2:$B$52,2,FALSE())</f>
        <v>0</v>
      </c>
      <c r="AZ14" s="41">
        <f t="array" ref="AZ14">IF(ISBLANK(ANG_1!$A$2),100,IF(ISBLANK(A14),100,IF((OR(EXACT(A14,ANG_1!$C$2:$C$200))),VLOOKUP(A14,ANG_1!$C$2:$I$200,4,FALSE()))))</f>
        <v>100</v>
      </c>
      <c r="BA14" s="37">
        <f t="shared" si="23"/>
        <v>51</v>
      </c>
      <c r="BB14" s="44">
        <f>VLOOKUP(BA14,[1]Punktezuordnung!$A$2:$B$52,2,FALSE())</f>
        <v>0</v>
      </c>
      <c r="BC14" s="46">
        <f t="array" ref="BC14">IF(ISBLANK(ANG_2!$A$2),0,IF(ISBLANK(A14),0,IF((OR(EXACT(A14,ANG_2!$C$2:$C$155))),VLOOKUP(A14,ANG_2!$C$2:$I$155,4,FALSE()))))</f>
        <v>0</v>
      </c>
      <c r="BD14" s="37">
        <f t="shared" si="24"/>
        <v>51</v>
      </c>
      <c r="BE14" s="47">
        <f>VLOOKUP(BD14,[1]Punktezuordnung!$A$2:$B$52,2,FALSE())</f>
        <v>0</v>
      </c>
      <c r="BF14" s="41">
        <f t="array" ref="BF14">IF(ISBLANK(ANG_1!$A$2),100,IF(ISBLANK(G14),100,IF((OR(EXACT(G14,ANG_1!$C$2:$C$200))),VLOOKUP(G14,ANG_1!$C$2:$I$200,4,FALSE()))))</f>
        <v>100</v>
      </c>
      <c r="BG14" s="37">
        <f t="shared" si="25"/>
        <v>51</v>
      </c>
      <c r="BH14" s="44">
        <f>VLOOKUP(BG14,[1]Punktezuordnung!$A$2:$B$52,2,FALSE())</f>
        <v>0</v>
      </c>
      <c r="BI14" s="46">
        <f t="array" ref="BI14">IF(ISBLANK(ANG_2!$A$2),0,IF(ISBLANK(G14),0,IF((OR(EXACT(G14,ANG_2!$C$2:$C$155))),VLOOKUP(G14,ANG_2!$C$2:$I$155,4,FALSE()))))</f>
        <v>0</v>
      </c>
      <c r="BJ14" s="37">
        <f t="shared" si="26"/>
        <v>51</v>
      </c>
      <c r="BK14" s="47">
        <f>VLOOKUP(BJ14,[1]Punktezuordnung!$A$2:$B$52,2,FALSE())</f>
        <v>0</v>
      </c>
    </row>
    <row r="15" spans="1:63" x14ac:dyDescent="0.3">
      <c r="A15" s="28" t="s">
        <v>360</v>
      </c>
      <c r="B15" s="28" t="s">
        <v>21</v>
      </c>
      <c r="C15" s="28">
        <v>2020</v>
      </c>
      <c r="D15" s="28" t="s">
        <v>307</v>
      </c>
      <c r="E15" s="37">
        <f t="shared" si="0"/>
        <v>11</v>
      </c>
      <c r="F15" s="29">
        <f>SUM(LARGE(H15:U15,{1;2;3;4;5;6;7;8;9}))</f>
        <v>90</v>
      </c>
      <c r="G15" s="48">
        <f t="shared" si="1"/>
        <v>2</v>
      </c>
      <c r="H15" s="49">
        <f t="shared" si="2"/>
        <v>0</v>
      </c>
      <c r="I15" s="44">
        <f t="shared" si="3"/>
        <v>0</v>
      </c>
      <c r="J15" s="49">
        <f t="shared" si="4"/>
        <v>0</v>
      </c>
      <c r="K15" s="44">
        <f t="shared" si="5"/>
        <v>0</v>
      </c>
      <c r="L15" s="32">
        <f t="shared" si="6"/>
        <v>0</v>
      </c>
      <c r="M15" s="33">
        <f t="shared" si="7"/>
        <v>0</v>
      </c>
      <c r="N15" s="50">
        <f t="shared" si="8"/>
        <v>46</v>
      </c>
      <c r="O15" s="35">
        <f t="shared" si="9"/>
        <v>44</v>
      </c>
      <c r="P15" s="49">
        <f t="shared" si="10"/>
        <v>0</v>
      </c>
      <c r="Q15" s="44">
        <f t="shared" si="11"/>
        <v>0</v>
      </c>
      <c r="R15" s="49"/>
      <c r="S15" s="44"/>
      <c r="T15" s="49">
        <f t="shared" si="12"/>
        <v>0</v>
      </c>
      <c r="U15" s="44">
        <f t="shared" si="13"/>
        <v>0</v>
      </c>
      <c r="V15" s="36" t="b">
        <f t="array" ref="V15">IF(ISBLANK(ALS_1!$A$2),100,IF(ISBLANK(A15),100,IF((OR(EXACT(A15,ALS_1!$C$2:$C$147))),VLOOKUP(A15,ALS_1!$C$2:$I$147,4,FALSE()))))</f>
        <v>0</v>
      </c>
      <c r="W15" s="37">
        <f t="shared" si="14"/>
        <v>51</v>
      </c>
      <c r="X15" s="64">
        <f>VLOOKUP(W15,Punktezuordnung!$A$2:$B$52,2,FALSE())</f>
        <v>0</v>
      </c>
      <c r="Y15" s="38" t="b" cm="1">
        <f t="array" ref="Y15">IF(ISBLANK(ALS_2!$A$2),0,IF(ISBLANK(A15),0,IF((OR(EXACT(A15,ALS_2!$C$2:$C$149))),VLOOKUP(A15,ALS_2!$C$2:$I$149,4,FALSE()))))</f>
        <v>0</v>
      </c>
      <c r="Z15" s="37">
        <f t="shared" si="15"/>
        <v>51</v>
      </c>
      <c r="AA15" s="64">
        <f>VLOOKUP(Z15,Punktezuordnung!$A$2:$B$52,2,FALSE())</f>
        <v>0</v>
      </c>
      <c r="AB15" s="39">
        <f t="array" ref="AB15">IF(ISBLANK(FRI_1!$A$2),100,IF(ISBLANK(A15),100,IF((OR(EXACT(A15,FRI_1!$C$2:$C$200))),VLOOKUP(A15,FRI_1!$C$2:$I$200,4,FALSE()))))</f>
        <v>100</v>
      </c>
      <c r="AC15" s="37">
        <f t="shared" si="16"/>
        <v>51</v>
      </c>
      <c r="AD15" s="29">
        <f>VLOOKUP(AC15,[1]Punktezuordnung!$A$2:$B$52,2,FALSE())</f>
        <v>0</v>
      </c>
      <c r="AE15" s="40">
        <f t="array" ref="AE15">IF(ISBLANK(FRI_2!$A$2),0,IF(ISBLANK(A15),0,IF((OR(EXACT(A15,FRI_2!$C$2:$C$150))),VLOOKUP(A15,FRI_2!$C$2:$I$150,4,FALSE()))))</f>
        <v>0</v>
      </c>
      <c r="AF15" s="37">
        <f t="shared" si="27"/>
        <v>51</v>
      </c>
      <c r="AG15" s="29">
        <f>VLOOKUP(AF15,[1]Punktezuordnung!$A$2:$B$52,2,FALSE())</f>
        <v>0</v>
      </c>
      <c r="AH15" s="41">
        <f t="array" ref="AH15">IF(ISBLANK(LAT_1!$A$2),0,IF(ISBLANK(A15),0,IF((OR(EXACT(A15,LAT_1!$C$2:$C$154))),VLOOKUP(A15,LAT_1!$C$2:$I$154,4,FALSE()))))</f>
        <v>0</v>
      </c>
      <c r="AI15" s="37">
        <f t="shared" si="17"/>
        <v>51</v>
      </c>
      <c r="AJ15" s="29">
        <f>VLOOKUP(AI15,[1]Punktezuordnung!$A$2:$B$52,2,FALSE())</f>
        <v>0</v>
      </c>
      <c r="AK15" s="43">
        <f t="array" ref="AK15">IF(ISBLANK(LAT_2!$A$2),0,IF(ISBLANK(A15),0,IF((OR(EXACT(A15,LAT_2!$C$2:$C$154))),VLOOKUP(A15,LAT_2!$C$2:$I$154,4,FALSE()))))</f>
        <v>0</v>
      </c>
      <c r="AL15" s="37">
        <f t="shared" si="18"/>
        <v>51</v>
      </c>
      <c r="AM15" s="29">
        <f>VLOOKUP(AL15,[1]Punktezuordnung!$A$2:$B$52,2,FALSE())</f>
        <v>0</v>
      </c>
      <c r="AN15" s="66">
        <f t="array" ref="AN15">IF(ISBLANK(NIA_1!$A$2),1000,IF(ISBLANK(A15),1000,IF((OR(EXACT(A15,NIA_1!$C$2:$C$200))),VLOOKUP(A15,NIA_1!$C$2:$I$200,4,FALSE()))))</f>
        <v>159.5</v>
      </c>
      <c r="AO15" s="37">
        <f t="shared" si="19"/>
        <v>5</v>
      </c>
      <c r="AP15" s="64">
        <f>VLOOKUP(AO15,Punktezuordnung!$A$2:$B$52,2,FALSE())</f>
        <v>46</v>
      </c>
      <c r="AQ15" s="45">
        <f t="array" ref="AQ15">IF(ISBLANK(NIA_2!$A$2),0,IF(ISBLANK(A15),0,IF((OR(EXACT(A15,NIA_2!$C$2:$C$141))),VLOOKUP(A15,NIA_2!$C$2:$I$141,4,FALSE()))))</f>
        <v>18</v>
      </c>
      <c r="AR15" s="37">
        <f t="shared" si="20"/>
        <v>7</v>
      </c>
      <c r="AS15" s="64">
        <f>VLOOKUP(AR15,Punktezuordnung!$A$2:$B$52,2,FALSE())</f>
        <v>44</v>
      </c>
      <c r="AT15" s="41">
        <f t="array" ref="AT15">IF(ISBLANK(STO_1!$A$2),0,IF(ISBLANK(A15),0,IF((OR(EXACT(A15,STO_1!$C$2:$C$149))),VLOOKUP(A15,STO_1!$C$2:$I$149,4,FALSE()))))</f>
        <v>0</v>
      </c>
      <c r="AU15" s="37">
        <f t="shared" si="21"/>
        <v>51</v>
      </c>
      <c r="AV15" s="44">
        <f>VLOOKUP(AU15,[1]Punktezuordnung!$A$2:$B$52,2,FALSE())</f>
        <v>0</v>
      </c>
      <c r="AW15" s="39">
        <f t="array" ref="AW15">IF(ISBLANK(STO_2!$A$2),0,IF(ISBLANK(A15),0,IF((OR(EXACT(A15,STO_2!$C$2:$C$148))),VLOOKUP(A15,STO_2!$C$2:$I$148,4,FALSE()))))</f>
        <v>0</v>
      </c>
      <c r="AX15" s="37">
        <f t="shared" si="22"/>
        <v>51</v>
      </c>
      <c r="AY15" s="44">
        <f>VLOOKUP(AX15,[1]Punktezuordnung!$A$2:$B$52,2,FALSE())</f>
        <v>0</v>
      </c>
      <c r="AZ15" s="41">
        <f t="array" ref="AZ15">IF(ISBLANK(ANG_1!$A$2),100,IF(ISBLANK(A15),100,IF((OR(EXACT(A15,ANG_1!$C$2:$C$200))),VLOOKUP(A15,ANG_1!$C$2:$I$200,4,FALSE()))))</f>
        <v>100</v>
      </c>
      <c r="BA15" s="37">
        <f t="shared" si="23"/>
        <v>51</v>
      </c>
      <c r="BB15" s="44">
        <f>VLOOKUP(BA15,[1]Punktezuordnung!$A$2:$B$52,2,FALSE())</f>
        <v>0</v>
      </c>
      <c r="BC15" s="46">
        <f t="array" ref="BC15">IF(ISBLANK(ANG_2!$A$2),0,IF(ISBLANK(A15),0,IF((OR(EXACT(A15,ANG_2!$C$2:$C$155))),VLOOKUP(A15,ANG_2!$C$2:$I$155,4,FALSE()))))</f>
        <v>0</v>
      </c>
      <c r="BD15" s="37">
        <f t="shared" si="24"/>
        <v>51</v>
      </c>
      <c r="BE15" s="47">
        <f>VLOOKUP(BD15,[1]Punktezuordnung!$A$2:$B$52,2,FALSE())</f>
        <v>0</v>
      </c>
      <c r="BF15" s="41">
        <f t="array" ref="BF15">IF(ISBLANK(ANG_1!$A$2),100,IF(ISBLANK(G15),100,IF((OR(EXACT(G15,ANG_1!$C$2:$C$200))),VLOOKUP(G15,ANG_1!$C$2:$I$200,4,FALSE()))))</f>
        <v>100</v>
      </c>
      <c r="BG15" s="37">
        <f t="shared" si="25"/>
        <v>51</v>
      </c>
      <c r="BH15" s="44">
        <f>VLOOKUP(BG15,[1]Punktezuordnung!$A$2:$B$52,2,FALSE())</f>
        <v>0</v>
      </c>
      <c r="BI15" s="46">
        <f t="array" ref="BI15">IF(ISBLANK(ANG_2!$A$2),0,IF(ISBLANK(G15),0,IF((OR(EXACT(G15,ANG_2!$C$2:$C$155))),VLOOKUP(G15,ANG_2!$C$2:$I$155,4,FALSE()))))</f>
        <v>0</v>
      </c>
      <c r="BJ15" s="37">
        <f t="shared" si="26"/>
        <v>51</v>
      </c>
      <c r="BK15" s="47">
        <f>VLOOKUP(BJ15,[1]Punktezuordnung!$A$2:$B$52,2,FALSE())</f>
        <v>0</v>
      </c>
    </row>
    <row r="16" spans="1:63" x14ac:dyDescent="0.3">
      <c r="A16" s="28" t="s">
        <v>269</v>
      </c>
      <c r="B16" s="28" t="s">
        <v>21</v>
      </c>
      <c r="C16" s="28">
        <v>2021</v>
      </c>
      <c r="D16" s="28" t="s">
        <v>308</v>
      </c>
      <c r="E16" s="37">
        <f t="shared" si="0"/>
        <v>13</v>
      </c>
      <c r="F16" s="29">
        <f>SUM(LARGE(H16:U16,{1;2;3;4;5;6;7;8;9}))</f>
        <v>88</v>
      </c>
      <c r="G16" s="51">
        <f t="shared" si="1"/>
        <v>2</v>
      </c>
      <c r="H16" s="52">
        <f t="shared" si="2"/>
        <v>46</v>
      </c>
      <c r="I16" s="53">
        <f t="shared" si="3"/>
        <v>42</v>
      </c>
      <c r="J16" s="52">
        <f t="shared" si="4"/>
        <v>0</v>
      </c>
      <c r="K16" s="53">
        <f t="shared" si="5"/>
        <v>0</v>
      </c>
      <c r="L16" s="32">
        <f t="shared" si="6"/>
        <v>0</v>
      </c>
      <c r="M16" s="33">
        <f t="shared" si="7"/>
        <v>0</v>
      </c>
      <c r="N16" s="54">
        <f t="shared" si="8"/>
        <v>0</v>
      </c>
      <c r="O16" s="35">
        <f t="shared" si="9"/>
        <v>0</v>
      </c>
      <c r="P16" s="52">
        <f t="shared" si="10"/>
        <v>0</v>
      </c>
      <c r="Q16" s="53">
        <f t="shared" si="11"/>
        <v>0</v>
      </c>
      <c r="R16" s="52"/>
      <c r="S16" s="53"/>
      <c r="T16" s="52">
        <f t="shared" si="12"/>
        <v>0</v>
      </c>
      <c r="U16" s="53">
        <f t="shared" si="13"/>
        <v>0</v>
      </c>
      <c r="V16" s="36">
        <f t="array" ref="V16">IF(ISBLANK(ALS_1!$A$2),100,IF(ISBLANK(A16),100,IF((OR(EXACT(A16,ALS_1!$C$2:$C$147))),VLOOKUP(A16,ALS_1!$C$2:$I$147,4,FALSE()))))</f>
        <v>15.55</v>
      </c>
      <c r="W16" s="37">
        <f t="shared" si="14"/>
        <v>5</v>
      </c>
      <c r="X16" s="64">
        <f>VLOOKUP(W16,Punktezuordnung!$A$2:$B$52,2,FALSE())</f>
        <v>46</v>
      </c>
      <c r="Y16" s="38" cm="1">
        <f t="array" ref="Y16">IF(ISBLANK(ALS_2!$A$2),0,IF(ISBLANK(A16),0,IF((OR(EXACT(A16,ALS_2!$C$2:$C$149))),VLOOKUP(A16,ALS_2!$C$2:$I$149,4,FALSE()))))</f>
        <v>22</v>
      </c>
      <c r="Z16" s="37">
        <f t="shared" si="15"/>
        <v>9</v>
      </c>
      <c r="AA16" s="64">
        <f>VLOOKUP(Z16,Punktezuordnung!$A$2:$B$52,2,FALSE())</f>
        <v>42</v>
      </c>
      <c r="AB16" s="39">
        <f t="array" ref="AB16">IF(ISBLANK(FRI_1!$A$2),100,IF(ISBLANK(A16),100,IF((OR(EXACT(A16,FRI_1!$C$2:$C$200))),VLOOKUP(A16,FRI_1!$C$2:$I$200,4,FALSE()))))</f>
        <v>100</v>
      </c>
      <c r="AC16" s="37">
        <f t="shared" si="16"/>
        <v>51</v>
      </c>
      <c r="AD16" s="29">
        <f>VLOOKUP(AC16,[1]Punktezuordnung!$A$2:$B$52,2,FALSE())</f>
        <v>0</v>
      </c>
      <c r="AE16" s="40">
        <f t="array" ref="AE16">IF(ISBLANK(FRI_2!$A$2),0,IF(ISBLANK(A16),0,IF((OR(EXACT(A16,FRI_2!$C$2:$C$150))),VLOOKUP(A16,FRI_2!$C$2:$I$150,4,FALSE()))))</f>
        <v>0</v>
      </c>
      <c r="AF16" s="37">
        <f t="shared" si="27"/>
        <v>51</v>
      </c>
      <c r="AG16" s="29">
        <f>VLOOKUP(AF16,[1]Punktezuordnung!$A$2:$B$52,2,FALSE())</f>
        <v>0</v>
      </c>
      <c r="AH16" s="41">
        <f t="array" ref="AH16">IF(ISBLANK(LAT_1!$A$2),0,IF(ISBLANK(A16),0,IF((OR(EXACT(A16,LAT_1!$C$2:$C$154))),VLOOKUP(A16,LAT_1!$C$2:$I$154,4,FALSE()))))</f>
        <v>0</v>
      </c>
      <c r="AI16" s="37">
        <f t="shared" si="17"/>
        <v>51</v>
      </c>
      <c r="AJ16" s="29">
        <f>VLOOKUP(AI16,[1]Punktezuordnung!$A$2:$B$52,2,FALSE())</f>
        <v>0</v>
      </c>
      <c r="AK16" s="43">
        <f t="array" ref="AK16">IF(ISBLANK(LAT_2!$A$2),0,IF(ISBLANK(A16),0,IF((OR(EXACT(A16,LAT_2!$C$2:$C$154))),VLOOKUP(A16,LAT_2!$C$2:$I$154,4,FALSE()))))</f>
        <v>0</v>
      </c>
      <c r="AL16" s="37">
        <f t="shared" si="18"/>
        <v>51</v>
      </c>
      <c r="AM16" s="29">
        <f>VLOOKUP(AL16,[1]Punktezuordnung!$A$2:$B$52,2,FALSE())</f>
        <v>0</v>
      </c>
      <c r="AN16" s="66" t="b">
        <f t="array" ref="AN16">IF(ISBLANK(NIA_1!$A$2),1000,IF(ISBLANK(A16),1000,IF((OR(EXACT(A16,NIA_1!$C$2:$C$200))),VLOOKUP(A16,NIA_1!$C$2:$I$200,4,FALSE()))))</f>
        <v>0</v>
      </c>
      <c r="AO16" s="37">
        <f t="shared" si="19"/>
        <v>51</v>
      </c>
      <c r="AP16" s="64">
        <f>VLOOKUP(AO16,Punktezuordnung!$A$2:$B$52,2,FALSE())</f>
        <v>0</v>
      </c>
      <c r="AQ16" s="45" t="b">
        <f t="array" ref="AQ16">IF(ISBLANK(NIA_2!$A$2),0,IF(ISBLANK(A16),0,IF((OR(EXACT(A16,NIA_2!$C$2:$C$141))),VLOOKUP(A16,NIA_2!$C$2:$I$141,4,FALSE()))))</f>
        <v>0</v>
      </c>
      <c r="AR16" s="37">
        <f t="shared" si="20"/>
        <v>51</v>
      </c>
      <c r="AS16" s="64">
        <f>VLOOKUP(AR16,Punktezuordnung!$A$2:$B$52,2,FALSE())</f>
        <v>0</v>
      </c>
      <c r="AT16" s="41">
        <f t="array" ref="AT16">IF(ISBLANK(STO_1!$A$2),0,IF(ISBLANK(A16),0,IF((OR(EXACT(A16,STO_1!$C$2:$C$149))),VLOOKUP(A16,STO_1!$C$2:$I$149,4,FALSE()))))</f>
        <v>0</v>
      </c>
      <c r="AU16" s="37">
        <f t="shared" si="21"/>
        <v>51</v>
      </c>
      <c r="AV16" s="44">
        <f>VLOOKUP(AU16,[1]Punktezuordnung!$A$2:$B$52,2,FALSE())</f>
        <v>0</v>
      </c>
      <c r="AW16" s="39">
        <f t="array" ref="AW16">IF(ISBLANK(STO_2!$A$2),0,IF(ISBLANK(A16),0,IF((OR(EXACT(A16,STO_2!$C$2:$C$148))),VLOOKUP(A16,STO_2!$C$2:$I$148,4,FALSE()))))</f>
        <v>0</v>
      </c>
      <c r="AX16" s="37">
        <f t="shared" si="22"/>
        <v>51</v>
      </c>
      <c r="AY16" s="44">
        <f>VLOOKUP(AX16,[1]Punktezuordnung!$A$2:$B$52,2,FALSE())</f>
        <v>0</v>
      </c>
      <c r="AZ16" s="41">
        <f t="array" ref="AZ16">IF(ISBLANK(ANG_1!$A$2),100,IF(ISBLANK(A16),100,IF((OR(EXACT(A16,ANG_1!$C$2:$C$200))),VLOOKUP(A16,ANG_1!$C$2:$I$200,4,FALSE()))))</f>
        <v>100</v>
      </c>
      <c r="BA16" s="37">
        <f t="shared" si="23"/>
        <v>51</v>
      </c>
      <c r="BB16" s="44">
        <f>VLOOKUP(BA16,[1]Punktezuordnung!$A$2:$B$52,2,FALSE())</f>
        <v>0</v>
      </c>
      <c r="BC16" s="46">
        <f t="array" ref="BC16">IF(ISBLANK(ANG_2!$A$2),0,IF(ISBLANK(A16),0,IF((OR(EXACT(A16,ANG_2!$C$2:$C$155))),VLOOKUP(A16,ANG_2!$C$2:$I$155,4,FALSE()))))</f>
        <v>0</v>
      </c>
      <c r="BD16" s="37">
        <f t="shared" si="24"/>
        <v>51</v>
      </c>
      <c r="BE16" s="47">
        <f>VLOOKUP(BD16,[1]Punktezuordnung!$A$2:$B$52,2,FALSE())</f>
        <v>0</v>
      </c>
      <c r="BF16" s="41">
        <f t="array" ref="BF16">IF(ISBLANK(ANG_1!$A$2),100,IF(ISBLANK(G16),100,IF((OR(EXACT(G16,ANG_1!$C$2:$C$200))),VLOOKUP(G16,ANG_1!$C$2:$I$200,4,FALSE()))))</f>
        <v>100</v>
      </c>
      <c r="BG16" s="37">
        <f t="shared" si="25"/>
        <v>51</v>
      </c>
      <c r="BH16" s="44">
        <f>VLOOKUP(BG16,[1]Punktezuordnung!$A$2:$B$52,2,FALSE())</f>
        <v>0</v>
      </c>
      <c r="BI16" s="46">
        <f t="array" ref="BI16">IF(ISBLANK(ANG_2!$A$2),0,IF(ISBLANK(G16),0,IF((OR(EXACT(G16,ANG_2!$C$2:$C$155))),VLOOKUP(G16,ANG_2!$C$2:$I$155,4,FALSE()))))</f>
        <v>0</v>
      </c>
      <c r="BJ16" s="37">
        <f t="shared" si="26"/>
        <v>51</v>
      </c>
      <c r="BK16" s="47">
        <f>VLOOKUP(BJ16,[1]Punktezuordnung!$A$2:$B$52,2,FALSE())</f>
        <v>0</v>
      </c>
    </row>
    <row r="17" spans="1:63" x14ac:dyDescent="0.3">
      <c r="A17" s="28" t="s">
        <v>363</v>
      </c>
      <c r="B17" s="28" t="s">
        <v>21</v>
      </c>
      <c r="C17" s="28">
        <v>2020</v>
      </c>
      <c r="D17" s="28" t="s">
        <v>305</v>
      </c>
      <c r="E17" s="37">
        <f t="shared" si="0"/>
        <v>14</v>
      </c>
      <c r="F17" s="29">
        <f>SUM(LARGE(H17:U17,{1;2;3;4;5;6;7;8;9}))</f>
        <v>86</v>
      </c>
      <c r="G17" s="48">
        <f t="shared" si="1"/>
        <v>2</v>
      </c>
      <c r="H17" s="49">
        <f t="shared" si="2"/>
        <v>0</v>
      </c>
      <c r="I17" s="44">
        <f t="shared" si="3"/>
        <v>0</v>
      </c>
      <c r="J17" s="49">
        <f t="shared" si="4"/>
        <v>0</v>
      </c>
      <c r="K17" s="44">
        <f t="shared" si="5"/>
        <v>0</v>
      </c>
      <c r="L17" s="32">
        <f t="shared" si="6"/>
        <v>0</v>
      </c>
      <c r="M17" s="33">
        <f t="shared" si="7"/>
        <v>0</v>
      </c>
      <c r="N17" s="50">
        <f t="shared" si="8"/>
        <v>44</v>
      </c>
      <c r="O17" s="35">
        <f t="shared" si="9"/>
        <v>42</v>
      </c>
      <c r="P17" s="49">
        <f t="shared" si="10"/>
        <v>0</v>
      </c>
      <c r="Q17" s="44">
        <f t="shared" si="11"/>
        <v>0</v>
      </c>
      <c r="R17" s="49"/>
      <c r="S17" s="44"/>
      <c r="T17" s="49">
        <f t="shared" si="12"/>
        <v>0</v>
      </c>
      <c r="U17" s="44">
        <f t="shared" si="13"/>
        <v>0</v>
      </c>
      <c r="V17" s="36" t="b">
        <f t="array" ref="V17">IF(ISBLANK(ALS_1!$A$2),100,IF(ISBLANK(A17),100,IF((OR(EXACT(A17,ALS_1!$C$2:$C$147))),VLOOKUP(A17,ALS_1!$C$2:$I$147,4,FALSE()))))</f>
        <v>0</v>
      </c>
      <c r="W17" s="37">
        <f t="shared" si="14"/>
        <v>51</v>
      </c>
      <c r="X17" s="64">
        <f>VLOOKUP(W17,Punktezuordnung!$A$2:$B$52,2,FALSE())</f>
        <v>0</v>
      </c>
      <c r="Y17" s="38" t="b" cm="1">
        <f t="array" ref="Y17">IF(ISBLANK(ALS_2!$A$2),0,IF(ISBLANK(A17),0,IF((OR(EXACT(A17,ALS_2!$C$2:$C$149))),VLOOKUP(A17,ALS_2!$C$2:$I$149,4,FALSE()))))</f>
        <v>0</v>
      </c>
      <c r="Z17" s="37">
        <f t="shared" si="15"/>
        <v>51</v>
      </c>
      <c r="AA17" s="64">
        <f>VLOOKUP(Z17,Punktezuordnung!$A$2:$B$52,2,FALSE())</f>
        <v>0</v>
      </c>
      <c r="AB17" s="39">
        <f t="array" ref="AB17">IF(ISBLANK(FRI_1!$A$2),100,IF(ISBLANK(A17),100,IF((OR(EXACT(A17,FRI_1!$C$2:$C$200))),VLOOKUP(A17,FRI_1!$C$2:$I$200,4,FALSE()))))</f>
        <v>100</v>
      </c>
      <c r="AC17" s="37">
        <f t="shared" si="16"/>
        <v>51</v>
      </c>
      <c r="AD17" s="29">
        <f>VLOOKUP(AC17,[1]Punktezuordnung!$A$2:$B$52,2,FALSE())</f>
        <v>0</v>
      </c>
      <c r="AE17" s="40">
        <f t="array" ref="AE17">IF(ISBLANK(FRI_2!$A$2),0,IF(ISBLANK(A17),0,IF((OR(EXACT(A17,FRI_2!$C$2:$C$150))),VLOOKUP(A17,FRI_2!$C$2:$I$150,4,FALSE()))))</f>
        <v>0</v>
      </c>
      <c r="AF17" s="37">
        <f t="shared" si="27"/>
        <v>51</v>
      </c>
      <c r="AG17" s="29">
        <f>VLOOKUP(AF17,[1]Punktezuordnung!$A$2:$B$52,2,FALSE())</f>
        <v>0</v>
      </c>
      <c r="AH17" s="41">
        <f t="array" ref="AH17">IF(ISBLANK(LAT_1!$A$2),0,IF(ISBLANK(A17),0,IF((OR(EXACT(A17,LAT_1!$C$2:$C$154))),VLOOKUP(A17,LAT_1!$C$2:$I$154,4,FALSE()))))</f>
        <v>0</v>
      </c>
      <c r="AI17" s="37">
        <f t="shared" si="17"/>
        <v>51</v>
      </c>
      <c r="AJ17" s="29">
        <f>VLOOKUP(AI17,[1]Punktezuordnung!$A$2:$B$52,2,FALSE())</f>
        <v>0</v>
      </c>
      <c r="AK17" s="43">
        <f t="array" ref="AK17">IF(ISBLANK(LAT_2!$A$2),0,IF(ISBLANK(A17),0,IF((OR(EXACT(A17,LAT_2!$C$2:$C$154))),VLOOKUP(A17,LAT_2!$C$2:$I$154,4,FALSE()))))</f>
        <v>0</v>
      </c>
      <c r="AL17" s="37">
        <f t="shared" si="18"/>
        <v>51</v>
      </c>
      <c r="AM17" s="29">
        <f>VLOOKUP(AL17,[1]Punktezuordnung!$A$2:$B$52,2,FALSE())</f>
        <v>0</v>
      </c>
      <c r="AN17" s="66">
        <f t="array" ref="AN17">IF(ISBLANK(NIA_1!$A$2),1000,IF(ISBLANK(A17),1000,IF((OR(EXACT(A17,NIA_1!$C$2:$C$200))),VLOOKUP(A17,NIA_1!$C$2:$I$200,4,FALSE()))))</f>
        <v>163.30000000000001</v>
      </c>
      <c r="AO17" s="37">
        <f t="shared" si="19"/>
        <v>7</v>
      </c>
      <c r="AP17" s="64">
        <f>VLOOKUP(AO17,Punktezuordnung!$A$2:$B$52,2,FALSE())</f>
        <v>44</v>
      </c>
      <c r="AQ17" s="45">
        <f t="array" ref="AQ17">IF(ISBLANK(NIA_2!$A$2),0,IF(ISBLANK(A17),0,IF((OR(EXACT(A17,NIA_2!$C$2:$C$141))),VLOOKUP(A17,NIA_2!$C$2:$I$141,4,FALSE()))))</f>
        <v>14</v>
      </c>
      <c r="AR17" s="37">
        <f t="shared" si="20"/>
        <v>9</v>
      </c>
      <c r="AS17" s="64">
        <f>VLOOKUP(AR17,Punktezuordnung!$A$2:$B$52,2,FALSE())</f>
        <v>42</v>
      </c>
      <c r="AT17" s="41">
        <f t="array" ref="AT17">IF(ISBLANK(STO_1!$A$2),0,IF(ISBLANK(A17),0,IF((OR(EXACT(A17,STO_1!$C$2:$C$149))),VLOOKUP(A17,STO_1!$C$2:$I$149,4,FALSE()))))</f>
        <v>0</v>
      </c>
      <c r="AU17" s="37">
        <f t="shared" si="21"/>
        <v>51</v>
      </c>
      <c r="AV17" s="44">
        <f>VLOOKUP(AU17,[1]Punktezuordnung!$A$2:$B$52,2,FALSE())</f>
        <v>0</v>
      </c>
      <c r="AW17" s="39">
        <f t="array" ref="AW17">IF(ISBLANK(STO_2!$A$2),0,IF(ISBLANK(A17),0,IF((OR(EXACT(A17,STO_2!$C$2:$C$148))),VLOOKUP(A17,STO_2!$C$2:$I$148,4,FALSE()))))</f>
        <v>0</v>
      </c>
      <c r="AX17" s="37">
        <f t="shared" si="22"/>
        <v>51</v>
      </c>
      <c r="AY17" s="44">
        <f>VLOOKUP(AX17,[1]Punktezuordnung!$A$2:$B$52,2,FALSE())</f>
        <v>0</v>
      </c>
      <c r="AZ17" s="41">
        <f t="array" ref="AZ17">IF(ISBLANK(ANG_1!$A$2),100,IF(ISBLANK(A17),100,IF((OR(EXACT(A17,ANG_1!$C$2:$C$200))),VLOOKUP(A17,ANG_1!$C$2:$I$200,4,FALSE()))))</f>
        <v>100</v>
      </c>
      <c r="BA17" s="37">
        <f t="shared" si="23"/>
        <v>51</v>
      </c>
      <c r="BB17" s="44">
        <f>VLOOKUP(BA17,[1]Punktezuordnung!$A$2:$B$52,2,FALSE())</f>
        <v>0</v>
      </c>
      <c r="BC17" s="46">
        <f t="array" ref="BC17">IF(ISBLANK(ANG_2!$A$2),0,IF(ISBLANK(A17),0,IF((OR(EXACT(A17,ANG_2!$C$2:$C$155))),VLOOKUP(A17,ANG_2!$C$2:$I$155,4,FALSE()))))</f>
        <v>0</v>
      </c>
      <c r="BD17" s="37">
        <f t="shared" si="24"/>
        <v>51</v>
      </c>
      <c r="BE17" s="47">
        <f>VLOOKUP(BD17,[1]Punktezuordnung!$A$2:$B$52,2,FALSE())</f>
        <v>0</v>
      </c>
      <c r="BF17" s="41">
        <f t="array" ref="BF17">IF(ISBLANK(ANG_1!$A$2),100,IF(ISBLANK(G17),100,IF((OR(EXACT(G17,ANG_1!$C$2:$C$200))),VLOOKUP(G17,ANG_1!$C$2:$I$200,4,FALSE()))))</f>
        <v>100</v>
      </c>
      <c r="BG17" s="37">
        <f t="shared" si="25"/>
        <v>51</v>
      </c>
      <c r="BH17" s="44">
        <f>VLOOKUP(BG17,[1]Punktezuordnung!$A$2:$B$52,2,FALSE())</f>
        <v>0</v>
      </c>
      <c r="BI17" s="46">
        <f t="array" ref="BI17">IF(ISBLANK(ANG_2!$A$2),0,IF(ISBLANK(G17),0,IF((OR(EXACT(G17,ANG_2!$C$2:$C$155))),VLOOKUP(G17,ANG_2!$C$2:$I$155,4,FALSE()))))</f>
        <v>0</v>
      </c>
      <c r="BJ17" s="37">
        <f t="shared" si="26"/>
        <v>51</v>
      </c>
      <c r="BK17" s="47">
        <f>VLOOKUP(BJ17,[1]Punktezuordnung!$A$2:$B$52,2,FALSE())</f>
        <v>0</v>
      </c>
    </row>
    <row r="18" spans="1:63" x14ac:dyDescent="0.3">
      <c r="A18" s="28"/>
      <c r="B18" s="28"/>
      <c r="C18" s="28"/>
      <c r="D18" s="28"/>
      <c r="E18" s="37" t="str">
        <f t="shared" ref="E18:E60" si="28">IF(F18=0,"",RANK(F18,$F$4:$F$60,0))</f>
        <v/>
      </c>
      <c r="F18" s="29">
        <f>SUM(LARGE(H18:U18,{1;2;3;4;5;6;7;8;9}))</f>
        <v>0</v>
      </c>
      <c r="G18" s="48">
        <f t="shared" ref="G18:G60" si="29">COUNTIF(H18:U18,"&gt;0")</f>
        <v>0</v>
      </c>
      <c r="H18" s="49">
        <f t="shared" ref="H18:H60" si="30">X18</f>
        <v>0</v>
      </c>
      <c r="I18" s="44">
        <f t="shared" ref="I18:I60" si="31">AA18</f>
        <v>0</v>
      </c>
      <c r="J18" s="49">
        <f t="shared" ref="J18:J60" si="32">AD18</f>
        <v>0</v>
      </c>
      <c r="K18" s="44">
        <f t="shared" ref="K18:K60" si="33">AG18</f>
        <v>0</v>
      </c>
      <c r="L18" s="32">
        <f t="shared" ref="L18:L60" si="34">AJ18</f>
        <v>0</v>
      </c>
      <c r="M18" s="33">
        <f t="shared" ref="M18:M60" si="35">AM18</f>
        <v>0</v>
      </c>
      <c r="N18" s="50">
        <f t="shared" ref="N18:N60" si="36">AP18</f>
        <v>0</v>
      </c>
      <c r="O18" s="35">
        <f t="shared" ref="O18:O60" si="37">AS18</f>
        <v>0</v>
      </c>
      <c r="P18" s="49">
        <f t="shared" ref="P18:P60" si="38">AV18</f>
        <v>0</v>
      </c>
      <c r="Q18" s="44">
        <f t="shared" ref="Q18:Q60" si="39">AY18</f>
        <v>0</v>
      </c>
      <c r="R18" s="49"/>
      <c r="S18" s="44"/>
      <c r="T18" s="49">
        <f t="shared" ref="T18:T60" si="40">BB18</f>
        <v>0</v>
      </c>
      <c r="U18" s="44">
        <f t="shared" ref="U18:U60" si="41">BE18</f>
        <v>0</v>
      </c>
      <c r="V18" s="36">
        <f t="array" ref="V18">IF(ISBLANK(ALS_1!$A$2),100,IF(ISBLANK(A18),100,IF((OR(EXACT(A18,ALS_1!$C$2:$C$147))),VLOOKUP(A18,ALS_1!$C$2:$I$147,4,FALSE()))))</f>
        <v>100</v>
      </c>
      <c r="W18" s="37">
        <f t="shared" ref="W18:W60" si="42">IF(V18=FALSE,51,IF(V18&gt;=100,51,RANK(V18,$V$4:$V$60,1)))</f>
        <v>51</v>
      </c>
      <c r="X18" s="64">
        <f>VLOOKUP(W18,Punktezuordnung!$A$2:$B$52,2,FALSE())</f>
        <v>0</v>
      </c>
      <c r="Y18" s="38" cm="1">
        <f t="array" ref="Y18">IF(ISBLANK(ALS_2!$A$2),0,IF(ISBLANK(A18),0,IF((OR(EXACT(A18,ALS_2!$C$2:$C$149))),VLOOKUP(A18,ALS_2!$C$2:$I$149,4,FALSE()))))</f>
        <v>0</v>
      </c>
      <c r="Z18" s="37">
        <f t="shared" ref="Z18:Z60" si="43">IF(Y18=FALSE,51,IF(Y18&lt;=0,51,RANK(Y18,$Y$4:$Y$60,0)))</f>
        <v>51</v>
      </c>
      <c r="AA18" s="64">
        <f>VLOOKUP(Z18,Punktezuordnung!$A$2:$B$52,2,FALSE())</f>
        <v>0</v>
      </c>
      <c r="AB18" s="39">
        <f t="array" ref="AB18">IF(ISBLANK(FRI_1!$A$2),100,IF(ISBLANK(A18),100,IF((OR(EXACT(A18,FRI_1!$C$2:$C$200))),VLOOKUP(A18,FRI_1!$C$2:$I$200,4,FALSE()))))</f>
        <v>100</v>
      </c>
      <c r="AC18" s="37">
        <f t="shared" ref="AC18:AC60" si="44">IF(AB18=FALSE,51,IF(AB18&gt;=100,51,RANK(AB18,$AB$4:$AB$60,1)))</f>
        <v>51</v>
      </c>
      <c r="AD18" s="29">
        <f>VLOOKUP(AC18,[1]Punktezuordnung!$A$2:$B$52,2,FALSE())</f>
        <v>0</v>
      </c>
      <c r="AE18" s="40">
        <f t="array" ref="AE18">IF(ISBLANK(FRI_2!$A$2),0,IF(ISBLANK(A18),0,IF((OR(EXACT(A18,FRI_2!$C$2:$C$150))),VLOOKUP(A18,FRI_2!$C$2:$I$150,4,FALSE()))))</f>
        <v>0</v>
      </c>
      <c r="AF18" s="37">
        <f t="shared" ref="AF18:AF60" si="45">IF(AE18=FALSE,51,IF(AE18&lt;=0,51,RANK(AE18,$AE$4:$AE$60,0)))</f>
        <v>51</v>
      </c>
      <c r="AG18" s="29">
        <f>VLOOKUP(AF18,[1]Punktezuordnung!$A$2:$B$52,2,FALSE())</f>
        <v>0</v>
      </c>
      <c r="AH18" s="41">
        <f t="array" ref="AH18">IF(ISBLANK(LAT_1!$A$2),0,IF(ISBLANK(A18),0,IF((OR(EXACT(A18,LAT_1!$C$2:$C$154))),VLOOKUP(A18,LAT_1!$C$2:$I$154,4,FALSE()))))</f>
        <v>0</v>
      </c>
      <c r="AI18" s="37">
        <f t="shared" ref="AI18:AI60" si="46">IF(AH18=FALSE,51,IF(AH18&lt;=0,51,RANK(AH18,$AH$4:$AH$60,0)))</f>
        <v>51</v>
      </c>
      <c r="AJ18" s="29">
        <f>VLOOKUP(AI18,[1]Punktezuordnung!$A$2:$B$52,2,FALSE())</f>
        <v>0</v>
      </c>
      <c r="AK18" s="43">
        <f t="array" ref="AK18">IF(ISBLANK(LAT_2!$A$2),0,IF(ISBLANK(A18),0,IF((OR(EXACT(A18,LAT_2!$C$2:$C$154))),VLOOKUP(A18,LAT_2!$C$2:$I$154,4,FALSE()))))</f>
        <v>0</v>
      </c>
      <c r="AL18" s="37">
        <f t="shared" ref="AL18:AL60" si="47">IF(AK18=FALSE,51,IF(AK18&lt;=0,51,RANK(AK18,$AK$4:$AK$49,0)))</f>
        <v>51</v>
      </c>
      <c r="AM18" s="29">
        <f>VLOOKUP(AL18,[1]Punktezuordnung!$A$2:$B$52,2,FALSE())</f>
        <v>0</v>
      </c>
      <c r="AN18" s="66">
        <f t="array" ref="AN18">IF(ISBLANK(NIA_1!$A$2),1000,IF(ISBLANK(A18),1000,IF((OR(EXACT(A18,NIA_1!$C$2:$C$200))),VLOOKUP(A18,NIA_1!$C$2:$I$200,4,FALSE()))))</f>
        <v>1000</v>
      </c>
      <c r="AO18" s="37">
        <f t="shared" ref="AO18:AO60" si="48">IF(AN18=FALSE,51,IF(AN18=1000,51,RANK(AN18,$AN$4:$AN$60,1)))</f>
        <v>51</v>
      </c>
      <c r="AP18" s="64">
        <f>VLOOKUP(AO18,Punktezuordnung!$A$2:$B$52,2,FALSE())</f>
        <v>0</v>
      </c>
      <c r="AQ18" s="45">
        <f t="array" ref="AQ18">IF(ISBLANK(NIA_2!$A$2),0,IF(ISBLANK(A18),0,IF((OR(EXACT(A18,NIA_2!$C$2:$C$141))),VLOOKUP(A18,NIA_2!$C$2:$I$141,4,FALSE()))))</f>
        <v>0</v>
      </c>
      <c r="AR18" s="37">
        <f t="shared" ref="AR18:AR60" si="49">IF(AQ18=FALSE,51,IF(AQ18&lt;=0,51,RANK(AQ18,$AQ$4:$AQ$49,0)))</f>
        <v>51</v>
      </c>
      <c r="AS18" s="64">
        <f>VLOOKUP(AR18,Punktezuordnung!$A$2:$B$52,2,FALSE())</f>
        <v>0</v>
      </c>
      <c r="AT18" s="41">
        <f t="array" ref="AT18">IF(ISBLANK(STO_1!$A$2),0,IF(ISBLANK(A18),0,IF((OR(EXACT(A18,STO_1!$C$2:$C$149))),VLOOKUP(A18,STO_1!$C$2:$I$149,4,FALSE()))))</f>
        <v>0</v>
      </c>
      <c r="AU18" s="37">
        <f t="shared" ref="AU18:AU60" si="50">IF(AT18=FALSE,51,IF(AT18&lt;=0,51,RANK(AT18,$AT$4:$AT$49,0)))</f>
        <v>51</v>
      </c>
      <c r="AV18" s="44">
        <f>VLOOKUP(AU18,[1]Punktezuordnung!$A$2:$B$52,2,FALSE())</f>
        <v>0</v>
      </c>
      <c r="AW18" s="39">
        <f t="array" ref="AW18">IF(ISBLANK(STO_2!$A$2),0,IF(ISBLANK(A18),0,IF((OR(EXACT(A18,STO_2!$C$2:$C$148))),VLOOKUP(A18,STO_2!$C$2:$I$148,4,FALSE()))))</f>
        <v>0</v>
      </c>
      <c r="AX18" s="37">
        <f t="shared" ref="AX18:AX60" si="51">IF(AW18=FALSE,51,IF(AW18&lt;=0,51,RANK(AW18,$AW$4:$AW$49,0)))</f>
        <v>51</v>
      </c>
      <c r="AY18" s="44">
        <f>VLOOKUP(AX18,[1]Punktezuordnung!$A$2:$B$52,2,FALSE())</f>
        <v>0</v>
      </c>
      <c r="AZ18" s="41">
        <f t="array" ref="AZ18">IF(ISBLANK(ANG_1!$A$2),100,IF(ISBLANK(A18),100,IF((OR(EXACT(A18,ANG_1!$C$2:$C$200))),VLOOKUP(A18,ANG_1!$C$2:$I$200,4,FALSE()))))</f>
        <v>100</v>
      </c>
      <c r="BA18" s="37">
        <f t="shared" ref="BA18:BA60" si="52">IF(AZ18=FALSE,51,IF(AZ18&gt;=100,51,RANK(AZ18,$AZ$4:$AZ$60,1)))</f>
        <v>51</v>
      </c>
      <c r="BB18" s="44">
        <f>VLOOKUP(BA18,[1]Punktezuordnung!$A$2:$B$52,2,FALSE())</f>
        <v>0</v>
      </c>
      <c r="BC18" s="46">
        <f t="array" ref="BC18">IF(ISBLANK(ANG_2!$A$2),0,IF(ISBLANK(A18),0,IF((OR(EXACT(A18,ANG_2!$C$2:$C$155))),VLOOKUP(A18,ANG_2!$C$2:$I$155,4,FALSE()))))</f>
        <v>0</v>
      </c>
      <c r="BD18" s="37">
        <f t="shared" ref="BD18:BD60" si="53">IF(BC18=FALSE,51,IF(BC18&lt;=0,51,RANK(BC18,$BC$4:$BC$60,0)))</f>
        <v>51</v>
      </c>
      <c r="BE18" s="47">
        <f>VLOOKUP(BD18,[1]Punktezuordnung!$A$2:$B$52,2,FALSE())</f>
        <v>0</v>
      </c>
      <c r="BF18" s="41">
        <f t="array" ref="BF18">IF(ISBLANK(ANG_1!$A$2),100,IF(ISBLANK(G18),100,IF((OR(EXACT(G18,ANG_1!$C$2:$C$200))),VLOOKUP(G18,ANG_1!$C$2:$I$200,4,FALSE()))))</f>
        <v>100</v>
      </c>
      <c r="BG18" s="37">
        <f t="shared" ref="BG18:BG60" si="54">IF(BF18=FALSE,51,IF(BF18&gt;=100,51,RANK(BF18,$AZ$4:$AZ$60,1)))</f>
        <v>51</v>
      </c>
      <c r="BH18" s="44">
        <f>VLOOKUP(BG18,[1]Punktezuordnung!$A$2:$B$52,2,FALSE())</f>
        <v>0</v>
      </c>
      <c r="BI18" s="46">
        <f t="array" ref="BI18">IF(ISBLANK(ANG_2!$A$2),0,IF(ISBLANK(G18),0,IF((OR(EXACT(G18,ANG_2!$C$2:$C$155))),VLOOKUP(G18,ANG_2!$C$2:$I$155,4,FALSE()))))</f>
        <v>0</v>
      </c>
      <c r="BJ18" s="37">
        <f t="shared" ref="BJ18:BJ60" si="55">IF(BI18=FALSE,51,IF(BI18&lt;=0,51,RANK(BI18,$BC$4:$BC$60,0)))</f>
        <v>51</v>
      </c>
      <c r="BK18" s="47">
        <f>VLOOKUP(BJ18,[1]Punktezuordnung!$A$2:$B$52,2,FALSE())</f>
        <v>0</v>
      </c>
    </row>
    <row r="19" spans="1:63" x14ac:dyDescent="0.3">
      <c r="A19" s="28"/>
      <c r="B19" s="28"/>
      <c r="C19" s="28"/>
      <c r="D19" s="28"/>
      <c r="E19" s="37" t="str">
        <f t="shared" si="28"/>
        <v/>
      </c>
      <c r="F19" s="29">
        <f>SUM(LARGE(H19:U19,{1;2;3;4;5;6;7;8;9}))</f>
        <v>0</v>
      </c>
      <c r="G19" s="48">
        <f t="shared" si="29"/>
        <v>0</v>
      </c>
      <c r="H19" s="49">
        <f t="shared" si="30"/>
        <v>0</v>
      </c>
      <c r="I19" s="44">
        <f t="shared" si="31"/>
        <v>0</v>
      </c>
      <c r="J19" s="49">
        <f t="shared" si="32"/>
        <v>0</v>
      </c>
      <c r="K19" s="44">
        <f t="shared" si="33"/>
        <v>0</v>
      </c>
      <c r="L19" s="32">
        <f t="shared" si="34"/>
        <v>0</v>
      </c>
      <c r="M19" s="33">
        <f t="shared" si="35"/>
        <v>0</v>
      </c>
      <c r="N19" s="50">
        <f t="shared" si="36"/>
        <v>0</v>
      </c>
      <c r="O19" s="35">
        <f t="shared" si="37"/>
        <v>0</v>
      </c>
      <c r="P19" s="49">
        <f t="shared" si="38"/>
        <v>0</v>
      </c>
      <c r="Q19" s="44">
        <f t="shared" si="39"/>
        <v>0</v>
      </c>
      <c r="R19" s="49"/>
      <c r="S19" s="44"/>
      <c r="T19" s="49">
        <f t="shared" si="40"/>
        <v>0</v>
      </c>
      <c r="U19" s="44">
        <f t="shared" si="41"/>
        <v>0</v>
      </c>
      <c r="V19" s="36">
        <f t="array" ref="V19">IF(ISBLANK(ALS_1!$A$2),100,IF(ISBLANK(A19),100,IF((OR(EXACT(A19,ALS_1!$C$2:$C$147))),VLOOKUP(A19,ALS_1!$C$2:$I$147,4,FALSE()))))</f>
        <v>100</v>
      </c>
      <c r="W19" s="37">
        <f t="shared" si="42"/>
        <v>51</v>
      </c>
      <c r="X19" s="64">
        <f>VLOOKUP(W19,Punktezuordnung!$A$2:$B$52,2,FALSE())</f>
        <v>0</v>
      </c>
      <c r="Y19" s="38" cm="1">
        <f t="array" ref="Y19">IF(ISBLANK(ALS_2!$A$2),0,IF(ISBLANK(A19),0,IF((OR(EXACT(A19,ALS_2!$C$2:$C$149))),VLOOKUP(A19,ALS_2!$C$2:$I$149,4,FALSE()))))</f>
        <v>0</v>
      </c>
      <c r="Z19" s="37">
        <f t="shared" si="43"/>
        <v>51</v>
      </c>
      <c r="AA19" s="64">
        <f>VLOOKUP(Z19,Punktezuordnung!$A$2:$B$52,2,FALSE())</f>
        <v>0</v>
      </c>
      <c r="AB19" s="39">
        <f t="array" ref="AB19">IF(ISBLANK(FRI_1!$A$2),100,IF(ISBLANK(A19),100,IF((OR(EXACT(A19,FRI_1!$C$2:$C$200))),VLOOKUP(A19,FRI_1!$C$2:$I$200,4,FALSE()))))</f>
        <v>100</v>
      </c>
      <c r="AC19" s="37">
        <f t="shared" si="44"/>
        <v>51</v>
      </c>
      <c r="AD19" s="29">
        <f>VLOOKUP(AC19,[1]Punktezuordnung!$A$2:$B$52,2,FALSE())</f>
        <v>0</v>
      </c>
      <c r="AE19" s="40">
        <f t="array" ref="AE19">IF(ISBLANK(FRI_2!$A$2),0,IF(ISBLANK(A19),0,IF((OR(EXACT(A19,FRI_2!$C$2:$C$150))),VLOOKUP(A19,FRI_2!$C$2:$I$150,4,FALSE()))))</f>
        <v>0</v>
      </c>
      <c r="AF19" s="37">
        <f t="shared" si="45"/>
        <v>51</v>
      </c>
      <c r="AG19" s="29">
        <f>VLOOKUP(AF19,[1]Punktezuordnung!$A$2:$B$52,2,FALSE())</f>
        <v>0</v>
      </c>
      <c r="AH19" s="41">
        <f t="array" ref="AH19">IF(ISBLANK(LAT_1!$A$2),0,IF(ISBLANK(A19),0,IF((OR(EXACT(A19,LAT_1!$C$2:$C$154))),VLOOKUP(A19,LAT_1!$C$2:$I$154,4,FALSE()))))</f>
        <v>0</v>
      </c>
      <c r="AI19" s="37">
        <f t="shared" si="46"/>
        <v>51</v>
      </c>
      <c r="AJ19" s="29">
        <f>VLOOKUP(AI19,[1]Punktezuordnung!$A$2:$B$52,2,FALSE())</f>
        <v>0</v>
      </c>
      <c r="AK19" s="43">
        <f t="array" ref="AK19">IF(ISBLANK(LAT_2!$A$2),0,IF(ISBLANK(A19),0,IF((OR(EXACT(A19,LAT_2!$C$2:$C$154))),VLOOKUP(A19,LAT_2!$C$2:$I$154,4,FALSE()))))</f>
        <v>0</v>
      </c>
      <c r="AL19" s="37">
        <f t="shared" si="47"/>
        <v>51</v>
      </c>
      <c r="AM19" s="29">
        <f>VLOOKUP(AL19,[1]Punktezuordnung!$A$2:$B$52,2,FALSE())</f>
        <v>0</v>
      </c>
      <c r="AN19" s="66">
        <f t="array" ref="AN19">IF(ISBLANK(NIA_1!$A$2),1000,IF(ISBLANK(A19),1000,IF((OR(EXACT(A19,NIA_1!$C$2:$C$200))),VLOOKUP(A19,NIA_1!$C$2:$I$200,4,FALSE()))))</f>
        <v>1000</v>
      </c>
      <c r="AO19" s="37">
        <f t="shared" si="48"/>
        <v>51</v>
      </c>
      <c r="AP19" s="64">
        <f>VLOOKUP(AO19,Punktezuordnung!$A$2:$B$52,2,FALSE())</f>
        <v>0</v>
      </c>
      <c r="AQ19" s="45">
        <f t="array" ref="AQ19">IF(ISBLANK(NIA_2!$A$2),0,IF(ISBLANK(A19),0,IF((OR(EXACT(A19,NIA_2!$C$2:$C$141))),VLOOKUP(A19,NIA_2!$C$2:$I$141,4,FALSE()))))</f>
        <v>0</v>
      </c>
      <c r="AR19" s="37">
        <f t="shared" si="49"/>
        <v>51</v>
      </c>
      <c r="AS19" s="64">
        <f>VLOOKUP(AR19,Punktezuordnung!$A$2:$B$52,2,FALSE())</f>
        <v>0</v>
      </c>
      <c r="AT19" s="41">
        <f t="array" ref="AT19">IF(ISBLANK(STO_1!$A$2),0,IF(ISBLANK(A19),0,IF((OR(EXACT(A19,STO_1!$C$2:$C$149))),VLOOKUP(A19,STO_1!$C$2:$I$149,4,FALSE()))))</f>
        <v>0</v>
      </c>
      <c r="AU19" s="37">
        <f t="shared" si="50"/>
        <v>51</v>
      </c>
      <c r="AV19" s="44">
        <f>VLOOKUP(AU19,[1]Punktezuordnung!$A$2:$B$52,2,FALSE())</f>
        <v>0</v>
      </c>
      <c r="AW19" s="39">
        <f t="array" ref="AW19">IF(ISBLANK(STO_2!$A$2),0,IF(ISBLANK(A19),0,IF((OR(EXACT(A19,STO_2!$C$2:$C$148))),VLOOKUP(A19,STO_2!$C$2:$I$148,4,FALSE()))))</f>
        <v>0</v>
      </c>
      <c r="AX19" s="37">
        <f t="shared" si="51"/>
        <v>51</v>
      </c>
      <c r="AY19" s="44">
        <f>VLOOKUP(AX19,[1]Punktezuordnung!$A$2:$B$52,2,FALSE())</f>
        <v>0</v>
      </c>
      <c r="AZ19" s="41">
        <f t="array" ref="AZ19">IF(ISBLANK(ANG_1!$A$2),100,IF(ISBLANK(A19),100,IF((OR(EXACT(A19,ANG_1!$C$2:$C$200))),VLOOKUP(A19,ANG_1!$C$2:$I$200,4,FALSE()))))</f>
        <v>100</v>
      </c>
      <c r="BA19" s="37">
        <f t="shared" si="52"/>
        <v>51</v>
      </c>
      <c r="BB19" s="44">
        <f>VLOOKUP(BA19,[1]Punktezuordnung!$A$2:$B$52,2,FALSE())</f>
        <v>0</v>
      </c>
      <c r="BC19" s="46">
        <f t="array" ref="BC19">IF(ISBLANK(ANG_2!$A$2),0,IF(ISBLANK(A19),0,IF((OR(EXACT(A19,ANG_2!$C$2:$C$155))),VLOOKUP(A19,ANG_2!$C$2:$I$155,4,FALSE()))))</f>
        <v>0</v>
      </c>
      <c r="BD19" s="37">
        <f t="shared" si="53"/>
        <v>51</v>
      </c>
      <c r="BE19" s="47">
        <f>VLOOKUP(BD19,[1]Punktezuordnung!$A$2:$B$52,2,FALSE())</f>
        <v>0</v>
      </c>
      <c r="BF19" s="41">
        <f t="array" ref="BF19">IF(ISBLANK(ANG_1!$A$2),100,IF(ISBLANK(G19),100,IF((OR(EXACT(G19,ANG_1!$C$2:$C$200))),VLOOKUP(G19,ANG_1!$C$2:$I$200,4,FALSE()))))</f>
        <v>100</v>
      </c>
      <c r="BG19" s="37">
        <f t="shared" si="54"/>
        <v>51</v>
      </c>
      <c r="BH19" s="44">
        <f>VLOOKUP(BG19,[1]Punktezuordnung!$A$2:$B$52,2,FALSE())</f>
        <v>0</v>
      </c>
      <c r="BI19" s="46">
        <f t="array" ref="BI19">IF(ISBLANK(ANG_2!$A$2),0,IF(ISBLANK(G19),0,IF((OR(EXACT(G19,ANG_2!$C$2:$C$155))),VLOOKUP(G19,ANG_2!$C$2:$I$155,4,FALSE()))))</f>
        <v>0</v>
      </c>
      <c r="BJ19" s="37">
        <f t="shared" si="55"/>
        <v>51</v>
      </c>
      <c r="BK19" s="47">
        <f>VLOOKUP(BJ19,[1]Punktezuordnung!$A$2:$B$52,2,FALSE())</f>
        <v>0</v>
      </c>
    </row>
    <row r="20" spans="1:63" x14ac:dyDescent="0.3">
      <c r="A20" s="28"/>
      <c r="B20" s="28"/>
      <c r="C20" s="28"/>
      <c r="D20" s="28"/>
      <c r="E20" s="37" t="str">
        <f t="shared" si="28"/>
        <v/>
      </c>
      <c r="F20" s="29">
        <f>SUM(LARGE(H20:U20,{1;2;3;4;5;6;7;8;9}))</f>
        <v>0</v>
      </c>
      <c r="G20" s="48">
        <f t="shared" si="29"/>
        <v>0</v>
      </c>
      <c r="H20" s="49">
        <f t="shared" si="30"/>
        <v>0</v>
      </c>
      <c r="I20" s="44">
        <f t="shared" si="31"/>
        <v>0</v>
      </c>
      <c r="J20" s="49">
        <f t="shared" si="32"/>
        <v>0</v>
      </c>
      <c r="K20" s="44">
        <f t="shared" si="33"/>
        <v>0</v>
      </c>
      <c r="L20" s="32">
        <f t="shared" si="34"/>
        <v>0</v>
      </c>
      <c r="M20" s="33">
        <f t="shared" si="35"/>
        <v>0</v>
      </c>
      <c r="N20" s="50">
        <f t="shared" si="36"/>
        <v>0</v>
      </c>
      <c r="O20" s="35">
        <f t="shared" si="37"/>
        <v>0</v>
      </c>
      <c r="P20" s="49">
        <f t="shared" si="38"/>
        <v>0</v>
      </c>
      <c r="Q20" s="44">
        <f t="shared" si="39"/>
        <v>0</v>
      </c>
      <c r="R20" s="49"/>
      <c r="S20" s="44"/>
      <c r="T20" s="49">
        <f t="shared" si="40"/>
        <v>0</v>
      </c>
      <c r="U20" s="44">
        <f t="shared" si="41"/>
        <v>0</v>
      </c>
      <c r="V20" s="36">
        <f t="array" ref="V20">IF(ISBLANK(ALS_1!$A$2),100,IF(ISBLANK(A20),100,IF((OR(EXACT(A20,ALS_1!$C$2:$C$147))),VLOOKUP(A20,ALS_1!$C$2:$I$147,4,FALSE()))))</f>
        <v>100</v>
      </c>
      <c r="W20" s="37">
        <f t="shared" si="42"/>
        <v>51</v>
      </c>
      <c r="X20" s="64">
        <f>VLOOKUP(W20,Punktezuordnung!$A$2:$B$52,2,FALSE())</f>
        <v>0</v>
      </c>
      <c r="Y20" s="38" cm="1">
        <f t="array" ref="Y20">IF(ISBLANK(ALS_2!$A$2),0,IF(ISBLANK(A20),0,IF((OR(EXACT(A20,ALS_2!$C$2:$C$149))),VLOOKUP(A20,ALS_2!$C$2:$I$149,4,FALSE()))))</f>
        <v>0</v>
      </c>
      <c r="Z20" s="37">
        <f t="shared" si="43"/>
        <v>51</v>
      </c>
      <c r="AA20" s="64">
        <f>VLOOKUP(Z20,Punktezuordnung!$A$2:$B$52,2,FALSE())</f>
        <v>0</v>
      </c>
      <c r="AB20" s="39">
        <f t="array" ref="AB20">IF(ISBLANK(FRI_1!$A$2),100,IF(ISBLANK(A20),100,IF((OR(EXACT(A20,FRI_1!$C$2:$C$200))),VLOOKUP(A20,FRI_1!$C$2:$I$200,4,FALSE()))))</f>
        <v>100</v>
      </c>
      <c r="AC20" s="37">
        <f t="shared" si="44"/>
        <v>51</v>
      </c>
      <c r="AD20" s="29">
        <f>VLOOKUP(AC20,[1]Punktezuordnung!$A$2:$B$52,2,FALSE())</f>
        <v>0</v>
      </c>
      <c r="AE20" s="40">
        <f t="array" ref="AE20">IF(ISBLANK(FRI_2!$A$2),0,IF(ISBLANK(A20),0,IF((OR(EXACT(A20,FRI_2!$C$2:$C$150))),VLOOKUP(A20,FRI_2!$C$2:$I$150,4,FALSE()))))</f>
        <v>0</v>
      </c>
      <c r="AF20" s="37">
        <f t="shared" si="45"/>
        <v>51</v>
      </c>
      <c r="AG20" s="29">
        <f>VLOOKUP(AF20,[1]Punktezuordnung!$A$2:$B$52,2,FALSE())</f>
        <v>0</v>
      </c>
      <c r="AH20" s="41">
        <f t="array" ref="AH20">IF(ISBLANK(LAT_1!$A$2),0,IF(ISBLANK(A20),0,IF((OR(EXACT(A20,LAT_1!$C$2:$C$154))),VLOOKUP(A20,LAT_1!$C$2:$I$154,4,FALSE()))))</f>
        <v>0</v>
      </c>
      <c r="AI20" s="37">
        <f t="shared" si="46"/>
        <v>51</v>
      </c>
      <c r="AJ20" s="29">
        <f>VLOOKUP(AI20,[1]Punktezuordnung!$A$2:$B$52,2,FALSE())</f>
        <v>0</v>
      </c>
      <c r="AK20" s="43">
        <f t="array" ref="AK20">IF(ISBLANK(LAT_2!$A$2),0,IF(ISBLANK(A20),0,IF((OR(EXACT(A20,LAT_2!$C$2:$C$154))),VLOOKUP(A20,LAT_2!$C$2:$I$154,4,FALSE()))))</f>
        <v>0</v>
      </c>
      <c r="AL20" s="37">
        <f t="shared" si="47"/>
        <v>51</v>
      </c>
      <c r="AM20" s="29">
        <f>VLOOKUP(AL20,[1]Punktezuordnung!$A$2:$B$52,2,FALSE())</f>
        <v>0</v>
      </c>
      <c r="AN20" s="66">
        <f t="array" ref="AN20">IF(ISBLANK(NIA_1!$A$2),1000,IF(ISBLANK(A20),1000,IF((OR(EXACT(A20,NIA_1!$C$2:$C$200))),VLOOKUP(A20,NIA_1!$C$2:$I$200,4,FALSE()))))</f>
        <v>1000</v>
      </c>
      <c r="AO20" s="37">
        <f t="shared" si="48"/>
        <v>51</v>
      </c>
      <c r="AP20" s="64">
        <f>VLOOKUP(AO20,Punktezuordnung!$A$2:$B$52,2,FALSE())</f>
        <v>0</v>
      </c>
      <c r="AQ20" s="45">
        <f t="array" ref="AQ20">IF(ISBLANK(NIA_2!$A$2),0,IF(ISBLANK(A20),0,IF((OR(EXACT(A20,NIA_2!$C$2:$C$141))),VLOOKUP(A20,NIA_2!$C$2:$I$141,4,FALSE()))))</f>
        <v>0</v>
      </c>
      <c r="AR20" s="37">
        <f t="shared" si="49"/>
        <v>51</v>
      </c>
      <c r="AS20" s="64">
        <f>VLOOKUP(AR20,Punktezuordnung!$A$2:$B$52,2,FALSE())</f>
        <v>0</v>
      </c>
      <c r="AT20" s="41">
        <f t="array" ref="AT20">IF(ISBLANK(STO_1!$A$2),0,IF(ISBLANK(A20),0,IF((OR(EXACT(A20,STO_1!$C$2:$C$149))),VLOOKUP(A20,STO_1!$C$2:$I$149,4,FALSE()))))</f>
        <v>0</v>
      </c>
      <c r="AU20" s="37">
        <f t="shared" si="50"/>
        <v>51</v>
      </c>
      <c r="AV20" s="44">
        <f>VLOOKUP(AU20,[1]Punktezuordnung!$A$2:$B$52,2,FALSE())</f>
        <v>0</v>
      </c>
      <c r="AW20" s="39">
        <f t="array" ref="AW20">IF(ISBLANK(STO_2!$A$2),0,IF(ISBLANK(A20),0,IF((OR(EXACT(A20,STO_2!$C$2:$C$148))),VLOOKUP(A20,STO_2!$C$2:$I$148,4,FALSE()))))</f>
        <v>0</v>
      </c>
      <c r="AX20" s="37">
        <f t="shared" si="51"/>
        <v>51</v>
      </c>
      <c r="AY20" s="44">
        <f>VLOOKUP(AX20,[1]Punktezuordnung!$A$2:$B$52,2,FALSE())</f>
        <v>0</v>
      </c>
      <c r="AZ20" s="41">
        <f t="array" ref="AZ20">IF(ISBLANK(ANG_1!$A$2),100,IF(ISBLANK(A20),100,IF((OR(EXACT(A20,ANG_1!$C$2:$C$200))),VLOOKUP(A20,ANG_1!$C$2:$I$200,4,FALSE()))))</f>
        <v>100</v>
      </c>
      <c r="BA20" s="37">
        <f t="shared" si="52"/>
        <v>51</v>
      </c>
      <c r="BB20" s="44">
        <f>VLOOKUP(BA20,[1]Punktezuordnung!$A$2:$B$52,2,FALSE())</f>
        <v>0</v>
      </c>
      <c r="BC20" s="46">
        <f t="array" ref="BC20">IF(ISBLANK(ANG_2!$A$2),0,IF(ISBLANK(A20),0,IF((OR(EXACT(A20,ANG_2!$C$2:$C$155))),VLOOKUP(A20,ANG_2!$C$2:$I$155,4,FALSE()))))</f>
        <v>0</v>
      </c>
      <c r="BD20" s="37">
        <f t="shared" si="53"/>
        <v>51</v>
      </c>
      <c r="BE20" s="47">
        <f>VLOOKUP(BD20,[1]Punktezuordnung!$A$2:$B$52,2,FALSE())</f>
        <v>0</v>
      </c>
      <c r="BF20" s="41">
        <f t="array" ref="BF20">IF(ISBLANK(ANG_1!$A$2),100,IF(ISBLANK(G20),100,IF((OR(EXACT(G20,ANG_1!$C$2:$C$200))),VLOOKUP(G20,ANG_1!$C$2:$I$200,4,FALSE()))))</f>
        <v>100</v>
      </c>
      <c r="BG20" s="37">
        <f t="shared" si="54"/>
        <v>51</v>
      </c>
      <c r="BH20" s="44">
        <f>VLOOKUP(BG20,[1]Punktezuordnung!$A$2:$B$52,2,FALSE())</f>
        <v>0</v>
      </c>
      <c r="BI20" s="46">
        <f t="array" ref="BI20">IF(ISBLANK(ANG_2!$A$2),0,IF(ISBLANK(G20),0,IF((OR(EXACT(G20,ANG_2!$C$2:$C$155))),VLOOKUP(G20,ANG_2!$C$2:$I$155,4,FALSE()))))</f>
        <v>0</v>
      </c>
      <c r="BJ20" s="37">
        <f t="shared" si="55"/>
        <v>51</v>
      </c>
      <c r="BK20" s="47">
        <f>VLOOKUP(BJ20,[1]Punktezuordnung!$A$2:$B$52,2,FALSE())</f>
        <v>0</v>
      </c>
    </row>
    <row r="21" spans="1:63" x14ac:dyDescent="0.3">
      <c r="A21" s="28"/>
      <c r="B21" s="28"/>
      <c r="C21" s="28"/>
      <c r="D21" s="28"/>
      <c r="E21" s="37" t="str">
        <f t="shared" si="28"/>
        <v/>
      </c>
      <c r="F21" s="29">
        <f>SUM(LARGE(H21:U21,{1;2;3;4;5;6;7;8;9}))</f>
        <v>0</v>
      </c>
      <c r="G21" s="48">
        <f t="shared" si="29"/>
        <v>0</v>
      </c>
      <c r="H21" s="49">
        <f t="shared" si="30"/>
        <v>0</v>
      </c>
      <c r="I21" s="44">
        <f t="shared" si="31"/>
        <v>0</v>
      </c>
      <c r="J21" s="49">
        <f t="shared" si="32"/>
        <v>0</v>
      </c>
      <c r="K21" s="44">
        <f t="shared" si="33"/>
        <v>0</v>
      </c>
      <c r="L21" s="32">
        <f t="shared" si="34"/>
        <v>0</v>
      </c>
      <c r="M21" s="33">
        <f t="shared" si="35"/>
        <v>0</v>
      </c>
      <c r="N21" s="50">
        <f t="shared" si="36"/>
        <v>0</v>
      </c>
      <c r="O21" s="35">
        <f t="shared" si="37"/>
        <v>0</v>
      </c>
      <c r="P21" s="49">
        <f t="shared" si="38"/>
        <v>0</v>
      </c>
      <c r="Q21" s="44">
        <f t="shared" si="39"/>
        <v>0</v>
      </c>
      <c r="R21" s="49"/>
      <c r="S21" s="44"/>
      <c r="T21" s="49">
        <f t="shared" si="40"/>
        <v>0</v>
      </c>
      <c r="U21" s="44">
        <f t="shared" si="41"/>
        <v>0</v>
      </c>
      <c r="V21" s="36">
        <f t="array" ref="V21">IF(ISBLANK(ALS_1!$A$2),100,IF(ISBLANK(A21),100,IF((OR(EXACT(A21,ALS_1!$C$2:$C$147))),VLOOKUP(A21,ALS_1!$C$2:$I$147,4,FALSE()))))</f>
        <v>100</v>
      </c>
      <c r="W21" s="37">
        <f t="shared" si="42"/>
        <v>51</v>
      </c>
      <c r="X21" s="64">
        <f>VLOOKUP(W21,Punktezuordnung!$A$2:$B$52,2,FALSE())</f>
        <v>0</v>
      </c>
      <c r="Y21" s="38" cm="1">
        <f t="array" ref="Y21">IF(ISBLANK(ALS_2!$A$2),0,IF(ISBLANK(A21),0,IF((OR(EXACT(A21,ALS_2!$C$2:$C$149))),VLOOKUP(A21,ALS_2!$C$2:$I$149,4,FALSE()))))</f>
        <v>0</v>
      </c>
      <c r="Z21" s="37">
        <f t="shared" si="43"/>
        <v>51</v>
      </c>
      <c r="AA21" s="64">
        <f>VLOOKUP(Z21,Punktezuordnung!$A$2:$B$52,2,FALSE())</f>
        <v>0</v>
      </c>
      <c r="AB21" s="39">
        <f t="array" ref="AB21">IF(ISBLANK(FRI_1!$A$2),100,IF(ISBLANK(A21),100,IF((OR(EXACT(A21,FRI_1!$C$2:$C$200))),VLOOKUP(A21,FRI_1!$C$2:$I$200,4,FALSE()))))</f>
        <v>100</v>
      </c>
      <c r="AC21" s="37">
        <f t="shared" si="44"/>
        <v>51</v>
      </c>
      <c r="AD21" s="29">
        <f>VLOOKUP(AC21,[1]Punktezuordnung!$A$2:$B$52,2,FALSE())</f>
        <v>0</v>
      </c>
      <c r="AE21" s="40">
        <f t="array" ref="AE21">IF(ISBLANK(FRI_2!$A$2),0,IF(ISBLANK(A21),0,IF((OR(EXACT(A21,FRI_2!$C$2:$C$150))),VLOOKUP(A21,FRI_2!$C$2:$I$150,4,FALSE()))))</f>
        <v>0</v>
      </c>
      <c r="AF21" s="37">
        <f t="shared" si="45"/>
        <v>51</v>
      </c>
      <c r="AG21" s="29">
        <f>VLOOKUP(AF21,[1]Punktezuordnung!$A$2:$B$52,2,FALSE())</f>
        <v>0</v>
      </c>
      <c r="AH21" s="41">
        <f t="array" ref="AH21">IF(ISBLANK(LAT_1!$A$2),0,IF(ISBLANK(A21),0,IF((OR(EXACT(A21,LAT_1!$C$2:$C$154))),VLOOKUP(A21,LAT_1!$C$2:$I$154,4,FALSE()))))</f>
        <v>0</v>
      </c>
      <c r="AI21" s="37">
        <f t="shared" si="46"/>
        <v>51</v>
      </c>
      <c r="AJ21" s="29">
        <f>VLOOKUP(AI21,[1]Punktezuordnung!$A$2:$B$52,2,FALSE())</f>
        <v>0</v>
      </c>
      <c r="AK21" s="43">
        <f t="array" ref="AK21">IF(ISBLANK(LAT_2!$A$2),0,IF(ISBLANK(A21),0,IF((OR(EXACT(A21,LAT_2!$C$2:$C$154))),VLOOKUP(A21,LAT_2!$C$2:$I$154,4,FALSE()))))</f>
        <v>0</v>
      </c>
      <c r="AL21" s="37">
        <f t="shared" si="47"/>
        <v>51</v>
      </c>
      <c r="AM21" s="29">
        <f>VLOOKUP(AL21,[1]Punktezuordnung!$A$2:$B$52,2,FALSE())</f>
        <v>0</v>
      </c>
      <c r="AN21" s="66">
        <f t="array" ref="AN21">IF(ISBLANK(NIA_1!$A$2),1000,IF(ISBLANK(A21),1000,IF((OR(EXACT(A21,NIA_1!$C$2:$C$200))),VLOOKUP(A21,NIA_1!$C$2:$I$200,4,FALSE()))))</f>
        <v>1000</v>
      </c>
      <c r="AO21" s="37">
        <f t="shared" si="48"/>
        <v>51</v>
      </c>
      <c r="AP21" s="64">
        <f>VLOOKUP(AO21,Punktezuordnung!$A$2:$B$52,2,FALSE())</f>
        <v>0</v>
      </c>
      <c r="AQ21" s="45">
        <f t="array" ref="AQ21">IF(ISBLANK(NIA_2!$A$2),0,IF(ISBLANK(A21),0,IF((OR(EXACT(A21,NIA_2!$C$2:$C$141))),VLOOKUP(A21,NIA_2!$C$2:$I$141,4,FALSE()))))</f>
        <v>0</v>
      </c>
      <c r="AR21" s="37">
        <f t="shared" si="49"/>
        <v>51</v>
      </c>
      <c r="AS21" s="64">
        <f>VLOOKUP(AR21,Punktezuordnung!$A$2:$B$52,2,FALSE())</f>
        <v>0</v>
      </c>
      <c r="AT21" s="41">
        <f t="array" ref="AT21">IF(ISBLANK(STO_1!$A$2),0,IF(ISBLANK(A21),0,IF((OR(EXACT(A21,STO_1!$C$2:$C$149))),VLOOKUP(A21,STO_1!$C$2:$I$149,4,FALSE()))))</f>
        <v>0</v>
      </c>
      <c r="AU21" s="37">
        <f t="shared" si="50"/>
        <v>51</v>
      </c>
      <c r="AV21" s="44">
        <f>VLOOKUP(AU21,[1]Punktezuordnung!$A$2:$B$52,2,FALSE())</f>
        <v>0</v>
      </c>
      <c r="AW21" s="39">
        <f t="array" ref="AW21">IF(ISBLANK(STO_2!$A$2),0,IF(ISBLANK(A21),0,IF((OR(EXACT(A21,STO_2!$C$2:$C$148))),VLOOKUP(A21,STO_2!$C$2:$I$148,4,FALSE()))))</f>
        <v>0</v>
      </c>
      <c r="AX21" s="37">
        <f t="shared" si="51"/>
        <v>51</v>
      </c>
      <c r="AY21" s="44">
        <f>VLOOKUP(AX21,[1]Punktezuordnung!$A$2:$B$52,2,FALSE())</f>
        <v>0</v>
      </c>
      <c r="AZ21" s="41">
        <f t="array" ref="AZ21">IF(ISBLANK(ANG_1!$A$2),100,IF(ISBLANK(A21),100,IF((OR(EXACT(A21,ANG_1!$C$2:$C$200))),VLOOKUP(A21,ANG_1!$C$2:$I$200,4,FALSE()))))</f>
        <v>100</v>
      </c>
      <c r="BA21" s="37">
        <f t="shared" si="52"/>
        <v>51</v>
      </c>
      <c r="BB21" s="44">
        <f>VLOOKUP(BA21,[1]Punktezuordnung!$A$2:$B$52,2,FALSE())</f>
        <v>0</v>
      </c>
      <c r="BC21" s="46">
        <f t="array" ref="BC21">IF(ISBLANK(ANG_2!$A$2),0,IF(ISBLANK(A21),0,IF((OR(EXACT(A21,ANG_2!$C$2:$C$155))),VLOOKUP(A21,ANG_2!$C$2:$I$155,4,FALSE()))))</f>
        <v>0</v>
      </c>
      <c r="BD21" s="37">
        <f t="shared" si="53"/>
        <v>51</v>
      </c>
      <c r="BE21" s="47">
        <f>VLOOKUP(BD21,[1]Punktezuordnung!$A$2:$B$52,2,FALSE())</f>
        <v>0</v>
      </c>
      <c r="BF21" s="41">
        <f t="array" ref="BF21">IF(ISBLANK(ANG_1!$A$2),100,IF(ISBLANK(G21),100,IF((OR(EXACT(G21,ANG_1!$C$2:$C$200))),VLOOKUP(G21,ANG_1!$C$2:$I$200,4,FALSE()))))</f>
        <v>100</v>
      </c>
      <c r="BG21" s="37">
        <f t="shared" si="54"/>
        <v>51</v>
      </c>
      <c r="BH21" s="44">
        <f>VLOOKUP(BG21,[1]Punktezuordnung!$A$2:$B$52,2,FALSE())</f>
        <v>0</v>
      </c>
      <c r="BI21" s="46">
        <f t="array" ref="BI21">IF(ISBLANK(ANG_2!$A$2),0,IF(ISBLANK(G21),0,IF((OR(EXACT(G21,ANG_2!$C$2:$C$155))),VLOOKUP(G21,ANG_2!$C$2:$I$155,4,FALSE()))))</f>
        <v>0</v>
      </c>
      <c r="BJ21" s="37">
        <f t="shared" si="55"/>
        <v>51</v>
      </c>
      <c r="BK21" s="47">
        <f>VLOOKUP(BJ21,[1]Punktezuordnung!$A$2:$B$52,2,FALSE())</f>
        <v>0</v>
      </c>
    </row>
    <row r="22" spans="1:63" x14ac:dyDescent="0.3">
      <c r="A22" s="28"/>
      <c r="B22" s="28"/>
      <c r="C22" s="28"/>
      <c r="D22" s="28"/>
      <c r="E22" s="37" t="str">
        <f t="shared" si="28"/>
        <v/>
      </c>
      <c r="F22" s="29">
        <f>SUM(LARGE(H22:U22,{1;2;3;4;5;6;7;8;9}))</f>
        <v>0</v>
      </c>
      <c r="G22" s="48">
        <f t="shared" si="29"/>
        <v>0</v>
      </c>
      <c r="H22" s="49">
        <f t="shared" si="30"/>
        <v>0</v>
      </c>
      <c r="I22" s="44">
        <f t="shared" si="31"/>
        <v>0</v>
      </c>
      <c r="J22" s="49">
        <f t="shared" si="32"/>
        <v>0</v>
      </c>
      <c r="K22" s="44">
        <f t="shared" si="33"/>
        <v>0</v>
      </c>
      <c r="L22" s="32">
        <f t="shared" si="34"/>
        <v>0</v>
      </c>
      <c r="M22" s="33">
        <f t="shared" si="35"/>
        <v>0</v>
      </c>
      <c r="N22" s="50">
        <f t="shared" si="36"/>
        <v>0</v>
      </c>
      <c r="O22" s="35">
        <f t="shared" si="37"/>
        <v>0</v>
      </c>
      <c r="P22" s="49">
        <f t="shared" si="38"/>
        <v>0</v>
      </c>
      <c r="Q22" s="44">
        <f t="shared" si="39"/>
        <v>0</v>
      </c>
      <c r="R22" s="49"/>
      <c r="S22" s="44"/>
      <c r="T22" s="49">
        <f t="shared" si="40"/>
        <v>0</v>
      </c>
      <c r="U22" s="44">
        <f t="shared" si="41"/>
        <v>0</v>
      </c>
      <c r="V22" s="36">
        <f t="array" ref="V22">IF(ISBLANK(ALS_1!$A$2),100,IF(ISBLANK(A22),100,IF((OR(EXACT(A22,ALS_1!$C$2:$C$147))),VLOOKUP(A22,ALS_1!$C$2:$I$147,4,FALSE()))))</f>
        <v>100</v>
      </c>
      <c r="W22" s="37">
        <f t="shared" si="42"/>
        <v>51</v>
      </c>
      <c r="X22" s="64">
        <f>VLOOKUP(W22,Punktezuordnung!$A$2:$B$52,2,FALSE())</f>
        <v>0</v>
      </c>
      <c r="Y22" s="38" cm="1">
        <f t="array" ref="Y22">IF(ISBLANK(ALS_2!$A$2),0,IF(ISBLANK(A22),0,IF((OR(EXACT(A22,ALS_2!$C$2:$C$149))),VLOOKUP(A22,ALS_2!$C$2:$I$149,4,FALSE()))))</f>
        <v>0</v>
      </c>
      <c r="Z22" s="37">
        <f t="shared" si="43"/>
        <v>51</v>
      </c>
      <c r="AA22" s="64">
        <f>VLOOKUP(Z22,Punktezuordnung!$A$2:$B$52,2,FALSE())</f>
        <v>0</v>
      </c>
      <c r="AB22" s="39">
        <f t="array" ref="AB22">IF(ISBLANK(FRI_1!$A$2),100,IF(ISBLANK(A22),100,IF((OR(EXACT(A22,FRI_1!$C$2:$C$200))),VLOOKUP(A22,FRI_1!$C$2:$I$200,4,FALSE()))))</f>
        <v>100</v>
      </c>
      <c r="AC22" s="37">
        <f t="shared" si="44"/>
        <v>51</v>
      </c>
      <c r="AD22" s="29">
        <f>VLOOKUP(AC22,[1]Punktezuordnung!$A$2:$B$52,2,FALSE())</f>
        <v>0</v>
      </c>
      <c r="AE22" s="40">
        <f t="array" ref="AE22">IF(ISBLANK(FRI_2!$A$2),0,IF(ISBLANK(A22),0,IF((OR(EXACT(A22,FRI_2!$C$2:$C$150))),VLOOKUP(A22,FRI_2!$C$2:$I$150,4,FALSE()))))</f>
        <v>0</v>
      </c>
      <c r="AF22" s="37">
        <f t="shared" si="45"/>
        <v>51</v>
      </c>
      <c r="AG22" s="29">
        <f>VLOOKUP(AF22,[1]Punktezuordnung!$A$2:$B$52,2,FALSE())</f>
        <v>0</v>
      </c>
      <c r="AH22" s="41">
        <f t="array" ref="AH22">IF(ISBLANK(LAT_1!$A$2),0,IF(ISBLANK(A22),0,IF((OR(EXACT(A22,LAT_1!$C$2:$C$154))),VLOOKUP(A22,LAT_1!$C$2:$I$154,4,FALSE()))))</f>
        <v>0</v>
      </c>
      <c r="AI22" s="37">
        <f t="shared" si="46"/>
        <v>51</v>
      </c>
      <c r="AJ22" s="29">
        <f>VLOOKUP(AI22,[1]Punktezuordnung!$A$2:$B$52,2,FALSE())</f>
        <v>0</v>
      </c>
      <c r="AK22" s="43">
        <f t="array" ref="AK22">IF(ISBLANK(LAT_2!$A$2),0,IF(ISBLANK(A22),0,IF((OR(EXACT(A22,LAT_2!$C$2:$C$154))),VLOOKUP(A22,LAT_2!$C$2:$I$154,4,FALSE()))))</f>
        <v>0</v>
      </c>
      <c r="AL22" s="37">
        <f t="shared" si="47"/>
        <v>51</v>
      </c>
      <c r="AM22" s="29">
        <f>VLOOKUP(AL22,[1]Punktezuordnung!$A$2:$B$52,2,FALSE())</f>
        <v>0</v>
      </c>
      <c r="AN22" s="66">
        <f t="array" ref="AN22">IF(ISBLANK(NIA_1!$A$2),1000,IF(ISBLANK(A22),1000,IF((OR(EXACT(A22,NIA_1!$C$2:$C$200))),VLOOKUP(A22,NIA_1!$C$2:$I$200,4,FALSE()))))</f>
        <v>1000</v>
      </c>
      <c r="AO22" s="37">
        <f t="shared" si="48"/>
        <v>51</v>
      </c>
      <c r="AP22" s="64">
        <f>VLOOKUP(AO22,Punktezuordnung!$A$2:$B$52,2,FALSE())</f>
        <v>0</v>
      </c>
      <c r="AQ22" s="45">
        <f t="array" ref="AQ22">IF(ISBLANK(NIA_2!$A$2),0,IF(ISBLANK(A22),0,IF((OR(EXACT(A22,NIA_2!$C$2:$C$141))),VLOOKUP(A22,NIA_2!$C$2:$I$141,4,FALSE()))))</f>
        <v>0</v>
      </c>
      <c r="AR22" s="37">
        <f t="shared" si="49"/>
        <v>51</v>
      </c>
      <c r="AS22" s="64">
        <f>VLOOKUP(AR22,Punktezuordnung!$A$2:$B$52,2,FALSE())</f>
        <v>0</v>
      </c>
      <c r="AT22" s="41">
        <f t="array" ref="AT22">IF(ISBLANK(STO_1!$A$2),0,IF(ISBLANK(A22),0,IF((OR(EXACT(A22,STO_1!$C$2:$C$149))),VLOOKUP(A22,STO_1!$C$2:$I$149,4,FALSE()))))</f>
        <v>0</v>
      </c>
      <c r="AU22" s="37">
        <f t="shared" si="50"/>
        <v>51</v>
      </c>
      <c r="AV22" s="44">
        <f>VLOOKUP(AU22,[1]Punktezuordnung!$A$2:$B$52,2,FALSE())</f>
        <v>0</v>
      </c>
      <c r="AW22" s="39">
        <f t="array" ref="AW22">IF(ISBLANK(STO_2!$A$2),0,IF(ISBLANK(A22),0,IF((OR(EXACT(A22,STO_2!$C$2:$C$148))),VLOOKUP(A22,STO_2!$C$2:$I$148,4,FALSE()))))</f>
        <v>0</v>
      </c>
      <c r="AX22" s="37">
        <f t="shared" si="51"/>
        <v>51</v>
      </c>
      <c r="AY22" s="44">
        <f>VLOOKUP(AX22,[1]Punktezuordnung!$A$2:$B$52,2,FALSE())</f>
        <v>0</v>
      </c>
      <c r="AZ22" s="41">
        <f t="array" ref="AZ22">IF(ISBLANK(ANG_1!$A$2),100,IF(ISBLANK(A22),100,IF((OR(EXACT(A22,ANG_1!$C$2:$C$200))),VLOOKUP(A22,ANG_1!$C$2:$I$200,4,FALSE()))))</f>
        <v>100</v>
      </c>
      <c r="BA22" s="37">
        <f t="shared" si="52"/>
        <v>51</v>
      </c>
      <c r="BB22" s="44">
        <f>VLOOKUP(BA22,[1]Punktezuordnung!$A$2:$B$52,2,FALSE())</f>
        <v>0</v>
      </c>
      <c r="BC22" s="46">
        <f t="array" ref="BC22">IF(ISBLANK(ANG_2!$A$2),0,IF(ISBLANK(A22),0,IF((OR(EXACT(A22,ANG_2!$C$2:$C$155))),VLOOKUP(A22,ANG_2!$C$2:$I$155,4,FALSE()))))</f>
        <v>0</v>
      </c>
      <c r="BD22" s="37">
        <f t="shared" si="53"/>
        <v>51</v>
      </c>
      <c r="BE22" s="47">
        <f>VLOOKUP(BD22,[1]Punktezuordnung!$A$2:$B$52,2,FALSE())</f>
        <v>0</v>
      </c>
      <c r="BF22" s="41">
        <f t="array" ref="BF22">IF(ISBLANK(ANG_1!$A$2),100,IF(ISBLANK(G22),100,IF((OR(EXACT(G22,ANG_1!$C$2:$C$200))),VLOOKUP(G22,ANG_1!$C$2:$I$200,4,FALSE()))))</f>
        <v>100</v>
      </c>
      <c r="BG22" s="37">
        <f t="shared" si="54"/>
        <v>51</v>
      </c>
      <c r="BH22" s="44">
        <f>VLOOKUP(BG22,[1]Punktezuordnung!$A$2:$B$52,2,FALSE())</f>
        <v>0</v>
      </c>
      <c r="BI22" s="46">
        <f t="array" ref="BI22">IF(ISBLANK(ANG_2!$A$2),0,IF(ISBLANK(G22),0,IF((OR(EXACT(G22,ANG_2!$C$2:$C$155))),VLOOKUP(G22,ANG_2!$C$2:$I$155,4,FALSE()))))</f>
        <v>0</v>
      </c>
      <c r="BJ22" s="37">
        <f t="shared" si="55"/>
        <v>51</v>
      </c>
      <c r="BK22" s="47">
        <f>VLOOKUP(BJ22,[1]Punktezuordnung!$A$2:$B$52,2,FALSE())</f>
        <v>0</v>
      </c>
    </row>
    <row r="23" spans="1:63" x14ac:dyDescent="0.3">
      <c r="A23" s="28"/>
      <c r="B23" s="28"/>
      <c r="C23" s="28"/>
      <c r="D23" s="28"/>
      <c r="E23" s="37" t="str">
        <f t="shared" si="28"/>
        <v/>
      </c>
      <c r="F23" s="29">
        <f>SUM(LARGE(H23:U23,{1;2;3;4;5;6;7;8;9}))</f>
        <v>0</v>
      </c>
      <c r="G23" s="48">
        <f t="shared" si="29"/>
        <v>0</v>
      </c>
      <c r="H23" s="49">
        <f t="shared" si="30"/>
        <v>0</v>
      </c>
      <c r="I23" s="44">
        <f t="shared" si="31"/>
        <v>0</v>
      </c>
      <c r="J23" s="49">
        <f t="shared" si="32"/>
        <v>0</v>
      </c>
      <c r="K23" s="44">
        <f t="shared" si="33"/>
        <v>0</v>
      </c>
      <c r="L23" s="32">
        <f t="shared" si="34"/>
        <v>0</v>
      </c>
      <c r="M23" s="33">
        <f t="shared" si="35"/>
        <v>0</v>
      </c>
      <c r="N23" s="50">
        <f t="shared" si="36"/>
        <v>0</v>
      </c>
      <c r="O23" s="35">
        <f t="shared" si="37"/>
        <v>0</v>
      </c>
      <c r="P23" s="49">
        <f t="shared" si="38"/>
        <v>0</v>
      </c>
      <c r="Q23" s="44">
        <f t="shared" si="39"/>
        <v>0</v>
      </c>
      <c r="R23" s="49"/>
      <c r="S23" s="44"/>
      <c r="T23" s="49">
        <f t="shared" si="40"/>
        <v>0</v>
      </c>
      <c r="U23" s="44">
        <f t="shared" si="41"/>
        <v>0</v>
      </c>
      <c r="V23" s="36">
        <f t="array" ref="V23">IF(ISBLANK(ALS_1!$A$2),100,IF(ISBLANK(A23),100,IF((OR(EXACT(A23,ALS_1!$C$2:$C$147))),VLOOKUP(A23,ALS_1!$C$2:$I$147,4,FALSE()))))</f>
        <v>100</v>
      </c>
      <c r="W23" s="37">
        <f t="shared" si="42"/>
        <v>51</v>
      </c>
      <c r="X23" s="64">
        <f>VLOOKUP(W23,Punktezuordnung!$A$2:$B$52,2,FALSE())</f>
        <v>0</v>
      </c>
      <c r="Y23" s="38" cm="1">
        <f t="array" ref="Y23">IF(ISBLANK(ALS_2!$A$2),0,IF(ISBLANK(A23),0,IF((OR(EXACT(A23,ALS_2!$C$2:$C$149))),VLOOKUP(A23,ALS_2!$C$2:$I$149,4,FALSE()))))</f>
        <v>0</v>
      </c>
      <c r="Z23" s="37">
        <f t="shared" si="43"/>
        <v>51</v>
      </c>
      <c r="AA23" s="64">
        <f>VLOOKUP(Z23,Punktezuordnung!$A$2:$B$52,2,FALSE())</f>
        <v>0</v>
      </c>
      <c r="AB23" s="39">
        <f t="array" ref="AB23">IF(ISBLANK(FRI_1!$A$2),100,IF(ISBLANK(A23),100,IF((OR(EXACT(A23,FRI_1!$C$2:$C$200))),VLOOKUP(A23,FRI_1!$C$2:$I$200,4,FALSE()))))</f>
        <v>100</v>
      </c>
      <c r="AC23" s="37">
        <f t="shared" si="44"/>
        <v>51</v>
      </c>
      <c r="AD23" s="29">
        <f>VLOOKUP(AC23,[1]Punktezuordnung!$A$2:$B$52,2,FALSE())</f>
        <v>0</v>
      </c>
      <c r="AE23" s="40">
        <f t="array" ref="AE23">IF(ISBLANK(FRI_2!$A$2),0,IF(ISBLANK(A23),0,IF((OR(EXACT(A23,FRI_2!$C$2:$C$150))),VLOOKUP(A23,FRI_2!$C$2:$I$150,4,FALSE()))))</f>
        <v>0</v>
      </c>
      <c r="AF23" s="37">
        <f t="shared" si="45"/>
        <v>51</v>
      </c>
      <c r="AG23" s="29">
        <f>VLOOKUP(AF23,[1]Punktezuordnung!$A$2:$B$52,2,FALSE())</f>
        <v>0</v>
      </c>
      <c r="AH23" s="41">
        <f t="array" ref="AH23">IF(ISBLANK(LAT_1!$A$2),0,IF(ISBLANK(A23),0,IF((OR(EXACT(A23,LAT_1!$C$2:$C$154))),VLOOKUP(A23,LAT_1!$C$2:$I$154,4,FALSE()))))</f>
        <v>0</v>
      </c>
      <c r="AI23" s="37">
        <f t="shared" si="46"/>
        <v>51</v>
      </c>
      <c r="AJ23" s="29">
        <f>VLOOKUP(AI23,[1]Punktezuordnung!$A$2:$B$52,2,FALSE())</f>
        <v>0</v>
      </c>
      <c r="AK23" s="43">
        <f t="array" ref="AK23">IF(ISBLANK(LAT_2!$A$2),0,IF(ISBLANK(A23),0,IF((OR(EXACT(A23,LAT_2!$C$2:$C$154))),VLOOKUP(A23,LAT_2!$C$2:$I$154,4,FALSE()))))</f>
        <v>0</v>
      </c>
      <c r="AL23" s="37">
        <f t="shared" si="47"/>
        <v>51</v>
      </c>
      <c r="AM23" s="29">
        <f>VLOOKUP(AL23,[1]Punktezuordnung!$A$2:$B$52,2,FALSE())</f>
        <v>0</v>
      </c>
      <c r="AN23" s="66">
        <f t="array" ref="AN23">IF(ISBLANK(NIA_1!$A$2),1000,IF(ISBLANK(A23),1000,IF((OR(EXACT(A23,NIA_1!$C$2:$C$200))),VLOOKUP(A23,NIA_1!$C$2:$I$200,4,FALSE()))))</f>
        <v>1000</v>
      </c>
      <c r="AO23" s="37">
        <f t="shared" si="48"/>
        <v>51</v>
      </c>
      <c r="AP23" s="64">
        <f>VLOOKUP(AO23,Punktezuordnung!$A$2:$B$52,2,FALSE())</f>
        <v>0</v>
      </c>
      <c r="AQ23" s="45">
        <f t="array" ref="AQ23">IF(ISBLANK(NIA_2!$A$2),0,IF(ISBLANK(A23),0,IF((OR(EXACT(A23,NIA_2!$C$2:$C$141))),VLOOKUP(A23,NIA_2!$C$2:$I$141,4,FALSE()))))</f>
        <v>0</v>
      </c>
      <c r="AR23" s="37">
        <f t="shared" si="49"/>
        <v>51</v>
      </c>
      <c r="AS23" s="64">
        <f>VLOOKUP(AR23,Punktezuordnung!$A$2:$B$52,2,FALSE())</f>
        <v>0</v>
      </c>
      <c r="AT23" s="41">
        <f t="array" ref="AT23">IF(ISBLANK(STO_1!$A$2),0,IF(ISBLANK(A23),0,IF((OR(EXACT(A23,STO_1!$C$2:$C$149))),VLOOKUP(A23,STO_1!$C$2:$I$149,4,FALSE()))))</f>
        <v>0</v>
      </c>
      <c r="AU23" s="37">
        <f t="shared" si="50"/>
        <v>51</v>
      </c>
      <c r="AV23" s="44">
        <f>VLOOKUP(AU23,[1]Punktezuordnung!$A$2:$B$52,2,FALSE())</f>
        <v>0</v>
      </c>
      <c r="AW23" s="39">
        <f t="array" ref="AW23">IF(ISBLANK(STO_2!$A$2),0,IF(ISBLANK(A23),0,IF((OR(EXACT(A23,STO_2!$C$2:$C$148))),VLOOKUP(A23,STO_2!$C$2:$I$148,4,FALSE()))))</f>
        <v>0</v>
      </c>
      <c r="AX23" s="37">
        <f t="shared" si="51"/>
        <v>51</v>
      </c>
      <c r="AY23" s="44">
        <f>VLOOKUP(AX23,[1]Punktezuordnung!$A$2:$B$52,2,FALSE())</f>
        <v>0</v>
      </c>
      <c r="AZ23" s="41">
        <f t="array" ref="AZ23">IF(ISBLANK(ANG_1!$A$2),100,IF(ISBLANK(A23),100,IF((OR(EXACT(A23,ANG_1!$C$2:$C$200))),VLOOKUP(A23,ANG_1!$C$2:$I$200,4,FALSE()))))</f>
        <v>100</v>
      </c>
      <c r="BA23" s="37">
        <f t="shared" si="52"/>
        <v>51</v>
      </c>
      <c r="BB23" s="44">
        <f>VLOOKUP(BA23,[1]Punktezuordnung!$A$2:$B$52,2,FALSE())</f>
        <v>0</v>
      </c>
      <c r="BC23" s="46">
        <f t="array" ref="BC23">IF(ISBLANK(ANG_2!$A$2),0,IF(ISBLANK(A23),0,IF((OR(EXACT(A23,ANG_2!$C$2:$C$155))),VLOOKUP(A23,ANG_2!$C$2:$I$155,4,FALSE()))))</f>
        <v>0</v>
      </c>
      <c r="BD23" s="37">
        <f t="shared" si="53"/>
        <v>51</v>
      </c>
      <c r="BE23" s="47">
        <f>VLOOKUP(BD23,[1]Punktezuordnung!$A$2:$B$52,2,FALSE())</f>
        <v>0</v>
      </c>
      <c r="BF23" s="41">
        <f t="array" ref="BF23">IF(ISBLANK(ANG_1!$A$2),100,IF(ISBLANK(G23),100,IF((OR(EXACT(G23,ANG_1!$C$2:$C$200))),VLOOKUP(G23,ANG_1!$C$2:$I$200,4,FALSE()))))</f>
        <v>100</v>
      </c>
      <c r="BG23" s="37">
        <f t="shared" si="54"/>
        <v>51</v>
      </c>
      <c r="BH23" s="44">
        <f>VLOOKUP(BG23,[1]Punktezuordnung!$A$2:$B$52,2,FALSE())</f>
        <v>0</v>
      </c>
      <c r="BI23" s="46">
        <f t="array" ref="BI23">IF(ISBLANK(ANG_2!$A$2),0,IF(ISBLANK(G23),0,IF((OR(EXACT(G23,ANG_2!$C$2:$C$155))),VLOOKUP(G23,ANG_2!$C$2:$I$155,4,FALSE()))))</f>
        <v>0</v>
      </c>
      <c r="BJ23" s="37">
        <f t="shared" si="55"/>
        <v>51</v>
      </c>
      <c r="BK23" s="47">
        <f>VLOOKUP(BJ23,[1]Punktezuordnung!$A$2:$B$52,2,FALSE())</f>
        <v>0</v>
      </c>
    </row>
    <row r="24" spans="1:63" x14ac:dyDescent="0.3">
      <c r="A24" s="28"/>
      <c r="B24" s="28"/>
      <c r="C24" s="28"/>
      <c r="D24" s="28"/>
      <c r="E24" s="37" t="str">
        <f t="shared" si="28"/>
        <v/>
      </c>
      <c r="F24" s="29">
        <f>SUM(LARGE(H24:U24,{1;2;3;4;5;6;7;8;9}))</f>
        <v>0</v>
      </c>
      <c r="G24" s="48">
        <f t="shared" si="29"/>
        <v>0</v>
      </c>
      <c r="H24" s="49">
        <f t="shared" si="30"/>
        <v>0</v>
      </c>
      <c r="I24" s="44">
        <f t="shared" si="31"/>
        <v>0</v>
      </c>
      <c r="J24" s="49">
        <f t="shared" si="32"/>
        <v>0</v>
      </c>
      <c r="K24" s="44">
        <f t="shared" si="33"/>
        <v>0</v>
      </c>
      <c r="L24" s="32">
        <f t="shared" si="34"/>
        <v>0</v>
      </c>
      <c r="M24" s="33">
        <f t="shared" si="35"/>
        <v>0</v>
      </c>
      <c r="N24" s="50">
        <f t="shared" si="36"/>
        <v>0</v>
      </c>
      <c r="O24" s="35">
        <f t="shared" si="37"/>
        <v>0</v>
      </c>
      <c r="P24" s="49">
        <f t="shared" si="38"/>
        <v>0</v>
      </c>
      <c r="Q24" s="44">
        <f t="shared" si="39"/>
        <v>0</v>
      </c>
      <c r="R24" s="49"/>
      <c r="S24" s="44"/>
      <c r="T24" s="49">
        <f t="shared" si="40"/>
        <v>0</v>
      </c>
      <c r="U24" s="44">
        <f t="shared" si="41"/>
        <v>0</v>
      </c>
      <c r="V24" s="36">
        <f t="array" ref="V24">IF(ISBLANK(ALS_1!$A$2),100,IF(ISBLANK(A24),100,IF((OR(EXACT(A24,ALS_1!$C$2:$C$147))),VLOOKUP(A24,ALS_1!$C$2:$I$147,4,FALSE()))))</f>
        <v>100</v>
      </c>
      <c r="W24" s="37">
        <f t="shared" si="42"/>
        <v>51</v>
      </c>
      <c r="X24" s="64">
        <f>VLOOKUP(W24,Punktezuordnung!$A$2:$B$52,2,FALSE())</f>
        <v>0</v>
      </c>
      <c r="Y24" s="38" cm="1">
        <f t="array" ref="Y24">IF(ISBLANK(ALS_2!$A$2),0,IF(ISBLANK(A24),0,IF((OR(EXACT(A24,ALS_2!$C$2:$C$149))),VLOOKUP(A24,ALS_2!$C$2:$I$149,4,FALSE()))))</f>
        <v>0</v>
      </c>
      <c r="Z24" s="37">
        <f t="shared" si="43"/>
        <v>51</v>
      </c>
      <c r="AA24" s="64">
        <f>VLOOKUP(Z24,Punktezuordnung!$A$2:$B$52,2,FALSE())</f>
        <v>0</v>
      </c>
      <c r="AB24" s="39">
        <f t="array" ref="AB24">IF(ISBLANK(FRI_1!$A$2),100,IF(ISBLANK(A24),100,IF((OR(EXACT(A24,FRI_1!$C$2:$C$200))),VLOOKUP(A24,FRI_1!$C$2:$I$200,4,FALSE()))))</f>
        <v>100</v>
      </c>
      <c r="AC24" s="37">
        <f t="shared" si="44"/>
        <v>51</v>
      </c>
      <c r="AD24" s="29">
        <f>VLOOKUP(AC24,[1]Punktezuordnung!$A$2:$B$52,2,FALSE())</f>
        <v>0</v>
      </c>
      <c r="AE24" s="40">
        <f t="array" ref="AE24">IF(ISBLANK(FRI_2!$A$2),0,IF(ISBLANK(A24),0,IF((OR(EXACT(A24,FRI_2!$C$2:$C$150))),VLOOKUP(A24,FRI_2!$C$2:$I$150,4,FALSE()))))</f>
        <v>0</v>
      </c>
      <c r="AF24" s="37">
        <f t="shared" si="45"/>
        <v>51</v>
      </c>
      <c r="AG24" s="29">
        <f>VLOOKUP(AF24,[1]Punktezuordnung!$A$2:$B$52,2,FALSE())</f>
        <v>0</v>
      </c>
      <c r="AH24" s="41">
        <f t="array" ref="AH24">IF(ISBLANK(LAT_1!$A$2),0,IF(ISBLANK(A24),0,IF((OR(EXACT(A24,LAT_1!$C$2:$C$154))),VLOOKUP(A24,LAT_1!$C$2:$I$154,4,FALSE()))))</f>
        <v>0</v>
      </c>
      <c r="AI24" s="37">
        <f t="shared" si="46"/>
        <v>51</v>
      </c>
      <c r="AJ24" s="29">
        <f>VLOOKUP(AI24,[1]Punktezuordnung!$A$2:$B$52,2,FALSE())</f>
        <v>0</v>
      </c>
      <c r="AK24" s="43">
        <f t="array" ref="AK24">IF(ISBLANK(LAT_2!$A$2),0,IF(ISBLANK(A24),0,IF((OR(EXACT(A24,LAT_2!$C$2:$C$154))),VLOOKUP(A24,LAT_2!$C$2:$I$154,4,FALSE()))))</f>
        <v>0</v>
      </c>
      <c r="AL24" s="37">
        <f t="shared" si="47"/>
        <v>51</v>
      </c>
      <c r="AM24" s="29">
        <f>VLOOKUP(AL24,[1]Punktezuordnung!$A$2:$B$52,2,FALSE())</f>
        <v>0</v>
      </c>
      <c r="AN24" s="66">
        <f t="array" ref="AN24">IF(ISBLANK(NIA_1!$A$2),1000,IF(ISBLANK(A24),1000,IF((OR(EXACT(A24,NIA_1!$C$2:$C$200))),VLOOKUP(A24,NIA_1!$C$2:$I$200,4,FALSE()))))</f>
        <v>1000</v>
      </c>
      <c r="AO24" s="37">
        <f t="shared" si="48"/>
        <v>51</v>
      </c>
      <c r="AP24" s="64">
        <f>VLOOKUP(AO24,Punktezuordnung!$A$2:$B$52,2,FALSE())</f>
        <v>0</v>
      </c>
      <c r="AQ24" s="45">
        <f t="array" ref="AQ24">IF(ISBLANK(NIA_2!$A$2),0,IF(ISBLANK(A24),0,IF((OR(EXACT(A24,NIA_2!$C$2:$C$141))),VLOOKUP(A24,NIA_2!$C$2:$I$141,4,FALSE()))))</f>
        <v>0</v>
      </c>
      <c r="AR24" s="37">
        <f t="shared" si="49"/>
        <v>51</v>
      </c>
      <c r="AS24" s="64">
        <f>VLOOKUP(AR24,Punktezuordnung!$A$2:$B$52,2,FALSE())</f>
        <v>0</v>
      </c>
      <c r="AT24" s="41">
        <f t="array" ref="AT24">IF(ISBLANK(STO_1!$A$2),0,IF(ISBLANK(A24),0,IF((OR(EXACT(A24,STO_1!$C$2:$C$149))),VLOOKUP(A24,STO_1!$C$2:$I$149,4,FALSE()))))</f>
        <v>0</v>
      </c>
      <c r="AU24" s="37">
        <f t="shared" si="50"/>
        <v>51</v>
      </c>
      <c r="AV24" s="44">
        <f>VLOOKUP(AU24,[1]Punktezuordnung!$A$2:$B$52,2,FALSE())</f>
        <v>0</v>
      </c>
      <c r="AW24" s="39">
        <f t="array" ref="AW24">IF(ISBLANK(STO_2!$A$2),0,IF(ISBLANK(A24),0,IF((OR(EXACT(A24,STO_2!$C$2:$C$148))),VLOOKUP(A24,STO_2!$C$2:$I$148,4,FALSE()))))</f>
        <v>0</v>
      </c>
      <c r="AX24" s="37">
        <f t="shared" si="51"/>
        <v>51</v>
      </c>
      <c r="AY24" s="44">
        <f>VLOOKUP(AX24,[1]Punktezuordnung!$A$2:$B$52,2,FALSE())</f>
        <v>0</v>
      </c>
      <c r="AZ24" s="41">
        <f t="array" ref="AZ24">IF(ISBLANK(ANG_1!$A$2),100,IF(ISBLANK(A24),100,IF((OR(EXACT(A24,ANG_1!$C$2:$C$200))),VLOOKUP(A24,ANG_1!$C$2:$I$200,4,FALSE()))))</f>
        <v>100</v>
      </c>
      <c r="BA24" s="37">
        <f t="shared" si="52"/>
        <v>51</v>
      </c>
      <c r="BB24" s="44">
        <f>VLOOKUP(BA24,[1]Punktezuordnung!$A$2:$B$52,2,FALSE())</f>
        <v>0</v>
      </c>
      <c r="BC24" s="46">
        <f t="array" ref="BC24">IF(ISBLANK(ANG_2!$A$2),0,IF(ISBLANK(A24),0,IF((OR(EXACT(A24,ANG_2!$C$2:$C$155))),VLOOKUP(A24,ANG_2!$C$2:$I$155,4,FALSE()))))</f>
        <v>0</v>
      </c>
      <c r="BD24" s="37">
        <f t="shared" si="53"/>
        <v>51</v>
      </c>
      <c r="BE24" s="47">
        <f>VLOOKUP(BD24,[1]Punktezuordnung!$A$2:$B$52,2,FALSE())</f>
        <v>0</v>
      </c>
      <c r="BF24" s="41">
        <f t="array" ref="BF24">IF(ISBLANK(ANG_1!$A$2),100,IF(ISBLANK(G24),100,IF((OR(EXACT(G24,ANG_1!$C$2:$C$200))),VLOOKUP(G24,ANG_1!$C$2:$I$200,4,FALSE()))))</f>
        <v>100</v>
      </c>
      <c r="BG24" s="37">
        <f t="shared" si="54"/>
        <v>51</v>
      </c>
      <c r="BH24" s="44">
        <f>VLOOKUP(BG24,[1]Punktezuordnung!$A$2:$B$52,2,FALSE())</f>
        <v>0</v>
      </c>
      <c r="BI24" s="46">
        <f t="array" ref="BI24">IF(ISBLANK(ANG_2!$A$2),0,IF(ISBLANK(G24),0,IF((OR(EXACT(G24,ANG_2!$C$2:$C$155))),VLOOKUP(G24,ANG_2!$C$2:$I$155,4,FALSE()))))</f>
        <v>0</v>
      </c>
      <c r="BJ24" s="37">
        <f t="shared" si="55"/>
        <v>51</v>
      </c>
      <c r="BK24" s="47">
        <f>VLOOKUP(BJ24,[1]Punktezuordnung!$A$2:$B$52,2,FALSE())</f>
        <v>0</v>
      </c>
    </row>
    <row r="25" spans="1:63" x14ac:dyDescent="0.3">
      <c r="A25" s="28"/>
      <c r="B25" s="28"/>
      <c r="C25" s="28"/>
      <c r="D25" s="28"/>
      <c r="E25" s="37" t="str">
        <f t="shared" si="28"/>
        <v/>
      </c>
      <c r="F25" s="29">
        <f>SUM(LARGE(H25:U25,{1;2;3;4;5;6;7;8;9}))</f>
        <v>0</v>
      </c>
      <c r="G25" s="48">
        <f t="shared" si="29"/>
        <v>0</v>
      </c>
      <c r="H25" s="49">
        <f t="shared" si="30"/>
        <v>0</v>
      </c>
      <c r="I25" s="44">
        <f t="shared" si="31"/>
        <v>0</v>
      </c>
      <c r="J25" s="49">
        <f t="shared" si="32"/>
        <v>0</v>
      </c>
      <c r="K25" s="44">
        <f t="shared" si="33"/>
        <v>0</v>
      </c>
      <c r="L25" s="32">
        <f t="shared" si="34"/>
        <v>0</v>
      </c>
      <c r="M25" s="33">
        <f t="shared" si="35"/>
        <v>0</v>
      </c>
      <c r="N25" s="50">
        <f t="shared" si="36"/>
        <v>0</v>
      </c>
      <c r="O25" s="35">
        <f t="shared" si="37"/>
        <v>0</v>
      </c>
      <c r="P25" s="49">
        <f t="shared" si="38"/>
        <v>0</v>
      </c>
      <c r="Q25" s="44">
        <f t="shared" si="39"/>
        <v>0</v>
      </c>
      <c r="R25" s="49"/>
      <c r="S25" s="44"/>
      <c r="T25" s="49">
        <f t="shared" si="40"/>
        <v>0</v>
      </c>
      <c r="U25" s="44">
        <f t="shared" si="41"/>
        <v>0</v>
      </c>
      <c r="V25" s="36">
        <f t="array" ref="V25">IF(ISBLANK(ALS_1!$A$2),100,IF(ISBLANK(A25),100,IF((OR(EXACT(A25,ALS_1!$C$2:$C$147))),VLOOKUP(A25,ALS_1!$C$2:$I$147,4,FALSE()))))</f>
        <v>100</v>
      </c>
      <c r="W25" s="37">
        <f t="shared" si="42"/>
        <v>51</v>
      </c>
      <c r="X25" s="64">
        <f>VLOOKUP(W25,Punktezuordnung!$A$2:$B$52,2,FALSE())</f>
        <v>0</v>
      </c>
      <c r="Y25" s="38" cm="1">
        <f t="array" ref="Y25">IF(ISBLANK(ALS_2!$A$2),0,IF(ISBLANK(A25),0,IF((OR(EXACT(A25,ALS_2!$C$2:$C$149))),VLOOKUP(A25,ALS_2!$C$2:$I$149,4,FALSE()))))</f>
        <v>0</v>
      </c>
      <c r="Z25" s="37">
        <f t="shared" si="43"/>
        <v>51</v>
      </c>
      <c r="AA25" s="64">
        <f>VLOOKUP(Z25,Punktezuordnung!$A$2:$B$52,2,FALSE())</f>
        <v>0</v>
      </c>
      <c r="AB25" s="39">
        <f t="array" ref="AB25">IF(ISBLANK(FRI_1!$A$2),100,IF(ISBLANK(A25),100,IF((OR(EXACT(A25,FRI_1!$C$2:$C$200))),VLOOKUP(A25,FRI_1!$C$2:$I$200,4,FALSE()))))</f>
        <v>100</v>
      </c>
      <c r="AC25" s="37">
        <f t="shared" si="44"/>
        <v>51</v>
      </c>
      <c r="AD25" s="29">
        <f>VLOOKUP(AC25,[1]Punktezuordnung!$A$2:$B$52,2,FALSE())</f>
        <v>0</v>
      </c>
      <c r="AE25" s="40">
        <f t="array" ref="AE25">IF(ISBLANK(FRI_2!$A$2),0,IF(ISBLANK(A25),0,IF((OR(EXACT(A25,FRI_2!$C$2:$C$150))),VLOOKUP(A25,FRI_2!$C$2:$I$150,4,FALSE()))))</f>
        <v>0</v>
      </c>
      <c r="AF25" s="37">
        <f t="shared" si="45"/>
        <v>51</v>
      </c>
      <c r="AG25" s="29">
        <f>VLOOKUP(AF25,[1]Punktezuordnung!$A$2:$B$52,2,FALSE())</f>
        <v>0</v>
      </c>
      <c r="AH25" s="41">
        <f t="array" ref="AH25">IF(ISBLANK(LAT_1!$A$2),0,IF(ISBLANK(A25),0,IF((OR(EXACT(A25,LAT_1!$C$2:$C$154))),VLOOKUP(A25,LAT_1!$C$2:$I$154,4,FALSE()))))</f>
        <v>0</v>
      </c>
      <c r="AI25" s="37">
        <f t="shared" si="46"/>
        <v>51</v>
      </c>
      <c r="AJ25" s="29">
        <f>VLOOKUP(AI25,[1]Punktezuordnung!$A$2:$B$52,2,FALSE())</f>
        <v>0</v>
      </c>
      <c r="AK25" s="43">
        <f t="array" ref="AK25">IF(ISBLANK(LAT_2!$A$2),0,IF(ISBLANK(A25),0,IF((OR(EXACT(A25,LAT_2!$C$2:$C$154))),VLOOKUP(A25,LAT_2!$C$2:$I$154,4,FALSE()))))</f>
        <v>0</v>
      </c>
      <c r="AL25" s="37">
        <f t="shared" si="47"/>
        <v>51</v>
      </c>
      <c r="AM25" s="29">
        <f>VLOOKUP(AL25,[1]Punktezuordnung!$A$2:$B$52,2,FALSE())</f>
        <v>0</v>
      </c>
      <c r="AN25" s="66">
        <f t="array" ref="AN25">IF(ISBLANK(NIA_1!$A$2),1000,IF(ISBLANK(A25),1000,IF((OR(EXACT(A25,NIA_1!$C$2:$C$200))),VLOOKUP(A25,NIA_1!$C$2:$I$200,4,FALSE()))))</f>
        <v>1000</v>
      </c>
      <c r="AO25" s="37">
        <f t="shared" si="48"/>
        <v>51</v>
      </c>
      <c r="AP25" s="64">
        <f>VLOOKUP(AO25,Punktezuordnung!$A$2:$B$52,2,FALSE())</f>
        <v>0</v>
      </c>
      <c r="AQ25" s="45">
        <f t="array" ref="AQ25">IF(ISBLANK(NIA_2!$A$2),0,IF(ISBLANK(A25),0,IF((OR(EXACT(A25,NIA_2!$C$2:$C$141))),VLOOKUP(A25,NIA_2!$C$2:$I$141,4,FALSE()))))</f>
        <v>0</v>
      </c>
      <c r="AR25" s="37">
        <f t="shared" si="49"/>
        <v>51</v>
      </c>
      <c r="AS25" s="64">
        <f>VLOOKUP(AR25,Punktezuordnung!$A$2:$B$52,2,FALSE())</f>
        <v>0</v>
      </c>
      <c r="AT25" s="41">
        <f t="array" ref="AT25">IF(ISBLANK(STO_1!$A$2),0,IF(ISBLANK(A25),0,IF((OR(EXACT(A25,STO_1!$C$2:$C$149))),VLOOKUP(A25,STO_1!$C$2:$I$149,4,FALSE()))))</f>
        <v>0</v>
      </c>
      <c r="AU25" s="37">
        <f t="shared" si="50"/>
        <v>51</v>
      </c>
      <c r="AV25" s="44">
        <f>VLOOKUP(AU25,[1]Punktezuordnung!$A$2:$B$52,2,FALSE())</f>
        <v>0</v>
      </c>
      <c r="AW25" s="39">
        <f t="array" ref="AW25">IF(ISBLANK(STO_2!$A$2),0,IF(ISBLANK(A25),0,IF((OR(EXACT(A25,STO_2!$C$2:$C$148))),VLOOKUP(A25,STO_2!$C$2:$I$148,4,FALSE()))))</f>
        <v>0</v>
      </c>
      <c r="AX25" s="37">
        <f t="shared" si="51"/>
        <v>51</v>
      </c>
      <c r="AY25" s="44">
        <f>VLOOKUP(AX25,[1]Punktezuordnung!$A$2:$B$52,2,FALSE())</f>
        <v>0</v>
      </c>
      <c r="AZ25" s="41">
        <f t="array" ref="AZ25">IF(ISBLANK(ANG_1!$A$2),100,IF(ISBLANK(A25),100,IF((OR(EXACT(A25,ANG_1!$C$2:$C$200))),VLOOKUP(A25,ANG_1!$C$2:$I$200,4,FALSE()))))</f>
        <v>100</v>
      </c>
      <c r="BA25" s="37">
        <f t="shared" si="52"/>
        <v>51</v>
      </c>
      <c r="BB25" s="44">
        <f>VLOOKUP(BA25,[1]Punktezuordnung!$A$2:$B$52,2,FALSE())</f>
        <v>0</v>
      </c>
      <c r="BC25" s="46">
        <f t="array" ref="BC25">IF(ISBLANK(ANG_2!$A$2),0,IF(ISBLANK(A25),0,IF((OR(EXACT(A25,ANG_2!$C$2:$C$155))),VLOOKUP(A25,ANG_2!$C$2:$I$155,4,FALSE()))))</f>
        <v>0</v>
      </c>
      <c r="BD25" s="37">
        <f t="shared" si="53"/>
        <v>51</v>
      </c>
      <c r="BE25" s="47">
        <f>VLOOKUP(BD25,[1]Punktezuordnung!$A$2:$B$52,2,FALSE())</f>
        <v>0</v>
      </c>
      <c r="BF25" s="41">
        <f t="array" ref="BF25">IF(ISBLANK(ANG_1!$A$2),100,IF(ISBLANK(G25),100,IF((OR(EXACT(G25,ANG_1!$C$2:$C$200))),VLOOKUP(G25,ANG_1!$C$2:$I$200,4,FALSE()))))</f>
        <v>100</v>
      </c>
      <c r="BG25" s="37">
        <f t="shared" si="54"/>
        <v>51</v>
      </c>
      <c r="BH25" s="44">
        <f>VLOOKUP(BG25,[1]Punktezuordnung!$A$2:$B$52,2,FALSE())</f>
        <v>0</v>
      </c>
      <c r="BI25" s="46">
        <f t="array" ref="BI25">IF(ISBLANK(ANG_2!$A$2),0,IF(ISBLANK(G25),0,IF((OR(EXACT(G25,ANG_2!$C$2:$C$155))),VLOOKUP(G25,ANG_2!$C$2:$I$155,4,FALSE()))))</f>
        <v>0</v>
      </c>
      <c r="BJ25" s="37">
        <f t="shared" si="55"/>
        <v>51</v>
      </c>
      <c r="BK25" s="47">
        <f>VLOOKUP(BJ25,[1]Punktezuordnung!$A$2:$B$52,2,FALSE())</f>
        <v>0</v>
      </c>
    </row>
    <row r="26" spans="1:63" x14ac:dyDescent="0.3">
      <c r="A26" s="28"/>
      <c r="B26" s="28"/>
      <c r="C26" s="28"/>
      <c r="D26" s="28"/>
      <c r="E26" s="37" t="str">
        <f t="shared" si="28"/>
        <v/>
      </c>
      <c r="F26" s="29">
        <f>SUM(LARGE(H26:U26,{1;2;3;4;5;6;7;8;9}))</f>
        <v>0</v>
      </c>
      <c r="G26" s="48">
        <f t="shared" si="29"/>
        <v>0</v>
      </c>
      <c r="H26" s="49">
        <f t="shared" si="30"/>
        <v>0</v>
      </c>
      <c r="I26" s="44">
        <f t="shared" si="31"/>
        <v>0</v>
      </c>
      <c r="J26" s="49">
        <f t="shared" si="32"/>
        <v>0</v>
      </c>
      <c r="K26" s="44">
        <f t="shared" si="33"/>
        <v>0</v>
      </c>
      <c r="L26" s="32">
        <f t="shared" si="34"/>
        <v>0</v>
      </c>
      <c r="M26" s="33">
        <f t="shared" si="35"/>
        <v>0</v>
      </c>
      <c r="N26" s="50">
        <f t="shared" si="36"/>
        <v>0</v>
      </c>
      <c r="O26" s="35">
        <f t="shared" si="37"/>
        <v>0</v>
      </c>
      <c r="P26" s="49">
        <f t="shared" si="38"/>
        <v>0</v>
      </c>
      <c r="Q26" s="44">
        <f t="shared" si="39"/>
        <v>0</v>
      </c>
      <c r="R26" s="49"/>
      <c r="S26" s="44"/>
      <c r="T26" s="49">
        <f t="shared" si="40"/>
        <v>0</v>
      </c>
      <c r="U26" s="44">
        <f t="shared" si="41"/>
        <v>0</v>
      </c>
      <c r="V26" s="36">
        <f t="array" ref="V26">IF(ISBLANK(ALS_1!$A$2),100,IF(ISBLANK(A26),100,IF((OR(EXACT(A26,ALS_1!$C$2:$C$147))),VLOOKUP(A26,ALS_1!$C$2:$I$147,4,FALSE()))))</f>
        <v>100</v>
      </c>
      <c r="W26" s="37">
        <f t="shared" si="42"/>
        <v>51</v>
      </c>
      <c r="X26" s="64">
        <f>VLOOKUP(W26,Punktezuordnung!$A$2:$B$52,2,FALSE())</f>
        <v>0</v>
      </c>
      <c r="Y26" s="38" cm="1">
        <f t="array" ref="Y26">IF(ISBLANK(ALS_2!$A$2),0,IF(ISBLANK(A26),0,IF((OR(EXACT(A26,ALS_2!$C$2:$C$149))),VLOOKUP(A26,ALS_2!$C$2:$I$149,4,FALSE()))))</f>
        <v>0</v>
      </c>
      <c r="Z26" s="37">
        <f t="shared" si="43"/>
        <v>51</v>
      </c>
      <c r="AA26" s="64">
        <f>VLOOKUP(Z26,Punktezuordnung!$A$2:$B$52,2,FALSE())</f>
        <v>0</v>
      </c>
      <c r="AB26" s="39">
        <f t="array" ref="AB26">IF(ISBLANK(FRI_1!$A$2),100,IF(ISBLANK(A26),100,IF((OR(EXACT(A26,FRI_1!$C$2:$C$200))),VLOOKUP(A26,FRI_1!$C$2:$I$200,4,FALSE()))))</f>
        <v>100</v>
      </c>
      <c r="AC26" s="37">
        <f t="shared" si="44"/>
        <v>51</v>
      </c>
      <c r="AD26" s="29">
        <f>VLOOKUP(AC26,[1]Punktezuordnung!$A$2:$B$52,2,FALSE())</f>
        <v>0</v>
      </c>
      <c r="AE26" s="40">
        <f t="array" ref="AE26">IF(ISBLANK(FRI_2!$A$2),0,IF(ISBLANK(A26),0,IF((OR(EXACT(A26,FRI_2!$C$2:$C$150))),VLOOKUP(A26,FRI_2!$C$2:$I$150,4,FALSE()))))</f>
        <v>0</v>
      </c>
      <c r="AF26" s="37">
        <f t="shared" si="45"/>
        <v>51</v>
      </c>
      <c r="AG26" s="29">
        <f>VLOOKUP(AF26,[1]Punktezuordnung!$A$2:$B$52,2,FALSE())</f>
        <v>0</v>
      </c>
      <c r="AH26" s="41">
        <f t="array" ref="AH26">IF(ISBLANK(LAT_1!$A$2),0,IF(ISBLANK(A26),0,IF((OR(EXACT(A26,LAT_1!$C$2:$C$154))),VLOOKUP(A26,LAT_1!$C$2:$I$154,4,FALSE()))))</f>
        <v>0</v>
      </c>
      <c r="AI26" s="37">
        <f t="shared" si="46"/>
        <v>51</v>
      </c>
      <c r="AJ26" s="29">
        <f>VLOOKUP(AI26,[1]Punktezuordnung!$A$2:$B$52,2,FALSE())</f>
        <v>0</v>
      </c>
      <c r="AK26" s="43">
        <f t="array" ref="AK26">IF(ISBLANK(LAT_2!$A$2),0,IF(ISBLANK(A26),0,IF((OR(EXACT(A26,LAT_2!$C$2:$C$154))),VLOOKUP(A26,LAT_2!$C$2:$I$154,4,FALSE()))))</f>
        <v>0</v>
      </c>
      <c r="AL26" s="37">
        <f t="shared" si="47"/>
        <v>51</v>
      </c>
      <c r="AM26" s="29">
        <f>VLOOKUP(AL26,[1]Punktezuordnung!$A$2:$B$52,2,FALSE())</f>
        <v>0</v>
      </c>
      <c r="AN26" s="66">
        <f t="array" ref="AN26">IF(ISBLANK(NIA_1!$A$2),1000,IF(ISBLANK(A26),1000,IF((OR(EXACT(A26,NIA_1!$C$2:$C$200))),VLOOKUP(A26,NIA_1!$C$2:$I$200,4,FALSE()))))</f>
        <v>1000</v>
      </c>
      <c r="AO26" s="37">
        <f t="shared" si="48"/>
        <v>51</v>
      </c>
      <c r="AP26" s="64">
        <f>VLOOKUP(AO26,Punktezuordnung!$A$2:$B$52,2,FALSE())</f>
        <v>0</v>
      </c>
      <c r="AQ26" s="45">
        <f t="array" ref="AQ26">IF(ISBLANK(NIA_2!$A$2),0,IF(ISBLANK(A26),0,IF((OR(EXACT(A26,NIA_2!$C$2:$C$141))),VLOOKUP(A26,NIA_2!$C$2:$I$141,4,FALSE()))))</f>
        <v>0</v>
      </c>
      <c r="AR26" s="37">
        <f t="shared" si="49"/>
        <v>51</v>
      </c>
      <c r="AS26" s="64">
        <f>VLOOKUP(AR26,Punktezuordnung!$A$2:$B$52,2,FALSE())</f>
        <v>0</v>
      </c>
      <c r="AT26" s="41">
        <f t="array" ref="AT26">IF(ISBLANK(STO_1!$A$2),0,IF(ISBLANK(A26),0,IF((OR(EXACT(A26,STO_1!$C$2:$C$149))),VLOOKUP(A26,STO_1!$C$2:$I$149,4,FALSE()))))</f>
        <v>0</v>
      </c>
      <c r="AU26" s="37">
        <f t="shared" si="50"/>
        <v>51</v>
      </c>
      <c r="AV26" s="44">
        <f>VLOOKUP(AU26,[1]Punktezuordnung!$A$2:$B$52,2,FALSE())</f>
        <v>0</v>
      </c>
      <c r="AW26" s="39">
        <f t="array" ref="AW26">IF(ISBLANK(STO_2!$A$2),0,IF(ISBLANK(A26),0,IF((OR(EXACT(A26,STO_2!$C$2:$C$148))),VLOOKUP(A26,STO_2!$C$2:$I$148,4,FALSE()))))</f>
        <v>0</v>
      </c>
      <c r="AX26" s="37">
        <f t="shared" si="51"/>
        <v>51</v>
      </c>
      <c r="AY26" s="44">
        <f>VLOOKUP(AX26,[1]Punktezuordnung!$A$2:$B$52,2,FALSE())</f>
        <v>0</v>
      </c>
      <c r="AZ26" s="41">
        <f t="array" ref="AZ26">IF(ISBLANK(ANG_1!$A$2),100,IF(ISBLANK(A26),100,IF((OR(EXACT(A26,ANG_1!$C$2:$C$200))),VLOOKUP(A26,ANG_1!$C$2:$I$200,4,FALSE()))))</f>
        <v>100</v>
      </c>
      <c r="BA26" s="37">
        <f t="shared" si="52"/>
        <v>51</v>
      </c>
      <c r="BB26" s="44">
        <f>VLOOKUP(BA26,[1]Punktezuordnung!$A$2:$B$52,2,FALSE())</f>
        <v>0</v>
      </c>
      <c r="BC26" s="46">
        <f t="array" ref="BC26">IF(ISBLANK(ANG_2!$A$2),0,IF(ISBLANK(A26),0,IF((OR(EXACT(A26,ANG_2!$C$2:$C$155))),VLOOKUP(A26,ANG_2!$C$2:$I$155,4,FALSE()))))</f>
        <v>0</v>
      </c>
      <c r="BD26" s="37">
        <f t="shared" si="53"/>
        <v>51</v>
      </c>
      <c r="BE26" s="47">
        <f>VLOOKUP(BD26,[1]Punktezuordnung!$A$2:$B$52,2,FALSE())</f>
        <v>0</v>
      </c>
      <c r="BF26" s="41">
        <f t="array" ref="BF26">IF(ISBLANK(ANG_1!$A$2),100,IF(ISBLANK(G26),100,IF((OR(EXACT(G26,ANG_1!$C$2:$C$200))),VLOOKUP(G26,ANG_1!$C$2:$I$200,4,FALSE()))))</f>
        <v>100</v>
      </c>
      <c r="BG26" s="37">
        <f t="shared" si="54"/>
        <v>51</v>
      </c>
      <c r="BH26" s="44">
        <f>VLOOKUP(BG26,[1]Punktezuordnung!$A$2:$B$52,2,FALSE())</f>
        <v>0</v>
      </c>
      <c r="BI26" s="46">
        <f t="array" ref="BI26">IF(ISBLANK(ANG_2!$A$2),0,IF(ISBLANK(G26),0,IF((OR(EXACT(G26,ANG_2!$C$2:$C$155))),VLOOKUP(G26,ANG_2!$C$2:$I$155,4,FALSE()))))</f>
        <v>0</v>
      </c>
      <c r="BJ26" s="37">
        <f t="shared" si="55"/>
        <v>51</v>
      </c>
      <c r="BK26" s="47">
        <f>VLOOKUP(BJ26,[1]Punktezuordnung!$A$2:$B$52,2,FALSE())</f>
        <v>0</v>
      </c>
    </row>
    <row r="27" spans="1:63" x14ac:dyDescent="0.3">
      <c r="A27" s="28"/>
      <c r="B27" s="28"/>
      <c r="C27" s="28"/>
      <c r="D27" s="28"/>
      <c r="E27" s="37" t="str">
        <f t="shared" si="28"/>
        <v/>
      </c>
      <c r="F27" s="29">
        <f>SUM(LARGE(H27:U27,{1;2;3;4;5;6;7;8;9}))</f>
        <v>0</v>
      </c>
      <c r="G27" s="48">
        <f t="shared" si="29"/>
        <v>0</v>
      </c>
      <c r="H27" s="49">
        <f t="shared" si="30"/>
        <v>0</v>
      </c>
      <c r="I27" s="44">
        <f t="shared" si="31"/>
        <v>0</v>
      </c>
      <c r="J27" s="49">
        <f t="shared" si="32"/>
        <v>0</v>
      </c>
      <c r="K27" s="44">
        <f t="shared" si="33"/>
        <v>0</v>
      </c>
      <c r="L27" s="32">
        <f t="shared" si="34"/>
        <v>0</v>
      </c>
      <c r="M27" s="33">
        <f t="shared" si="35"/>
        <v>0</v>
      </c>
      <c r="N27" s="50">
        <f t="shared" si="36"/>
        <v>0</v>
      </c>
      <c r="O27" s="35">
        <f t="shared" si="37"/>
        <v>0</v>
      </c>
      <c r="P27" s="49">
        <f t="shared" si="38"/>
        <v>0</v>
      </c>
      <c r="Q27" s="44">
        <f t="shared" si="39"/>
        <v>0</v>
      </c>
      <c r="R27" s="49"/>
      <c r="S27" s="44"/>
      <c r="T27" s="49">
        <f t="shared" si="40"/>
        <v>0</v>
      </c>
      <c r="U27" s="44">
        <f t="shared" si="41"/>
        <v>0</v>
      </c>
      <c r="V27" s="36">
        <f t="array" ref="V27">IF(ISBLANK(ALS_1!$A$2),100,IF(ISBLANK(A27),100,IF((OR(EXACT(A27,ALS_1!$C$2:$C$147))),VLOOKUP(A27,ALS_1!$C$2:$I$147,4,FALSE()))))</f>
        <v>100</v>
      </c>
      <c r="W27" s="37">
        <f t="shared" si="42"/>
        <v>51</v>
      </c>
      <c r="X27" s="64">
        <f>VLOOKUP(W27,Punktezuordnung!$A$2:$B$52,2,FALSE())</f>
        <v>0</v>
      </c>
      <c r="Y27" s="38" cm="1">
        <f t="array" ref="Y27">IF(ISBLANK(ALS_2!$A$2),0,IF(ISBLANK(A27),0,IF((OR(EXACT(A27,ALS_2!$C$2:$C$149))),VLOOKUP(A27,ALS_2!$C$2:$I$149,4,FALSE()))))</f>
        <v>0</v>
      </c>
      <c r="Z27" s="37">
        <f t="shared" si="43"/>
        <v>51</v>
      </c>
      <c r="AA27" s="64">
        <f>VLOOKUP(Z27,Punktezuordnung!$A$2:$B$52,2,FALSE())</f>
        <v>0</v>
      </c>
      <c r="AB27" s="39">
        <f t="array" ref="AB27">IF(ISBLANK(FRI_1!$A$2),100,IF(ISBLANK(A27),100,IF((OR(EXACT(A27,FRI_1!$C$2:$C$200))),VLOOKUP(A27,FRI_1!$C$2:$I$200,4,FALSE()))))</f>
        <v>100</v>
      </c>
      <c r="AC27" s="37">
        <f t="shared" si="44"/>
        <v>51</v>
      </c>
      <c r="AD27" s="29">
        <f>VLOOKUP(AC27,[1]Punktezuordnung!$A$2:$B$52,2,FALSE())</f>
        <v>0</v>
      </c>
      <c r="AE27" s="40">
        <f t="array" ref="AE27">IF(ISBLANK(FRI_2!$A$2),0,IF(ISBLANK(A27),0,IF((OR(EXACT(A27,FRI_2!$C$2:$C$150))),VLOOKUP(A27,FRI_2!$C$2:$I$150,4,FALSE()))))</f>
        <v>0</v>
      </c>
      <c r="AF27" s="37">
        <f t="shared" si="45"/>
        <v>51</v>
      </c>
      <c r="AG27" s="29">
        <f>VLOOKUP(AF27,[1]Punktezuordnung!$A$2:$B$52,2,FALSE())</f>
        <v>0</v>
      </c>
      <c r="AH27" s="41">
        <f t="array" ref="AH27">IF(ISBLANK(LAT_1!$A$2),0,IF(ISBLANK(A27),0,IF((OR(EXACT(A27,LAT_1!$C$2:$C$154))),VLOOKUP(A27,LAT_1!$C$2:$I$154,4,FALSE()))))</f>
        <v>0</v>
      </c>
      <c r="AI27" s="37">
        <f t="shared" si="46"/>
        <v>51</v>
      </c>
      <c r="AJ27" s="29">
        <f>VLOOKUP(AI27,[1]Punktezuordnung!$A$2:$B$52,2,FALSE())</f>
        <v>0</v>
      </c>
      <c r="AK27" s="43">
        <f t="array" ref="AK27">IF(ISBLANK(LAT_2!$A$2),0,IF(ISBLANK(A27),0,IF((OR(EXACT(A27,LAT_2!$C$2:$C$154))),VLOOKUP(A27,LAT_2!$C$2:$I$154,4,FALSE()))))</f>
        <v>0</v>
      </c>
      <c r="AL27" s="37">
        <f t="shared" si="47"/>
        <v>51</v>
      </c>
      <c r="AM27" s="29">
        <f>VLOOKUP(AL27,[1]Punktezuordnung!$A$2:$B$52,2,FALSE())</f>
        <v>0</v>
      </c>
      <c r="AN27" s="66">
        <f t="array" ref="AN27">IF(ISBLANK(NIA_1!$A$2),1000,IF(ISBLANK(A27),1000,IF((OR(EXACT(A27,NIA_1!$C$2:$C$200))),VLOOKUP(A27,NIA_1!$C$2:$I$200,4,FALSE()))))</f>
        <v>1000</v>
      </c>
      <c r="AO27" s="37">
        <f t="shared" si="48"/>
        <v>51</v>
      </c>
      <c r="AP27" s="64">
        <f>VLOOKUP(AO27,Punktezuordnung!$A$2:$B$52,2,FALSE())</f>
        <v>0</v>
      </c>
      <c r="AQ27" s="45">
        <f t="array" ref="AQ27">IF(ISBLANK(NIA_2!$A$2),0,IF(ISBLANK(A27),0,IF((OR(EXACT(A27,NIA_2!$C$2:$C$141))),VLOOKUP(A27,NIA_2!$C$2:$I$141,4,FALSE()))))</f>
        <v>0</v>
      </c>
      <c r="AR27" s="37">
        <f t="shared" si="49"/>
        <v>51</v>
      </c>
      <c r="AS27" s="64">
        <f>VLOOKUP(AR27,Punktezuordnung!$A$2:$B$52,2,FALSE())</f>
        <v>0</v>
      </c>
      <c r="AT27" s="41">
        <f t="array" ref="AT27">IF(ISBLANK(STO_1!$A$2),0,IF(ISBLANK(A27),0,IF((OR(EXACT(A27,STO_1!$C$2:$C$149))),VLOOKUP(A27,STO_1!$C$2:$I$149,4,FALSE()))))</f>
        <v>0</v>
      </c>
      <c r="AU27" s="37">
        <f t="shared" si="50"/>
        <v>51</v>
      </c>
      <c r="AV27" s="44">
        <f>VLOOKUP(AU27,[1]Punktezuordnung!$A$2:$B$52,2,FALSE())</f>
        <v>0</v>
      </c>
      <c r="AW27" s="39">
        <f t="array" ref="AW27">IF(ISBLANK(STO_2!$A$2),0,IF(ISBLANK(A27),0,IF((OR(EXACT(A27,STO_2!$C$2:$C$148))),VLOOKUP(A27,STO_2!$C$2:$I$148,4,FALSE()))))</f>
        <v>0</v>
      </c>
      <c r="AX27" s="37">
        <f t="shared" si="51"/>
        <v>51</v>
      </c>
      <c r="AY27" s="44">
        <f>VLOOKUP(AX27,[1]Punktezuordnung!$A$2:$B$52,2,FALSE())</f>
        <v>0</v>
      </c>
      <c r="AZ27" s="41">
        <f t="array" ref="AZ27">IF(ISBLANK(ANG_1!$A$2),100,IF(ISBLANK(A27),100,IF((OR(EXACT(A27,ANG_1!$C$2:$C$200))),VLOOKUP(A27,ANG_1!$C$2:$I$200,4,FALSE()))))</f>
        <v>100</v>
      </c>
      <c r="BA27" s="37">
        <f t="shared" si="52"/>
        <v>51</v>
      </c>
      <c r="BB27" s="44">
        <f>VLOOKUP(BA27,[1]Punktezuordnung!$A$2:$B$52,2,FALSE())</f>
        <v>0</v>
      </c>
      <c r="BC27" s="46">
        <f t="array" ref="BC27">IF(ISBLANK(ANG_2!$A$2),0,IF(ISBLANK(A27),0,IF((OR(EXACT(A27,ANG_2!$C$2:$C$155))),VLOOKUP(A27,ANG_2!$C$2:$I$155,4,FALSE()))))</f>
        <v>0</v>
      </c>
      <c r="BD27" s="37">
        <f t="shared" si="53"/>
        <v>51</v>
      </c>
      <c r="BE27" s="47">
        <f>VLOOKUP(BD27,[1]Punktezuordnung!$A$2:$B$52,2,FALSE())</f>
        <v>0</v>
      </c>
      <c r="BF27" s="41">
        <f t="array" ref="BF27">IF(ISBLANK(ANG_1!$A$2),100,IF(ISBLANK(G27),100,IF((OR(EXACT(G27,ANG_1!$C$2:$C$200))),VLOOKUP(G27,ANG_1!$C$2:$I$200,4,FALSE()))))</f>
        <v>100</v>
      </c>
      <c r="BG27" s="37">
        <f t="shared" si="54"/>
        <v>51</v>
      </c>
      <c r="BH27" s="44">
        <f>VLOOKUP(BG27,[1]Punktezuordnung!$A$2:$B$52,2,FALSE())</f>
        <v>0</v>
      </c>
      <c r="BI27" s="46">
        <f t="array" ref="BI27">IF(ISBLANK(ANG_2!$A$2),0,IF(ISBLANK(G27),0,IF((OR(EXACT(G27,ANG_2!$C$2:$C$155))),VLOOKUP(G27,ANG_2!$C$2:$I$155,4,FALSE()))))</f>
        <v>0</v>
      </c>
      <c r="BJ27" s="37">
        <f t="shared" si="55"/>
        <v>51</v>
      </c>
      <c r="BK27" s="47">
        <f>VLOOKUP(BJ27,[1]Punktezuordnung!$A$2:$B$52,2,FALSE())</f>
        <v>0</v>
      </c>
    </row>
    <row r="28" spans="1:63" x14ac:dyDescent="0.3">
      <c r="A28" s="28"/>
      <c r="B28" s="28"/>
      <c r="C28" s="28"/>
      <c r="D28" s="28"/>
      <c r="E28" s="37" t="str">
        <f t="shared" si="28"/>
        <v/>
      </c>
      <c r="F28" s="29">
        <f>SUM(LARGE(H28:U28,{1;2;3;4;5;6;7;8;9}))</f>
        <v>0</v>
      </c>
      <c r="G28" s="48">
        <f t="shared" si="29"/>
        <v>0</v>
      </c>
      <c r="H28" s="49">
        <f t="shared" si="30"/>
        <v>0</v>
      </c>
      <c r="I28" s="44">
        <f t="shared" si="31"/>
        <v>0</v>
      </c>
      <c r="J28" s="49">
        <f t="shared" si="32"/>
        <v>0</v>
      </c>
      <c r="K28" s="44">
        <f t="shared" si="33"/>
        <v>0</v>
      </c>
      <c r="L28" s="32">
        <f t="shared" si="34"/>
        <v>0</v>
      </c>
      <c r="M28" s="33">
        <f t="shared" si="35"/>
        <v>0</v>
      </c>
      <c r="N28" s="50">
        <f t="shared" si="36"/>
        <v>0</v>
      </c>
      <c r="O28" s="35">
        <f t="shared" si="37"/>
        <v>0</v>
      </c>
      <c r="P28" s="49">
        <f t="shared" si="38"/>
        <v>0</v>
      </c>
      <c r="Q28" s="44">
        <f t="shared" si="39"/>
        <v>0</v>
      </c>
      <c r="R28" s="49"/>
      <c r="S28" s="44"/>
      <c r="T28" s="49">
        <f t="shared" si="40"/>
        <v>0</v>
      </c>
      <c r="U28" s="44">
        <f t="shared" si="41"/>
        <v>0</v>
      </c>
      <c r="V28" s="36">
        <f t="array" ref="V28">IF(ISBLANK(ALS_1!$A$2),100,IF(ISBLANK(A28),100,IF((OR(EXACT(A28,ALS_1!$C$2:$C$147))),VLOOKUP(A28,ALS_1!$C$2:$I$147,4,FALSE()))))</f>
        <v>100</v>
      </c>
      <c r="W28" s="37">
        <f t="shared" si="42"/>
        <v>51</v>
      </c>
      <c r="X28" s="64">
        <f>VLOOKUP(W28,Punktezuordnung!$A$2:$B$52,2,FALSE())</f>
        <v>0</v>
      </c>
      <c r="Y28" s="38" cm="1">
        <f t="array" ref="Y28">IF(ISBLANK(ALS_2!$A$2),0,IF(ISBLANK(A28),0,IF((OR(EXACT(A28,ALS_2!$C$2:$C$149))),VLOOKUP(A28,ALS_2!$C$2:$I$149,4,FALSE()))))</f>
        <v>0</v>
      </c>
      <c r="Z28" s="37">
        <f t="shared" si="43"/>
        <v>51</v>
      </c>
      <c r="AA28" s="64">
        <f>VLOOKUP(Z28,Punktezuordnung!$A$2:$B$52,2,FALSE())</f>
        <v>0</v>
      </c>
      <c r="AB28" s="39">
        <f t="array" ref="AB28">IF(ISBLANK(FRI_1!$A$2),100,IF(ISBLANK(A28),100,IF((OR(EXACT(A28,FRI_1!$C$2:$C$200))),VLOOKUP(A28,FRI_1!$C$2:$I$200,4,FALSE()))))</f>
        <v>100</v>
      </c>
      <c r="AC28" s="37">
        <f t="shared" si="44"/>
        <v>51</v>
      </c>
      <c r="AD28" s="29">
        <f>VLOOKUP(AC28,[1]Punktezuordnung!$A$2:$B$52,2,FALSE())</f>
        <v>0</v>
      </c>
      <c r="AE28" s="40">
        <f t="array" ref="AE28">IF(ISBLANK(FRI_2!$A$2),0,IF(ISBLANK(A28),0,IF((OR(EXACT(A28,FRI_2!$C$2:$C$150))),VLOOKUP(A28,FRI_2!$C$2:$I$150,4,FALSE()))))</f>
        <v>0</v>
      </c>
      <c r="AF28" s="37">
        <f t="shared" si="45"/>
        <v>51</v>
      </c>
      <c r="AG28" s="29">
        <f>VLOOKUP(AF28,[1]Punktezuordnung!$A$2:$B$52,2,FALSE())</f>
        <v>0</v>
      </c>
      <c r="AH28" s="41">
        <f t="array" ref="AH28">IF(ISBLANK(LAT_1!$A$2),0,IF(ISBLANK(A28),0,IF((OR(EXACT(A28,LAT_1!$C$2:$C$154))),VLOOKUP(A28,LAT_1!$C$2:$I$154,4,FALSE()))))</f>
        <v>0</v>
      </c>
      <c r="AI28" s="37">
        <f t="shared" si="46"/>
        <v>51</v>
      </c>
      <c r="AJ28" s="29">
        <f>VLOOKUP(AI28,[1]Punktezuordnung!$A$2:$B$52,2,FALSE())</f>
        <v>0</v>
      </c>
      <c r="AK28" s="43">
        <f t="array" ref="AK28">IF(ISBLANK(LAT_2!$A$2),0,IF(ISBLANK(A28),0,IF((OR(EXACT(A28,LAT_2!$C$2:$C$154))),VLOOKUP(A28,LAT_2!$C$2:$I$154,4,FALSE()))))</f>
        <v>0</v>
      </c>
      <c r="AL28" s="37">
        <f t="shared" si="47"/>
        <v>51</v>
      </c>
      <c r="AM28" s="29">
        <f>VLOOKUP(AL28,[1]Punktezuordnung!$A$2:$B$52,2,FALSE())</f>
        <v>0</v>
      </c>
      <c r="AN28" s="66">
        <f t="array" ref="AN28">IF(ISBLANK(NIA_1!$A$2),1000,IF(ISBLANK(A28),1000,IF((OR(EXACT(A28,NIA_1!$C$2:$C$200))),VLOOKUP(A28,NIA_1!$C$2:$I$200,4,FALSE()))))</f>
        <v>1000</v>
      </c>
      <c r="AO28" s="37">
        <f t="shared" si="48"/>
        <v>51</v>
      </c>
      <c r="AP28" s="64">
        <f>VLOOKUP(AO28,Punktezuordnung!$A$2:$B$52,2,FALSE())</f>
        <v>0</v>
      </c>
      <c r="AQ28" s="45">
        <f t="array" ref="AQ28">IF(ISBLANK(NIA_2!$A$2),0,IF(ISBLANK(A28),0,IF((OR(EXACT(A28,NIA_2!$C$2:$C$141))),VLOOKUP(A28,NIA_2!$C$2:$I$141,4,FALSE()))))</f>
        <v>0</v>
      </c>
      <c r="AR28" s="37">
        <f t="shared" si="49"/>
        <v>51</v>
      </c>
      <c r="AS28" s="64">
        <f>VLOOKUP(AR28,Punktezuordnung!$A$2:$B$52,2,FALSE())</f>
        <v>0</v>
      </c>
      <c r="AT28" s="41">
        <f t="array" ref="AT28">IF(ISBLANK(STO_1!$A$2),0,IF(ISBLANK(A28),0,IF((OR(EXACT(A28,STO_1!$C$2:$C$149))),VLOOKUP(A28,STO_1!$C$2:$I$149,4,FALSE()))))</f>
        <v>0</v>
      </c>
      <c r="AU28" s="37">
        <f t="shared" si="50"/>
        <v>51</v>
      </c>
      <c r="AV28" s="44">
        <f>VLOOKUP(AU28,[1]Punktezuordnung!$A$2:$B$52,2,FALSE())</f>
        <v>0</v>
      </c>
      <c r="AW28" s="39">
        <f t="array" ref="AW28">IF(ISBLANK(STO_2!$A$2),0,IF(ISBLANK(A28),0,IF((OR(EXACT(A28,STO_2!$C$2:$C$148))),VLOOKUP(A28,STO_2!$C$2:$I$148,4,FALSE()))))</f>
        <v>0</v>
      </c>
      <c r="AX28" s="37">
        <f t="shared" si="51"/>
        <v>51</v>
      </c>
      <c r="AY28" s="44">
        <f>VLOOKUP(AX28,[1]Punktezuordnung!$A$2:$B$52,2,FALSE())</f>
        <v>0</v>
      </c>
      <c r="AZ28" s="41">
        <f t="array" ref="AZ28">IF(ISBLANK(ANG_1!$A$2),100,IF(ISBLANK(A28),100,IF((OR(EXACT(A28,ANG_1!$C$2:$C$200))),VLOOKUP(A28,ANG_1!$C$2:$I$200,4,FALSE()))))</f>
        <v>100</v>
      </c>
      <c r="BA28" s="37">
        <f t="shared" si="52"/>
        <v>51</v>
      </c>
      <c r="BB28" s="44">
        <f>VLOOKUP(BA28,[1]Punktezuordnung!$A$2:$B$52,2,FALSE())</f>
        <v>0</v>
      </c>
      <c r="BC28" s="46">
        <f t="array" ref="BC28">IF(ISBLANK(ANG_2!$A$2),0,IF(ISBLANK(A28),0,IF((OR(EXACT(A28,ANG_2!$C$2:$C$155))),VLOOKUP(A28,ANG_2!$C$2:$I$155,4,FALSE()))))</f>
        <v>0</v>
      </c>
      <c r="BD28" s="37">
        <f t="shared" si="53"/>
        <v>51</v>
      </c>
      <c r="BE28" s="47">
        <f>VLOOKUP(BD28,[1]Punktezuordnung!$A$2:$B$52,2,FALSE())</f>
        <v>0</v>
      </c>
      <c r="BF28" s="41">
        <f t="array" ref="BF28">IF(ISBLANK(ANG_1!$A$2),100,IF(ISBLANK(G28),100,IF((OR(EXACT(G28,ANG_1!$C$2:$C$200))),VLOOKUP(G28,ANG_1!$C$2:$I$200,4,FALSE()))))</f>
        <v>100</v>
      </c>
      <c r="BG28" s="37">
        <f t="shared" si="54"/>
        <v>51</v>
      </c>
      <c r="BH28" s="44">
        <f>VLOOKUP(BG28,[1]Punktezuordnung!$A$2:$B$52,2,FALSE())</f>
        <v>0</v>
      </c>
      <c r="BI28" s="46">
        <f t="array" ref="BI28">IF(ISBLANK(ANG_2!$A$2),0,IF(ISBLANK(G28),0,IF((OR(EXACT(G28,ANG_2!$C$2:$C$155))),VLOOKUP(G28,ANG_2!$C$2:$I$155,4,FALSE()))))</f>
        <v>0</v>
      </c>
      <c r="BJ28" s="37">
        <f t="shared" si="55"/>
        <v>51</v>
      </c>
      <c r="BK28" s="47">
        <f>VLOOKUP(BJ28,[1]Punktezuordnung!$A$2:$B$52,2,FALSE())</f>
        <v>0</v>
      </c>
    </row>
    <row r="29" spans="1:63" x14ac:dyDescent="0.3">
      <c r="A29" s="28"/>
      <c r="B29" s="28"/>
      <c r="C29" s="28"/>
      <c r="D29" s="28"/>
      <c r="E29" s="37" t="str">
        <f t="shared" si="28"/>
        <v/>
      </c>
      <c r="F29" s="29">
        <f>SUM(LARGE(H29:U29,{1;2;3;4;5;6;7;8;9}))</f>
        <v>0</v>
      </c>
      <c r="G29" s="48">
        <f t="shared" si="29"/>
        <v>0</v>
      </c>
      <c r="H29" s="49">
        <f t="shared" si="30"/>
        <v>0</v>
      </c>
      <c r="I29" s="44">
        <f t="shared" si="31"/>
        <v>0</v>
      </c>
      <c r="J29" s="49">
        <f t="shared" si="32"/>
        <v>0</v>
      </c>
      <c r="K29" s="44">
        <f t="shared" si="33"/>
        <v>0</v>
      </c>
      <c r="L29" s="32">
        <f t="shared" si="34"/>
        <v>0</v>
      </c>
      <c r="M29" s="33">
        <f t="shared" si="35"/>
        <v>0</v>
      </c>
      <c r="N29" s="50">
        <f t="shared" si="36"/>
        <v>0</v>
      </c>
      <c r="O29" s="35">
        <f t="shared" si="37"/>
        <v>0</v>
      </c>
      <c r="P29" s="49">
        <f t="shared" si="38"/>
        <v>0</v>
      </c>
      <c r="Q29" s="44">
        <f t="shared" si="39"/>
        <v>0</v>
      </c>
      <c r="R29" s="49"/>
      <c r="S29" s="44"/>
      <c r="T29" s="49">
        <f t="shared" si="40"/>
        <v>0</v>
      </c>
      <c r="U29" s="44">
        <f t="shared" si="41"/>
        <v>0</v>
      </c>
      <c r="V29" s="36">
        <f t="array" ref="V29">IF(ISBLANK(ALS_1!$A$2),100,IF(ISBLANK(A29),100,IF((OR(EXACT(A29,ALS_1!$C$2:$C$147))),VLOOKUP(A29,ALS_1!$C$2:$I$147,4,FALSE()))))</f>
        <v>100</v>
      </c>
      <c r="W29" s="37">
        <f t="shared" si="42"/>
        <v>51</v>
      </c>
      <c r="X29" s="64">
        <f>VLOOKUP(W29,Punktezuordnung!$A$2:$B$52,2,FALSE())</f>
        <v>0</v>
      </c>
      <c r="Y29" s="38" cm="1">
        <f t="array" ref="Y29">IF(ISBLANK(ALS_2!$A$2),0,IF(ISBLANK(A29),0,IF((OR(EXACT(A29,ALS_2!$C$2:$C$149))),VLOOKUP(A29,ALS_2!$C$2:$I$149,4,FALSE()))))</f>
        <v>0</v>
      </c>
      <c r="Z29" s="37">
        <f t="shared" si="43"/>
        <v>51</v>
      </c>
      <c r="AA29" s="64">
        <f>VLOOKUP(Z29,Punktezuordnung!$A$2:$B$52,2,FALSE())</f>
        <v>0</v>
      </c>
      <c r="AB29" s="39">
        <f t="array" ref="AB29">IF(ISBLANK(FRI_1!$A$2),100,IF(ISBLANK(A29),100,IF((OR(EXACT(A29,FRI_1!$C$2:$C$200))),VLOOKUP(A29,FRI_1!$C$2:$I$200,4,FALSE()))))</f>
        <v>100</v>
      </c>
      <c r="AC29" s="37">
        <f t="shared" si="44"/>
        <v>51</v>
      </c>
      <c r="AD29" s="29">
        <f>VLOOKUP(AC29,[1]Punktezuordnung!$A$2:$B$52,2,FALSE())</f>
        <v>0</v>
      </c>
      <c r="AE29" s="40">
        <f t="array" ref="AE29">IF(ISBLANK(FRI_2!$A$2),0,IF(ISBLANK(A29),0,IF((OR(EXACT(A29,FRI_2!$C$2:$C$150))),VLOOKUP(A29,FRI_2!$C$2:$I$150,4,FALSE()))))</f>
        <v>0</v>
      </c>
      <c r="AF29" s="37">
        <f t="shared" si="45"/>
        <v>51</v>
      </c>
      <c r="AG29" s="29">
        <f>VLOOKUP(AF29,[1]Punktezuordnung!$A$2:$B$52,2,FALSE())</f>
        <v>0</v>
      </c>
      <c r="AH29" s="41">
        <f t="array" ref="AH29">IF(ISBLANK(LAT_1!$A$2),0,IF(ISBLANK(A29),0,IF((OR(EXACT(A29,LAT_1!$C$2:$C$154))),VLOOKUP(A29,LAT_1!$C$2:$I$154,4,FALSE()))))</f>
        <v>0</v>
      </c>
      <c r="AI29" s="37">
        <f t="shared" si="46"/>
        <v>51</v>
      </c>
      <c r="AJ29" s="29">
        <f>VLOOKUP(AI29,[1]Punktezuordnung!$A$2:$B$52,2,FALSE())</f>
        <v>0</v>
      </c>
      <c r="AK29" s="43">
        <f t="array" ref="AK29">IF(ISBLANK(LAT_2!$A$2),0,IF(ISBLANK(A29),0,IF((OR(EXACT(A29,LAT_2!$C$2:$C$154))),VLOOKUP(A29,LAT_2!$C$2:$I$154,4,FALSE()))))</f>
        <v>0</v>
      </c>
      <c r="AL29" s="37">
        <f t="shared" si="47"/>
        <v>51</v>
      </c>
      <c r="AM29" s="29">
        <f>VLOOKUP(AL29,[1]Punktezuordnung!$A$2:$B$52,2,FALSE())</f>
        <v>0</v>
      </c>
      <c r="AN29" s="66">
        <f t="array" ref="AN29">IF(ISBLANK(NIA_1!$A$2),1000,IF(ISBLANK(A29),1000,IF((OR(EXACT(A29,NIA_1!$C$2:$C$200))),VLOOKUP(A29,NIA_1!$C$2:$I$200,4,FALSE()))))</f>
        <v>1000</v>
      </c>
      <c r="AO29" s="37">
        <f t="shared" si="48"/>
        <v>51</v>
      </c>
      <c r="AP29" s="64">
        <f>VLOOKUP(AO29,Punktezuordnung!$A$2:$B$52,2,FALSE())</f>
        <v>0</v>
      </c>
      <c r="AQ29" s="45">
        <f t="array" ref="AQ29">IF(ISBLANK(NIA_2!$A$2),0,IF(ISBLANK(A29),0,IF((OR(EXACT(A29,NIA_2!$C$2:$C$141))),VLOOKUP(A29,NIA_2!$C$2:$I$141,4,FALSE()))))</f>
        <v>0</v>
      </c>
      <c r="AR29" s="37">
        <f t="shared" si="49"/>
        <v>51</v>
      </c>
      <c r="AS29" s="64">
        <f>VLOOKUP(AR29,Punktezuordnung!$A$2:$B$52,2,FALSE())</f>
        <v>0</v>
      </c>
      <c r="AT29" s="41">
        <f t="array" ref="AT29">IF(ISBLANK(STO_1!$A$2),0,IF(ISBLANK(A29),0,IF((OR(EXACT(A29,STO_1!$C$2:$C$149))),VLOOKUP(A29,STO_1!$C$2:$I$149,4,FALSE()))))</f>
        <v>0</v>
      </c>
      <c r="AU29" s="37">
        <f t="shared" si="50"/>
        <v>51</v>
      </c>
      <c r="AV29" s="44">
        <f>VLOOKUP(AU29,[1]Punktezuordnung!$A$2:$B$52,2,FALSE())</f>
        <v>0</v>
      </c>
      <c r="AW29" s="39">
        <f t="array" ref="AW29">IF(ISBLANK(STO_2!$A$2),0,IF(ISBLANK(A29),0,IF((OR(EXACT(A29,STO_2!$C$2:$C$148))),VLOOKUP(A29,STO_2!$C$2:$I$148,4,FALSE()))))</f>
        <v>0</v>
      </c>
      <c r="AX29" s="37">
        <f t="shared" si="51"/>
        <v>51</v>
      </c>
      <c r="AY29" s="44">
        <f>VLOOKUP(AX29,[1]Punktezuordnung!$A$2:$B$52,2,FALSE())</f>
        <v>0</v>
      </c>
      <c r="AZ29" s="41">
        <f t="array" ref="AZ29">IF(ISBLANK(ANG_1!$A$2),100,IF(ISBLANK(A29),100,IF((OR(EXACT(A29,ANG_1!$C$2:$C$200))),VLOOKUP(A29,ANG_1!$C$2:$I$200,4,FALSE()))))</f>
        <v>100</v>
      </c>
      <c r="BA29" s="37">
        <f t="shared" si="52"/>
        <v>51</v>
      </c>
      <c r="BB29" s="44">
        <f>VLOOKUP(BA29,[1]Punktezuordnung!$A$2:$B$52,2,FALSE())</f>
        <v>0</v>
      </c>
      <c r="BC29" s="46">
        <f t="array" ref="BC29">IF(ISBLANK(ANG_2!$A$2),0,IF(ISBLANK(A29),0,IF((OR(EXACT(A29,ANG_2!$C$2:$C$155))),VLOOKUP(A29,ANG_2!$C$2:$I$155,4,FALSE()))))</f>
        <v>0</v>
      </c>
      <c r="BD29" s="37">
        <f t="shared" si="53"/>
        <v>51</v>
      </c>
      <c r="BE29" s="47">
        <f>VLOOKUP(BD29,[1]Punktezuordnung!$A$2:$B$52,2,FALSE())</f>
        <v>0</v>
      </c>
      <c r="BF29" s="41">
        <f t="array" ref="BF29">IF(ISBLANK(ANG_1!$A$2),100,IF(ISBLANK(G29),100,IF((OR(EXACT(G29,ANG_1!$C$2:$C$200))),VLOOKUP(G29,ANG_1!$C$2:$I$200,4,FALSE()))))</f>
        <v>100</v>
      </c>
      <c r="BG29" s="37">
        <f t="shared" si="54"/>
        <v>51</v>
      </c>
      <c r="BH29" s="44">
        <f>VLOOKUP(BG29,[1]Punktezuordnung!$A$2:$B$52,2,FALSE())</f>
        <v>0</v>
      </c>
      <c r="BI29" s="46">
        <f t="array" ref="BI29">IF(ISBLANK(ANG_2!$A$2),0,IF(ISBLANK(G29),0,IF((OR(EXACT(G29,ANG_2!$C$2:$C$155))),VLOOKUP(G29,ANG_2!$C$2:$I$155,4,FALSE()))))</f>
        <v>0</v>
      </c>
      <c r="BJ29" s="37">
        <f t="shared" si="55"/>
        <v>51</v>
      </c>
      <c r="BK29" s="47">
        <f>VLOOKUP(BJ29,[1]Punktezuordnung!$A$2:$B$52,2,FALSE())</f>
        <v>0</v>
      </c>
    </row>
    <row r="30" spans="1:63" x14ac:dyDescent="0.3">
      <c r="A30" s="28"/>
      <c r="B30" s="28"/>
      <c r="C30" s="28"/>
      <c r="D30" s="28"/>
      <c r="E30" s="37" t="str">
        <f t="shared" si="28"/>
        <v/>
      </c>
      <c r="F30" s="29">
        <f>SUM(LARGE(H30:U30,{1;2;3;4;5;6;7;8;9}))</f>
        <v>0</v>
      </c>
      <c r="G30" s="48">
        <f t="shared" si="29"/>
        <v>0</v>
      </c>
      <c r="H30" s="49">
        <f t="shared" si="30"/>
        <v>0</v>
      </c>
      <c r="I30" s="44">
        <f t="shared" si="31"/>
        <v>0</v>
      </c>
      <c r="J30" s="49">
        <f t="shared" si="32"/>
        <v>0</v>
      </c>
      <c r="K30" s="44">
        <f t="shared" si="33"/>
        <v>0</v>
      </c>
      <c r="L30" s="32">
        <f t="shared" si="34"/>
        <v>0</v>
      </c>
      <c r="M30" s="33">
        <f t="shared" si="35"/>
        <v>0</v>
      </c>
      <c r="N30" s="50">
        <f t="shared" si="36"/>
        <v>0</v>
      </c>
      <c r="O30" s="35">
        <f t="shared" si="37"/>
        <v>0</v>
      </c>
      <c r="P30" s="49">
        <f t="shared" si="38"/>
        <v>0</v>
      </c>
      <c r="Q30" s="44">
        <f t="shared" si="39"/>
        <v>0</v>
      </c>
      <c r="R30" s="49"/>
      <c r="S30" s="44"/>
      <c r="T30" s="49">
        <f t="shared" si="40"/>
        <v>0</v>
      </c>
      <c r="U30" s="44">
        <f t="shared" si="41"/>
        <v>0</v>
      </c>
      <c r="V30" s="36">
        <f t="array" ref="V30">IF(ISBLANK(ALS_1!$A$2),100,IF(ISBLANK(A30),100,IF((OR(EXACT(A30,ALS_1!$C$2:$C$147))),VLOOKUP(A30,ALS_1!$C$2:$I$147,4,FALSE()))))</f>
        <v>100</v>
      </c>
      <c r="W30" s="37">
        <f t="shared" si="42"/>
        <v>51</v>
      </c>
      <c r="X30" s="64">
        <f>VLOOKUP(W30,Punktezuordnung!$A$2:$B$52,2,FALSE())</f>
        <v>0</v>
      </c>
      <c r="Y30" s="38" cm="1">
        <f t="array" ref="Y30">IF(ISBLANK(ALS_2!$A$2),0,IF(ISBLANK(A30),0,IF((OR(EXACT(A30,ALS_2!$C$2:$C$149))),VLOOKUP(A30,ALS_2!$C$2:$I$149,4,FALSE()))))</f>
        <v>0</v>
      </c>
      <c r="Z30" s="37">
        <f t="shared" si="43"/>
        <v>51</v>
      </c>
      <c r="AA30" s="64">
        <f>VLOOKUP(Z30,Punktezuordnung!$A$2:$B$52,2,FALSE())</f>
        <v>0</v>
      </c>
      <c r="AB30" s="39">
        <f t="array" ref="AB30">IF(ISBLANK(FRI_1!$A$2),100,IF(ISBLANK(A30),100,IF((OR(EXACT(A30,FRI_1!$C$2:$C$200))),VLOOKUP(A30,FRI_1!$C$2:$I$200,4,FALSE()))))</f>
        <v>100</v>
      </c>
      <c r="AC30" s="37">
        <f t="shared" si="44"/>
        <v>51</v>
      </c>
      <c r="AD30" s="29">
        <f>VLOOKUP(AC30,[1]Punktezuordnung!$A$2:$B$52,2,FALSE())</f>
        <v>0</v>
      </c>
      <c r="AE30" s="40">
        <f t="array" ref="AE30">IF(ISBLANK(FRI_2!$A$2),0,IF(ISBLANK(A30),0,IF((OR(EXACT(A30,FRI_2!$C$2:$C$150))),VLOOKUP(A30,FRI_2!$C$2:$I$150,4,FALSE()))))</f>
        <v>0</v>
      </c>
      <c r="AF30" s="37">
        <f t="shared" si="45"/>
        <v>51</v>
      </c>
      <c r="AG30" s="29">
        <f>VLOOKUP(AF30,[1]Punktezuordnung!$A$2:$B$52,2,FALSE())</f>
        <v>0</v>
      </c>
      <c r="AH30" s="41">
        <f t="array" ref="AH30">IF(ISBLANK(LAT_1!$A$2),0,IF(ISBLANK(A30),0,IF((OR(EXACT(A30,LAT_1!$C$2:$C$154))),VLOOKUP(A30,LAT_1!$C$2:$I$154,4,FALSE()))))</f>
        <v>0</v>
      </c>
      <c r="AI30" s="37">
        <f t="shared" si="46"/>
        <v>51</v>
      </c>
      <c r="AJ30" s="29">
        <f>VLOOKUP(AI30,[1]Punktezuordnung!$A$2:$B$52,2,FALSE())</f>
        <v>0</v>
      </c>
      <c r="AK30" s="43">
        <f t="array" ref="AK30">IF(ISBLANK(LAT_2!$A$2),0,IF(ISBLANK(A30),0,IF((OR(EXACT(A30,LAT_2!$C$2:$C$154))),VLOOKUP(A30,LAT_2!$C$2:$I$154,4,FALSE()))))</f>
        <v>0</v>
      </c>
      <c r="AL30" s="37">
        <f t="shared" si="47"/>
        <v>51</v>
      </c>
      <c r="AM30" s="29">
        <f>VLOOKUP(AL30,[1]Punktezuordnung!$A$2:$B$52,2,FALSE())</f>
        <v>0</v>
      </c>
      <c r="AN30" s="66">
        <f t="array" ref="AN30">IF(ISBLANK(NIA_1!$A$2),1000,IF(ISBLANK(A30),1000,IF((OR(EXACT(A30,NIA_1!$C$2:$C$200))),VLOOKUP(A30,NIA_1!$C$2:$I$200,4,FALSE()))))</f>
        <v>1000</v>
      </c>
      <c r="AO30" s="37">
        <f t="shared" si="48"/>
        <v>51</v>
      </c>
      <c r="AP30" s="64">
        <f>VLOOKUP(AO30,Punktezuordnung!$A$2:$B$52,2,FALSE())</f>
        <v>0</v>
      </c>
      <c r="AQ30" s="45">
        <f t="array" ref="AQ30">IF(ISBLANK(NIA_2!$A$2),0,IF(ISBLANK(A30),0,IF((OR(EXACT(A30,NIA_2!$C$2:$C$141))),VLOOKUP(A30,NIA_2!$C$2:$I$141,4,FALSE()))))</f>
        <v>0</v>
      </c>
      <c r="AR30" s="37">
        <f t="shared" si="49"/>
        <v>51</v>
      </c>
      <c r="AS30" s="64">
        <f>VLOOKUP(AR30,Punktezuordnung!$A$2:$B$52,2,FALSE())</f>
        <v>0</v>
      </c>
      <c r="AT30" s="41">
        <f t="array" ref="AT30">IF(ISBLANK(STO_1!$A$2),0,IF(ISBLANK(A30),0,IF((OR(EXACT(A30,STO_1!$C$2:$C$149))),VLOOKUP(A30,STO_1!$C$2:$I$149,4,FALSE()))))</f>
        <v>0</v>
      </c>
      <c r="AU30" s="37">
        <f t="shared" si="50"/>
        <v>51</v>
      </c>
      <c r="AV30" s="44">
        <f>VLOOKUP(AU30,[1]Punktezuordnung!$A$2:$B$52,2,FALSE())</f>
        <v>0</v>
      </c>
      <c r="AW30" s="39">
        <f t="array" ref="AW30">IF(ISBLANK(STO_2!$A$2),0,IF(ISBLANK(A30),0,IF((OR(EXACT(A30,STO_2!$C$2:$C$148))),VLOOKUP(A30,STO_2!$C$2:$I$148,4,FALSE()))))</f>
        <v>0</v>
      </c>
      <c r="AX30" s="37">
        <f t="shared" si="51"/>
        <v>51</v>
      </c>
      <c r="AY30" s="44">
        <f>VLOOKUP(AX30,[1]Punktezuordnung!$A$2:$B$52,2,FALSE())</f>
        <v>0</v>
      </c>
      <c r="AZ30" s="41">
        <f t="array" ref="AZ30">IF(ISBLANK(ANG_1!$A$2),100,IF(ISBLANK(A30),100,IF((OR(EXACT(A30,ANG_1!$C$2:$C$200))),VLOOKUP(A30,ANG_1!$C$2:$I$200,4,FALSE()))))</f>
        <v>100</v>
      </c>
      <c r="BA30" s="37">
        <f t="shared" si="52"/>
        <v>51</v>
      </c>
      <c r="BB30" s="44">
        <f>VLOOKUP(BA30,[1]Punktezuordnung!$A$2:$B$52,2,FALSE())</f>
        <v>0</v>
      </c>
      <c r="BC30" s="46">
        <f t="array" ref="BC30">IF(ISBLANK(ANG_2!$A$2),0,IF(ISBLANK(A30),0,IF((OR(EXACT(A30,ANG_2!$C$2:$C$155))),VLOOKUP(A30,ANG_2!$C$2:$I$155,4,FALSE()))))</f>
        <v>0</v>
      </c>
      <c r="BD30" s="37">
        <f t="shared" si="53"/>
        <v>51</v>
      </c>
      <c r="BE30" s="47">
        <f>VLOOKUP(BD30,[1]Punktezuordnung!$A$2:$B$52,2,FALSE())</f>
        <v>0</v>
      </c>
      <c r="BF30" s="41">
        <f t="array" ref="BF30">IF(ISBLANK(ANG_1!$A$2),100,IF(ISBLANK(G30),100,IF((OR(EXACT(G30,ANG_1!$C$2:$C$200))),VLOOKUP(G30,ANG_1!$C$2:$I$200,4,FALSE()))))</f>
        <v>100</v>
      </c>
      <c r="BG30" s="37">
        <f t="shared" si="54"/>
        <v>51</v>
      </c>
      <c r="BH30" s="44">
        <f>VLOOKUP(BG30,[1]Punktezuordnung!$A$2:$B$52,2,FALSE())</f>
        <v>0</v>
      </c>
      <c r="BI30" s="46">
        <f t="array" ref="BI30">IF(ISBLANK(ANG_2!$A$2),0,IF(ISBLANK(G30),0,IF((OR(EXACT(G30,ANG_2!$C$2:$C$155))),VLOOKUP(G30,ANG_2!$C$2:$I$155,4,FALSE()))))</f>
        <v>0</v>
      </c>
      <c r="BJ30" s="37">
        <f t="shared" si="55"/>
        <v>51</v>
      </c>
      <c r="BK30" s="47">
        <f>VLOOKUP(BJ30,[1]Punktezuordnung!$A$2:$B$52,2,FALSE())</f>
        <v>0</v>
      </c>
    </row>
    <row r="31" spans="1:63" x14ac:dyDescent="0.3">
      <c r="A31" s="28"/>
      <c r="B31" s="28"/>
      <c r="C31" s="28"/>
      <c r="D31" s="28"/>
      <c r="E31" s="37" t="str">
        <f t="shared" si="28"/>
        <v/>
      </c>
      <c r="F31" s="29">
        <f>SUM(LARGE(H31:U31,{1;2;3;4;5;6;7;8;9}))</f>
        <v>0</v>
      </c>
      <c r="G31" s="48">
        <f t="shared" si="29"/>
        <v>0</v>
      </c>
      <c r="H31" s="49">
        <f t="shared" si="30"/>
        <v>0</v>
      </c>
      <c r="I31" s="44">
        <f t="shared" si="31"/>
        <v>0</v>
      </c>
      <c r="J31" s="49">
        <f t="shared" si="32"/>
        <v>0</v>
      </c>
      <c r="K31" s="44">
        <f t="shared" si="33"/>
        <v>0</v>
      </c>
      <c r="L31" s="32">
        <f t="shared" si="34"/>
        <v>0</v>
      </c>
      <c r="M31" s="33">
        <f t="shared" si="35"/>
        <v>0</v>
      </c>
      <c r="N31" s="50">
        <f t="shared" si="36"/>
        <v>0</v>
      </c>
      <c r="O31" s="35">
        <f t="shared" si="37"/>
        <v>0</v>
      </c>
      <c r="P31" s="49">
        <f t="shared" si="38"/>
        <v>0</v>
      </c>
      <c r="Q31" s="44">
        <f t="shared" si="39"/>
        <v>0</v>
      </c>
      <c r="R31" s="49"/>
      <c r="S31" s="44"/>
      <c r="T31" s="49">
        <f t="shared" si="40"/>
        <v>0</v>
      </c>
      <c r="U31" s="44">
        <f t="shared" si="41"/>
        <v>0</v>
      </c>
      <c r="V31" s="36">
        <f t="array" ref="V31">IF(ISBLANK(ALS_1!$A$2),100,IF(ISBLANK(A31),100,IF((OR(EXACT(A31,ALS_1!$C$2:$C$147))),VLOOKUP(A31,ALS_1!$C$2:$I$147,4,FALSE()))))</f>
        <v>100</v>
      </c>
      <c r="W31" s="37">
        <f t="shared" si="42"/>
        <v>51</v>
      </c>
      <c r="X31" s="64">
        <f>VLOOKUP(W31,Punktezuordnung!$A$2:$B$52,2,FALSE())</f>
        <v>0</v>
      </c>
      <c r="Y31" s="38" cm="1">
        <f t="array" ref="Y31">IF(ISBLANK(ALS_2!$A$2),0,IF(ISBLANK(A31),0,IF((OR(EXACT(A31,ALS_2!$C$2:$C$149))),VLOOKUP(A31,ALS_2!$C$2:$I$149,4,FALSE()))))</f>
        <v>0</v>
      </c>
      <c r="Z31" s="37">
        <f t="shared" si="43"/>
        <v>51</v>
      </c>
      <c r="AA31" s="64">
        <f>VLOOKUP(Z31,Punktezuordnung!$A$2:$B$52,2,FALSE())</f>
        <v>0</v>
      </c>
      <c r="AB31" s="39">
        <f t="array" ref="AB31">IF(ISBLANK(FRI_1!$A$2),100,IF(ISBLANK(A31),100,IF((OR(EXACT(A31,FRI_1!$C$2:$C$200))),VLOOKUP(A31,FRI_1!$C$2:$I$200,4,FALSE()))))</f>
        <v>100</v>
      </c>
      <c r="AC31" s="37">
        <f t="shared" si="44"/>
        <v>51</v>
      </c>
      <c r="AD31" s="29">
        <f>VLOOKUP(AC31,[1]Punktezuordnung!$A$2:$B$52,2,FALSE())</f>
        <v>0</v>
      </c>
      <c r="AE31" s="40">
        <f t="array" ref="AE31">IF(ISBLANK(FRI_2!$A$2),0,IF(ISBLANK(A31),0,IF((OR(EXACT(A31,FRI_2!$C$2:$C$150))),VLOOKUP(A31,FRI_2!$C$2:$I$150,4,FALSE()))))</f>
        <v>0</v>
      </c>
      <c r="AF31" s="37">
        <f t="shared" si="45"/>
        <v>51</v>
      </c>
      <c r="AG31" s="29">
        <f>VLOOKUP(AF31,[1]Punktezuordnung!$A$2:$B$52,2,FALSE())</f>
        <v>0</v>
      </c>
      <c r="AH31" s="41">
        <f t="array" ref="AH31">IF(ISBLANK(LAT_1!$A$2),0,IF(ISBLANK(A31),0,IF((OR(EXACT(A31,LAT_1!$C$2:$C$154))),VLOOKUP(A31,LAT_1!$C$2:$I$154,4,FALSE()))))</f>
        <v>0</v>
      </c>
      <c r="AI31" s="37">
        <f t="shared" si="46"/>
        <v>51</v>
      </c>
      <c r="AJ31" s="29">
        <f>VLOOKUP(AI31,[1]Punktezuordnung!$A$2:$B$52,2,FALSE())</f>
        <v>0</v>
      </c>
      <c r="AK31" s="43">
        <f t="array" ref="AK31">IF(ISBLANK(LAT_2!$A$2),0,IF(ISBLANK(A31),0,IF((OR(EXACT(A31,LAT_2!$C$2:$C$154))),VLOOKUP(A31,LAT_2!$C$2:$I$154,4,FALSE()))))</f>
        <v>0</v>
      </c>
      <c r="AL31" s="37">
        <f t="shared" si="47"/>
        <v>51</v>
      </c>
      <c r="AM31" s="29">
        <f>VLOOKUP(AL31,[1]Punktezuordnung!$A$2:$B$52,2,FALSE())</f>
        <v>0</v>
      </c>
      <c r="AN31" s="66">
        <f t="array" ref="AN31">IF(ISBLANK(NIA_1!$A$2),1000,IF(ISBLANK(A31),1000,IF((OR(EXACT(A31,NIA_1!$C$2:$C$200))),VLOOKUP(A31,NIA_1!$C$2:$I$200,4,FALSE()))))</f>
        <v>1000</v>
      </c>
      <c r="AO31" s="37">
        <f t="shared" si="48"/>
        <v>51</v>
      </c>
      <c r="AP31" s="64">
        <f>VLOOKUP(AO31,Punktezuordnung!$A$2:$B$52,2,FALSE())</f>
        <v>0</v>
      </c>
      <c r="AQ31" s="45">
        <f t="array" ref="AQ31">IF(ISBLANK(NIA_2!$A$2),0,IF(ISBLANK(A31),0,IF((OR(EXACT(A31,NIA_2!$C$2:$C$141))),VLOOKUP(A31,NIA_2!$C$2:$I$141,4,FALSE()))))</f>
        <v>0</v>
      </c>
      <c r="AR31" s="37">
        <f t="shared" si="49"/>
        <v>51</v>
      </c>
      <c r="AS31" s="64">
        <f>VLOOKUP(AR31,Punktezuordnung!$A$2:$B$52,2,FALSE())</f>
        <v>0</v>
      </c>
      <c r="AT31" s="41">
        <f t="array" ref="AT31">IF(ISBLANK(STO_1!$A$2),0,IF(ISBLANK(A31),0,IF((OR(EXACT(A31,STO_1!$C$2:$C$149))),VLOOKUP(A31,STO_1!$C$2:$I$149,4,FALSE()))))</f>
        <v>0</v>
      </c>
      <c r="AU31" s="37">
        <f t="shared" si="50"/>
        <v>51</v>
      </c>
      <c r="AV31" s="44">
        <f>VLOOKUP(AU31,[1]Punktezuordnung!$A$2:$B$52,2,FALSE())</f>
        <v>0</v>
      </c>
      <c r="AW31" s="39">
        <f t="array" ref="AW31">IF(ISBLANK(STO_2!$A$2),0,IF(ISBLANK(A31),0,IF((OR(EXACT(A31,STO_2!$C$2:$C$148))),VLOOKUP(A31,STO_2!$C$2:$I$148,4,FALSE()))))</f>
        <v>0</v>
      </c>
      <c r="AX31" s="37">
        <f t="shared" si="51"/>
        <v>51</v>
      </c>
      <c r="AY31" s="44">
        <f>VLOOKUP(AX31,[1]Punktezuordnung!$A$2:$B$52,2,FALSE())</f>
        <v>0</v>
      </c>
      <c r="AZ31" s="41">
        <f t="array" ref="AZ31">IF(ISBLANK(ANG_1!$A$2),100,IF(ISBLANK(A31),100,IF((OR(EXACT(A31,ANG_1!$C$2:$C$200))),VLOOKUP(A31,ANG_1!$C$2:$I$200,4,FALSE()))))</f>
        <v>100</v>
      </c>
      <c r="BA31" s="37">
        <f t="shared" si="52"/>
        <v>51</v>
      </c>
      <c r="BB31" s="44">
        <f>VLOOKUP(BA31,[1]Punktezuordnung!$A$2:$B$52,2,FALSE())</f>
        <v>0</v>
      </c>
      <c r="BC31" s="46">
        <f t="array" ref="BC31">IF(ISBLANK(ANG_2!$A$2),0,IF(ISBLANK(A31),0,IF((OR(EXACT(A31,ANG_2!$C$2:$C$155))),VLOOKUP(A31,ANG_2!$C$2:$I$155,4,FALSE()))))</f>
        <v>0</v>
      </c>
      <c r="BD31" s="37">
        <f t="shared" si="53"/>
        <v>51</v>
      </c>
      <c r="BE31" s="47">
        <f>VLOOKUP(BD31,[1]Punktezuordnung!$A$2:$B$52,2,FALSE())</f>
        <v>0</v>
      </c>
      <c r="BF31" s="41">
        <f t="array" ref="BF31">IF(ISBLANK(ANG_1!$A$2),100,IF(ISBLANK(G31),100,IF((OR(EXACT(G31,ANG_1!$C$2:$C$200))),VLOOKUP(G31,ANG_1!$C$2:$I$200,4,FALSE()))))</f>
        <v>100</v>
      </c>
      <c r="BG31" s="37">
        <f t="shared" si="54"/>
        <v>51</v>
      </c>
      <c r="BH31" s="44">
        <f>VLOOKUP(BG31,[1]Punktezuordnung!$A$2:$B$52,2,FALSE())</f>
        <v>0</v>
      </c>
      <c r="BI31" s="46">
        <f t="array" ref="BI31">IF(ISBLANK(ANG_2!$A$2),0,IF(ISBLANK(G31),0,IF((OR(EXACT(G31,ANG_2!$C$2:$C$155))),VLOOKUP(G31,ANG_2!$C$2:$I$155,4,FALSE()))))</f>
        <v>0</v>
      </c>
      <c r="BJ31" s="37">
        <f t="shared" si="55"/>
        <v>51</v>
      </c>
      <c r="BK31" s="47">
        <f>VLOOKUP(BJ31,[1]Punktezuordnung!$A$2:$B$52,2,FALSE())</f>
        <v>0</v>
      </c>
    </row>
    <row r="32" spans="1:63" x14ac:dyDescent="0.3">
      <c r="A32" s="28"/>
      <c r="B32" s="28"/>
      <c r="C32" s="28"/>
      <c r="D32" s="28"/>
      <c r="E32" s="37" t="str">
        <f t="shared" si="28"/>
        <v/>
      </c>
      <c r="F32" s="29">
        <f>SUM(LARGE(H32:U32,{1;2;3;4;5;6;7;8;9}))</f>
        <v>0</v>
      </c>
      <c r="G32" s="48">
        <f t="shared" si="29"/>
        <v>0</v>
      </c>
      <c r="H32" s="49">
        <f t="shared" si="30"/>
        <v>0</v>
      </c>
      <c r="I32" s="44">
        <f t="shared" si="31"/>
        <v>0</v>
      </c>
      <c r="J32" s="49">
        <f t="shared" si="32"/>
        <v>0</v>
      </c>
      <c r="K32" s="44">
        <f t="shared" si="33"/>
        <v>0</v>
      </c>
      <c r="L32" s="32">
        <f t="shared" si="34"/>
        <v>0</v>
      </c>
      <c r="M32" s="33">
        <f t="shared" si="35"/>
        <v>0</v>
      </c>
      <c r="N32" s="50">
        <f t="shared" si="36"/>
        <v>0</v>
      </c>
      <c r="O32" s="35">
        <f t="shared" si="37"/>
        <v>0</v>
      </c>
      <c r="P32" s="49">
        <f t="shared" si="38"/>
        <v>0</v>
      </c>
      <c r="Q32" s="44">
        <f t="shared" si="39"/>
        <v>0</v>
      </c>
      <c r="R32" s="49"/>
      <c r="S32" s="44"/>
      <c r="T32" s="49">
        <f t="shared" si="40"/>
        <v>0</v>
      </c>
      <c r="U32" s="44">
        <f t="shared" si="41"/>
        <v>0</v>
      </c>
      <c r="V32" s="36">
        <f t="array" ref="V32">IF(ISBLANK(ALS_1!$A$2),100,IF(ISBLANK(A32),100,IF((OR(EXACT(A32,ALS_1!$C$2:$C$147))),VLOOKUP(A32,ALS_1!$C$2:$I$147,4,FALSE()))))</f>
        <v>100</v>
      </c>
      <c r="W32" s="37">
        <f t="shared" si="42"/>
        <v>51</v>
      </c>
      <c r="X32" s="64">
        <f>VLOOKUP(W32,Punktezuordnung!$A$2:$B$52,2,FALSE())</f>
        <v>0</v>
      </c>
      <c r="Y32" s="38" cm="1">
        <f t="array" ref="Y32">IF(ISBLANK(ALS_2!$A$2),0,IF(ISBLANK(A32),0,IF((OR(EXACT(A32,ALS_2!$C$2:$C$149))),VLOOKUP(A32,ALS_2!$C$2:$I$149,4,FALSE()))))</f>
        <v>0</v>
      </c>
      <c r="Z32" s="37">
        <f t="shared" si="43"/>
        <v>51</v>
      </c>
      <c r="AA32" s="64">
        <f>VLOOKUP(Z32,Punktezuordnung!$A$2:$B$52,2,FALSE())</f>
        <v>0</v>
      </c>
      <c r="AB32" s="39">
        <f t="array" ref="AB32">IF(ISBLANK(FRI_1!$A$2),100,IF(ISBLANK(A32),100,IF((OR(EXACT(A32,FRI_1!$C$2:$C$200))),VLOOKUP(A32,FRI_1!$C$2:$I$200,4,FALSE()))))</f>
        <v>100</v>
      </c>
      <c r="AC32" s="37">
        <f t="shared" si="44"/>
        <v>51</v>
      </c>
      <c r="AD32" s="29">
        <f>VLOOKUP(AC32,[1]Punktezuordnung!$A$2:$B$52,2,FALSE())</f>
        <v>0</v>
      </c>
      <c r="AE32" s="40">
        <f t="array" ref="AE32">IF(ISBLANK(FRI_2!$A$2),0,IF(ISBLANK(A32),0,IF((OR(EXACT(A32,FRI_2!$C$2:$C$150))),VLOOKUP(A32,FRI_2!$C$2:$I$150,4,FALSE()))))</f>
        <v>0</v>
      </c>
      <c r="AF32" s="37">
        <f t="shared" si="45"/>
        <v>51</v>
      </c>
      <c r="AG32" s="29">
        <f>VLOOKUP(AF32,[1]Punktezuordnung!$A$2:$B$52,2,FALSE())</f>
        <v>0</v>
      </c>
      <c r="AH32" s="41">
        <f t="array" ref="AH32">IF(ISBLANK(LAT_1!$A$2),0,IF(ISBLANK(A32),0,IF((OR(EXACT(A32,LAT_1!$C$2:$C$154))),VLOOKUP(A32,LAT_1!$C$2:$I$154,4,FALSE()))))</f>
        <v>0</v>
      </c>
      <c r="AI32" s="37">
        <f t="shared" si="46"/>
        <v>51</v>
      </c>
      <c r="AJ32" s="29">
        <f>VLOOKUP(AI32,[1]Punktezuordnung!$A$2:$B$52,2,FALSE())</f>
        <v>0</v>
      </c>
      <c r="AK32" s="43">
        <f t="array" ref="AK32">IF(ISBLANK(LAT_2!$A$2),0,IF(ISBLANK(A32),0,IF((OR(EXACT(A32,LAT_2!$C$2:$C$154))),VLOOKUP(A32,LAT_2!$C$2:$I$154,4,FALSE()))))</f>
        <v>0</v>
      </c>
      <c r="AL32" s="37">
        <f t="shared" si="47"/>
        <v>51</v>
      </c>
      <c r="AM32" s="29">
        <f>VLOOKUP(AL32,[1]Punktezuordnung!$A$2:$B$52,2,FALSE())</f>
        <v>0</v>
      </c>
      <c r="AN32" s="66">
        <f t="array" ref="AN32">IF(ISBLANK(NIA_1!$A$2),1000,IF(ISBLANK(A32),1000,IF((OR(EXACT(A32,NIA_1!$C$2:$C$200))),VLOOKUP(A32,NIA_1!$C$2:$I$200,4,FALSE()))))</f>
        <v>1000</v>
      </c>
      <c r="AO32" s="37">
        <f t="shared" si="48"/>
        <v>51</v>
      </c>
      <c r="AP32" s="64">
        <f>VLOOKUP(AO32,Punktezuordnung!$A$2:$B$52,2,FALSE())</f>
        <v>0</v>
      </c>
      <c r="AQ32" s="45">
        <f t="array" ref="AQ32">IF(ISBLANK(NIA_2!$A$2),0,IF(ISBLANK(A32),0,IF((OR(EXACT(A32,NIA_2!$C$2:$C$141))),VLOOKUP(A32,NIA_2!$C$2:$I$141,4,FALSE()))))</f>
        <v>0</v>
      </c>
      <c r="AR32" s="37">
        <f t="shared" si="49"/>
        <v>51</v>
      </c>
      <c r="AS32" s="64">
        <f>VLOOKUP(AR32,Punktezuordnung!$A$2:$B$52,2,FALSE())</f>
        <v>0</v>
      </c>
      <c r="AT32" s="41">
        <f t="array" ref="AT32">IF(ISBLANK(STO_1!$A$2),0,IF(ISBLANK(A32),0,IF((OR(EXACT(A32,STO_1!$C$2:$C$149))),VLOOKUP(A32,STO_1!$C$2:$I$149,4,FALSE()))))</f>
        <v>0</v>
      </c>
      <c r="AU32" s="37">
        <f t="shared" si="50"/>
        <v>51</v>
      </c>
      <c r="AV32" s="44">
        <f>VLOOKUP(AU32,[1]Punktezuordnung!$A$2:$B$52,2,FALSE())</f>
        <v>0</v>
      </c>
      <c r="AW32" s="39">
        <f t="array" ref="AW32">IF(ISBLANK(STO_2!$A$2),0,IF(ISBLANK(A32),0,IF((OR(EXACT(A32,STO_2!$C$2:$C$148))),VLOOKUP(A32,STO_2!$C$2:$I$148,4,FALSE()))))</f>
        <v>0</v>
      </c>
      <c r="AX32" s="37">
        <f t="shared" si="51"/>
        <v>51</v>
      </c>
      <c r="AY32" s="44">
        <f>VLOOKUP(AX32,[1]Punktezuordnung!$A$2:$B$52,2,FALSE())</f>
        <v>0</v>
      </c>
      <c r="AZ32" s="41">
        <f t="array" ref="AZ32">IF(ISBLANK(ANG_1!$A$2),100,IF(ISBLANK(A32),100,IF((OR(EXACT(A32,ANG_1!$C$2:$C$200))),VLOOKUP(A32,ANG_1!$C$2:$I$200,4,FALSE()))))</f>
        <v>100</v>
      </c>
      <c r="BA32" s="37">
        <f t="shared" si="52"/>
        <v>51</v>
      </c>
      <c r="BB32" s="44">
        <f>VLOOKUP(BA32,[1]Punktezuordnung!$A$2:$B$52,2,FALSE())</f>
        <v>0</v>
      </c>
      <c r="BC32" s="46">
        <f t="array" ref="BC32">IF(ISBLANK(ANG_2!$A$2),0,IF(ISBLANK(A32),0,IF((OR(EXACT(A32,ANG_2!$C$2:$C$155))),VLOOKUP(A32,ANG_2!$C$2:$I$155,4,FALSE()))))</f>
        <v>0</v>
      </c>
      <c r="BD32" s="37">
        <f t="shared" si="53"/>
        <v>51</v>
      </c>
      <c r="BE32" s="47">
        <f>VLOOKUP(BD32,[1]Punktezuordnung!$A$2:$B$52,2,FALSE())</f>
        <v>0</v>
      </c>
      <c r="BF32" s="41">
        <f t="array" ref="BF32">IF(ISBLANK(ANG_1!$A$2),100,IF(ISBLANK(G32),100,IF((OR(EXACT(G32,ANG_1!$C$2:$C$200))),VLOOKUP(G32,ANG_1!$C$2:$I$200,4,FALSE()))))</f>
        <v>100</v>
      </c>
      <c r="BG32" s="37">
        <f t="shared" si="54"/>
        <v>51</v>
      </c>
      <c r="BH32" s="44">
        <f>VLOOKUP(BG32,[1]Punktezuordnung!$A$2:$B$52,2,FALSE())</f>
        <v>0</v>
      </c>
      <c r="BI32" s="46">
        <f t="array" ref="BI32">IF(ISBLANK(ANG_2!$A$2),0,IF(ISBLANK(G32),0,IF((OR(EXACT(G32,ANG_2!$C$2:$C$155))),VLOOKUP(G32,ANG_2!$C$2:$I$155,4,FALSE()))))</f>
        <v>0</v>
      </c>
      <c r="BJ32" s="37">
        <f t="shared" si="55"/>
        <v>51</v>
      </c>
      <c r="BK32" s="47">
        <f>VLOOKUP(BJ32,[1]Punktezuordnung!$A$2:$B$52,2,FALSE())</f>
        <v>0</v>
      </c>
    </row>
    <row r="33" spans="1:63" x14ac:dyDescent="0.3">
      <c r="A33" s="55"/>
      <c r="B33" s="55"/>
      <c r="C33" s="55"/>
      <c r="D33" s="55"/>
      <c r="E33" s="37" t="str">
        <f t="shared" si="28"/>
        <v/>
      </c>
      <c r="F33" s="29">
        <f>SUM(LARGE(H33:U33,{1;2;3;4;5;6;7;8;9}))</f>
        <v>0</v>
      </c>
      <c r="G33" s="48">
        <f t="shared" si="29"/>
        <v>0</v>
      </c>
      <c r="H33" s="49">
        <f t="shared" si="30"/>
        <v>0</v>
      </c>
      <c r="I33" s="44">
        <f t="shared" si="31"/>
        <v>0</v>
      </c>
      <c r="J33" s="49">
        <f t="shared" si="32"/>
        <v>0</v>
      </c>
      <c r="K33" s="44">
        <f t="shared" si="33"/>
        <v>0</v>
      </c>
      <c r="L33" s="32">
        <f t="shared" si="34"/>
        <v>0</v>
      </c>
      <c r="M33" s="33">
        <f t="shared" si="35"/>
        <v>0</v>
      </c>
      <c r="N33" s="50">
        <f t="shared" si="36"/>
        <v>0</v>
      </c>
      <c r="O33" s="35">
        <f t="shared" si="37"/>
        <v>0</v>
      </c>
      <c r="P33" s="49">
        <f t="shared" si="38"/>
        <v>0</v>
      </c>
      <c r="Q33" s="44">
        <f t="shared" si="39"/>
        <v>0</v>
      </c>
      <c r="R33" s="49"/>
      <c r="S33" s="44"/>
      <c r="T33" s="49">
        <f t="shared" si="40"/>
        <v>0</v>
      </c>
      <c r="U33" s="44">
        <f t="shared" si="41"/>
        <v>0</v>
      </c>
      <c r="V33" s="36">
        <f t="array" ref="V33">IF(ISBLANK(ALS_1!$A$2),100,IF(ISBLANK(A33),100,IF((OR(EXACT(A33,ALS_1!$C$2:$C$147))),VLOOKUP(A33,ALS_1!$C$2:$I$147,4,FALSE()))))</f>
        <v>100</v>
      </c>
      <c r="W33" s="37">
        <f t="shared" si="42"/>
        <v>51</v>
      </c>
      <c r="X33" s="64">
        <f>VLOOKUP(W33,Punktezuordnung!$A$2:$B$52,2,FALSE())</f>
        <v>0</v>
      </c>
      <c r="Y33" s="38" cm="1">
        <f t="array" ref="Y33">IF(ISBLANK(ALS_2!$A$2),0,IF(ISBLANK(A33),0,IF((OR(EXACT(A33,ALS_2!$C$2:$C$149))),VLOOKUP(A33,ALS_2!$C$2:$I$149,4,FALSE()))))</f>
        <v>0</v>
      </c>
      <c r="Z33" s="37">
        <f t="shared" si="43"/>
        <v>51</v>
      </c>
      <c r="AA33" s="64">
        <f>VLOOKUP(Z33,Punktezuordnung!$A$2:$B$52,2,FALSE())</f>
        <v>0</v>
      </c>
      <c r="AB33" s="39">
        <f t="array" ref="AB33">IF(ISBLANK(FRI_1!$A$2),100,IF(ISBLANK(A33),100,IF((OR(EXACT(A33,FRI_1!$C$2:$C$200))),VLOOKUP(A33,FRI_1!$C$2:$I$200,4,FALSE()))))</f>
        <v>100</v>
      </c>
      <c r="AC33" s="37">
        <f t="shared" si="44"/>
        <v>51</v>
      </c>
      <c r="AD33" s="29">
        <f>VLOOKUP(AC33,[1]Punktezuordnung!$A$2:$B$52,2,FALSE())</f>
        <v>0</v>
      </c>
      <c r="AE33" s="40">
        <f t="array" ref="AE33">IF(ISBLANK(FRI_2!$A$2),0,IF(ISBLANK(A33),0,IF((OR(EXACT(A33,FRI_2!$C$2:$C$150))),VLOOKUP(A33,FRI_2!$C$2:$I$150,4,FALSE()))))</f>
        <v>0</v>
      </c>
      <c r="AF33" s="37">
        <f t="shared" si="45"/>
        <v>51</v>
      </c>
      <c r="AG33" s="29">
        <f>VLOOKUP(AF33,[1]Punktezuordnung!$A$2:$B$52,2,FALSE())</f>
        <v>0</v>
      </c>
      <c r="AH33" s="41">
        <f t="array" ref="AH33">IF(ISBLANK(LAT_1!$A$2),0,IF(ISBLANK(A33),0,IF((OR(EXACT(A33,LAT_1!$C$2:$C$154))),VLOOKUP(A33,LAT_1!$C$2:$I$154,4,FALSE()))))</f>
        <v>0</v>
      </c>
      <c r="AI33" s="37">
        <f t="shared" si="46"/>
        <v>51</v>
      </c>
      <c r="AJ33" s="29">
        <f>VLOOKUP(AI33,[1]Punktezuordnung!$A$2:$B$52,2,FALSE())</f>
        <v>0</v>
      </c>
      <c r="AK33" s="43">
        <f t="array" ref="AK33">IF(ISBLANK(LAT_2!$A$2),0,IF(ISBLANK(A33),0,IF((OR(EXACT(A33,LAT_2!$C$2:$C$154))),VLOOKUP(A33,LAT_2!$C$2:$I$154,4,FALSE()))))</f>
        <v>0</v>
      </c>
      <c r="AL33" s="37">
        <f t="shared" si="47"/>
        <v>51</v>
      </c>
      <c r="AM33" s="29">
        <f>VLOOKUP(AL33,[1]Punktezuordnung!$A$2:$B$52,2,FALSE())</f>
        <v>0</v>
      </c>
      <c r="AN33" s="66">
        <f t="array" ref="AN33">IF(ISBLANK(NIA_1!$A$2),1000,IF(ISBLANK(A33),1000,IF((OR(EXACT(A33,NIA_1!$C$2:$C$200))),VLOOKUP(A33,NIA_1!$C$2:$I$200,4,FALSE()))))</f>
        <v>1000</v>
      </c>
      <c r="AO33" s="37">
        <f t="shared" si="48"/>
        <v>51</v>
      </c>
      <c r="AP33" s="64">
        <f>VLOOKUP(AO33,Punktezuordnung!$A$2:$B$52,2,FALSE())</f>
        <v>0</v>
      </c>
      <c r="AQ33" s="45">
        <f t="array" ref="AQ33">IF(ISBLANK(NIA_2!$A$2),0,IF(ISBLANK(A33),0,IF((OR(EXACT(A33,NIA_2!$C$2:$C$141))),VLOOKUP(A33,NIA_2!$C$2:$I$141,4,FALSE()))))</f>
        <v>0</v>
      </c>
      <c r="AR33" s="37">
        <f t="shared" si="49"/>
        <v>51</v>
      </c>
      <c r="AS33" s="64">
        <f>VLOOKUP(AR33,Punktezuordnung!$A$2:$B$52,2,FALSE())</f>
        <v>0</v>
      </c>
      <c r="AT33" s="41">
        <f t="array" ref="AT33">IF(ISBLANK(STO_1!$A$2),0,IF(ISBLANK(A33),0,IF((OR(EXACT(A33,STO_1!$C$2:$C$149))),VLOOKUP(A33,STO_1!$C$2:$I$149,4,FALSE()))))</f>
        <v>0</v>
      </c>
      <c r="AU33" s="37">
        <f t="shared" si="50"/>
        <v>51</v>
      </c>
      <c r="AV33" s="44">
        <f>VLOOKUP(AU33,[1]Punktezuordnung!$A$2:$B$52,2,FALSE())</f>
        <v>0</v>
      </c>
      <c r="AW33" s="39">
        <f t="array" ref="AW33">IF(ISBLANK(STO_2!$A$2),0,IF(ISBLANK(A33),0,IF((OR(EXACT(A33,STO_2!$C$2:$C$148))),VLOOKUP(A33,STO_2!$C$2:$I$148,4,FALSE()))))</f>
        <v>0</v>
      </c>
      <c r="AX33" s="37">
        <f t="shared" si="51"/>
        <v>51</v>
      </c>
      <c r="AY33" s="44">
        <f>VLOOKUP(AX33,[1]Punktezuordnung!$A$2:$B$52,2,FALSE())</f>
        <v>0</v>
      </c>
      <c r="AZ33" s="41">
        <f t="array" ref="AZ33">IF(ISBLANK(ANG_1!$A$2),100,IF(ISBLANK(A33),100,IF((OR(EXACT(A33,ANG_1!$C$2:$C$200))),VLOOKUP(A33,ANG_1!$C$2:$I$200,4,FALSE()))))</f>
        <v>100</v>
      </c>
      <c r="BA33" s="37">
        <f t="shared" si="52"/>
        <v>51</v>
      </c>
      <c r="BB33" s="44">
        <f>VLOOKUP(BA33,[1]Punktezuordnung!$A$2:$B$52,2,FALSE())</f>
        <v>0</v>
      </c>
      <c r="BC33" s="46">
        <f t="array" ref="BC33">IF(ISBLANK(ANG_2!$A$2),0,IF(ISBLANK(A33),0,IF((OR(EXACT(A33,ANG_2!$C$2:$C$155))),VLOOKUP(A33,ANG_2!$C$2:$I$155,4,FALSE()))))</f>
        <v>0</v>
      </c>
      <c r="BD33" s="37">
        <f t="shared" si="53"/>
        <v>51</v>
      </c>
      <c r="BE33" s="47">
        <f>VLOOKUP(BD33,[1]Punktezuordnung!$A$2:$B$52,2,FALSE())</f>
        <v>0</v>
      </c>
      <c r="BF33" s="41">
        <f t="array" ref="BF33">IF(ISBLANK(ANG_1!$A$2),100,IF(ISBLANK(G33),100,IF((OR(EXACT(G33,ANG_1!$C$2:$C$200))),VLOOKUP(G33,ANG_1!$C$2:$I$200,4,FALSE()))))</f>
        <v>100</v>
      </c>
      <c r="BG33" s="37">
        <f t="shared" si="54"/>
        <v>51</v>
      </c>
      <c r="BH33" s="44">
        <f>VLOOKUP(BG33,[1]Punktezuordnung!$A$2:$B$52,2,FALSE())</f>
        <v>0</v>
      </c>
      <c r="BI33" s="46">
        <f t="array" ref="BI33">IF(ISBLANK(ANG_2!$A$2),0,IF(ISBLANK(G33),0,IF((OR(EXACT(G33,ANG_2!$C$2:$C$155))),VLOOKUP(G33,ANG_2!$C$2:$I$155,4,FALSE()))))</f>
        <v>0</v>
      </c>
      <c r="BJ33" s="37">
        <f t="shared" si="55"/>
        <v>51</v>
      </c>
      <c r="BK33" s="47">
        <f>VLOOKUP(BJ33,[1]Punktezuordnung!$A$2:$B$52,2,FALSE())</f>
        <v>0</v>
      </c>
    </row>
    <row r="34" spans="1:63" x14ac:dyDescent="0.3">
      <c r="A34" s="55"/>
      <c r="B34" s="55"/>
      <c r="C34" s="55"/>
      <c r="D34" s="55"/>
      <c r="E34" s="37" t="str">
        <f t="shared" si="28"/>
        <v/>
      </c>
      <c r="F34" s="29">
        <f>SUM(LARGE(H34:U34,{1;2;3;4;5;6;7;8;9}))</f>
        <v>0</v>
      </c>
      <c r="G34" s="48">
        <f t="shared" si="29"/>
        <v>0</v>
      </c>
      <c r="H34" s="49">
        <f t="shared" si="30"/>
        <v>0</v>
      </c>
      <c r="I34" s="44">
        <f t="shared" si="31"/>
        <v>0</v>
      </c>
      <c r="J34" s="49">
        <f t="shared" si="32"/>
        <v>0</v>
      </c>
      <c r="K34" s="44">
        <f t="shared" si="33"/>
        <v>0</v>
      </c>
      <c r="L34" s="32">
        <f t="shared" si="34"/>
        <v>0</v>
      </c>
      <c r="M34" s="33">
        <f t="shared" si="35"/>
        <v>0</v>
      </c>
      <c r="N34" s="50">
        <f t="shared" si="36"/>
        <v>0</v>
      </c>
      <c r="O34" s="35">
        <f t="shared" si="37"/>
        <v>0</v>
      </c>
      <c r="P34" s="49">
        <f t="shared" si="38"/>
        <v>0</v>
      </c>
      <c r="Q34" s="44">
        <f t="shared" si="39"/>
        <v>0</v>
      </c>
      <c r="R34" s="49"/>
      <c r="S34" s="44"/>
      <c r="T34" s="49">
        <f t="shared" si="40"/>
        <v>0</v>
      </c>
      <c r="U34" s="44">
        <f t="shared" si="41"/>
        <v>0</v>
      </c>
      <c r="V34" s="36">
        <f t="array" ref="V34">IF(ISBLANK(ALS_1!$A$2),100,IF(ISBLANK(A34),100,IF((OR(EXACT(A34,ALS_1!$C$2:$C$147))),VLOOKUP(A34,ALS_1!$C$2:$I$147,4,FALSE()))))</f>
        <v>100</v>
      </c>
      <c r="W34" s="37">
        <f t="shared" si="42"/>
        <v>51</v>
      </c>
      <c r="X34" s="64">
        <f>VLOOKUP(W34,Punktezuordnung!$A$2:$B$52,2,FALSE())</f>
        <v>0</v>
      </c>
      <c r="Y34" s="38" cm="1">
        <f t="array" ref="Y34">IF(ISBLANK(ALS_2!$A$2),0,IF(ISBLANK(A34),0,IF((OR(EXACT(A34,ALS_2!$C$2:$C$149))),VLOOKUP(A34,ALS_2!$C$2:$I$149,4,FALSE()))))</f>
        <v>0</v>
      </c>
      <c r="Z34" s="37">
        <f t="shared" si="43"/>
        <v>51</v>
      </c>
      <c r="AA34" s="64">
        <f>VLOOKUP(Z34,Punktezuordnung!$A$2:$B$52,2,FALSE())</f>
        <v>0</v>
      </c>
      <c r="AB34" s="39">
        <f t="array" ref="AB34">IF(ISBLANK(FRI_1!$A$2),100,IF(ISBLANK(A34),100,IF((OR(EXACT(A34,FRI_1!$C$2:$C$200))),VLOOKUP(A34,FRI_1!$C$2:$I$200,4,FALSE()))))</f>
        <v>100</v>
      </c>
      <c r="AC34" s="37">
        <f t="shared" si="44"/>
        <v>51</v>
      </c>
      <c r="AD34" s="29">
        <f>VLOOKUP(AC34,[1]Punktezuordnung!$A$2:$B$52,2,FALSE())</f>
        <v>0</v>
      </c>
      <c r="AE34" s="40">
        <f t="array" ref="AE34">IF(ISBLANK(FRI_2!$A$2),0,IF(ISBLANK(A34),0,IF((OR(EXACT(A34,FRI_2!$C$2:$C$150))),VLOOKUP(A34,FRI_2!$C$2:$I$150,4,FALSE()))))</f>
        <v>0</v>
      </c>
      <c r="AF34" s="37">
        <f t="shared" si="45"/>
        <v>51</v>
      </c>
      <c r="AG34" s="29">
        <f>VLOOKUP(AF34,[1]Punktezuordnung!$A$2:$B$52,2,FALSE())</f>
        <v>0</v>
      </c>
      <c r="AH34" s="41">
        <f t="array" ref="AH34">IF(ISBLANK(LAT_1!$A$2),0,IF(ISBLANK(A34),0,IF((OR(EXACT(A34,LAT_1!$C$2:$C$154))),VLOOKUP(A34,LAT_1!$C$2:$I$154,4,FALSE()))))</f>
        <v>0</v>
      </c>
      <c r="AI34" s="37">
        <f t="shared" si="46"/>
        <v>51</v>
      </c>
      <c r="AJ34" s="29">
        <f>VLOOKUP(AI34,[1]Punktezuordnung!$A$2:$B$52,2,FALSE())</f>
        <v>0</v>
      </c>
      <c r="AK34" s="43">
        <f t="array" ref="AK34">IF(ISBLANK(LAT_2!$A$2),0,IF(ISBLANK(A34),0,IF((OR(EXACT(A34,LAT_2!$C$2:$C$154))),VLOOKUP(A34,LAT_2!$C$2:$I$154,4,FALSE()))))</f>
        <v>0</v>
      </c>
      <c r="AL34" s="37">
        <f t="shared" si="47"/>
        <v>51</v>
      </c>
      <c r="AM34" s="29">
        <f>VLOOKUP(AL34,[1]Punktezuordnung!$A$2:$B$52,2,FALSE())</f>
        <v>0</v>
      </c>
      <c r="AN34" s="66">
        <f t="array" ref="AN34">IF(ISBLANK(NIA_1!$A$2),1000,IF(ISBLANK(A34),1000,IF((OR(EXACT(A34,NIA_1!$C$2:$C$200))),VLOOKUP(A34,NIA_1!$C$2:$I$200,4,FALSE()))))</f>
        <v>1000</v>
      </c>
      <c r="AO34" s="37">
        <f t="shared" si="48"/>
        <v>51</v>
      </c>
      <c r="AP34" s="64">
        <f>VLOOKUP(AO34,Punktezuordnung!$A$2:$B$52,2,FALSE())</f>
        <v>0</v>
      </c>
      <c r="AQ34" s="45">
        <f t="array" ref="AQ34">IF(ISBLANK(NIA_2!$A$2),0,IF(ISBLANK(A34),0,IF((OR(EXACT(A34,NIA_2!$C$2:$C$141))),VLOOKUP(A34,NIA_2!$C$2:$I$141,4,FALSE()))))</f>
        <v>0</v>
      </c>
      <c r="AR34" s="37">
        <f t="shared" si="49"/>
        <v>51</v>
      </c>
      <c r="AS34" s="64">
        <f>VLOOKUP(AR34,Punktezuordnung!$A$2:$B$52,2,FALSE())</f>
        <v>0</v>
      </c>
      <c r="AT34" s="41">
        <f t="array" ref="AT34">IF(ISBLANK(STO_1!$A$2),0,IF(ISBLANK(A34),0,IF((OR(EXACT(A34,STO_1!$C$2:$C$149))),VLOOKUP(A34,STO_1!$C$2:$I$149,4,FALSE()))))</f>
        <v>0</v>
      </c>
      <c r="AU34" s="37">
        <f t="shared" si="50"/>
        <v>51</v>
      </c>
      <c r="AV34" s="44">
        <f>VLOOKUP(AU34,[1]Punktezuordnung!$A$2:$B$52,2,FALSE())</f>
        <v>0</v>
      </c>
      <c r="AW34" s="39">
        <f t="array" ref="AW34">IF(ISBLANK(STO_2!$A$2),0,IF(ISBLANK(A34),0,IF((OR(EXACT(A34,STO_2!$C$2:$C$148))),VLOOKUP(A34,STO_2!$C$2:$I$148,4,FALSE()))))</f>
        <v>0</v>
      </c>
      <c r="AX34" s="37">
        <f t="shared" si="51"/>
        <v>51</v>
      </c>
      <c r="AY34" s="44">
        <f>VLOOKUP(AX34,[1]Punktezuordnung!$A$2:$B$52,2,FALSE())</f>
        <v>0</v>
      </c>
      <c r="AZ34" s="41">
        <f t="array" ref="AZ34">IF(ISBLANK(ANG_1!$A$2),100,IF(ISBLANK(A34),100,IF((OR(EXACT(A34,ANG_1!$C$2:$C$200))),VLOOKUP(A34,ANG_1!$C$2:$I$200,4,FALSE()))))</f>
        <v>100</v>
      </c>
      <c r="BA34" s="37">
        <f t="shared" si="52"/>
        <v>51</v>
      </c>
      <c r="BB34" s="44">
        <f>VLOOKUP(BA34,[1]Punktezuordnung!$A$2:$B$52,2,FALSE())</f>
        <v>0</v>
      </c>
      <c r="BC34" s="46">
        <f t="array" ref="BC34">IF(ISBLANK(ANG_2!$A$2),0,IF(ISBLANK(A34),0,IF((OR(EXACT(A34,ANG_2!$C$2:$C$155))),VLOOKUP(A34,ANG_2!$C$2:$I$155,4,FALSE()))))</f>
        <v>0</v>
      </c>
      <c r="BD34" s="37">
        <f t="shared" si="53"/>
        <v>51</v>
      </c>
      <c r="BE34" s="47">
        <f>VLOOKUP(BD34,[1]Punktezuordnung!$A$2:$B$52,2,FALSE())</f>
        <v>0</v>
      </c>
      <c r="BF34" s="41">
        <f t="array" ref="BF34">IF(ISBLANK(ANG_1!$A$2),100,IF(ISBLANK(G34),100,IF((OR(EXACT(G34,ANG_1!$C$2:$C$200))),VLOOKUP(G34,ANG_1!$C$2:$I$200,4,FALSE()))))</f>
        <v>100</v>
      </c>
      <c r="BG34" s="37">
        <f t="shared" si="54"/>
        <v>51</v>
      </c>
      <c r="BH34" s="44">
        <f>VLOOKUP(BG34,[1]Punktezuordnung!$A$2:$B$52,2,FALSE())</f>
        <v>0</v>
      </c>
      <c r="BI34" s="46">
        <f t="array" ref="BI34">IF(ISBLANK(ANG_2!$A$2),0,IF(ISBLANK(G34),0,IF((OR(EXACT(G34,ANG_2!$C$2:$C$155))),VLOOKUP(G34,ANG_2!$C$2:$I$155,4,FALSE()))))</f>
        <v>0</v>
      </c>
      <c r="BJ34" s="37">
        <f t="shared" si="55"/>
        <v>51</v>
      </c>
      <c r="BK34" s="47">
        <f>VLOOKUP(BJ34,[1]Punktezuordnung!$A$2:$B$52,2,FALSE())</f>
        <v>0</v>
      </c>
    </row>
    <row r="35" spans="1:63" x14ac:dyDescent="0.3">
      <c r="A35" s="55"/>
      <c r="B35" s="55"/>
      <c r="C35" s="55"/>
      <c r="D35" s="55"/>
      <c r="E35" s="37" t="str">
        <f t="shared" si="28"/>
        <v/>
      </c>
      <c r="F35" s="29">
        <f>SUM(LARGE(H35:U35,{1;2;3;4;5;6;7;8;9}))</f>
        <v>0</v>
      </c>
      <c r="G35" s="48">
        <f t="shared" si="29"/>
        <v>0</v>
      </c>
      <c r="H35" s="49">
        <f t="shared" si="30"/>
        <v>0</v>
      </c>
      <c r="I35" s="44">
        <f t="shared" si="31"/>
        <v>0</v>
      </c>
      <c r="J35" s="49">
        <f t="shared" si="32"/>
        <v>0</v>
      </c>
      <c r="K35" s="44">
        <f t="shared" si="33"/>
        <v>0</v>
      </c>
      <c r="L35" s="32">
        <f t="shared" si="34"/>
        <v>0</v>
      </c>
      <c r="M35" s="33">
        <f t="shared" si="35"/>
        <v>0</v>
      </c>
      <c r="N35" s="50">
        <f t="shared" si="36"/>
        <v>0</v>
      </c>
      <c r="O35" s="35">
        <f t="shared" si="37"/>
        <v>0</v>
      </c>
      <c r="P35" s="49">
        <f t="shared" si="38"/>
        <v>0</v>
      </c>
      <c r="Q35" s="44">
        <f t="shared" si="39"/>
        <v>0</v>
      </c>
      <c r="R35" s="49"/>
      <c r="S35" s="44"/>
      <c r="T35" s="49">
        <f t="shared" si="40"/>
        <v>0</v>
      </c>
      <c r="U35" s="44">
        <f t="shared" si="41"/>
        <v>0</v>
      </c>
      <c r="V35" s="36">
        <f t="array" ref="V35">IF(ISBLANK(ALS_1!$A$2),100,IF(ISBLANK(A35),100,IF((OR(EXACT(A35,ALS_1!$C$2:$C$147))),VLOOKUP(A35,ALS_1!$C$2:$I$147,4,FALSE()))))</f>
        <v>100</v>
      </c>
      <c r="W35" s="37">
        <f t="shared" si="42"/>
        <v>51</v>
      </c>
      <c r="X35" s="64">
        <f>VLOOKUP(W35,Punktezuordnung!$A$2:$B$52,2,FALSE())</f>
        <v>0</v>
      </c>
      <c r="Y35" s="38" cm="1">
        <f t="array" ref="Y35">IF(ISBLANK(ALS_2!$A$2),0,IF(ISBLANK(A35),0,IF((OR(EXACT(A35,ALS_2!$C$2:$C$149))),VLOOKUP(A35,ALS_2!$C$2:$I$149,4,FALSE()))))</f>
        <v>0</v>
      </c>
      <c r="Z35" s="37">
        <f t="shared" si="43"/>
        <v>51</v>
      </c>
      <c r="AA35" s="64">
        <f>VLOOKUP(Z35,Punktezuordnung!$A$2:$B$52,2,FALSE())</f>
        <v>0</v>
      </c>
      <c r="AB35" s="39">
        <f t="array" ref="AB35">IF(ISBLANK(FRI_1!$A$2),100,IF(ISBLANK(A35),100,IF((OR(EXACT(A35,FRI_1!$C$2:$C$200))),VLOOKUP(A35,FRI_1!$C$2:$I$200,4,FALSE()))))</f>
        <v>100</v>
      </c>
      <c r="AC35" s="37">
        <f t="shared" si="44"/>
        <v>51</v>
      </c>
      <c r="AD35" s="29">
        <f>VLOOKUP(AC35,[1]Punktezuordnung!$A$2:$B$52,2,FALSE())</f>
        <v>0</v>
      </c>
      <c r="AE35" s="40">
        <f t="array" ref="AE35">IF(ISBLANK(FRI_2!$A$2),0,IF(ISBLANK(A35),0,IF((OR(EXACT(A35,FRI_2!$C$2:$C$150))),VLOOKUP(A35,FRI_2!$C$2:$I$150,4,FALSE()))))</f>
        <v>0</v>
      </c>
      <c r="AF35" s="37">
        <f t="shared" si="45"/>
        <v>51</v>
      </c>
      <c r="AG35" s="29">
        <f>VLOOKUP(AF35,[1]Punktezuordnung!$A$2:$B$52,2,FALSE())</f>
        <v>0</v>
      </c>
      <c r="AH35" s="41">
        <f t="array" ref="AH35">IF(ISBLANK(LAT_1!$A$2),0,IF(ISBLANK(A35),0,IF((OR(EXACT(A35,LAT_1!$C$2:$C$154))),VLOOKUP(A35,LAT_1!$C$2:$I$154,4,FALSE()))))</f>
        <v>0</v>
      </c>
      <c r="AI35" s="37">
        <f t="shared" si="46"/>
        <v>51</v>
      </c>
      <c r="AJ35" s="29">
        <f>VLOOKUP(AI35,[1]Punktezuordnung!$A$2:$B$52,2,FALSE())</f>
        <v>0</v>
      </c>
      <c r="AK35" s="43">
        <f t="array" ref="AK35">IF(ISBLANK(LAT_2!$A$2),0,IF(ISBLANK(A35),0,IF((OR(EXACT(A35,LAT_2!$C$2:$C$154))),VLOOKUP(A35,LAT_2!$C$2:$I$154,4,FALSE()))))</f>
        <v>0</v>
      </c>
      <c r="AL35" s="37">
        <f t="shared" si="47"/>
        <v>51</v>
      </c>
      <c r="AM35" s="29">
        <f>VLOOKUP(AL35,[1]Punktezuordnung!$A$2:$B$52,2,FALSE())</f>
        <v>0</v>
      </c>
      <c r="AN35" s="66">
        <f t="array" ref="AN35">IF(ISBLANK(NIA_1!$A$2),1000,IF(ISBLANK(A35),1000,IF((OR(EXACT(A35,NIA_1!$C$2:$C$200))),VLOOKUP(A35,NIA_1!$C$2:$I$200,4,FALSE()))))</f>
        <v>1000</v>
      </c>
      <c r="AO35" s="37">
        <f t="shared" si="48"/>
        <v>51</v>
      </c>
      <c r="AP35" s="64">
        <f>VLOOKUP(AO35,Punktezuordnung!$A$2:$B$52,2,FALSE())</f>
        <v>0</v>
      </c>
      <c r="AQ35" s="45">
        <f t="array" ref="AQ35">IF(ISBLANK(NIA_2!$A$2),0,IF(ISBLANK(A35),0,IF((OR(EXACT(A35,NIA_2!$C$2:$C$141))),VLOOKUP(A35,NIA_2!$C$2:$I$141,4,FALSE()))))</f>
        <v>0</v>
      </c>
      <c r="AR35" s="37">
        <f t="shared" si="49"/>
        <v>51</v>
      </c>
      <c r="AS35" s="64">
        <f>VLOOKUP(AR35,Punktezuordnung!$A$2:$B$52,2,FALSE())</f>
        <v>0</v>
      </c>
      <c r="AT35" s="41">
        <f t="array" ref="AT35">IF(ISBLANK(STO_1!$A$2),0,IF(ISBLANK(A35),0,IF((OR(EXACT(A35,STO_1!$C$2:$C$149))),VLOOKUP(A35,STO_1!$C$2:$I$149,4,FALSE()))))</f>
        <v>0</v>
      </c>
      <c r="AU35" s="37">
        <f t="shared" si="50"/>
        <v>51</v>
      </c>
      <c r="AV35" s="44">
        <f>VLOOKUP(AU35,[1]Punktezuordnung!$A$2:$B$52,2,FALSE())</f>
        <v>0</v>
      </c>
      <c r="AW35" s="39">
        <f t="array" ref="AW35">IF(ISBLANK(STO_2!$A$2),0,IF(ISBLANK(A35),0,IF((OR(EXACT(A35,STO_2!$C$2:$C$148))),VLOOKUP(A35,STO_2!$C$2:$I$148,4,FALSE()))))</f>
        <v>0</v>
      </c>
      <c r="AX35" s="37">
        <f t="shared" si="51"/>
        <v>51</v>
      </c>
      <c r="AY35" s="44">
        <f>VLOOKUP(AX35,[1]Punktezuordnung!$A$2:$B$52,2,FALSE())</f>
        <v>0</v>
      </c>
      <c r="AZ35" s="41">
        <f t="array" ref="AZ35">IF(ISBLANK(ANG_1!$A$2),100,IF(ISBLANK(A35),100,IF((OR(EXACT(A35,ANG_1!$C$2:$C$200))),VLOOKUP(A35,ANG_1!$C$2:$I$200,4,FALSE()))))</f>
        <v>100</v>
      </c>
      <c r="BA35" s="37">
        <f t="shared" si="52"/>
        <v>51</v>
      </c>
      <c r="BB35" s="44">
        <f>VLOOKUP(BA35,[1]Punktezuordnung!$A$2:$B$52,2,FALSE())</f>
        <v>0</v>
      </c>
      <c r="BC35" s="46">
        <f t="array" ref="BC35">IF(ISBLANK(ANG_2!$A$2),0,IF(ISBLANK(A35),0,IF((OR(EXACT(A35,ANG_2!$C$2:$C$155))),VLOOKUP(A35,ANG_2!$C$2:$I$155,4,FALSE()))))</f>
        <v>0</v>
      </c>
      <c r="BD35" s="37">
        <f t="shared" si="53"/>
        <v>51</v>
      </c>
      <c r="BE35" s="47">
        <f>VLOOKUP(BD35,[1]Punktezuordnung!$A$2:$B$52,2,FALSE())</f>
        <v>0</v>
      </c>
      <c r="BF35" s="41">
        <f t="array" ref="BF35">IF(ISBLANK(ANG_1!$A$2),100,IF(ISBLANK(G35),100,IF((OR(EXACT(G35,ANG_1!$C$2:$C$200))),VLOOKUP(G35,ANG_1!$C$2:$I$200,4,FALSE()))))</f>
        <v>100</v>
      </c>
      <c r="BG35" s="37">
        <f t="shared" si="54"/>
        <v>51</v>
      </c>
      <c r="BH35" s="44">
        <f>VLOOKUP(BG35,[1]Punktezuordnung!$A$2:$B$52,2,FALSE())</f>
        <v>0</v>
      </c>
      <c r="BI35" s="46">
        <f t="array" ref="BI35">IF(ISBLANK(ANG_2!$A$2),0,IF(ISBLANK(G35),0,IF((OR(EXACT(G35,ANG_2!$C$2:$C$155))),VLOOKUP(G35,ANG_2!$C$2:$I$155,4,FALSE()))))</f>
        <v>0</v>
      </c>
      <c r="BJ35" s="37">
        <f t="shared" si="55"/>
        <v>51</v>
      </c>
      <c r="BK35" s="47">
        <f>VLOOKUP(BJ35,[1]Punktezuordnung!$A$2:$B$52,2,FALSE())</f>
        <v>0</v>
      </c>
    </row>
    <row r="36" spans="1:63" x14ac:dyDescent="0.3">
      <c r="A36" s="55"/>
      <c r="B36" s="55"/>
      <c r="C36" s="55"/>
      <c r="D36" s="55"/>
      <c r="E36" s="37" t="str">
        <f t="shared" si="28"/>
        <v/>
      </c>
      <c r="F36" s="29">
        <f>SUM(LARGE(H36:U36,{1;2;3;4;5;6;7;8;9}))</f>
        <v>0</v>
      </c>
      <c r="G36" s="48">
        <f t="shared" si="29"/>
        <v>0</v>
      </c>
      <c r="H36" s="49">
        <f t="shared" si="30"/>
        <v>0</v>
      </c>
      <c r="I36" s="44">
        <f t="shared" si="31"/>
        <v>0</v>
      </c>
      <c r="J36" s="49">
        <f t="shared" si="32"/>
        <v>0</v>
      </c>
      <c r="K36" s="44">
        <f t="shared" si="33"/>
        <v>0</v>
      </c>
      <c r="L36" s="32">
        <f t="shared" si="34"/>
        <v>0</v>
      </c>
      <c r="M36" s="33">
        <f t="shared" si="35"/>
        <v>0</v>
      </c>
      <c r="N36" s="50">
        <f t="shared" si="36"/>
        <v>0</v>
      </c>
      <c r="O36" s="35">
        <f t="shared" si="37"/>
        <v>0</v>
      </c>
      <c r="P36" s="49">
        <f t="shared" si="38"/>
        <v>0</v>
      </c>
      <c r="Q36" s="44">
        <f t="shared" si="39"/>
        <v>0</v>
      </c>
      <c r="R36" s="49"/>
      <c r="S36" s="44"/>
      <c r="T36" s="49">
        <f t="shared" si="40"/>
        <v>0</v>
      </c>
      <c r="U36" s="44">
        <f t="shared" si="41"/>
        <v>0</v>
      </c>
      <c r="V36" s="36">
        <f t="array" ref="V36">IF(ISBLANK(ALS_1!$A$2),100,IF(ISBLANK(A36),100,IF((OR(EXACT(A36,ALS_1!$C$2:$C$147))),VLOOKUP(A36,ALS_1!$C$2:$I$147,4,FALSE()))))</f>
        <v>100</v>
      </c>
      <c r="W36" s="37">
        <f t="shared" si="42"/>
        <v>51</v>
      </c>
      <c r="X36" s="64">
        <f>VLOOKUP(W36,Punktezuordnung!$A$2:$B$52,2,FALSE())</f>
        <v>0</v>
      </c>
      <c r="Y36" s="38" cm="1">
        <f t="array" ref="Y36">IF(ISBLANK(ALS_2!$A$2),0,IF(ISBLANK(A36),0,IF((OR(EXACT(A36,ALS_2!$C$2:$C$149))),VLOOKUP(A36,ALS_2!$C$2:$I$149,4,FALSE()))))</f>
        <v>0</v>
      </c>
      <c r="Z36" s="37">
        <f t="shared" si="43"/>
        <v>51</v>
      </c>
      <c r="AA36" s="64">
        <f>VLOOKUP(Z36,Punktezuordnung!$A$2:$B$52,2,FALSE())</f>
        <v>0</v>
      </c>
      <c r="AB36" s="39">
        <f t="array" ref="AB36">IF(ISBLANK(FRI_1!$A$2),100,IF(ISBLANK(A36),100,IF((OR(EXACT(A36,FRI_1!$C$2:$C$200))),VLOOKUP(A36,FRI_1!$C$2:$I$200,4,FALSE()))))</f>
        <v>100</v>
      </c>
      <c r="AC36" s="37">
        <f t="shared" si="44"/>
        <v>51</v>
      </c>
      <c r="AD36" s="29">
        <f>VLOOKUP(AC36,[1]Punktezuordnung!$A$2:$B$52,2,FALSE())</f>
        <v>0</v>
      </c>
      <c r="AE36" s="40">
        <f t="array" ref="AE36">IF(ISBLANK(FRI_2!$A$2),0,IF(ISBLANK(A36),0,IF((OR(EXACT(A36,FRI_2!$C$2:$C$150))),VLOOKUP(A36,FRI_2!$C$2:$I$150,4,FALSE()))))</f>
        <v>0</v>
      </c>
      <c r="AF36" s="37">
        <f t="shared" si="45"/>
        <v>51</v>
      </c>
      <c r="AG36" s="29">
        <f>VLOOKUP(AF36,[1]Punktezuordnung!$A$2:$B$52,2,FALSE())</f>
        <v>0</v>
      </c>
      <c r="AH36" s="41">
        <f t="array" ref="AH36">IF(ISBLANK(LAT_1!$A$2),0,IF(ISBLANK(A36),0,IF((OR(EXACT(A36,LAT_1!$C$2:$C$154))),VLOOKUP(A36,LAT_1!$C$2:$I$154,4,FALSE()))))</f>
        <v>0</v>
      </c>
      <c r="AI36" s="37">
        <f t="shared" si="46"/>
        <v>51</v>
      </c>
      <c r="AJ36" s="29">
        <f>VLOOKUP(AI36,[1]Punktezuordnung!$A$2:$B$52,2,FALSE())</f>
        <v>0</v>
      </c>
      <c r="AK36" s="43">
        <f t="array" ref="AK36">IF(ISBLANK(LAT_2!$A$2),0,IF(ISBLANK(A36),0,IF((OR(EXACT(A36,LAT_2!$C$2:$C$154))),VLOOKUP(A36,LAT_2!$C$2:$I$154,4,FALSE()))))</f>
        <v>0</v>
      </c>
      <c r="AL36" s="37">
        <f t="shared" si="47"/>
        <v>51</v>
      </c>
      <c r="AM36" s="29">
        <f>VLOOKUP(AL36,[1]Punktezuordnung!$A$2:$B$52,2,FALSE())</f>
        <v>0</v>
      </c>
      <c r="AN36" s="66">
        <f t="array" ref="AN36">IF(ISBLANK(NIA_1!$A$2),1000,IF(ISBLANK(A36),1000,IF((OR(EXACT(A36,NIA_1!$C$2:$C$200))),VLOOKUP(A36,NIA_1!$C$2:$I$200,4,FALSE()))))</f>
        <v>1000</v>
      </c>
      <c r="AO36" s="37">
        <f t="shared" si="48"/>
        <v>51</v>
      </c>
      <c r="AP36" s="64">
        <f>VLOOKUP(AO36,Punktezuordnung!$A$2:$B$52,2,FALSE())</f>
        <v>0</v>
      </c>
      <c r="AQ36" s="45">
        <f t="array" ref="AQ36">IF(ISBLANK(NIA_2!$A$2),0,IF(ISBLANK(A36),0,IF((OR(EXACT(A36,NIA_2!$C$2:$C$141))),VLOOKUP(A36,NIA_2!$C$2:$I$141,4,FALSE()))))</f>
        <v>0</v>
      </c>
      <c r="AR36" s="37">
        <f t="shared" si="49"/>
        <v>51</v>
      </c>
      <c r="AS36" s="64">
        <f>VLOOKUP(AR36,Punktezuordnung!$A$2:$B$52,2,FALSE())</f>
        <v>0</v>
      </c>
      <c r="AT36" s="41">
        <f t="array" ref="AT36">IF(ISBLANK(STO_1!$A$2),0,IF(ISBLANK(A36),0,IF((OR(EXACT(A36,STO_1!$C$2:$C$149))),VLOOKUP(A36,STO_1!$C$2:$I$149,4,FALSE()))))</f>
        <v>0</v>
      </c>
      <c r="AU36" s="37">
        <f t="shared" si="50"/>
        <v>51</v>
      </c>
      <c r="AV36" s="44">
        <f>VLOOKUP(AU36,[1]Punktezuordnung!$A$2:$B$52,2,FALSE())</f>
        <v>0</v>
      </c>
      <c r="AW36" s="39">
        <f t="array" ref="AW36">IF(ISBLANK(STO_2!$A$2),0,IF(ISBLANK(A36),0,IF((OR(EXACT(A36,STO_2!$C$2:$C$148))),VLOOKUP(A36,STO_2!$C$2:$I$148,4,FALSE()))))</f>
        <v>0</v>
      </c>
      <c r="AX36" s="37">
        <f t="shared" si="51"/>
        <v>51</v>
      </c>
      <c r="AY36" s="44">
        <f>VLOOKUP(AX36,[1]Punktezuordnung!$A$2:$B$52,2,FALSE())</f>
        <v>0</v>
      </c>
      <c r="AZ36" s="41">
        <f t="array" ref="AZ36">IF(ISBLANK(ANG_1!$A$2),100,IF(ISBLANK(A36),100,IF((OR(EXACT(A36,ANG_1!$C$2:$C$200))),VLOOKUP(A36,ANG_1!$C$2:$I$200,4,FALSE()))))</f>
        <v>100</v>
      </c>
      <c r="BA36" s="37">
        <f t="shared" si="52"/>
        <v>51</v>
      </c>
      <c r="BB36" s="44">
        <f>VLOOKUP(BA36,[1]Punktezuordnung!$A$2:$B$52,2,FALSE())</f>
        <v>0</v>
      </c>
      <c r="BC36" s="46">
        <f t="array" ref="BC36">IF(ISBLANK(ANG_2!$A$2),0,IF(ISBLANK(A36),0,IF((OR(EXACT(A36,ANG_2!$C$2:$C$155))),VLOOKUP(A36,ANG_2!$C$2:$I$155,4,FALSE()))))</f>
        <v>0</v>
      </c>
      <c r="BD36" s="37">
        <f t="shared" si="53"/>
        <v>51</v>
      </c>
      <c r="BE36" s="47">
        <f>VLOOKUP(BD36,[1]Punktezuordnung!$A$2:$B$52,2,FALSE())</f>
        <v>0</v>
      </c>
      <c r="BF36" s="41">
        <f t="array" ref="BF36">IF(ISBLANK(ANG_1!$A$2),100,IF(ISBLANK(G36),100,IF((OR(EXACT(G36,ANG_1!$C$2:$C$200))),VLOOKUP(G36,ANG_1!$C$2:$I$200,4,FALSE()))))</f>
        <v>100</v>
      </c>
      <c r="BG36" s="37">
        <f t="shared" si="54"/>
        <v>51</v>
      </c>
      <c r="BH36" s="44">
        <f>VLOOKUP(BG36,[1]Punktezuordnung!$A$2:$B$52,2,FALSE())</f>
        <v>0</v>
      </c>
      <c r="BI36" s="46">
        <f t="array" ref="BI36">IF(ISBLANK(ANG_2!$A$2),0,IF(ISBLANK(G36),0,IF((OR(EXACT(G36,ANG_2!$C$2:$C$155))),VLOOKUP(G36,ANG_2!$C$2:$I$155,4,FALSE()))))</f>
        <v>0</v>
      </c>
      <c r="BJ36" s="37">
        <f t="shared" si="55"/>
        <v>51</v>
      </c>
      <c r="BK36" s="47">
        <f>VLOOKUP(BJ36,[1]Punktezuordnung!$A$2:$B$52,2,FALSE())</f>
        <v>0</v>
      </c>
    </row>
    <row r="37" spans="1:63" x14ac:dyDescent="0.3">
      <c r="A37" s="55"/>
      <c r="B37" s="55"/>
      <c r="C37" s="55"/>
      <c r="D37" s="55"/>
      <c r="E37" s="37" t="str">
        <f t="shared" si="28"/>
        <v/>
      </c>
      <c r="F37" s="29">
        <f>SUM(LARGE(H37:U37,{1;2;3;4;5;6;7;8;9}))</f>
        <v>0</v>
      </c>
      <c r="G37" s="48">
        <f t="shared" si="29"/>
        <v>0</v>
      </c>
      <c r="H37" s="49">
        <f t="shared" si="30"/>
        <v>0</v>
      </c>
      <c r="I37" s="44">
        <f t="shared" si="31"/>
        <v>0</v>
      </c>
      <c r="J37" s="49">
        <f t="shared" si="32"/>
        <v>0</v>
      </c>
      <c r="K37" s="44">
        <f t="shared" si="33"/>
        <v>0</v>
      </c>
      <c r="L37" s="32">
        <f t="shared" si="34"/>
        <v>0</v>
      </c>
      <c r="M37" s="33">
        <f t="shared" si="35"/>
        <v>0</v>
      </c>
      <c r="N37" s="50">
        <f t="shared" si="36"/>
        <v>0</v>
      </c>
      <c r="O37" s="35">
        <f t="shared" si="37"/>
        <v>0</v>
      </c>
      <c r="P37" s="49">
        <f t="shared" si="38"/>
        <v>0</v>
      </c>
      <c r="Q37" s="44">
        <f t="shared" si="39"/>
        <v>0</v>
      </c>
      <c r="R37" s="49"/>
      <c r="S37" s="44"/>
      <c r="T37" s="49">
        <f t="shared" si="40"/>
        <v>0</v>
      </c>
      <c r="U37" s="44">
        <f t="shared" si="41"/>
        <v>0</v>
      </c>
      <c r="V37" s="36">
        <f t="array" ref="V37">IF(ISBLANK(ALS_1!$A$2),100,IF(ISBLANK(A37),100,IF((OR(EXACT(A37,ALS_1!$C$2:$C$147))),VLOOKUP(A37,ALS_1!$C$2:$I$147,4,FALSE()))))</f>
        <v>100</v>
      </c>
      <c r="W37" s="37">
        <f t="shared" si="42"/>
        <v>51</v>
      </c>
      <c r="X37" s="64">
        <f>VLOOKUP(W37,Punktezuordnung!$A$2:$B$52,2,FALSE())</f>
        <v>0</v>
      </c>
      <c r="Y37" s="38" cm="1">
        <f t="array" ref="Y37">IF(ISBLANK(ALS_2!$A$2),0,IF(ISBLANK(A37),0,IF((OR(EXACT(A37,ALS_2!$C$2:$C$149))),VLOOKUP(A37,ALS_2!$C$2:$I$149,4,FALSE()))))</f>
        <v>0</v>
      </c>
      <c r="Z37" s="37">
        <f t="shared" si="43"/>
        <v>51</v>
      </c>
      <c r="AA37" s="64">
        <f>VLOOKUP(Z37,Punktezuordnung!$A$2:$B$52,2,FALSE())</f>
        <v>0</v>
      </c>
      <c r="AB37" s="39">
        <f t="array" ref="AB37">IF(ISBLANK(FRI_1!$A$2),100,IF(ISBLANK(A37),100,IF((OR(EXACT(A37,FRI_1!$C$2:$C$200))),VLOOKUP(A37,FRI_1!$C$2:$I$200,4,FALSE()))))</f>
        <v>100</v>
      </c>
      <c r="AC37" s="37">
        <f t="shared" si="44"/>
        <v>51</v>
      </c>
      <c r="AD37" s="29">
        <f>VLOOKUP(AC37,[1]Punktezuordnung!$A$2:$B$52,2,FALSE())</f>
        <v>0</v>
      </c>
      <c r="AE37" s="40">
        <f t="array" ref="AE37">IF(ISBLANK(FRI_2!$A$2),0,IF(ISBLANK(A37),0,IF((OR(EXACT(A37,FRI_2!$C$2:$C$150))),VLOOKUP(A37,FRI_2!$C$2:$I$150,4,FALSE()))))</f>
        <v>0</v>
      </c>
      <c r="AF37" s="37">
        <f t="shared" si="45"/>
        <v>51</v>
      </c>
      <c r="AG37" s="29">
        <f>VLOOKUP(AF37,[1]Punktezuordnung!$A$2:$B$52,2,FALSE())</f>
        <v>0</v>
      </c>
      <c r="AH37" s="41">
        <f t="array" ref="AH37">IF(ISBLANK(LAT_1!$A$2),0,IF(ISBLANK(A37),0,IF((OR(EXACT(A37,LAT_1!$C$2:$C$154))),VLOOKUP(A37,LAT_1!$C$2:$I$154,4,FALSE()))))</f>
        <v>0</v>
      </c>
      <c r="AI37" s="37">
        <f t="shared" si="46"/>
        <v>51</v>
      </c>
      <c r="AJ37" s="29">
        <f>VLOOKUP(AI37,[1]Punktezuordnung!$A$2:$B$52,2,FALSE())</f>
        <v>0</v>
      </c>
      <c r="AK37" s="43">
        <f t="array" ref="AK37">IF(ISBLANK(LAT_2!$A$2),0,IF(ISBLANK(A37),0,IF((OR(EXACT(A37,LAT_2!$C$2:$C$154))),VLOOKUP(A37,LAT_2!$C$2:$I$154,4,FALSE()))))</f>
        <v>0</v>
      </c>
      <c r="AL37" s="37">
        <f t="shared" si="47"/>
        <v>51</v>
      </c>
      <c r="AM37" s="29">
        <f>VLOOKUP(AL37,[1]Punktezuordnung!$A$2:$B$52,2,FALSE())</f>
        <v>0</v>
      </c>
      <c r="AN37" s="66">
        <f t="array" ref="AN37">IF(ISBLANK(NIA_1!$A$2),1000,IF(ISBLANK(A37),1000,IF((OR(EXACT(A37,NIA_1!$C$2:$C$200))),VLOOKUP(A37,NIA_1!$C$2:$I$200,4,FALSE()))))</f>
        <v>1000</v>
      </c>
      <c r="AO37" s="37">
        <f t="shared" si="48"/>
        <v>51</v>
      </c>
      <c r="AP37" s="64">
        <f>VLOOKUP(AO37,Punktezuordnung!$A$2:$B$52,2,FALSE())</f>
        <v>0</v>
      </c>
      <c r="AQ37" s="45">
        <f t="array" ref="AQ37">IF(ISBLANK(NIA_2!$A$2),0,IF(ISBLANK(A37),0,IF((OR(EXACT(A37,NIA_2!$C$2:$C$141))),VLOOKUP(A37,NIA_2!$C$2:$I$141,4,FALSE()))))</f>
        <v>0</v>
      </c>
      <c r="AR37" s="37">
        <f t="shared" si="49"/>
        <v>51</v>
      </c>
      <c r="AS37" s="64">
        <f>VLOOKUP(AR37,Punktezuordnung!$A$2:$B$52,2,FALSE())</f>
        <v>0</v>
      </c>
      <c r="AT37" s="41">
        <f t="array" ref="AT37">IF(ISBLANK(STO_1!$A$2),0,IF(ISBLANK(A37),0,IF((OR(EXACT(A37,STO_1!$C$2:$C$149))),VLOOKUP(A37,STO_1!$C$2:$I$149,4,FALSE()))))</f>
        <v>0</v>
      </c>
      <c r="AU37" s="37">
        <f t="shared" si="50"/>
        <v>51</v>
      </c>
      <c r="AV37" s="44">
        <f>VLOOKUP(AU37,[1]Punktezuordnung!$A$2:$B$52,2,FALSE())</f>
        <v>0</v>
      </c>
      <c r="AW37" s="39">
        <f t="array" ref="AW37">IF(ISBLANK(STO_2!$A$2),0,IF(ISBLANK(A37),0,IF((OR(EXACT(A37,STO_2!$C$2:$C$148))),VLOOKUP(A37,STO_2!$C$2:$I$148,4,FALSE()))))</f>
        <v>0</v>
      </c>
      <c r="AX37" s="37">
        <f t="shared" si="51"/>
        <v>51</v>
      </c>
      <c r="AY37" s="44">
        <f>VLOOKUP(AX37,[1]Punktezuordnung!$A$2:$B$52,2,FALSE())</f>
        <v>0</v>
      </c>
      <c r="AZ37" s="41">
        <f t="array" ref="AZ37">IF(ISBLANK(ANG_1!$A$2),100,IF(ISBLANK(A37),100,IF((OR(EXACT(A37,ANG_1!$C$2:$C$200))),VLOOKUP(A37,ANG_1!$C$2:$I$200,4,FALSE()))))</f>
        <v>100</v>
      </c>
      <c r="BA37" s="37">
        <f t="shared" si="52"/>
        <v>51</v>
      </c>
      <c r="BB37" s="44">
        <f>VLOOKUP(BA37,[1]Punktezuordnung!$A$2:$B$52,2,FALSE())</f>
        <v>0</v>
      </c>
      <c r="BC37" s="46">
        <f t="array" ref="BC37">IF(ISBLANK(ANG_2!$A$2),0,IF(ISBLANK(A37),0,IF((OR(EXACT(A37,ANG_2!$C$2:$C$155))),VLOOKUP(A37,ANG_2!$C$2:$I$155,4,FALSE()))))</f>
        <v>0</v>
      </c>
      <c r="BD37" s="37">
        <f t="shared" si="53"/>
        <v>51</v>
      </c>
      <c r="BE37" s="47">
        <f>VLOOKUP(BD37,[1]Punktezuordnung!$A$2:$B$52,2,FALSE())</f>
        <v>0</v>
      </c>
      <c r="BF37" s="41">
        <f t="array" ref="BF37">IF(ISBLANK(ANG_1!$A$2),100,IF(ISBLANK(G37),100,IF((OR(EXACT(G37,ANG_1!$C$2:$C$200))),VLOOKUP(G37,ANG_1!$C$2:$I$200,4,FALSE()))))</f>
        <v>100</v>
      </c>
      <c r="BG37" s="37">
        <f t="shared" si="54"/>
        <v>51</v>
      </c>
      <c r="BH37" s="44">
        <f>VLOOKUP(BG37,[1]Punktezuordnung!$A$2:$B$52,2,FALSE())</f>
        <v>0</v>
      </c>
      <c r="BI37" s="46">
        <f t="array" ref="BI37">IF(ISBLANK(ANG_2!$A$2),0,IF(ISBLANK(G37),0,IF((OR(EXACT(G37,ANG_2!$C$2:$C$155))),VLOOKUP(G37,ANG_2!$C$2:$I$155,4,FALSE()))))</f>
        <v>0</v>
      </c>
      <c r="BJ37" s="37">
        <f t="shared" si="55"/>
        <v>51</v>
      </c>
      <c r="BK37" s="47">
        <f>VLOOKUP(BJ37,[1]Punktezuordnung!$A$2:$B$52,2,FALSE())</f>
        <v>0</v>
      </c>
    </row>
    <row r="38" spans="1:63" x14ac:dyDescent="0.3">
      <c r="A38" s="55"/>
      <c r="B38" s="55"/>
      <c r="C38" s="55"/>
      <c r="D38" s="55"/>
      <c r="E38" s="37" t="str">
        <f t="shared" si="28"/>
        <v/>
      </c>
      <c r="F38" s="29">
        <f>SUM(LARGE(H38:U38,{1;2;3;4;5;6;7;8;9}))</f>
        <v>0</v>
      </c>
      <c r="G38" s="48">
        <f t="shared" si="29"/>
        <v>0</v>
      </c>
      <c r="H38" s="49">
        <f t="shared" si="30"/>
        <v>0</v>
      </c>
      <c r="I38" s="44">
        <f t="shared" si="31"/>
        <v>0</v>
      </c>
      <c r="J38" s="49">
        <f t="shared" si="32"/>
        <v>0</v>
      </c>
      <c r="K38" s="44">
        <f t="shared" si="33"/>
        <v>0</v>
      </c>
      <c r="L38" s="32">
        <f t="shared" si="34"/>
        <v>0</v>
      </c>
      <c r="M38" s="33">
        <f t="shared" si="35"/>
        <v>0</v>
      </c>
      <c r="N38" s="50">
        <f t="shared" si="36"/>
        <v>0</v>
      </c>
      <c r="O38" s="35">
        <f t="shared" si="37"/>
        <v>0</v>
      </c>
      <c r="P38" s="49">
        <f t="shared" si="38"/>
        <v>0</v>
      </c>
      <c r="Q38" s="44">
        <f t="shared" si="39"/>
        <v>0</v>
      </c>
      <c r="R38" s="49"/>
      <c r="S38" s="44"/>
      <c r="T38" s="49">
        <f t="shared" si="40"/>
        <v>0</v>
      </c>
      <c r="U38" s="44">
        <f t="shared" si="41"/>
        <v>0</v>
      </c>
      <c r="V38" s="36">
        <f t="array" ref="V38">IF(ISBLANK(ALS_1!$A$2),100,IF(ISBLANK(A38),100,IF((OR(EXACT(A38,ALS_1!$C$2:$C$147))),VLOOKUP(A38,ALS_1!$C$2:$I$147,4,FALSE()))))</f>
        <v>100</v>
      </c>
      <c r="W38" s="37">
        <f t="shared" si="42"/>
        <v>51</v>
      </c>
      <c r="X38" s="64">
        <f>VLOOKUP(W38,Punktezuordnung!$A$2:$B$52,2,FALSE())</f>
        <v>0</v>
      </c>
      <c r="Y38" s="38" cm="1">
        <f t="array" ref="Y38">IF(ISBLANK(ALS_2!$A$2),0,IF(ISBLANK(A38),0,IF((OR(EXACT(A38,ALS_2!$C$2:$C$149))),VLOOKUP(A38,ALS_2!$C$2:$I$149,4,FALSE()))))</f>
        <v>0</v>
      </c>
      <c r="Z38" s="37">
        <f t="shared" si="43"/>
        <v>51</v>
      </c>
      <c r="AA38" s="64">
        <f>VLOOKUP(Z38,Punktezuordnung!$A$2:$B$52,2,FALSE())</f>
        <v>0</v>
      </c>
      <c r="AB38" s="39">
        <f t="array" ref="AB38">IF(ISBLANK(FRI_1!$A$2),100,IF(ISBLANK(A38),100,IF((OR(EXACT(A38,FRI_1!$C$2:$C$200))),VLOOKUP(A38,FRI_1!$C$2:$I$200,4,FALSE()))))</f>
        <v>100</v>
      </c>
      <c r="AC38" s="37">
        <f t="shared" si="44"/>
        <v>51</v>
      </c>
      <c r="AD38" s="29">
        <f>VLOOKUP(AC38,[1]Punktezuordnung!$A$2:$B$52,2,FALSE())</f>
        <v>0</v>
      </c>
      <c r="AE38" s="40">
        <f t="array" ref="AE38">IF(ISBLANK(FRI_2!$A$2),0,IF(ISBLANK(A38),0,IF((OR(EXACT(A38,FRI_2!$C$2:$C$150))),VLOOKUP(A38,FRI_2!$C$2:$I$150,4,FALSE()))))</f>
        <v>0</v>
      </c>
      <c r="AF38" s="37">
        <f t="shared" si="45"/>
        <v>51</v>
      </c>
      <c r="AG38" s="29">
        <f>VLOOKUP(AF38,[1]Punktezuordnung!$A$2:$B$52,2,FALSE())</f>
        <v>0</v>
      </c>
      <c r="AH38" s="41">
        <f t="array" ref="AH38">IF(ISBLANK(LAT_1!$A$2),0,IF(ISBLANK(A38),0,IF((OR(EXACT(A38,LAT_1!$C$2:$C$154))),VLOOKUP(A38,LAT_1!$C$2:$I$154,4,FALSE()))))</f>
        <v>0</v>
      </c>
      <c r="AI38" s="37">
        <f t="shared" si="46"/>
        <v>51</v>
      </c>
      <c r="AJ38" s="29">
        <f>VLOOKUP(AI38,[1]Punktezuordnung!$A$2:$B$52,2,FALSE())</f>
        <v>0</v>
      </c>
      <c r="AK38" s="43">
        <f t="array" ref="AK38">IF(ISBLANK(LAT_2!$A$2),0,IF(ISBLANK(A38),0,IF((OR(EXACT(A38,LAT_2!$C$2:$C$154))),VLOOKUP(A38,LAT_2!$C$2:$I$154,4,FALSE()))))</f>
        <v>0</v>
      </c>
      <c r="AL38" s="37">
        <f t="shared" si="47"/>
        <v>51</v>
      </c>
      <c r="AM38" s="29">
        <f>VLOOKUP(AL38,[1]Punktezuordnung!$A$2:$B$52,2,FALSE())</f>
        <v>0</v>
      </c>
      <c r="AN38" s="66">
        <f t="array" ref="AN38">IF(ISBLANK(NIA_1!$A$2),1000,IF(ISBLANK(A38),1000,IF((OR(EXACT(A38,NIA_1!$C$2:$C$200))),VLOOKUP(A38,NIA_1!$C$2:$I$200,4,FALSE()))))</f>
        <v>1000</v>
      </c>
      <c r="AO38" s="37">
        <f t="shared" si="48"/>
        <v>51</v>
      </c>
      <c r="AP38" s="64">
        <f>VLOOKUP(AO38,Punktezuordnung!$A$2:$B$52,2,FALSE())</f>
        <v>0</v>
      </c>
      <c r="AQ38" s="45">
        <f t="array" ref="AQ38">IF(ISBLANK(NIA_2!$A$2),0,IF(ISBLANK(A38),0,IF((OR(EXACT(A38,NIA_2!$C$2:$C$141))),VLOOKUP(A38,NIA_2!$C$2:$I$141,4,FALSE()))))</f>
        <v>0</v>
      </c>
      <c r="AR38" s="37">
        <f t="shared" si="49"/>
        <v>51</v>
      </c>
      <c r="AS38" s="64">
        <f>VLOOKUP(AR38,Punktezuordnung!$A$2:$B$52,2,FALSE())</f>
        <v>0</v>
      </c>
      <c r="AT38" s="41">
        <f t="array" ref="AT38">IF(ISBLANK(STO_1!$A$2),0,IF(ISBLANK(A38),0,IF((OR(EXACT(A38,STO_1!$C$2:$C$149))),VLOOKUP(A38,STO_1!$C$2:$I$149,4,FALSE()))))</f>
        <v>0</v>
      </c>
      <c r="AU38" s="37">
        <f t="shared" si="50"/>
        <v>51</v>
      </c>
      <c r="AV38" s="44">
        <f>VLOOKUP(AU38,[1]Punktezuordnung!$A$2:$B$52,2,FALSE())</f>
        <v>0</v>
      </c>
      <c r="AW38" s="39">
        <f t="array" ref="AW38">IF(ISBLANK(STO_2!$A$2),0,IF(ISBLANK(A38),0,IF((OR(EXACT(A38,STO_2!$C$2:$C$148))),VLOOKUP(A38,STO_2!$C$2:$I$148,4,FALSE()))))</f>
        <v>0</v>
      </c>
      <c r="AX38" s="37">
        <f t="shared" si="51"/>
        <v>51</v>
      </c>
      <c r="AY38" s="44">
        <f>VLOOKUP(AX38,[1]Punktezuordnung!$A$2:$B$52,2,FALSE())</f>
        <v>0</v>
      </c>
      <c r="AZ38" s="41">
        <f t="array" ref="AZ38">IF(ISBLANK(ANG_1!$A$2),100,IF(ISBLANK(A38),100,IF((OR(EXACT(A38,ANG_1!$C$2:$C$200))),VLOOKUP(A38,ANG_1!$C$2:$I$200,4,FALSE()))))</f>
        <v>100</v>
      </c>
      <c r="BA38" s="37">
        <f t="shared" si="52"/>
        <v>51</v>
      </c>
      <c r="BB38" s="44">
        <f>VLOOKUP(BA38,[1]Punktezuordnung!$A$2:$B$52,2,FALSE())</f>
        <v>0</v>
      </c>
      <c r="BC38" s="46">
        <f t="array" ref="BC38">IF(ISBLANK(ANG_2!$A$2),0,IF(ISBLANK(A38),0,IF((OR(EXACT(A38,ANG_2!$C$2:$C$155))),VLOOKUP(A38,ANG_2!$C$2:$I$155,4,FALSE()))))</f>
        <v>0</v>
      </c>
      <c r="BD38" s="37">
        <f t="shared" si="53"/>
        <v>51</v>
      </c>
      <c r="BE38" s="47">
        <f>VLOOKUP(BD38,[1]Punktezuordnung!$A$2:$B$52,2,FALSE())</f>
        <v>0</v>
      </c>
      <c r="BF38" s="41">
        <f t="array" ref="BF38">IF(ISBLANK(ANG_1!$A$2),100,IF(ISBLANK(G38),100,IF((OR(EXACT(G38,ANG_1!$C$2:$C$200))),VLOOKUP(G38,ANG_1!$C$2:$I$200,4,FALSE()))))</f>
        <v>100</v>
      </c>
      <c r="BG38" s="37">
        <f t="shared" si="54"/>
        <v>51</v>
      </c>
      <c r="BH38" s="44">
        <f>VLOOKUP(BG38,[1]Punktezuordnung!$A$2:$B$52,2,FALSE())</f>
        <v>0</v>
      </c>
      <c r="BI38" s="46">
        <f t="array" ref="BI38">IF(ISBLANK(ANG_2!$A$2),0,IF(ISBLANK(G38),0,IF((OR(EXACT(G38,ANG_2!$C$2:$C$155))),VLOOKUP(G38,ANG_2!$C$2:$I$155,4,FALSE()))))</f>
        <v>0</v>
      </c>
      <c r="BJ38" s="37">
        <f t="shared" si="55"/>
        <v>51</v>
      </c>
      <c r="BK38" s="47">
        <f>VLOOKUP(BJ38,[1]Punktezuordnung!$A$2:$B$52,2,FALSE())</f>
        <v>0</v>
      </c>
    </row>
    <row r="39" spans="1:63" x14ac:dyDescent="0.3">
      <c r="A39" s="55"/>
      <c r="B39" s="55"/>
      <c r="C39" s="55"/>
      <c r="D39" s="55"/>
      <c r="E39" s="37" t="str">
        <f t="shared" si="28"/>
        <v/>
      </c>
      <c r="F39" s="29">
        <f>SUM(LARGE(H39:U39,{1;2;3;4;5;6;7;8;9}))</f>
        <v>0</v>
      </c>
      <c r="G39" s="48">
        <f t="shared" si="29"/>
        <v>0</v>
      </c>
      <c r="H39" s="49">
        <f t="shared" si="30"/>
        <v>0</v>
      </c>
      <c r="I39" s="44">
        <f t="shared" si="31"/>
        <v>0</v>
      </c>
      <c r="J39" s="49">
        <f t="shared" si="32"/>
        <v>0</v>
      </c>
      <c r="K39" s="44">
        <f t="shared" si="33"/>
        <v>0</v>
      </c>
      <c r="L39" s="32">
        <f t="shared" si="34"/>
        <v>0</v>
      </c>
      <c r="M39" s="33">
        <f t="shared" si="35"/>
        <v>0</v>
      </c>
      <c r="N39" s="50">
        <f t="shared" si="36"/>
        <v>0</v>
      </c>
      <c r="O39" s="35">
        <f t="shared" si="37"/>
        <v>0</v>
      </c>
      <c r="P39" s="49">
        <f t="shared" si="38"/>
        <v>0</v>
      </c>
      <c r="Q39" s="44">
        <f t="shared" si="39"/>
        <v>0</v>
      </c>
      <c r="R39" s="49"/>
      <c r="S39" s="44"/>
      <c r="T39" s="49">
        <f t="shared" si="40"/>
        <v>0</v>
      </c>
      <c r="U39" s="44">
        <f t="shared" si="41"/>
        <v>0</v>
      </c>
      <c r="V39" s="36">
        <f t="array" ref="V39">IF(ISBLANK(ALS_1!$A$2),100,IF(ISBLANK(A39),100,IF((OR(EXACT(A39,ALS_1!$C$2:$C$147))),VLOOKUP(A39,ALS_1!$C$2:$I$147,4,FALSE()))))</f>
        <v>100</v>
      </c>
      <c r="W39" s="37">
        <f t="shared" si="42"/>
        <v>51</v>
      </c>
      <c r="X39" s="64">
        <f>VLOOKUP(W39,Punktezuordnung!$A$2:$B$52,2,FALSE())</f>
        <v>0</v>
      </c>
      <c r="Y39" s="38" cm="1">
        <f t="array" ref="Y39">IF(ISBLANK(ALS_2!$A$2),0,IF(ISBLANK(A39),0,IF((OR(EXACT(A39,ALS_2!$C$2:$C$149))),VLOOKUP(A39,ALS_2!$C$2:$I$149,4,FALSE()))))</f>
        <v>0</v>
      </c>
      <c r="Z39" s="37">
        <f t="shared" si="43"/>
        <v>51</v>
      </c>
      <c r="AA39" s="64">
        <f>VLOOKUP(Z39,Punktezuordnung!$A$2:$B$52,2,FALSE())</f>
        <v>0</v>
      </c>
      <c r="AB39" s="39">
        <f t="array" ref="AB39">IF(ISBLANK(FRI_1!$A$2),100,IF(ISBLANK(A39),100,IF((OR(EXACT(A39,FRI_1!$C$2:$C$200))),VLOOKUP(A39,FRI_1!$C$2:$I$200,4,FALSE()))))</f>
        <v>100</v>
      </c>
      <c r="AC39" s="37">
        <f t="shared" si="44"/>
        <v>51</v>
      </c>
      <c r="AD39" s="29">
        <f>VLOOKUP(AC39,[1]Punktezuordnung!$A$2:$B$52,2,FALSE())</f>
        <v>0</v>
      </c>
      <c r="AE39" s="40">
        <f t="array" ref="AE39">IF(ISBLANK(FRI_2!$A$2),0,IF(ISBLANK(A39),0,IF((OR(EXACT(A39,FRI_2!$C$2:$C$150))),VLOOKUP(A39,FRI_2!$C$2:$I$150,4,FALSE()))))</f>
        <v>0</v>
      </c>
      <c r="AF39" s="37">
        <f t="shared" si="45"/>
        <v>51</v>
      </c>
      <c r="AG39" s="29">
        <f>VLOOKUP(AF39,[1]Punktezuordnung!$A$2:$B$52,2,FALSE())</f>
        <v>0</v>
      </c>
      <c r="AH39" s="41">
        <f t="array" ref="AH39">IF(ISBLANK(LAT_1!$A$2),0,IF(ISBLANK(A39),0,IF((OR(EXACT(A39,LAT_1!$C$2:$C$154))),VLOOKUP(A39,LAT_1!$C$2:$I$154,4,FALSE()))))</f>
        <v>0</v>
      </c>
      <c r="AI39" s="37">
        <f t="shared" si="46"/>
        <v>51</v>
      </c>
      <c r="AJ39" s="29">
        <f>VLOOKUP(AI39,[1]Punktezuordnung!$A$2:$B$52,2,FALSE())</f>
        <v>0</v>
      </c>
      <c r="AK39" s="43">
        <f t="array" ref="AK39">IF(ISBLANK(LAT_2!$A$2),0,IF(ISBLANK(A39),0,IF((OR(EXACT(A39,LAT_2!$C$2:$C$154))),VLOOKUP(A39,LAT_2!$C$2:$I$154,4,FALSE()))))</f>
        <v>0</v>
      </c>
      <c r="AL39" s="37">
        <f t="shared" si="47"/>
        <v>51</v>
      </c>
      <c r="AM39" s="29">
        <f>VLOOKUP(AL39,[1]Punktezuordnung!$A$2:$B$52,2,FALSE())</f>
        <v>0</v>
      </c>
      <c r="AN39" s="66">
        <f t="array" ref="AN39">IF(ISBLANK(NIA_1!$A$2),1000,IF(ISBLANK(A39),1000,IF((OR(EXACT(A39,NIA_1!$C$2:$C$200))),VLOOKUP(A39,NIA_1!$C$2:$I$200,4,FALSE()))))</f>
        <v>1000</v>
      </c>
      <c r="AO39" s="37">
        <f t="shared" si="48"/>
        <v>51</v>
      </c>
      <c r="AP39" s="64">
        <f>VLOOKUP(AO39,Punktezuordnung!$A$2:$B$52,2,FALSE())</f>
        <v>0</v>
      </c>
      <c r="AQ39" s="45">
        <f t="array" ref="AQ39">IF(ISBLANK(NIA_2!$A$2),0,IF(ISBLANK(A39),0,IF((OR(EXACT(A39,NIA_2!$C$2:$C$141))),VLOOKUP(A39,NIA_2!$C$2:$I$141,4,FALSE()))))</f>
        <v>0</v>
      </c>
      <c r="AR39" s="37">
        <f t="shared" si="49"/>
        <v>51</v>
      </c>
      <c r="AS39" s="64">
        <f>VLOOKUP(AR39,Punktezuordnung!$A$2:$B$52,2,FALSE())</f>
        <v>0</v>
      </c>
      <c r="AT39" s="41">
        <f t="array" ref="AT39">IF(ISBLANK(STO_1!$A$2),0,IF(ISBLANK(A39),0,IF((OR(EXACT(A39,STO_1!$C$2:$C$149))),VLOOKUP(A39,STO_1!$C$2:$I$149,4,FALSE()))))</f>
        <v>0</v>
      </c>
      <c r="AU39" s="37">
        <f t="shared" si="50"/>
        <v>51</v>
      </c>
      <c r="AV39" s="44">
        <f>VLOOKUP(AU39,[1]Punktezuordnung!$A$2:$B$52,2,FALSE())</f>
        <v>0</v>
      </c>
      <c r="AW39" s="39">
        <f t="array" ref="AW39">IF(ISBLANK(STO_2!$A$2),0,IF(ISBLANK(A39),0,IF((OR(EXACT(A39,STO_2!$C$2:$C$148))),VLOOKUP(A39,STO_2!$C$2:$I$148,4,FALSE()))))</f>
        <v>0</v>
      </c>
      <c r="AX39" s="37">
        <f t="shared" si="51"/>
        <v>51</v>
      </c>
      <c r="AY39" s="44">
        <f>VLOOKUP(AX39,[1]Punktezuordnung!$A$2:$B$52,2,FALSE())</f>
        <v>0</v>
      </c>
      <c r="AZ39" s="41">
        <f t="array" ref="AZ39">IF(ISBLANK(ANG_1!$A$2),100,IF(ISBLANK(A39),100,IF((OR(EXACT(A39,ANG_1!$C$2:$C$200))),VLOOKUP(A39,ANG_1!$C$2:$I$200,4,FALSE()))))</f>
        <v>100</v>
      </c>
      <c r="BA39" s="37">
        <f t="shared" si="52"/>
        <v>51</v>
      </c>
      <c r="BB39" s="44">
        <f>VLOOKUP(BA39,[1]Punktezuordnung!$A$2:$B$52,2,FALSE())</f>
        <v>0</v>
      </c>
      <c r="BC39" s="46">
        <f t="array" ref="BC39">IF(ISBLANK(ANG_2!$A$2),0,IF(ISBLANK(A39),0,IF((OR(EXACT(A39,ANG_2!$C$2:$C$155))),VLOOKUP(A39,ANG_2!$C$2:$I$155,4,FALSE()))))</f>
        <v>0</v>
      </c>
      <c r="BD39" s="37">
        <f t="shared" si="53"/>
        <v>51</v>
      </c>
      <c r="BE39" s="47">
        <f>VLOOKUP(BD39,[1]Punktezuordnung!$A$2:$B$52,2,FALSE())</f>
        <v>0</v>
      </c>
      <c r="BF39" s="41">
        <f t="array" ref="BF39">IF(ISBLANK(ANG_1!$A$2),100,IF(ISBLANK(G39),100,IF((OR(EXACT(G39,ANG_1!$C$2:$C$200))),VLOOKUP(G39,ANG_1!$C$2:$I$200,4,FALSE()))))</f>
        <v>100</v>
      </c>
      <c r="BG39" s="37">
        <f t="shared" si="54"/>
        <v>51</v>
      </c>
      <c r="BH39" s="44">
        <f>VLOOKUP(BG39,[1]Punktezuordnung!$A$2:$B$52,2,FALSE())</f>
        <v>0</v>
      </c>
      <c r="BI39" s="46">
        <f t="array" ref="BI39">IF(ISBLANK(ANG_2!$A$2),0,IF(ISBLANK(G39),0,IF((OR(EXACT(G39,ANG_2!$C$2:$C$155))),VLOOKUP(G39,ANG_2!$C$2:$I$155,4,FALSE()))))</f>
        <v>0</v>
      </c>
      <c r="BJ39" s="37">
        <f t="shared" si="55"/>
        <v>51</v>
      </c>
      <c r="BK39" s="47">
        <f>VLOOKUP(BJ39,[1]Punktezuordnung!$A$2:$B$52,2,FALSE())</f>
        <v>0</v>
      </c>
    </row>
    <row r="40" spans="1:63" x14ac:dyDescent="0.3">
      <c r="A40" s="55"/>
      <c r="B40" s="55"/>
      <c r="C40" s="55"/>
      <c r="D40" s="55"/>
      <c r="E40" s="37" t="str">
        <f t="shared" si="28"/>
        <v/>
      </c>
      <c r="F40" s="29">
        <f>SUM(LARGE(H40:U40,{1;2;3;4;5;6;7;8;9}))</f>
        <v>0</v>
      </c>
      <c r="G40" s="48">
        <f t="shared" si="29"/>
        <v>0</v>
      </c>
      <c r="H40" s="49">
        <f t="shared" si="30"/>
        <v>0</v>
      </c>
      <c r="I40" s="44">
        <f t="shared" si="31"/>
        <v>0</v>
      </c>
      <c r="J40" s="49">
        <f t="shared" si="32"/>
        <v>0</v>
      </c>
      <c r="K40" s="44">
        <f t="shared" si="33"/>
        <v>0</v>
      </c>
      <c r="L40" s="32">
        <f t="shared" si="34"/>
        <v>0</v>
      </c>
      <c r="M40" s="33">
        <f t="shared" si="35"/>
        <v>0</v>
      </c>
      <c r="N40" s="50">
        <f t="shared" si="36"/>
        <v>0</v>
      </c>
      <c r="O40" s="35">
        <f t="shared" si="37"/>
        <v>0</v>
      </c>
      <c r="P40" s="49">
        <f t="shared" si="38"/>
        <v>0</v>
      </c>
      <c r="Q40" s="44">
        <f t="shared" si="39"/>
        <v>0</v>
      </c>
      <c r="R40" s="49"/>
      <c r="S40" s="44"/>
      <c r="T40" s="49">
        <f t="shared" si="40"/>
        <v>0</v>
      </c>
      <c r="U40" s="44">
        <f t="shared" si="41"/>
        <v>0</v>
      </c>
      <c r="V40" s="36">
        <f t="array" ref="V40">IF(ISBLANK(ALS_1!$A$2),100,IF(ISBLANK(A40),100,IF((OR(EXACT(A40,ALS_1!$C$2:$C$147))),VLOOKUP(A40,ALS_1!$C$2:$I$147,4,FALSE()))))</f>
        <v>100</v>
      </c>
      <c r="W40" s="37">
        <f t="shared" si="42"/>
        <v>51</v>
      </c>
      <c r="X40" s="64">
        <f>VLOOKUP(W40,Punktezuordnung!$A$2:$B$52,2,FALSE())</f>
        <v>0</v>
      </c>
      <c r="Y40" s="38" cm="1">
        <f t="array" ref="Y40">IF(ISBLANK(ALS_2!$A$2),0,IF(ISBLANK(A40),0,IF((OR(EXACT(A40,ALS_2!$C$2:$C$149))),VLOOKUP(A40,ALS_2!$C$2:$I$149,4,FALSE()))))</f>
        <v>0</v>
      </c>
      <c r="Z40" s="37">
        <f t="shared" si="43"/>
        <v>51</v>
      </c>
      <c r="AA40" s="64">
        <f>VLOOKUP(Z40,Punktezuordnung!$A$2:$B$52,2,FALSE())</f>
        <v>0</v>
      </c>
      <c r="AB40" s="39">
        <f t="array" ref="AB40">IF(ISBLANK(FRI_1!$A$2),100,IF(ISBLANK(A40),100,IF((OR(EXACT(A40,FRI_1!$C$2:$C$200))),VLOOKUP(A40,FRI_1!$C$2:$I$200,4,FALSE()))))</f>
        <v>100</v>
      </c>
      <c r="AC40" s="37">
        <f t="shared" si="44"/>
        <v>51</v>
      </c>
      <c r="AD40" s="29">
        <f>VLOOKUP(AC40,[1]Punktezuordnung!$A$2:$B$52,2,FALSE())</f>
        <v>0</v>
      </c>
      <c r="AE40" s="40">
        <f t="array" ref="AE40">IF(ISBLANK(FRI_2!$A$2),0,IF(ISBLANK(A40),0,IF((OR(EXACT(A40,FRI_2!$C$2:$C$150))),VLOOKUP(A40,FRI_2!$C$2:$I$150,4,FALSE()))))</f>
        <v>0</v>
      </c>
      <c r="AF40" s="37">
        <f t="shared" si="45"/>
        <v>51</v>
      </c>
      <c r="AG40" s="29">
        <f>VLOOKUP(AF40,[1]Punktezuordnung!$A$2:$B$52,2,FALSE())</f>
        <v>0</v>
      </c>
      <c r="AH40" s="41">
        <f t="array" ref="AH40">IF(ISBLANK(LAT_1!$A$2),0,IF(ISBLANK(A40),0,IF((OR(EXACT(A40,LAT_1!$C$2:$C$154))),VLOOKUP(A40,LAT_1!$C$2:$I$154,4,FALSE()))))</f>
        <v>0</v>
      </c>
      <c r="AI40" s="37">
        <f t="shared" si="46"/>
        <v>51</v>
      </c>
      <c r="AJ40" s="29">
        <f>VLOOKUP(AI40,[1]Punktezuordnung!$A$2:$B$52,2,FALSE())</f>
        <v>0</v>
      </c>
      <c r="AK40" s="43">
        <f t="array" ref="AK40">IF(ISBLANK(LAT_2!$A$2),0,IF(ISBLANK(A40),0,IF((OR(EXACT(A40,LAT_2!$C$2:$C$154))),VLOOKUP(A40,LAT_2!$C$2:$I$154,4,FALSE()))))</f>
        <v>0</v>
      </c>
      <c r="AL40" s="37">
        <f t="shared" si="47"/>
        <v>51</v>
      </c>
      <c r="AM40" s="29">
        <f>VLOOKUP(AL40,[1]Punktezuordnung!$A$2:$B$52,2,FALSE())</f>
        <v>0</v>
      </c>
      <c r="AN40" s="66">
        <f t="array" ref="AN40">IF(ISBLANK(NIA_1!$A$2),1000,IF(ISBLANK(A40),1000,IF((OR(EXACT(A40,NIA_1!$C$2:$C$200))),VLOOKUP(A40,NIA_1!$C$2:$I$200,4,FALSE()))))</f>
        <v>1000</v>
      </c>
      <c r="AO40" s="37">
        <f t="shared" si="48"/>
        <v>51</v>
      </c>
      <c r="AP40" s="64">
        <f>VLOOKUP(AO40,Punktezuordnung!$A$2:$B$52,2,FALSE())</f>
        <v>0</v>
      </c>
      <c r="AQ40" s="45">
        <f t="array" ref="AQ40">IF(ISBLANK(NIA_2!$A$2),0,IF(ISBLANK(A40),0,IF((OR(EXACT(A40,NIA_2!$C$2:$C$141))),VLOOKUP(A40,NIA_2!$C$2:$I$141,4,FALSE()))))</f>
        <v>0</v>
      </c>
      <c r="AR40" s="37">
        <f t="shared" si="49"/>
        <v>51</v>
      </c>
      <c r="AS40" s="64">
        <f>VLOOKUP(AR40,Punktezuordnung!$A$2:$B$52,2,FALSE())</f>
        <v>0</v>
      </c>
      <c r="AT40" s="41">
        <f t="array" ref="AT40">IF(ISBLANK(STO_1!$A$2),0,IF(ISBLANK(A40),0,IF((OR(EXACT(A40,STO_1!$C$2:$C$149))),VLOOKUP(A40,STO_1!$C$2:$I$149,4,FALSE()))))</f>
        <v>0</v>
      </c>
      <c r="AU40" s="37">
        <f t="shared" si="50"/>
        <v>51</v>
      </c>
      <c r="AV40" s="44">
        <f>VLOOKUP(AU40,[1]Punktezuordnung!$A$2:$B$52,2,FALSE())</f>
        <v>0</v>
      </c>
      <c r="AW40" s="39">
        <f t="array" ref="AW40">IF(ISBLANK(STO_2!$A$2),0,IF(ISBLANK(A40),0,IF((OR(EXACT(A40,STO_2!$C$2:$C$148))),VLOOKUP(A40,STO_2!$C$2:$I$148,4,FALSE()))))</f>
        <v>0</v>
      </c>
      <c r="AX40" s="37">
        <f t="shared" si="51"/>
        <v>51</v>
      </c>
      <c r="AY40" s="44">
        <f>VLOOKUP(AX40,[1]Punktezuordnung!$A$2:$B$52,2,FALSE())</f>
        <v>0</v>
      </c>
      <c r="AZ40" s="41">
        <f t="array" ref="AZ40">IF(ISBLANK(ANG_1!$A$2),100,IF(ISBLANK(A40),100,IF((OR(EXACT(A40,ANG_1!$C$2:$C$200))),VLOOKUP(A40,ANG_1!$C$2:$I$200,4,FALSE()))))</f>
        <v>100</v>
      </c>
      <c r="BA40" s="37">
        <f t="shared" si="52"/>
        <v>51</v>
      </c>
      <c r="BB40" s="44">
        <f>VLOOKUP(BA40,[1]Punktezuordnung!$A$2:$B$52,2,FALSE())</f>
        <v>0</v>
      </c>
      <c r="BC40" s="46">
        <f t="array" ref="BC40">IF(ISBLANK(ANG_2!$A$2),0,IF(ISBLANK(A40),0,IF((OR(EXACT(A40,ANG_2!$C$2:$C$155))),VLOOKUP(A40,ANG_2!$C$2:$I$155,4,FALSE()))))</f>
        <v>0</v>
      </c>
      <c r="BD40" s="37">
        <f t="shared" si="53"/>
        <v>51</v>
      </c>
      <c r="BE40" s="47">
        <f>VLOOKUP(BD40,[1]Punktezuordnung!$A$2:$B$52,2,FALSE())</f>
        <v>0</v>
      </c>
      <c r="BF40" s="41">
        <f t="array" ref="BF40">IF(ISBLANK(ANG_1!$A$2),100,IF(ISBLANK(G40),100,IF((OR(EXACT(G40,ANG_1!$C$2:$C$200))),VLOOKUP(G40,ANG_1!$C$2:$I$200,4,FALSE()))))</f>
        <v>100</v>
      </c>
      <c r="BG40" s="37">
        <f t="shared" si="54"/>
        <v>51</v>
      </c>
      <c r="BH40" s="44">
        <f>VLOOKUP(BG40,[1]Punktezuordnung!$A$2:$B$52,2,FALSE())</f>
        <v>0</v>
      </c>
      <c r="BI40" s="46">
        <f t="array" ref="BI40">IF(ISBLANK(ANG_2!$A$2),0,IF(ISBLANK(G40),0,IF((OR(EXACT(G40,ANG_2!$C$2:$C$155))),VLOOKUP(G40,ANG_2!$C$2:$I$155,4,FALSE()))))</f>
        <v>0</v>
      </c>
      <c r="BJ40" s="37">
        <f t="shared" si="55"/>
        <v>51</v>
      </c>
      <c r="BK40" s="47">
        <f>VLOOKUP(BJ40,[1]Punktezuordnung!$A$2:$B$52,2,FALSE())</f>
        <v>0</v>
      </c>
    </row>
    <row r="41" spans="1:63" x14ac:dyDescent="0.3">
      <c r="A41" s="55"/>
      <c r="B41" s="55"/>
      <c r="C41" s="55"/>
      <c r="D41" s="55"/>
      <c r="E41" s="37" t="str">
        <f t="shared" si="28"/>
        <v/>
      </c>
      <c r="F41" s="29">
        <f>SUM(LARGE(H41:U41,{1;2;3;4;5;6;7;8;9}))</f>
        <v>0</v>
      </c>
      <c r="G41" s="48">
        <f t="shared" si="29"/>
        <v>0</v>
      </c>
      <c r="H41" s="49">
        <f t="shared" si="30"/>
        <v>0</v>
      </c>
      <c r="I41" s="44">
        <f t="shared" si="31"/>
        <v>0</v>
      </c>
      <c r="J41" s="49">
        <f t="shared" si="32"/>
        <v>0</v>
      </c>
      <c r="K41" s="44">
        <f t="shared" si="33"/>
        <v>0</v>
      </c>
      <c r="L41" s="32">
        <f t="shared" si="34"/>
        <v>0</v>
      </c>
      <c r="M41" s="33">
        <f t="shared" si="35"/>
        <v>0</v>
      </c>
      <c r="N41" s="50">
        <f t="shared" si="36"/>
        <v>0</v>
      </c>
      <c r="O41" s="35">
        <f t="shared" si="37"/>
        <v>0</v>
      </c>
      <c r="P41" s="49">
        <f t="shared" si="38"/>
        <v>0</v>
      </c>
      <c r="Q41" s="44">
        <f t="shared" si="39"/>
        <v>0</v>
      </c>
      <c r="R41" s="49"/>
      <c r="S41" s="44"/>
      <c r="T41" s="49">
        <f t="shared" si="40"/>
        <v>0</v>
      </c>
      <c r="U41" s="44">
        <f t="shared" si="41"/>
        <v>0</v>
      </c>
      <c r="V41" s="36">
        <f t="array" ref="V41">IF(ISBLANK(ALS_1!$A$2),100,IF(ISBLANK(A41),100,IF((OR(EXACT(A41,ALS_1!$C$2:$C$147))),VLOOKUP(A41,ALS_1!$C$2:$I$147,4,FALSE()))))</f>
        <v>100</v>
      </c>
      <c r="W41" s="37">
        <f t="shared" si="42"/>
        <v>51</v>
      </c>
      <c r="X41" s="64">
        <f>VLOOKUP(W41,Punktezuordnung!$A$2:$B$52,2,FALSE())</f>
        <v>0</v>
      </c>
      <c r="Y41" s="38" cm="1">
        <f t="array" ref="Y41">IF(ISBLANK(ALS_2!$A$2),0,IF(ISBLANK(A41),0,IF((OR(EXACT(A41,ALS_2!$C$2:$C$149))),VLOOKUP(A41,ALS_2!$C$2:$I$149,4,FALSE()))))</f>
        <v>0</v>
      </c>
      <c r="Z41" s="37">
        <f t="shared" si="43"/>
        <v>51</v>
      </c>
      <c r="AA41" s="64">
        <f>VLOOKUP(Z41,Punktezuordnung!$A$2:$B$52,2,FALSE())</f>
        <v>0</v>
      </c>
      <c r="AB41" s="39">
        <f t="array" ref="AB41">IF(ISBLANK(FRI_1!$A$2),100,IF(ISBLANK(A41),100,IF((OR(EXACT(A41,FRI_1!$C$2:$C$200))),VLOOKUP(A41,FRI_1!$C$2:$I$200,4,FALSE()))))</f>
        <v>100</v>
      </c>
      <c r="AC41" s="37">
        <f t="shared" si="44"/>
        <v>51</v>
      </c>
      <c r="AD41" s="29">
        <f>VLOOKUP(AC41,[1]Punktezuordnung!$A$2:$B$52,2,FALSE())</f>
        <v>0</v>
      </c>
      <c r="AE41" s="40">
        <f t="array" ref="AE41">IF(ISBLANK(FRI_2!$A$2),0,IF(ISBLANK(A41),0,IF((OR(EXACT(A41,FRI_2!$C$2:$C$150))),VLOOKUP(A41,FRI_2!$C$2:$I$150,4,FALSE()))))</f>
        <v>0</v>
      </c>
      <c r="AF41" s="37">
        <f t="shared" si="45"/>
        <v>51</v>
      </c>
      <c r="AG41" s="29">
        <f>VLOOKUP(AF41,[1]Punktezuordnung!$A$2:$B$52,2,FALSE())</f>
        <v>0</v>
      </c>
      <c r="AH41" s="41">
        <f t="array" ref="AH41">IF(ISBLANK(LAT_1!$A$2),0,IF(ISBLANK(A41),0,IF((OR(EXACT(A41,LAT_1!$C$2:$C$154))),VLOOKUP(A41,LAT_1!$C$2:$I$154,4,FALSE()))))</f>
        <v>0</v>
      </c>
      <c r="AI41" s="37">
        <f t="shared" si="46"/>
        <v>51</v>
      </c>
      <c r="AJ41" s="29">
        <f>VLOOKUP(AI41,[1]Punktezuordnung!$A$2:$B$52,2,FALSE())</f>
        <v>0</v>
      </c>
      <c r="AK41" s="43">
        <f t="array" ref="AK41">IF(ISBLANK(LAT_2!$A$2),0,IF(ISBLANK(A41),0,IF((OR(EXACT(A41,LAT_2!$C$2:$C$154))),VLOOKUP(A41,LAT_2!$C$2:$I$154,4,FALSE()))))</f>
        <v>0</v>
      </c>
      <c r="AL41" s="37">
        <f t="shared" si="47"/>
        <v>51</v>
      </c>
      <c r="AM41" s="29">
        <f>VLOOKUP(AL41,[1]Punktezuordnung!$A$2:$B$52,2,FALSE())</f>
        <v>0</v>
      </c>
      <c r="AN41" s="66">
        <f t="array" ref="AN41">IF(ISBLANK(NIA_1!$A$2),1000,IF(ISBLANK(A41),1000,IF((OR(EXACT(A41,NIA_1!$C$2:$C$200))),VLOOKUP(A41,NIA_1!$C$2:$I$200,4,FALSE()))))</f>
        <v>1000</v>
      </c>
      <c r="AO41" s="37">
        <f t="shared" si="48"/>
        <v>51</v>
      </c>
      <c r="AP41" s="64">
        <f>VLOOKUP(AO41,Punktezuordnung!$A$2:$B$52,2,FALSE())</f>
        <v>0</v>
      </c>
      <c r="AQ41" s="45">
        <f t="array" ref="AQ41">IF(ISBLANK(NIA_2!$A$2),0,IF(ISBLANK(A41),0,IF((OR(EXACT(A41,NIA_2!$C$2:$C$141))),VLOOKUP(A41,NIA_2!$C$2:$I$141,4,FALSE()))))</f>
        <v>0</v>
      </c>
      <c r="AR41" s="37">
        <f t="shared" si="49"/>
        <v>51</v>
      </c>
      <c r="AS41" s="64">
        <f>VLOOKUP(AR41,Punktezuordnung!$A$2:$B$52,2,FALSE())</f>
        <v>0</v>
      </c>
      <c r="AT41" s="41">
        <f t="array" ref="AT41">IF(ISBLANK(STO_1!$A$2),0,IF(ISBLANK(A41),0,IF((OR(EXACT(A41,STO_1!$C$2:$C$149))),VLOOKUP(A41,STO_1!$C$2:$I$149,4,FALSE()))))</f>
        <v>0</v>
      </c>
      <c r="AU41" s="37">
        <f t="shared" si="50"/>
        <v>51</v>
      </c>
      <c r="AV41" s="44">
        <f>VLOOKUP(AU41,[1]Punktezuordnung!$A$2:$B$52,2,FALSE())</f>
        <v>0</v>
      </c>
      <c r="AW41" s="39">
        <f t="array" ref="AW41">IF(ISBLANK(STO_2!$A$2),0,IF(ISBLANK(A41),0,IF((OR(EXACT(A41,STO_2!$C$2:$C$148))),VLOOKUP(A41,STO_2!$C$2:$I$148,4,FALSE()))))</f>
        <v>0</v>
      </c>
      <c r="AX41" s="37">
        <f t="shared" si="51"/>
        <v>51</v>
      </c>
      <c r="AY41" s="44">
        <f>VLOOKUP(AX41,[1]Punktezuordnung!$A$2:$B$52,2,FALSE())</f>
        <v>0</v>
      </c>
      <c r="AZ41" s="41">
        <f t="array" ref="AZ41">IF(ISBLANK(ANG_1!$A$2),100,IF(ISBLANK(A41),100,IF((OR(EXACT(A41,ANG_1!$C$2:$C$200))),VLOOKUP(A41,ANG_1!$C$2:$I$200,4,FALSE()))))</f>
        <v>100</v>
      </c>
      <c r="BA41" s="37">
        <f t="shared" si="52"/>
        <v>51</v>
      </c>
      <c r="BB41" s="44">
        <f>VLOOKUP(BA41,[1]Punktezuordnung!$A$2:$B$52,2,FALSE())</f>
        <v>0</v>
      </c>
      <c r="BC41" s="46">
        <f t="array" ref="BC41">IF(ISBLANK(ANG_2!$A$2),0,IF(ISBLANK(A41),0,IF((OR(EXACT(A41,ANG_2!$C$2:$C$155))),VLOOKUP(A41,ANG_2!$C$2:$I$155,4,FALSE()))))</f>
        <v>0</v>
      </c>
      <c r="BD41" s="37">
        <f t="shared" si="53"/>
        <v>51</v>
      </c>
      <c r="BE41" s="47">
        <f>VLOOKUP(BD41,[1]Punktezuordnung!$A$2:$B$52,2,FALSE())</f>
        <v>0</v>
      </c>
      <c r="BF41" s="41">
        <f t="array" ref="BF41">IF(ISBLANK(ANG_1!$A$2),100,IF(ISBLANK(G41),100,IF((OR(EXACT(G41,ANG_1!$C$2:$C$200))),VLOOKUP(G41,ANG_1!$C$2:$I$200,4,FALSE()))))</f>
        <v>100</v>
      </c>
      <c r="BG41" s="37">
        <f t="shared" si="54"/>
        <v>51</v>
      </c>
      <c r="BH41" s="44">
        <f>VLOOKUP(BG41,[1]Punktezuordnung!$A$2:$B$52,2,FALSE())</f>
        <v>0</v>
      </c>
      <c r="BI41" s="46">
        <f t="array" ref="BI41">IF(ISBLANK(ANG_2!$A$2),0,IF(ISBLANK(G41),0,IF((OR(EXACT(G41,ANG_2!$C$2:$C$155))),VLOOKUP(G41,ANG_2!$C$2:$I$155,4,FALSE()))))</f>
        <v>0</v>
      </c>
      <c r="BJ41" s="37">
        <f t="shared" si="55"/>
        <v>51</v>
      </c>
      <c r="BK41" s="47">
        <f>VLOOKUP(BJ41,[1]Punktezuordnung!$A$2:$B$52,2,FALSE())</f>
        <v>0</v>
      </c>
    </row>
    <row r="42" spans="1:63" x14ac:dyDescent="0.3">
      <c r="A42" s="55"/>
      <c r="B42" s="55"/>
      <c r="C42" s="55"/>
      <c r="D42" s="55"/>
      <c r="E42" s="37" t="str">
        <f t="shared" si="28"/>
        <v/>
      </c>
      <c r="F42" s="29">
        <f>SUM(LARGE(H42:U42,{1;2;3;4;5;6;7;8;9}))</f>
        <v>0</v>
      </c>
      <c r="G42" s="48">
        <f t="shared" si="29"/>
        <v>0</v>
      </c>
      <c r="H42" s="49">
        <f t="shared" si="30"/>
        <v>0</v>
      </c>
      <c r="I42" s="44">
        <f t="shared" si="31"/>
        <v>0</v>
      </c>
      <c r="J42" s="49">
        <f t="shared" si="32"/>
        <v>0</v>
      </c>
      <c r="K42" s="44">
        <f t="shared" si="33"/>
        <v>0</v>
      </c>
      <c r="L42" s="32">
        <f t="shared" si="34"/>
        <v>0</v>
      </c>
      <c r="M42" s="33">
        <f t="shared" si="35"/>
        <v>0</v>
      </c>
      <c r="N42" s="50">
        <f t="shared" si="36"/>
        <v>0</v>
      </c>
      <c r="O42" s="35">
        <f t="shared" si="37"/>
        <v>0</v>
      </c>
      <c r="P42" s="49">
        <f t="shared" si="38"/>
        <v>0</v>
      </c>
      <c r="Q42" s="44">
        <f t="shared" si="39"/>
        <v>0</v>
      </c>
      <c r="R42" s="49"/>
      <c r="S42" s="44"/>
      <c r="T42" s="49">
        <f t="shared" si="40"/>
        <v>0</v>
      </c>
      <c r="U42" s="44">
        <f t="shared" si="41"/>
        <v>0</v>
      </c>
      <c r="V42" s="36">
        <f t="array" ref="V42">IF(ISBLANK(ALS_1!$A$2),100,IF(ISBLANK(A42),100,IF((OR(EXACT(A42,ALS_1!$C$2:$C$147))),VLOOKUP(A42,ALS_1!$C$2:$I$147,4,FALSE()))))</f>
        <v>100</v>
      </c>
      <c r="W42" s="37">
        <f t="shared" si="42"/>
        <v>51</v>
      </c>
      <c r="X42" s="64">
        <f>VLOOKUP(W42,Punktezuordnung!$A$2:$B$52,2,FALSE())</f>
        <v>0</v>
      </c>
      <c r="Y42" s="38" cm="1">
        <f t="array" ref="Y42">IF(ISBLANK(ALS_2!$A$2),0,IF(ISBLANK(A42),0,IF((OR(EXACT(A42,ALS_2!$C$2:$C$149))),VLOOKUP(A42,ALS_2!$C$2:$I$149,4,FALSE()))))</f>
        <v>0</v>
      </c>
      <c r="Z42" s="37">
        <f t="shared" si="43"/>
        <v>51</v>
      </c>
      <c r="AA42" s="64">
        <f>VLOOKUP(Z42,Punktezuordnung!$A$2:$B$52,2,FALSE())</f>
        <v>0</v>
      </c>
      <c r="AB42" s="39">
        <f t="array" ref="AB42">IF(ISBLANK(FRI_1!$A$2),100,IF(ISBLANK(A42),100,IF((OR(EXACT(A42,FRI_1!$C$2:$C$200))),VLOOKUP(A42,FRI_1!$C$2:$I$200,4,FALSE()))))</f>
        <v>100</v>
      </c>
      <c r="AC42" s="37">
        <f t="shared" si="44"/>
        <v>51</v>
      </c>
      <c r="AD42" s="29">
        <f>VLOOKUP(AC42,[1]Punktezuordnung!$A$2:$B$52,2,FALSE())</f>
        <v>0</v>
      </c>
      <c r="AE42" s="40">
        <f t="array" ref="AE42">IF(ISBLANK(FRI_2!$A$2),0,IF(ISBLANK(A42),0,IF((OR(EXACT(A42,FRI_2!$C$2:$C$150))),VLOOKUP(A42,FRI_2!$C$2:$I$150,4,FALSE()))))</f>
        <v>0</v>
      </c>
      <c r="AF42" s="37">
        <f t="shared" si="45"/>
        <v>51</v>
      </c>
      <c r="AG42" s="29">
        <f>VLOOKUP(AF42,[1]Punktezuordnung!$A$2:$B$52,2,FALSE())</f>
        <v>0</v>
      </c>
      <c r="AH42" s="41">
        <f t="array" ref="AH42">IF(ISBLANK(LAT_1!$A$2),0,IF(ISBLANK(A42),0,IF((OR(EXACT(A42,LAT_1!$C$2:$C$154))),VLOOKUP(A42,LAT_1!$C$2:$I$154,4,FALSE()))))</f>
        <v>0</v>
      </c>
      <c r="AI42" s="37">
        <f t="shared" si="46"/>
        <v>51</v>
      </c>
      <c r="AJ42" s="29">
        <f>VLOOKUP(AI42,[1]Punktezuordnung!$A$2:$B$52,2,FALSE())</f>
        <v>0</v>
      </c>
      <c r="AK42" s="43">
        <f t="array" ref="AK42">IF(ISBLANK(LAT_2!$A$2),0,IF(ISBLANK(A42),0,IF((OR(EXACT(A42,LAT_2!$C$2:$C$154))),VLOOKUP(A42,LAT_2!$C$2:$I$154,4,FALSE()))))</f>
        <v>0</v>
      </c>
      <c r="AL42" s="37">
        <f t="shared" si="47"/>
        <v>51</v>
      </c>
      <c r="AM42" s="29">
        <f>VLOOKUP(AL42,[1]Punktezuordnung!$A$2:$B$52,2,FALSE())</f>
        <v>0</v>
      </c>
      <c r="AN42" s="66">
        <f t="array" ref="AN42">IF(ISBLANK(NIA_1!$A$2),1000,IF(ISBLANK(A42),1000,IF((OR(EXACT(A42,NIA_1!$C$2:$C$200))),VLOOKUP(A42,NIA_1!$C$2:$I$200,4,FALSE()))))</f>
        <v>1000</v>
      </c>
      <c r="AO42" s="37">
        <f t="shared" si="48"/>
        <v>51</v>
      </c>
      <c r="AP42" s="64">
        <f>VLOOKUP(AO42,Punktezuordnung!$A$2:$B$52,2,FALSE())</f>
        <v>0</v>
      </c>
      <c r="AQ42" s="45">
        <f t="array" ref="AQ42">IF(ISBLANK(NIA_2!$A$2),0,IF(ISBLANK(A42),0,IF((OR(EXACT(A42,NIA_2!$C$2:$C$141))),VLOOKUP(A42,NIA_2!$C$2:$I$141,4,FALSE()))))</f>
        <v>0</v>
      </c>
      <c r="AR42" s="37">
        <f t="shared" si="49"/>
        <v>51</v>
      </c>
      <c r="AS42" s="64">
        <f>VLOOKUP(AR42,Punktezuordnung!$A$2:$B$52,2,FALSE())</f>
        <v>0</v>
      </c>
      <c r="AT42" s="41">
        <f t="array" ref="AT42">IF(ISBLANK(STO_1!$A$2),0,IF(ISBLANK(A42),0,IF((OR(EXACT(A42,STO_1!$C$2:$C$149))),VLOOKUP(A42,STO_1!$C$2:$I$149,4,FALSE()))))</f>
        <v>0</v>
      </c>
      <c r="AU42" s="37">
        <f t="shared" si="50"/>
        <v>51</v>
      </c>
      <c r="AV42" s="44">
        <f>VLOOKUP(AU42,[1]Punktezuordnung!$A$2:$B$52,2,FALSE())</f>
        <v>0</v>
      </c>
      <c r="AW42" s="39">
        <f t="array" ref="AW42">IF(ISBLANK(STO_2!$A$2),0,IF(ISBLANK(A42),0,IF((OR(EXACT(A42,STO_2!$C$2:$C$148))),VLOOKUP(A42,STO_2!$C$2:$I$148,4,FALSE()))))</f>
        <v>0</v>
      </c>
      <c r="AX42" s="37">
        <f t="shared" si="51"/>
        <v>51</v>
      </c>
      <c r="AY42" s="44">
        <f>VLOOKUP(AX42,[1]Punktezuordnung!$A$2:$B$52,2,FALSE())</f>
        <v>0</v>
      </c>
      <c r="AZ42" s="41">
        <f t="array" ref="AZ42">IF(ISBLANK(ANG_1!$A$2),100,IF(ISBLANK(A42),100,IF((OR(EXACT(A42,ANG_1!$C$2:$C$200))),VLOOKUP(A42,ANG_1!$C$2:$I$200,4,FALSE()))))</f>
        <v>100</v>
      </c>
      <c r="BA42" s="37">
        <f t="shared" si="52"/>
        <v>51</v>
      </c>
      <c r="BB42" s="44">
        <f>VLOOKUP(BA42,[1]Punktezuordnung!$A$2:$B$52,2,FALSE())</f>
        <v>0</v>
      </c>
      <c r="BC42" s="46">
        <f t="array" ref="BC42">IF(ISBLANK(ANG_2!$A$2),0,IF(ISBLANK(A42),0,IF((OR(EXACT(A42,ANG_2!$C$2:$C$155))),VLOOKUP(A42,ANG_2!$C$2:$I$155,4,FALSE()))))</f>
        <v>0</v>
      </c>
      <c r="BD42" s="37">
        <f t="shared" si="53"/>
        <v>51</v>
      </c>
      <c r="BE42" s="47">
        <f>VLOOKUP(BD42,[1]Punktezuordnung!$A$2:$B$52,2,FALSE())</f>
        <v>0</v>
      </c>
      <c r="BF42" s="41">
        <f t="array" ref="BF42">IF(ISBLANK(ANG_1!$A$2),100,IF(ISBLANK(G42),100,IF((OR(EXACT(G42,ANG_1!$C$2:$C$200))),VLOOKUP(G42,ANG_1!$C$2:$I$200,4,FALSE()))))</f>
        <v>100</v>
      </c>
      <c r="BG42" s="37">
        <f t="shared" si="54"/>
        <v>51</v>
      </c>
      <c r="BH42" s="44">
        <f>VLOOKUP(BG42,[1]Punktezuordnung!$A$2:$B$52,2,FALSE())</f>
        <v>0</v>
      </c>
      <c r="BI42" s="46">
        <f t="array" ref="BI42">IF(ISBLANK(ANG_2!$A$2),0,IF(ISBLANK(G42),0,IF((OR(EXACT(G42,ANG_2!$C$2:$C$155))),VLOOKUP(G42,ANG_2!$C$2:$I$155,4,FALSE()))))</f>
        <v>0</v>
      </c>
      <c r="BJ42" s="37">
        <f t="shared" si="55"/>
        <v>51</v>
      </c>
      <c r="BK42" s="47">
        <f>VLOOKUP(BJ42,[1]Punktezuordnung!$A$2:$B$52,2,FALSE())</f>
        <v>0</v>
      </c>
    </row>
    <row r="43" spans="1:63" x14ac:dyDescent="0.3">
      <c r="A43" s="55"/>
      <c r="B43" s="55"/>
      <c r="C43" s="55"/>
      <c r="D43" s="55"/>
      <c r="E43" s="37" t="str">
        <f t="shared" si="28"/>
        <v/>
      </c>
      <c r="F43" s="29">
        <f>SUM(LARGE(H43:U43,{1;2;3;4;5;6;7;8;9}))</f>
        <v>0</v>
      </c>
      <c r="G43" s="48">
        <f t="shared" si="29"/>
        <v>0</v>
      </c>
      <c r="H43" s="49">
        <f t="shared" si="30"/>
        <v>0</v>
      </c>
      <c r="I43" s="44">
        <f t="shared" si="31"/>
        <v>0</v>
      </c>
      <c r="J43" s="49">
        <f t="shared" si="32"/>
        <v>0</v>
      </c>
      <c r="K43" s="44">
        <f t="shared" si="33"/>
        <v>0</v>
      </c>
      <c r="L43" s="32">
        <f t="shared" si="34"/>
        <v>0</v>
      </c>
      <c r="M43" s="33">
        <f t="shared" si="35"/>
        <v>0</v>
      </c>
      <c r="N43" s="50">
        <f t="shared" si="36"/>
        <v>0</v>
      </c>
      <c r="O43" s="35">
        <f t="shared" si="37"/>
        <v>0</v>
      </c>
      <c r="P43" s="49">
        <f t="shared" si="38"/>
        <v>0</v>
      </c>
      <c r="Q43" s="44">
        <f t="shared" si="39"/>
        <v>0</v>
      </c>
      <c r="R43" s="49"/>
      <c r="S43" s="44"/>
      <c r="T43" s="49">
        <f t="shared" si="40"/>
        <v>0</v>
      </c>
      <c r="U43" s="44">
        <f t="shared" si="41"/>
        <v>0</v>
      </c>
      <c r="V43" s="36">
        <f t="array" ref="V43">IF(ISBLANK(ALS_1!$A$2),100,IF(ISBLANK(A43),100,IF((OR(EXACT(A43,ALS_1!$C$2:$C$147))),VLOOKUP(A43,ALS_1!$C$2:$I$147,4,FALSE()))))</f>
        <v>100</v>
      </c>
      <c r="W43" s="37">
        <f t="shared" si="42"/>
        <v>51</v>
      </c>
      <c r="X43" s="64">
        <f>VLOOKUP(W43,Punktezuordnung!$A$2:$B$52,2,FALSE())</f>
        <v>0</v>
      </c>
      <c r="Y43" s="38" cm="1">
        <f t="array" ref="Y43">IF(ISBLANK(ALS_2!$A$2),0,IF(ISBLANK(A43),0,IF((OR(EXACT(A43,ALS_2!$C$2:$C$149))),VLOOKUP(A43,ALS_2!$C$2:$I$149,4,FALSE()))))</f>
        <v>0</v>
      </c>
      <c r="Z43" s="37">
        <f t="shared" si="43"/>
        <v>51</v>
      </c>
      <c r="AA43" s="64">
        <f>VLOOKUP(Z43,Punktezuordnung!$A$2:$B$52,2,FALSE())</f>
        <v>0</v>
      </c>
      <c r="AB43" s="39">
        <f t="array" ref="AB43">IF(ISBLANK(FRI_1!$A$2),100,IF(ISBLANK(A43),100,IF((OR(EXACT(A43,FRI_1!$C$2:$C$200))),VLOOKUP(A43,FRI_1!$C$2:$I$200,4,FALSE()))))</f>
        <v>100</v>
      </c>
      <c r="AC43" s="37">
        <f t="shared" si="44"/>
        <v>51</v>
      </c>
      <c r="AD43" s="29">
        <f>VLOOKUP(AC43,[1]Punktezuordnung!$A$2:$B$52,2,FALSE())</f>
        <v>0</v>
      </c>
      <c r="AE43" s="40">
        <f t="array" ref="AE43">IF(ISBLANK(FRI_2!$A$2),0,IF(ISBLANK(A43),0,IF((OR(EXACT(A43,FRI_2!$C$2:$C$150))),VLOOKUP(A43,FRI_2!$C$2:$I$150,4,FALSE()))))</f>
        <v>0</v>
      </c>
      <c r="AF43" s="37">
        <f t="shared" si="45"/>
        <v>51</v>
      </c>
      <c r="AG43" s="29">
        <f>VLOOKUP(AF43,[1]Punktezuordnung!$A$2:$B$52,2,FALSE())</f>
        <v>0</v>
      </c>
      <c r="AH43" s="41">
        <f t="array" ref="AH43">IF(ISBLANK(LAT_1!$A$2),0,IF(ISBLANK(A43),0,IF((OR(EXACT(A43,LAT_1!$C$2:$C$154))),VLOOKUP(A43,LAT_1!$C$2:$I$154,4,FALSE()))))</f>
        <v>0</v>
      </c>
      <c r="AI43" s="37">
        <f t="shared" si="46"/>
        <v>51</v>
      </c>
      <c r="AJ43" s="29">
        <f>VLOOKUP(AI43,[1]Punktezuordnung!$A$2:$B$52,2,FALSE())</f>
        <v>0</v>
      </c>
      <c r="AK43" s="43">
        <f t="array" ref="AK43">IF(ISBLANK(LAT_2!$A$2),0,IF(ISBLANK(A43),0,IF((OR(EXACT(A43,LAT_2!$C$2:$C$154))),VLOOKUP(A43,LAT_2!$C$2:$I$154,4,FALSE()))))</f>
        <v>0</v>
      </c>
      <c r="AL43" s="37">
        <f t="shared" si="47"/>
        <v>51</v>
      </c>
      <c r="AM43" s="29">
        <f>VLOOKUP(AL43,[1]Punktezuordnung!$A$2:$B$52,2,FALSE())</f>
        <v>0</v>
      </c>
      <c r="AN43" s="66">
        <f t="array" ref="AN43">IF(ISBLANK(NIA_1!$A$2),1000,IF(ISBLANK(A43),1000,IF((OR(EXACT(A43,NIA_1!$C$2:$C$200))),VLOOKUP(A43,NIA_1!$C$2:$I$200,4,FALSE()))))</f>
        <v>1000</v>
      </c>
      <c r="AO43" s="37">
        <f t="shared" si="48"/>
        <v>51</v>
      </c>
      <c r="AP43" s="64">
        <f>VLOOKUP(AO43,Punktezuordnung!$A$2:$B$52,2,FALSE())</f>
        <v>0</v>
      </c>
      <c r="AQ43" s="45">
        <f t="array" ref="AQ43">IF(ISBLANK(NIA_2!$A$2),0,IF(ISBLANK(A43),0,IF((OR(EXACT(A43,NIA_2!$C$2:$C$141))),VLOOKUP(A43,NIA_2!$C$2:$I$141,4,FALSE()))))</f>
        <v>0</v>
      </c>
      <c r="AR43" s="37">
        <f t="shared" si="49"/>
        <v>51</v>
      </c>
      <c r="AS43" s="64">
        <f>VLOOKUP(AR43,Punktezuordnung!$A$2:$B$52,2,FALSE())</f>
        <v>0</v>
      </c>
      <c r="AT43" s="41">
        <f t="array" ref="AT43">IF(ISBLANK(STO_1!$A$2),0,IF(ISBLANK(A43),0,IF((OR(EXACT(A43,STO_1!$C$2:$C$149))),VLOOKUP(A43,STO_1!$C$2:$I$149,4,FALSE()))))</f>
        <v>0</v>
      </c>
      <c r="AU43" s="37">
        <f t="shared" si="50"/>
        <v>51</v>
      </c>
      <c r="AV43" s="44">
        <f>VLOOKUP(AU43,[1]Punktezuordnung!$A$2:$B$52,2,FALSE())</f>
        <v>0</v>
      </c>
      <c r="AW43" s="39">
        <f t="array" ref="AW43">IF(ISBLANK(STO_2!$A$2),0,IF(ISBLANK(A43),0,IF((OR(EXACT(A43,STO_2!$C$2:$C$148))),VLOOKUP(A43,STO_2!$C$2:$I$148,4,FALSE()))))</f>
        <v>0</v>
      </c>
      <c r="AX43" s="37">
        <f t="shared" si="51"/>
        <v>51</v>
      </c>
      <c r="AY43" s="44">
        <f>VLOOKUP(AX43,[1]Punktezuordnung!$A$2:$B$52,2,FALSE())</f>
        <v>0</v>
      </c>
      <c r="AZ43" s="41">
        <f t="array" ref="AZ43">IF(ISBLANK(ANG_1!$A$2),100,IF(ISBLANK(A43),100,IF((OR(EXACT(A43,ANG_1!$C$2:$C$200))),VLOOKUP(A43,ANG_1!$C$2:$I$200,4,FALSE()))))</f>
        <v>100</v>
      </c>
      <c r="BA43" s="37">
        <f t="shared" si="52"/>
        <v>51</v>
      </c>
      <c r="BB43" s="44">
        <f>VLOOKUP(BA43,[1]Punktezuordnung!$A$2:$B$52,2,FALSE())</f>
        <v>0</v>
      </c>
      <c r="BC43" s="46">
        <f t="array" ref="BC43">IF(ISBLANK(ANG_2!$A$2),0,IF(ISBLANK(A43),0,IF((OR(EXACT(A43,ANG_2!$C$2:$C$155))),VLOOKUP(A43,ANG_2!$C$2:$I$155,4,FALSE()))))</f>
        <v>0</v>
      </c>
      <c r="BD43" s="37">
        <f t="shared" si="53"/>
        <v>51</v>
      </c>
      <c r="BE43" s="47">
        <f>VLOOKUP(BD43,[1]Punktezuordnung!$A$2:$B$52,2,FALSE())</f>
        <v>0</v>
      </c>
      <c r="BF43" s="41">
        <f t="array" ref="BF43">IF(ISBLANK(ANG_1!$A$2),100,IF(ISBLANK(G43),100,IF((OR(EXACT(G43,ANG_1!$C$2:$C$200))),VLOOKUP(G43,ANG_1!$C$2:$I$200,4,FALSE()))))</f>
        <v>100</v>
      </c>
      <c r="BG43" s="37">
        <f t="shared" si="54"/>
        <v>51</v>
      </c>
      <c r="BH43" s="44">
        <f>VLOOKUP(BG43,[1]Punktezuordnung!$A$2:$B$52,2,FALSE())</f>
        <v>0</v>
      </c>
      <c r="BI43" s="46">
        <f t="array" ref="BI43">IF(ISBLANK(ANG_2!$A$2),0,IF(ISBLANK(G43),0,IF((OR(EXACT(G43,ANG_2!$C$2:$C$155))),VLOOKUP(G43,ANG_2!$C$2:$I$155,4,FALSE()))))</f>
        <v>0</v>
      </c>
      <c r="BJ43" s="37">
        <f t="shared" si="55"/>
        <v>51</v>
      </c>
      <c r="BK43" s="47">
        <f>VLOOKUP(BJ43,[1]Punktezuordnung!$A$2:$B$52,2,FALSE())</f>
        <v>0</v>
      </c>
    </row>
    <row r="44" spans="1:63" x14ac:dyDescent="0.3">
      <c r="A44" s="55"/>
      <c r="B44" s="55"/>
      <c r="C44" s="55"/>
      <c r="D44" s="55"/>
      <c r="E44" s="37" t="str">
        <f t="shared" si="28"/>
        <v/>
      </c>
      <c r="F44" s="29">
        <f>SUM(LARGE(H44:U44,{1;2;3;4;5;6;7;8;9}))</f>
        <v>0</v>
      </c>
      <c r="G44" s="48">
        <f t="shared" si="29"/>
        <v>0</v>
      </c>
      <c r="H44" s="49">
        <f t="shared" si="30"/>
        <v>0</v>
      </c>
      <c r="I44" s="44">
        <f t="shared" si="31"/>
        <v>0</v>
      </c>
      <c r="J44" s="49">
        <f t="shared" si="32"/>
        <v>0</v>
      </c>
      <c r="K44" s="44">
        <f t="shared" si="33"/>
        <v>0</v>
      </c>
      <c r="L44" s="32">
        <f t="shared" si="34"/>
        <v>0</v>
      </c>
      <c r="M44" s="33">
        <f t="shared" si="35"/>
        <v>0</v>
      </c>
      <c r="N44" s="50">
        <f t="shared" si="36"/>
        <v>0</v>
      </c>
      <c r="O44" s="35">
        <f t="shared" si="37"/>
        <v>0</v>
      </c>
      <c r="P44" s="49">
        <f t="shared" si="38"/>
        <v>0</v>
      </c>
      <c r="Q44" s="44">
        <f t="shared" si="39"/>
        <v>0</v>
      </c>
      <c r="R44" s="49"/>
      <c r="S44" s="44"/>
      <c r="T44" s="49">
        <f t="shared" si="40"/>
        <v>0</v>
      </c>
      <c r="U44" s="44">
        <f t="shared" si="41"/>
        <v>0</v>
      </c>
      <c r="V44" s="36">
        <f t="array" ref="V44">IF(ISBLANK(ALS_1!$A$2),100,IF(ISBLANK(A44),100,IF((OR(EXACT(A44,ALS_1!$C$2:$C$147))),VLOOKUP(A44,ALS_1!$C$2:$I$147,4,FALSE()))))</f>
        <v>100</v>
      </c>
      <c r="W44" s="37">
        <f t="shared" si="42"/>
        <v>51</v>
      </c>
      <c r="X44" s="64">
        <f>VLOOKUP(W44,Punktezuordnung!$A$2:$B$52,2,FALSE())</f>
        <v>0</v>
      </c>
      <c r="Y44" s="38" cm="1">
        <f t="array" ref="Y44">IF(ISBLANK(ALS_2!$A$2),0,IF(ISBLANK(A44),0,IF((OR(EXACT(A44,ALS_2!$C$2:$C$149))),VLOOKUP(A44,ALS_2!$C$2:$I$149,4,FALSE()))))</f>
        <v>0</v>
      </c>
      <c r="Z44" s="37">
        <f t="shared" si="43"/>
        <v>51</v>
      </c>
      <c r="AA44" s="64">
        <f>VLOOKUP(Z44,Punktezuordnung!$A$2:$B$52,2,FALSE())</f>
        <v>0</v>
      </c>
      <c r="AB44" s="39">
        <f t="array" ref="AB44">IF(ISBLANK(FRI_1!$A$2),100,IF(ISBLANK(A44),100,IF((OR(EXACT(A44,FRI_1!$C$2:$C$200))),VLOOKUP(A44,FRI_1!$C$2:$I$200,4,FALSE()))))</f>
        <v>100</v>
      </c>
      <c r="AC44" s="37">
        <f t="shared" si="44"/>
        <v>51</v>
      </c>
      <c r="AD44" s="29">
        <f>VLOOKUP(AC44,[1]Punktezuordnung!$A$2:$B$52,2,FALSE())</f>
        <v>0</v>
      </c>
      <c r="AE44" s="40">
        <f t="array" ref="AE44">IF(ISBLANK(FRI_2!$A$2),0,IF(ISBLANK(A44),0,IF((OR(EXACT(A44,FRI_2!$C$2:$C$150))),VLOOKUP(A44,FRI_2!$C$2:$I$150,4,FALSE()))))</f>
        <v>0</v>
      </c>
      <c r="AF44" s="37">
        <f t="shared" si="45"/>
        <v>51</v>
      </c>
      <c r="AG44" s="29">
        <f>VLOOKUP(AF44,[1]Punktezuordnung!$A$2:$B$52,2,FALSE())</f>
        <v>0</v>
      </c>
      <c r="AH44" s="41">
        <f t="array" ref="AH44">IF(ISBLANK(LAT_1!$A$2),0,IF(ISBLANK(A44),0,IF((OR(EXACT(A44,LAT_1!$C$2:$C$154))),VLOOKUP(A44,LAT_1!$C$2:$I$154,4,FALSE()))))</f>
        <v>0</v>
      </c>
      <c r="AI44" s="37">
        <f t="shared" si="46"/>
        <v>51</v>
      </c>
      <c r="AJ44" s="29">
        <f>VLOOKUP(AI44,[1]Punktezuordnung!$A$2:$B$52,2,FALSE())</f>
        <v>0</v>
      </c>
      <c r="AK44" s="43">
        <f t="array" ref="AK44">IF(ISBLANK(LAT_2!$A$2),0,IF(ISBLANK(A44),0,IF((OR(EXACT(A44,LAT_2!$C$2:$C$154))),VLOOKUP(A44,LAT_2!$C$2:$I$154,4,FALSE()))))</f>
        <v>0</v>
      </c>
      <c r="AL44" s="37">
        <f t="shared" si="47"/>
        <v>51</v>
      </c>
      <c r="AM44" s="29">
        <f>VLOOKUP(AL44,[1]Punktezuordnung!$A$2:$B$52,2,FALSE())</f>
        <v>0</v>
      </c>
      <c r="AN44" s="66">
        <f t="array" ref="AN44">IF(ISBLANK(NIA_1!$A$2),1000,IF(ISBLANK(A44),1000,IF((OR(EXACT(A44,NIA_1!$C$2:$C$200))),VLOOKUP(A44,NIA_1!$C$2:$I$200,4,FALSE()))))</f>
        <v>1000</v>
      </c>
      <c r="AO44" s="37">
        <f t="shared" si="48"/>
        <v>51</v>
      </c>
      <c r="AP44" s="64">
        <f>VLOOKUP(AO44,Punktezuordnung!$A$2:$B$52,2,FALSE())</f>
        <v>0</v>
      </c>
      <c r="AQ44" s="45">
        <f t="array" ref="AQ44">IF(ISBLANK(NIA_2!$A$2),0,IF(ISBLANK(A44),0,IF((OR(EXACT(A44,NIA_2!$C$2:$C$141))),VLOOKUP(A44,NIA_2!$C$2:$I$141,4,FALSE()))))</f>
        <v>0</v>
      </c>
      <c r="AR44" s="37">
        <f t="shared" si="49"/>
        <v>51</v>
      </c>
      <c r="AS44" s="64">
        <f>VLOOKUP(AR44,Punktezuordnung!$A$2:$B$52,2,FALSE())</f>
        <v>0</v>
      </c>
      <c r="AT44" s="41">
        <f t="array" ref="AT44">IF(ISBLANK(STO_1!$A$2),0,IF(ISBLANK(A44),0,IF((OR(EXACT(A44,STO_1!$C$2:$C$149))),VLOOKUP(A44,STO_1!$C$2:$I$149,4,FALSE()))))</f>
        <v>0</v>
      </c>
      <c r="AU44" s="37">
        <f t="shared" si="50"/>
        <v>51</v>
      </c>
      <c r="AV44" s="44">
        <f>VLOOKUP(AU44,[1]Punktezuordnung!$A$2:$B$52,2,FALSE())</f>
        <v>0</v>
      </c>
      <c r="AW44" s="39">
        <f t="array" ref="AW44">IF(ISBLANK(STO_2!$A$2),0,IF(ISBLANK(A44),0,IF((OR(EXACT(A44,STO_2!$C$2:$C$148))),VLOOKUP(A44,STO_2!$C$2:$I$148,4,FALSE()))))</f>
        <v>0</v>
      </c>
      <c r="AX44" s="37">
        <f t="shared" si="51"/>
        <v>51</v>
      </c>
      <c r="AY44" s="44">
        <f>VLOOKUP(AX44,[1]Punktezuordnung!$A$2:$B$52,2,FALSE())</f>
        <v>0</v>
      </c>
      <c r="AZ44" s="41">
        <f t="array" ref="AZ44">IF(ISBLANK(ANG_1!$A$2),100,IF(ISBLANK(A44),100,IF((OR(EXACT(A44,ANG_1!$C$2:$C$200))),VLOOKUP(A44,ANG_1!$C$2:$I$200,4,FALSE()))))</f>
        <v>100</v>
      </c>
      <c r="BA44" s="37">
        <f t="shared" si="52"/>
        <v>51</v>
      </c>
      <c r="BB44" s="44">
        <f>VLOOKUP(BA44,[1]Punktezuordnung!$A$2:$B$52,2,FALSE())</f>
        <v>0</v>
      </c>
      <c r="BC44" s="46">
        <f t="array" ref="BC44">IF(ISBLANK(ANG_2!$A$2),0,IF(ISBLANK(A44),0,IF((OR(EXACT(A44,ANG_2!$C$2:$C$155))),VLOOKUP(A44,ANG_2!$C$2:$I$155,4,FALSE()))))</f>
        <v>0</v>
      </c>
      <c r="BD44" s="37">
        <f t="shared" si="53"/>
        <v>51</v>
      </c>
      <c r="BE44" s="47">
        <f>VLOOKUP(BD44,[1]Punktezuordnung!$A$2:$B$52,2,FALSE())</f>
        <v>0</v>
      </c>
      <c r="BF44" s="41">
        <f t="array" ref="BF44">IF(ISBLANK(ANG_1!$A$2),100,IF(ISBLANK(G44),100,IF((OR(EXACT(G44,ANG_1!$C$2:$C$200))),VLOOKUP(G44,ANG_1!$C$2:$I$200,4,FALSE()))))</f>
        <v>100</v>
      </c>
      <c r="BG44" s="37">
        <f t="shared" si="54"/>
        <v>51</v>
      </c>
      <c r="BH44" s="44">
        <f>VLOOKUP(BG44,[1]Punktezuordnung!$A$2:$B$52,2,FALSE())</f>
        <v>0</v>
      </c>
      <c r="BI44" s="46">
        <f t="array" ref="BI44">IF(ISBLANK(ANG_2!$A$2),0,IF(ISBLANK(G44),0,IF((OR(EXACT(G44,ANG_2!$C$2:$C$155))),VLOOKUP(G44,ANG_2!$C$2:$I$155,4,FALSE()))))</f>
        <v>0</v>
      </c>
      <c r="BJ44" s="37">
        <f t="shared" si="55"/>
        <v>51</v>
      </c>
      <c r="BK44" s="47">
        <f>VLOOKUP(BJ44,[1]Punktezuordnung!$A$2:$B$52,2,FALSE())</f>
        <v>0</v>
      </c>
    </row>
    <row r="45" spans="1:63" x14ac:dyDescent="0.3">
      <c r="A45" s="55"/>
      <c r="B45" s="55"/>
      <c r="C45" s="55"/>
      <c r="D45" s="55"/>
      <c r="E45" s="37" t="str">
        <f t="shared" si="28"/>
        <v/>
      </c>
      <c r="F45" s="29">
        <f>SUM(LARGE(H45:U45,{1;2;3;4;5;6;7;8;9}))</f>
        <v>0</v>
      </c>
      <c r="G45" s="48">
        <f t="shared" si="29"/>
        <v>0</v>
      </c>
      <c r="H45" s="49">
        <f t="shared" si="30"/>
        <v>0</v>
      </c>
      <c r="I45" s="44">
        <f t="shared" si="31"/>
        <v>0</v>
      </c>
      <c r="J45" s="49">
        <f t="shared" si="32"/>
        <v>0</v>
      </c>
      <c r="K45" s="44">
        <f t="shared" si="33"/>
        <v>0</v>
      </c>
      <c r="L45" s="32">
        <f t="shared" si="34"/>
        <v>0</v>
      </c>
      <c r="M45" s="33">
        <f t="shared" si="35"/>
        <v>0</v>
      </c>
      <c r="N45" s="50">
        <f t="shared" si="36"/>
        <v>0</v>
      </c>
      <c r="O45" s="35">
        <f t="shared" si="37"/>
        <v>0</v>
      </c>
      <c r="P45" s="49">
        <f t="shared" si="38"/>
        <v>0</v>
      </c>
      <c r="Q45" s="44">
        <f t="shared" si="39"/>
        <v>0</v>
      </c>
      <c r="R45" s="49"/>
      <c r="S45" s="44"/>
      <c r="T45" s="49">
        <f t="shared" si="40"/>
        <v>0</v>
      </c>
      <c r="U45" s="44">
        <f t="shared" si="41"/>
        <v>0</v>
      </c>
      <c r="V45" s="36">
        <f t="array" ref="V45">IF(ISBLANK(ALS_1!$A$2),100,IF(ISBLANK(A45),100,IF((OR(EXACT(A45,ALS_1!$C$2:$C$147))),VLOOKUP(A45,ALS_1!$C$2:$I$147,4,FALSE()))))</f>
        <v>100</v>
      </c>
      <c r="W45" s="37">
        <f t="shared" si="42"/>
        <v>51</v>
      </c>
      <c r="X45" s="64">
        <f>VLOOKUP(W45,Punktezuordnung!$A$2:$B$52,2,FALSE())</f>
        <v>0</v>
      </c>
      <c r="Y45" s="38" cm="1">
        <f t="array" ref="Y45">IF(ISBLANK(ALS_2!$A$2),0,IF(ISBLANK(A45),0,IF((OR(EXACT(A45,ALS_2!$C$2:$C$149))),VLOOKUP(A45,ALS_2!$C$2:$I$149,4,FALSE()))))</f>
        <v>0</v>
      </c>
      <c r="Z45" s="37">
        <f t="shared" si="43"/>
        <v>51</v>
      </c>
      <c r="AA45" s="64">
        <f>VLOOKUP(Z45,Punktezuordnung!$A$2:$B$52,2,FALSE())</f>
        <v>0</v>
      </c>
      <c r="AB45" s="39">
        <f t="array" ref="AB45">IF(ISBLANK(FRI_1!$A$2),100,IF(ISBLANK(A45),100,IF((OR(EXACT(A45,FRI_1!$C$2:$C$200))),VLOOKUP(A45,FRI_1!$C$2:$I$200,4,FALSE()))))</f>
        <v>100</v>
      </c>
      <c r="AC45" s="37">
        <f t="shared" si="44"/>
        <v>51</v>
      </c>
      <c r="AD45" s="29">
        <f>VLOOKUP(AC45,[1]Punktezuordnung!$A$2:$B$52,2,FALSE())</f>
        <v>0</v>
      </c>
      <c r="AE45" s="40">
        <f t="array" ref="AE45">IF(ISBLANK(FRI_2!$A$2),0,IF(ISBLANK(A45),0,IF((OR(EXACT(A45,FRI_2!$C$2:$C$150))),VLOOKUP(A45,FRI_2!$C$2:$I$150,4,FALSE()))))</f>
        <v>0</v>
      </c>
      <c r="AF45" s="37">
        <f t="shared" si="45"/>
        <v>51</v>
      </c>
      <c r="AG45" s="29">
        <f>VLOOKUP(AF45,[1]Punktezuordnung!$A$2:$B$52,2,FALSE())</f>
        <v>0</v>
      </c>
      <c r="AH45" s="41">
        <f t="array" ref="AH45">IF(ISBLANK(LAT_1!$A$2),0,IF(ISBLANK(A45),0,IF((OR(EXACT(A45,LAT_1!$C$2:$C$154))),VLOOKUP(A45,LAT_1!$C$2:$I$154,4,FALSE()))))</f>
        <v>0</v>
      </c>
      <c r="AI45" s="37">
        <f t="shared" si="46"/>
        <v>51</v>
      </c>
      <c r="AJ45" s="29">
        <f>VLOOKUP(AI45,[1]Punktezuordnung!$A$2:$B$52,2,FALSE())</f>
        <v>0</v>
      </c>
      <c r="AK45" s="43">
        <f t="array" ref="AK45">IF(ISBLANK(LAT_2!$A$2),0,IF(ISBLANK(A45),0,IF((OR(EXACT(A45,LAT_2!$C$2:$C$154))),VLOOKUP(A45,LAT_2!$C$2:$I$154,4,FALSE()))))</f>
        <v>0</v>
      </c>
      <c r="AL45" s="37">
        <f t="shared" si="47"/>
        <v>51</v>
      </c>
      <c r="AM45" s="29">
        <f>VLOOKUP(AL45,[1]Punktezuordnung!$A$2:$B$52,2,FALSE())</f>
        <v>0</v>
      </c>
      <c r="AN45" s="66">
        <f t="array" ref="AN45">IF(ISBLANK(NIA_1!$A$2),1000,IF(ISBLANK(A45),1000,IF((OR(EXACT(A45,NIA_1!$C$2:$C$200))),VLOOKUP(A45,NIA_1!$C$2:$I$200,4,FALSE()))))</f>
        <v>1000</v>
      </c>
      <c r="AO45" s="37">
        <f t="shared" si="48"/>
        <v>51</v>
      </c>
      <c r="AP45" s="64">
        <f>VLOOKUP(AO45,Punktezuordnung!$A$2:$B$52,2,FALSE())</f>
        <v>0</v>
      </c>
      <c r="AQ45" s="45">
        <f t="array" ref="AQ45">IF(ISBLANK(NIA_2!$A$2),0,IF(ISBLANK(A45),0,IF((OR(EXACT(A45,NIA_2!$C$2:$C$141))),VLOOKUP(A45,NIA_2!$C$2:$I$141,4,FALSE()))))</f>
        <v>0</v>
      </c>
      <c r="AR45" s="37">
        <f t="shared" si="49"/>
        <v>51</v>
      </c>
      <c r="AS45" s="64">
        <f>VLOOKUP(AR45,Punktezuordnung!$A$2:$B$52,2,FALSE())</f>
        <v>0</v>
      </c>
      <c r="AT45" s="41">
        <f t="array" ref="AT45">IF(ISBLANK(STO_1!$A$2),0,IF(ISBLANK(A45),0,IF((OR(EXACT(A45,STO_1!$C$2:$C$149))),VLOOKUP(A45,STO_1!$C$2:$I$149,4,FALSE()))))</f>
        <v>0</v>
      </c>
      <c r="AU45" s="37">
        <f t="shared" si="50"/>
        <v>51</v>
      </c>
      <c r="AV45" s="44">
        <f>VLOOKUP(AU45,[1]Punktezuordnung!$A$2:$B$52,2,FALSE())</f>
        <v>0</v>
      </c>
      <c r="AW45" s="39">
        <f t="array" ref="AW45">IF(ISBLANK(STO_2!$A$2),0,IF(ISBLANK(A45),0,IF((OR(EXACT(A45,STO_2!$C$2:$C$148))),VLOOKUP(A45,STO_2!$C$2:$I$148,4,FALSE()))))</f>
        <v>0</v>
      </c>
      <c r="AX45" s="37">
        <f t="shared" si="51"/>
        <v>51</v>
      </c>
      <c r="AY45" s="44">
        <f>VLOOKUP(AX45,[1]Punktezuordnung!$A$2:$B$52,2,FALSE())</f>
        <v>0</v>
      </c>
      <c r="AZ45" s="41">
        <f t="array" ref="AZ45">IF(ISBLANK(ANG_1!$A$2),100,IF(ISBLANK(A45),100,IF((OR(EXACT(A45,ANG_1!$C$2:$C$200))),VLOOKUP(A45,ANG_1!$C$2:$I$200,4,FALSE()))))</f>
        <v>100</v>
      </c>
      <c r="BA45" s="37">
        <f t="shared" si="52"/>
        <v>51</v>
      </c>
      <c r="BB45" s="44">
        <f>VLOOKUP(BA45,[1]Punktezuordnung!$A$2:$B$52,2,FALSE())</f>
        <v>0</v>
      </c>
      <c r="BC45" s="46">
        <f t="array" ref="BC45">IF(ISBLANK(ANG_2!$A$2),0,IF(ISBLANK(A45),0,IF((OR(EXACT(A45,ANG_2!$C$2:$C$155))),VLOOKUP(A45,ANG_2!$C$2:$I$155,4,FALSE()))))</f>
        <v>0</v>
      </c>
      <c r="BD45" s="37">
        <f t="shared" si="53"/>
        <v>51</v>
      </c>
      <c r="BE45" s="47">
        <f>VLOOKUP(BD45,[1]Punktezuordnung!$A$2:$B$52,2,FALSE())</f>
        <v>0</v>
      </c>
      <c r="BF45" s="41">
        <f t="array" ref="BF45">IF(ISBLANK(ANG_1!$A$2),100,IF(ISBLANK(G45),100,IF((OR(EXACT(G45,ANG_1!$C$2:$C$200))),VLOOKUP(G45,ANG_1!$C$2:$I$200,4,FALSE()))))</f>
        <v>100</v>
      </c>
      <c r="BG45" s="37">
        <f t="shared" si="54"/>
        <v>51</v>
      </c>
      <c r="BH45" s="44">
        <f>VLOOKUP(BG45,[1]Punktezuordnung!$A$2:$B$52,2,FALSE())</f>
        <v>0</v>
      </c>
      <c r="BI45" s="46">
        <f t="array" ref="BI45">IF(ISBLANK(ANG_2!$A$2),0,IF(ISBLANK(G45),0,IF((OR(EXACT(G45,ANG_2!$C$2:$C$155))),VLOOKUP(G45,ANG_2!$C$2:$I$155,4,FALSE()))))</f>
        <v>0</v>
      </c>
      <c r="BJ45" s="37">
        <f t="shared" si="55"/>
        <v>51</v>
      </c>
      <c r="BK45" s="47">
        <f>VLOOKUP(BJ45,[1]Punktezuordnung!$A$2:$B$52,2,FALSE())</f>
        <v>0</v>
      </c>
    </row>
    <row r="46" spans="1:63" x14ac:dyDescent="0.3">
      <c r="A46" s="55"/>
      <c r="B46" s="55"/>
      <c r="C46" s="55"/>
      <c r="D46" s="55"/>
      <c r="E46" s="37" t="str">
        <f t="shared" si="28"/>
        <v/>
      </c>
      <c r="F46" s="29">
        <f>SUM(LARGE(H46:U46,{1;2;3;4;5;6;7;8;9}))</f>
        <v>0</v>
      </c>
      <c r="G46" s="48">
        <f t="shared" si="29"/>
        <v>0</v>
      </c>
      <c r="H46" s="49">
        <f t="shared" si="30"/>
        <v>0</v>
      </c>
      <c r="I46" s="44">
        <f t="shared" si="31"/>
        <v>0</v>
      </c>
      <c r="J46" s="49">
        <f t="shared" si="32"/>
        <v>0</v>
      </c>
      <c r="K46" s="44">
        <f t="shared" si="33"/>
        <v>0</v>
      </c>
      <c r="L46" s="32">
        <f t="shared" si="34"/>
        <v>0</v>
      </c>
      <c r="M46" s="33">
        <f t="shared" si="35"/>
        <v>0</v>
      </c>
      <c r="N46" s="50">
        <f t="shared" si="36"/>
        <v>0</v>
      </c>
      <c r="O46" s="35">
        <f t="shared" si="37"/>
        <v>0</v>
      </c>
      <c r="P46" s="49">
        <f t="shared" si="38"/>
        <v>0</v>
      </c>
      <c r="Q46" s="44">
        <f t="shared" si="39"/>
        <v>0</v>
      </c>
      <c r="R46" s="49"/>
      <c r="S46" s="44"/>
      <c r="T46" s="49">
        <f t="shared" si="40"/>
        <v>0</v>
      </c>
      <c r="U46" s="44">
        <f t="shared" si="41"/>
        <v>0</v>
      </c>
      <c r="V46" s="36">
        <f t="array" ref="V46">IF(ISBLANK(ALS_1!$A$2),100,IF(ISBLANK(A46),100,IF((OR(EXACT(A46,ALS_1!$C$2:$C$147))),VLOOKUP(A46,ALS_1!$C$2:$I$147,4,FALSE()))))</f>
        <v>100</v>
      </c>
      <c r="W46" s="37">
        <f t="shared" si="42"/>
        <v>51</v>
      </c>
      <c r="X46" s="64">
        <f>VLOOKUP(W46,Punktezuordnung!$A$2:$B$52,2,FALSE())</f>
        <v>0</v>
      </c>
      <c r="Y46" s="38" cm="1">
        <f t="array" ref="Y46">IF(ISBLANK(ALS_2!$A$2),0,IF(ISBLANK(A46),0,IF((OR(EXACT(A46,ALS_2!$C$2:$C$149))),VLOOKUP(A46,ALS_2!$C$2:$I$149,4,FALSE()))))</f>
        <v>0</v>
      </c>
      <c r="Z46" s="37">
        <f t="shared" si="43"/>
        <v>51</v>
      </c>
      <c r="AA46" s="64">
        <f>VLOOKUP(Z46,Punktezuordnung!$A$2:$B$52,2,FALSE())</f>
        <v>0</v>
      </c>
      <c r="AB46" s="39">
        <f t="array" ref="AB46">IF(ISBLANK(FRI_1!$A$2),100,IF(ISBLANK(A46),100,IF((OR(EXACT(A46,FRI_1!$C$2:$C$200))),VLOOKUP(A46,FRI_1!$C$2:$I$200,4,FALSE()))))</f>
        <v>100</v>
      </c>
      <c r="AC46" s="37">
        <f t="shared" si="44"/>
        <v>51</v>
      </c>
      <c r="AD46" s="29">
        <f>VLOOKUP(AC46,[1]Punktezuordnung!$A$2:$B$52,2,FALSE())</f>
        <v>0</v>
      </c>
      <c r="AE46" s="40">
        <f t="array" ref="AE46">IF(ISBLANK(FRI_2!$A$2),0,IF(ISBLANK(A46),0,IF((OR(EXACT(A46,FRI_2!$C$2:$C$150))),VLOOKUP(A46,FRI_2!$C$2:$I$150,4,FALSE()))))</f>
        <v>0</v>
      </c>
      <c r="AF46" s="37">
        <f t="shared" si="45"/>
        <v>51</v>
      </c>
      <c r="AG46" s="29">
        <f>VLOOKUP(AF46,[1]Punktezuordnung!$A$2:$B$52,2,FALSE())</f>
        <v>0</v>
      </c>
      <c r="AH46" s="41">
        <f t="array" ref="AH46">IF(ISBLANK(LAT_1!$A$2),0,IF(ISBLANK(A46),0,IF((OR(EXACT(A46,LAT_1!$C$2:$C$154))),VLOOKUP(A46,LAT_1!$C$2:$I$154,4,FALSE()))))</f>
        <v>0</v>
      </c>
      <c r="AI46" s="37">
        <f t="shared" si="46"/>
        <v>51</v>
      </c>
      <c r="AJ46" s="29">
        <f>VLOOKUP(AI46,[1]Punktezuordnung!$A$2:$B$52,2,FALSE())</f>
        <v>0</v>
      </c>
      <c r="AK46" s="43">
        <f t="array" ref="AK46">IF(ISBLANK(LAT_2!$A$2),0,IF(ISBLANK(A46),0,IF((OR(EXACT(A46,LAT_2!$C$2:$C$154))),VLOOKUP(A46,LAT_2!$C$2:$I$154,4,FALSE()))))</f>
        <v>0</v>
      </c>
      <c r="AL46" s="37">
        <f t="shared" si="47"/>
        <v>51</v>
      </c>
      <c r="AM46" s="29">
        <f>VLOOKUP(AL46,[1]Punktezuordnung!$A$2:$B$52,2,FALSE())</f>
        <v>0</v>
      </c>
      <c r="AN46" s="66">
        <f t="array" ref="AN46">IF(ISBLANK(NIA_1!$A$2),1000,IF(ISBLANK(A46),1000,IF((OR(EXACT(A46,NIA_1!$C$2:$C$200))),VLOOKUP(A46,NIA_1!$C$2:$I$200,4,FALSE()))))</f>
        <v>1000</v>
      </c>
      <c r="AO46" s="37">
        <f t="shared" si="48"/>
        <v>51</v>
      </c>
      <c r="AP46" s="64">
        <f>VLOOKUP(AO46,Punktezuordnung!$A$2:$B$52,2,FALSE())</f>
        <v>0</v>
      </c>
      <c r="AQ46" s="45">
        <f t="array" ref="AQ46">IF(ISBLANK(NIA_2!$A$2),0,IF(ISBLANK(A46),0,IF((OR(EXACT(A46,NIA_2!$C$2:$C$141))),VLOOKUP(A46,NIA_2!$C$2:$I$141,4,FALSE()))))</f>
        <v>0</v>
      </c>
      <c r="AR46" s="37">
        <f t="shared" si="49"/>
        <v>51</v>
      </c>
      <c r="AS46" s="64">
        <f>VLOOKUP(AR46,Punktezuordnung!$A$2:$B$52,2,FALSE())</f>
        <v>0</v>
      </c>
      <c r="AT46" s="41">
        <f t="array" ref="AT46">IF(ISBLANK(STO_1!$A$2),0,IF(ISBLANK(A46),0,IF((OR(EXACT(A46,STO_1!$C$2:$C$149))),VLOOKUP(A46,STO_1!$C$2:$I$149,4,FALSE()))))</f>
        <v>0</v>
      </c>
      <c r="AU46" s="37">
        <f t="shared" si="50"/>
        <v>51</v>
      </c>
      <c r="AV46" s="44">
        <f>VLOOKUP(AU46,[1]Punktezuordnung!$A$2:$B$52,2,FALSE())</f>
        <v>0</v>
      </c>
      <c r="AW46" s="39">
        <f t="array" ref="AW46">IF(ISBLANK(STO_2!$A$2),0,IF(ISBLANK(A46),0,IF((OR(EXACT(A46,STO_2!$C$2:$C$148))),VLOOKUP(A46,STO_2!$C$2:$I$148,4,FALSE()))))</f>
        <v>0</v>
      </c>
      <c r="AX46" s="37">
        <f t="shared" si="51"/>
        <v>51</v>
      </c>
      <c r="AY46" s="44">
        <f>VLOOKUP(AX46,[1]Punktezuordnung!$A$2:$B$52,2,FALSE())</f>
        <v>0</v>
      </c>
      <c r="AZ46" s="41">
        <f t="array" ref="AZ46">IF(ISBLANK(ANG_1!$A$2),100,IF(ISBLANK(A46),100,IF((OR(EXACT(A46,ANG_1!$C$2:$C$200))),VLOOKUP(A46,ANG_1!$C$2:$I$200,4,FALSE()))))</f>
        <v>100</v>
      </c>
      <c r="BA46" s="37">
        <f t="shared" si="52"/>
        <v>51</v>
      </c>
      <c r="BB46" s="44">
        <f>VLOOKUP(BA46,[1]Punktezuordnung!$A$2:$B$52,2,FALSE())</f>
        <v>0</v>
      </c>
      <c r="BC46" s="46">
        <f t="array" ref="BC46">IF(ISBLANK(ANG_2!$A$2),0,IF(ISBLANK(A46),0,IF((OR(EXACT(A46,ANG_2!$C$2:$C$155))),VLOOKUP(A46,ANG_2!$C$2:$I$155,4,FALSE()))))</f>
        <v>0</v>
      </c>
      <c r="BD46" s="37">
        <f t="shared" si="53"/>
        <v>51</v>
      </c>
      <c r="BE46" s="47">
        <f>VLOOKUP(BD46,[1]Punktezuordnung!$A$2:$B$52,2,FALSE())</f>
        <v>0</v>
      </c>
      <c r="BF46" s="41">
        <f t="array" ref="BF46">IF(ISBLANK(ANG_1!$A$2),100,IF(ISBLANK(G46),100,IF((OR(EXACT(G46,ANG_1!$C$2:$C$200))),VLOOKUP(G46,ANG_1!$C$2:$I$200,4,FALSE()))))</f>
        <v>100</v>
      </c>
      <c r="BG46" s="37">
        <f t="shared" si="54"/>
        <v>51</v>
      </c>
      <c r="BH46" s="44">
        <f>VLOOKUP(BG46,[1]Punktezuordnung!$A$2:$B$52,2,FALSE())</f>
        <v>0</v>
      </c>
      <c r="BI46" s="46">
        <f t="array" ref="BI46">IF(ISBLANK(ANG_2!$A$2),0,IF(ISBLANK(G46),0,IF((OR(EXACT(G46,ANG_2!$C$2:$C$155))),VLOOKUP(G46,ANG_2!$C$2:$I$155,4,FALSE()))))</f>
        <v>0</v>
      </c>
      <c r="BJ46" s="37">
        <f t="shared" si="55"/>
        <v>51</v>
      </c>
      <c r="BK46" s="47">
        <f>VLOOKUP(BJ46,[1]Punktezuordnung!$A$2:$B$52,2,FALSE())</f>
        <v>0</v>
      </c>
    </row>
    <row r="47" spans="1:63" x14ac:dyDescent="0.3">
      <c r="A47" s="55"/>
      <c r="B47" s="55"/>
      <c r="C47" s="55"/>
      <c r="D47" s="55"/>
      <c r="E47" s="37" t="str">
        <f t="shared" si="28"/>
        <v/>
      </c>
      <c r="F47" s="29">
        <f>SUM(LARGE(H47:U47,{1;2;3;4;5;6;7;8;9}))</f>
        <v>0</v>
      </c>
      <c r="G47" s="48">
        <f t="shared" si="29"/>
        <v>0</v>
      </c>
      <c r="H47" s="49">
        <f t="shared" si="30"/>
        <v>0</v>
      </c>
      <c r="I47" s="44">
        <f t="shared" si="31"/>
        <v>0</v>
      </c>
      <c r="J47" s="49">
        <f t="shared" si="32"/>
        <v>0</v>
      </c>
      <c r="K47" s="44">
        <f t="shared" si="33"/>
        <v>0</v>
      </c>
      <c r="L47" s="32">
        <f t="shared" si="34"/>
        <v>0</v>
      </c>
      <c r="M47" s="33">
        <f t="shared" si="35"/>
        <v>0</v>
      </c>
      <c r="N47" s="50">
        <f t="shared" si="36"/>
        <v>0</v>
      </c>
      <c r="O47" s="35">
        <f t="shared" si="37"/>
        <v>0</v>
      </c>
      <c r="P47" s="49">
        <f t="shared" si="38"/>
        <v>0</v>
      </c>
      <c r="Q47" s="44">
        <f t="shared" si="39"/>
        <v>0</v>
      </c>
      <c r="R47" s="49"/>
      <c r="S47" s="44"/>
      <c r="T47" s="49">
        <f t="shared" si="40"/>
        <v>0</v>
      </c>
      <c r="U47" s="44">
        <f t="shared" si="41"/>
        <v>0</v>
      </c>
      <c r="V47" s="36">
        <f t="array" ref="V47">IF(ISBLANK(ALS_1!$A$2),100,IF(ISBLANK(A47),100,IF((OR(EXACT(A47,ALS_1!$C$2:$C$147))),VLOOKUP(A47,ALS_1!$C$2:$I$147,4,FALSE()))))</f>
        <v>100</v>
      </c>
      <c r="W47" s="37">
        <f t="shared" si="42"/>
        <v>51</v>
      </c>
      <c r="X47" s="64">
        <f>VLOOKUP(W47,Punktezuordnung!$A$2:$B$52,2,FALSE())</f>
        <v>0</v>
      </c>
      <c r="Y47" s="38" cm="1">
        <f t="array" ref="Y47">IF(ISBLANK(ALS_2!$A$2),0,IF(ISBLANK(A47),0,IF((OR(EXACT(A47,ALS_2!$C$2:$C$149))),VLOOKUP(A47,ALS_2!$C$2:$I$149,4,FALSE()))))</f>
        <v>0</v>
      </c>
      <c r="Z47" s="37">
        <f t="shared" si="43"/>
        <v>51</v>
      </c>
      <c r="AA47" s="64">
        <f>VLOOKUP(Z47,Punktezuordnung!$A$2:$B$52,2,FALSE())</f>
        <v>0</v>
      </c>
      <c r="AB47" s="39">
        <f t="array" ref="AB47">IF(ISBLANK(FRI_1!$A$2),100,IF(ISBLANK(A47),100,IF((OR(EXACT(A47,FRI_1!$C$2:$C$200))),VLOOKUP(A47,FRI_1!$C$2:$I$200,4,FALSE()))))</f>
        <v>100</v>
      </c>
      <c r="AC47" s="37">
        <f t="shared" si="44"/>
        <v>51</v>
      </c>
      <c r="AD47" s="29">
        <f>VLOOKUP(AC47,[1]Punktezuordnung!$A$2:$B$52,2,FALSE())</f>
        <v>0</v>
      </c>
      <c r="AE47" s="40">
        <f t="array" ref="AE47">IF(ISBLANK(FRI_2!$A$2),0,IF(ISBLANK(A47),0,IF((OR(EXACT(A47,FRI_2!$C$2:$C$150))),VLOOKUP(A47,FRI_2!$C$2:$I$150,4,FALSE()))))</f>
        <v>0</v>
      </c>
      <c r="AF47" s="37">
        <f t="shared" si="45"/>
        <v>51</v>
      </c>
      <c r="AG47" s="29">
        <f>VLOOKUP(AF47,[1]Punktezuordnung!$A$2:$B$52,2,FALSE())</f>
        <v>0</v>
      </c>
      <c r="AH47" s="41">
        <f t="array" ref="AH47">IF(ISBLANK(LAT_1!$A$2),0,IF(ISBLANK(A47),0,IF((OR(EXACT(A47,LAT_1!$C$2:$C$154))),VLOOKUP(A47,LAT_1!$C$2:$I$154,4,FALSE()))))</f>
        <v>0</v>
      </c>
      <c r="AI47" s="37">
        <f t="shared" si="46"/>
        <v>51</v>
      </c>
      <c r="AJ47" s="29">
        <f>VLOOKUP(AI47,[1]Punktezuordnung!$A$2:$B$52,2,FALSE())</f>
        <v>0</v>
      </c>
      <c r="AK47" s="43">
        <f t="array" ref="AK47">IF(ISBLANK(LAT_2!$A$2),0,IF(ISBLANK(A47),0,IF((OR(EXACT(A47,LAT_2!$C$2:$C$154))),VLOOKUP(A47,LAT_2!$C$2:$I$154,4,FALSE()))))</f>
        <v>0</v>
      </c>
      <c r="AL47" s="37">
        <f t="shared" si="47"/>
        <v>51</v>
      </c>
      <c r="AM47" s="29">
        <f>VLOOKUP(AL47,[1]Punktezuordnung!$A$2:$B$52,2,FALSE())</f>
        <v>0</v>
      </c>
      <c r="AN47" s="66">
        <f t="array" ref="AN47">IF(ISBLANK(NIA_1!$A$2),1000,IF(ISBLANK(A47),1000,IF((OR(EXACT(A47,NIA_1!$C$2:$C$200))),VLOOKUP(A47,NIA_1!$C$2:$I$200,4,FALSE()))))</f>
        <v>1000</v>
      </c>
      <c r="AO47" s="37">
        <f t="shared" si="48"/>
        <v>51</v>
      </c>
      <c r="AP47" s="64">
        <f>VLOOKUP(AO47,Punktezuordnung!$A$2:$B$52,2,FALSE())</f>
        <v>0</v>
      </c>
      <c r="AQ47" s="45">
        <f t="array" ref="AQ47">IF(ISBLANK(NIA_2!$A$2),0,IF(ISBLANK(A47),0,IF((OR(EXACT(A47,NIA_2!$C$2:$C$141))),VLOOKUP(A47,NIA_2!$C$2:$I$141,4,FALSE()))))</f>
        <v>0</v>
      </c>
      <c r="AR47" s="37">
        <f t="shared" si="49"/>
        <v>51</v>
      </c>
      <c r="AS47" s="64">
        <f>VLOOKUP(AR47,Punktezuordnung!$A$2:$B$52,2,FALSE())</f>
        <v>0</v>
      </c>
      <c r="AT47" s="41">
        <f t="array" ref="AT47">IF(ISBLANK(STO_1!$A$2),0,IF(ISBLANK(A47),0,IF((OR(EXACT(A47,STO_1!$C$2:$C$149))),VLOOKUP(A47,STO_1!$C$2:$I$149,4,FALSE()))))</f>
        <v>0</v>
      </c>
      <c r="AU47" s="37">
        <f t="shared" si="50"/>
        <v>51</v>
      </c>
      <c r="AV47" s="44">
        <f>VLOOKUP(AU47,[1]Punktezuordnung!$A$2:$B$52,2,FALSE())</f>
        <v>0</v>
      </c>
      <c r="AW47" s="39">
        <f t="array" ref="AW47">IF(ISBLANK(STO_2!$A$2),0,IF(ISBLANK(A47),0,IF((OR(EXACT(A47,STO_2!$C$2:$C$148))),VLOOKUP(A47,STO_2!$C$2:$I$148,4,FALSE()))))</f>
        <v>0</v>
      </c>
      <c r="AX47" s="37">
        <f t="shared" si="51"/>
        <v>51</v>
      </c>
      <c r="AY47" s="44">
        <f>VLOOKUP(AX47,[1]Punktezuordnung!$A$2:$B$52,2,FALSE())</f>
        <v>0</v>
      </c>
      <c r="AZ47" s="41">
        <f t="array" ref="AZ47">IF(ISBLANK(ANG_1!$A$2),100,IF(ISBLANK(A47),100,IF((OR(EXACT(A47,ANG_1!$C$2:$C$200))),VLOOKUP(A47,ANG_1!$C$2:$I$200,4,FALSE()))))</f>
        <v>100</v>
      </c>
      <c r="BA47" s="37">
        <f t="shared" si="52"/>
        <v>51</v>
      </c>
      <c r="BB47" s="44">
        <f>VLOOKUP(BA47,[1]Punktezuordnung!$A$2:$B$52,2,FALSE())</f>
        <v>0</v>
      </c>
      <c r="BC47" s="46">
        <f t="array" ref="BC47">IF(ISBLANK(ANG_2!$A$2),0,IF(ISBLANK(A47),0,IF((OR(EXACT(A47,ANG_2!$C$2:$C$155))),VLOOKUP(A47,ANG_2!$C$2:$I$155,4,FALSE()))))</f>
        <v>0</v>
      </c>
      <c r="BD47" s="37">
        <f t="shared" si="53"/>
        <v>51</v>
      </c>
      <c r="BE47" s="47">
        <f>VLOOKUP(BD47,[1]Punktezuordnung!$A$2:$B$52,2,FALSE())</f>
        <v>0</v>
      </c>
      <c r="BF47" s="41">
        <f t="array" ref="BF47">IF(ISBLANK(ANG_1!$A$2),100,IF(ISBLANK(G47),100,IF((OR(EXACT(G47,ANG_1!$C$2:$C$200))),VLOOKUP(G47,ANG_1!$C$2:$I$200,4,FALSE()))))</f>
        <v>100</v>
      </c>
      <c r="BG47" s="37">
        <f t="shared" si="54"/>
        <v>51</v>
      </c>
      <c r="BH47" s="44">
        <f>VLOOKUP(BG47,[1]Punktezuordnung!$A$2:$B$52,2,FALSE())</f>
        <v>0</v>
      </c>
      <c r="BI47" s="46">
        <f t="array" ref="BI47">IF(ISBLANK(ANG_2!$A$2),0,IF(ISBLANK(G47),0,IF((OR(EXACT(G47,ANG_2!$C$2:$C$155))),VLOOKUP(G47,ANG_2!$C$2:$I$155,4,FALSE()))))</f>
        <v>0</v>
      </c>
      <c r="BJ47" s="37">
        <f t="shared" si="55"/>
        <v>51</v>
      </c>
      <c r="BK47" s="47">
        <f>VLOOKUP(BJ47,[1]Punktezuordnung!$A$2:$B$52,2,FALSE())</f>
        <v>0</v>
      </c>
    </row>
    <row r="48" spans="1:63" x14ac:dyDescent="0.3">
      <c r="A48" s="55"/>
      <c r="B48" s="55"/>
      <c r="C48" s="55"/>
      <c r="D48" s="55"/>
      <c r="E48" s="37" t="str">
        <f t="shared" si="28"/>
        <v/>
      </c>
      <c r="F48" s="29">
        <f>SUM(LARGE(H48:U48,{1;2;3;4;5;6;7;8;9}))</f>
        <v>0</v>
      </c>
      <c r="G48" s="48">
        <f t="shared" si="29"/>
        <v>0</v>
      </c>
      <c r="H48" s="49">
        <f t="shared" si="30"/>
        <v>0</v>
      </c>
      <c r="I48" s="44">
        <f t="shared" si="31"/>
        <v>0</v>
      </c>
      <c r="J48" s="49">
        <f t="shared" si="32"/>
        <v>0</v>
      </c>
      <c r="K48" s="44">
        <f t="shared" si="33"/>
        <v>0</v>
      </c>
      <c r="L48" s="32">
        <f t="shared" si="34"/>
        <v>0</v>
      </c>
      <c r="M48" s="33">
        <f t="shared" si="35"/>
        <v>0</v>
      </c>
      <c r="N48" s="50">
        <f t="shared" si="36"/>
        <v>0</v>
      </c>
      <c r="O48" s="35">
        <f t="shared" si="37"/>
        <v>0</v>
      </c>
      <c r="P48" s="49">
        <f t="shared" si="38"/>
        <v>0</v>
      </c>
      <c r="Q48" s="44">
        <f t="shared" si="39"/>
        <v>0</v>
      </c>
      <c r="R48" s="49"/>
      <c r="S48" s="44"/>
      <c r="T48" s="49">
        <f t="shared" si="40"/>
        <v>0</v>
      </c>
      <c r="U48" s="44">
        <f t="shared" si="41"/>
        <v>0</v>
      </c>
      <c r="V48" s="36">
        <f t="array" ref="V48">IF(ISBLANK(ALS_1!$A$2),100,IF(ISBLANK(A48),100,IF((OR(EXACT(A48,ALS_1!$C$2:$C$147))),VLOOKUP(A48,ALS_1!$C$2:$I$147,4,FALSE()))))</f>
        <v>100</v>
      </c>
      <c r="W48" s="37">
        <f t="shared" si="42"/>
        <v>51</v>
      </c>
      <c r="X48" s="64">
        <f>VLOOKUP(W48,Punktezuordnung!$A$2:$B$52,2,FALSE())</f>
        <v>0</v>
      </c>
      <c r="Y48" s="38" cm="1">
        <f t="array" ref="Y48">IF(ISBLANK(ALS_2!$A$2),0,IF(ISBLANK(A48),0,IF((OR(EXACT(A48,ALS_2!$C$2:$C$149))),VLOOKUP(A48,ALS_2!$C$2:$I$149,4,FALSE()))))</f>
        <v>0</v>
      </c>
      <c r="Z48" s="37">
        <f t="shared" si="43"/>
        <v>51</v>
      </c>
      <c r="AA48" s="64">
        <f>VLOOKUP(Z48,Punktezuordnung!$A$2:$B$52,2,FALSE())</f>
        <v>0</v>
      </c>
      <c r="AB48" s="39">
        <f t="array" ref="AB48">IF(ISBLANK(FRI_1!$A$2),100,IF(ISBLANK(A48),100,IF((OR(EXACT(A48,FRI_1!$C$2:$C$200))),VLOOKUP(A48,FRI_1!$C$2:$I$200,4,FALSE()))))</f>
        <v>100</v>
      </c>
      <c r="AC48" s="37">
        <f t="shared" si="44"/>
        <v>51</v>
      </c>
      <c r="AD48" s="29">
        <f>VLOOKUP(AC48,[1]Punktezuordnung!$A$2:$B$52,2,FALSE())</f>
        <v>0</v>
      </c>
      <c r="AE48" s="40">
        <f t="array" ref="AE48">IF(ISBLANK(FRI_2!$A$2),0,IF(ISBLANK(A48),0,IF((OR(EXACT(A48,FRI_2!$C$2:$C$150))),VLOOKUP(A48,FRI_2!$C$2:$I$150,4,FALSE()))))</f>
        <v>0</v>
      </c>
      <c r="AF48" s="37">
        <f t="shared" si="45"/>
        <v>51</v>
      </c>
      <c r="AG48" s="29">
        <f>VLOOKUP(AF48,[1]Punktezuordnung!$A$2:$B$52,2,FALSE())</f>
        <v>0</v>
      </c>
      <c r="AH48" s="41">
        <f t="array" ref="AH48">IF(ISBLANK(LAT_1!$A$2),0,IF(ISBLANK(A48),0,IF((OR(EXACT(A48,LAT_1!$C$2:$C$154))),VLOOKUP(A48,LAT_1!$C$2:$I$154,4,FALSE()))))</f>
        <v>0</v>
      </c>
      <c r="AI48" s="37">
        <f t="shared" si="46"/>
        <v>51</v>
      </c>
      <c r="AJ48" s="29">
        <f>VLOOKUP(AI48,[1]Punktezuordnung!$A$2:$B$52,2,FALSE())</f>
        <v>0</v>
      </c>
      <c r="AK48" s="43">
        <f t="array" ref="AK48">IF(ISBLANK(LAT_2!$A$2),0,IF(ISBLANK(A48),0,IF((OR(EXACT(A48,LAT_2!$C$2:$C$154))),VLOOKUP(A48,LAT_2!$C$2:$I$154,4,FALSE()))))</f>
        <v>0</v>
      </c>
      <c r="AL48" s="37">
        <f t="shared" si="47"/>
        <v>51</v>
      </c>
      <c r="AM48" s="29">
        <f>VLOOKUP(AL48,[1]Punktezuordnung!$A$2:$B$52,2,FALSE())</f>
        <v>0</v>
      </c>
      <c r="AN48" s="66">
        <f t="array" ref="AN48">IF(ISBLANK(NIA_1!$A$2),1000,IF(ISBLANK(A48),1000,IF((OR(EXACT(A48,NIA_1!$C$2:$C$200))),VLOOKUP(A48,NIA_1!$C$2:$I$200,4,FALSE()))))</f>
        <v>1000</v>
      </c>
      <c r="AO48" s="37">
        <f t="shared" si="48"/>
        <v>51</v>
      </c>
      <c r="AP48" s="64">
        <f>VLOOKUP(AO48,Punktezuordnung!$A$2:$B$52,2,FALSE())</f>
        <v>0</v>
      </c>
      <c r="AQ48" s="45">
        <f t="array" ref="AQ48">IF(ISBLANK(NIA_2!$A$2),0,IF(ISBLANK(A48),0,IF((OR(EXACT(A48,NIA_2!$C$2:$C$141))),VLOOKUP(A48,NIA_2!$C$2:$I$141,4,FALSE()))))</f>
        <v>0</v>
      </c>
      <c r="AR48" s="37">
        <f t="shared" si="49"/>
        <v>51</v>
      </c>
      <c r="AS48" s="64">
        <f>VLOOKUP(AR48,Punktezuordnung!$A$2:$B$52,2,FALSE())</f>
        <v>0</v>
      </c>
      <c r="AT48" s="41">
        <f t="array" ref="AT48">IF(ISBLANK(STO_1!$A$2),0,IF(ISBLANK(A48),0,IF((OR(EXACT(A48,STO_1!$C$2:$C$149))),VLOOKUP(A48,STO_1!$C$2:$I$149,4,FALSE()))))</f>
        <v>0</v>
      </c>
      <c r="AU48" s="37">
        <f t="shared" si="50"/>
        <v>51</v>
      </c>
      <c r="AV48" s="44">
        <f>VLOOKUP(AU48,[1]Punktezuordnung!$A$2:$B$52,2,FALSE())</f>
        <v>0</v>
      </c>
      <c r="AW48" s="39">
        <f t="array" ref="AW48">IF(ISBLANK(STO_2!$A$2),0,IF(ISBLANK(A48),0,IF((OR(EXACT(A48,STO_2!$C$2:$C$148))),VLOOKUP(A48,STO_2!$C$2:$I$148,4,FALSE()))))</f>
        <v>0</v>
      </c>
      <c r="AX48" s="37">
        <f t="shared" si="51"/>
        <v>51</v>
      </c>
      <c r="AY48" s="44">
        <f>VLOOKUP(AX48,[1]Punktezuordnung!$A$2:$B$52,2,FALSE())</f>
        <v>0</v>
      </c>
      <c r="AZ48" s="41">
        <f t="array" ref="AZ48">IF(ISBLANK(ANG_1!$A$2),100,IF(ISBLANK(A48),100,IF((OR(EXACT(A48,ANG_1!$C$2:$C$200))),VLOOKUP(A48,ANG_1!$C$2:$I$200,4,FALSE()))))</f>
        <v>100</v>
      </c>
      <c r="BA48" s="37">
        <f t="shared" si="52"/>
        <v>51</v>
      </c>
      <c r="BB48" s="44">
        <f>VLOOKUP(BA48,[1]Punktezuordnung!$A$2:$B$52,2,FALSE())</f>
        <v>0</v>
      </c>
      <c r="BC48" s="46">
        <f t="array" ref="BC48">IF(ISBLANK(ANG_2!$A$2),0,IF(ISBLANK(A48),0,IF((OR(EXACT(A48,ANG_2!$C$2:$C$155))),VLOOKUP(A48,ANG_2!$C$2:$I$155,4,FALSE()))))</f>
        <v>0</v>
      </c>
      <c r="BD48" s="37">
        <f t="shared" si="53"/>
        <v>51</v>
      </c>
      <c r="BE48" s="47">
        <f>VLOOKUP(BD48,[1]Punktezuordnung!$A$2:$B$52,2,FALSE())</f>
        <v>0</v>
      </c>
      <c r="BF48" s="41">
        <f t="array" ref="BF48">IF(ISBLANK(ANG_1!$A$2),100,IF(ISBLANK(G48),100,IF((OR(EXACT(G48,ANG_1!$C$2:$C$200))),VLOOKUP(G48,ANG_1!$C$2:$I$200,4,FALSE()))))</f>
        <v>100</v>
      </c>
      <c r="BG48" s="37">
        <f t="shared" si="54"/>
        <v>51</v>
      </c>
      <c r="BH48" s="44">
        <f>VLOOKUP(BG48,[1]Punktezuordnung!$A$2:$B$52,2,FALSE())</f>
        <v>0</v>
      </c>
      <c r="BI48" s="46">
        <f t="array" ref="BI48">IF(ISBLANK(ANG_2!$A$2),0,IF(ISBLANK(G48),0,IF((OR(EXACT(G48,ANG_2!$C$2:$C$155))),VLOOKUP(G48,ANG_2!$C$2:$I$155,4,FALSE()))))</f>
        <v>0</v>
      </c>
      <c r="BJ48" s="37">
        <f t="shared" si="55"/>
        <v>51</v>
      </c>
      <c r="BK48" s="47">
        <f>VLOOKUP(BJ48,[1]Punktezuordnung!$A$2:$B$52,2,FALSE())</f>
        <v>0</v>
      </c>
    </row>
    <row r="49" spans="1:63" x14ac:dyDescent="0.3">
      <c r="A49" s="55"/>
      <c r="B49" s="55"/>
      <c r="C49" s="55"/>
      <c r="D49" s="55"/>
      <c r="E49" s="37" t="str">
        <f t="shared" si="28"/>
        <v/>
      </c>
      <c r="F49" s="29">
        <f>SUM(LARGE(H49:U49,{1;2;3;4;5;6;7;8;9}))</f>
        <v>0</v>
      </c>
      <c r="G49" s="48">
        <f t="shared" si="29"/>
        <v>0</v>
      </c>
      <c r="H49" s="49">
        <f t="shared" si="30"/>
        <v>0</v>
      </c>
      <c r="I49" s="44">
        <f t="shared" si="31"/>
        <v>0</v>
      </c>
      <c r="J49" s="49">
        <f t="shared" si="32"/>
        <v>0</v>
      </c>
      <c r="K49" s="44">
        <f t="shared" si="33"/>
        <v>0</v>
      </c>
      <c r="L49" s="32">
        <f t="shared" si="34"/>
        <v>0</v>
      </c>
      <c r="M49" s="33">
        <f t="shared" si="35"/>
        <v>0</v>
      </c>
      <c r="N49" s="50">
        <f t="shared" si="36"/>
        <v>0</v>
      </c>
      <c r="O49" s="35">
        <f t="shared" si="37"/>
        <v>0</v>
      </c>
      <c r="P49" s="49">
        <f t="shared" si="38"/>
        <v>0</v>
      </c>
      <c r="Q49" s="44">
        <f t="shared" si="39"/>
        <v>0</v>
      </c>
      <c r="R49" s="49"/>
      <c r="S49" s="44"/>
      <c r="T49" s="49">
        <f t="shared" si="40"/>
        <v>0</v>
      </c>
      <c r="U49" s="44">
        <f t="shared" si="41"/>
        <v>0</v>
      </c>
      <c r="V49" s="36">
        <f t="array" ref="V49">IF(ISBLANK(ALS_1!$A$2),100,IF(ISBLANK(A49),100,IF((OR(EXACT(A49,ALS_1!$C$2:$C$147))),VLOOKUP(A49,ALS_1!$C$2:$I$147,4,FALSE()))))</f>
        <v>100</v>
      </c>
      <c r="W49" s="37">
        <f t="shared" si="42"/>
        <v>51</v>
      </c>
      <c r="X49" s="64">
        <f>VLOOKUP(W49,Punktezuordnung!$A$2:$B$52,2,FALSE())</f>
        <v>0</v>
      </c>
      <c r="Y49" s="38" cm="1">
        <f t="array" ref="Y49">IF(ISBLANK(ALS_2!$A$2),0,IF(ISBLANK(A49),0,IF((OR(EXACT(A49,ALS_2!$C$2:$C$149))),VLOOKUP(A49,ALS_2!$C$2:$I$149,4,FALSE()))))</f>
        <v>0</v>
      </c>
      <c r="Z49" s="37">
        <f t="shared" si="43"/>
        <v>51</v>
      </c>
      <c r="AA49" s="64">
        <f>VLOOKUP(Z49,Punktezuordnung!$A$2:$B$52,2,FALSE())</f>
        <v>0</v>
      </c>
      <c r="AB49" s="39">
        <f t="array" ref="AB49">IF(ISBLANK(FRI_1!$A$2),100,IF(ISBLANK(A49),100,IF((OR(EXACT(A49,FRI_1!$C$2:$C$200))),VLOOKUP(A49,FRI_1!$C$2:$I$200,4,FALSE()))))</f>
        <v>100</v>
      </c>
      <c r="AC49" s="37">
        <f t="shared" si="44"/>
        <v>51</v>
      </c>
      <c r="AD49" s="29">
        <f>VLOOKUP(AC49,[1]Punktezuordnung!$A$2:$B$52,2,FALSE())</f>
        <v>0</v>
      </c>
      <c r="AE49" s="40">
        <f t="array" ref="AE49">IF(ISBLANK(FRI_2!$A$2),0,IF(ISBLANK(A49),0,IF((OR(EXACT(A49,FRI_2!$C$2:$C$150))),VLOOKUP(A49,FRI_2!$C$2:$I$150,4,FALSE()))))</f>
        <v>0</v>
      </c>
      <c r="AF49" s="37">
        <f t="shared" si="45"/>
        <v>51</v>
      </c>
      <c r="AG49" s="29">
        <f>VLOOKUP(AF49,[1]Punktezuordnung!$A$2:$B$52,2,FALSE())</f>
        <v>0</v>
      </c>
      <c r="AH49" s="41">
        <f t="array" ref="AH49">IF(ISBLANK(LAT_1!$A$2),0,IF(ISBLANK(A49),0,IF((OR(EXACT(A49,LAT_1!$C$2:$C$154))),VLOOKUP(A49,LAT_1!$C$2:$I$154,4,FALSE()))))</f>
        <v>0</v>
      </c>
      <c r="AI49" s="37">
        <f t="shared" si="46"/>
        <v>51</v>
      </c>
      <c r="AJ49" s="29">
        <f>VLOOKUP(AI49,[1]Punktezuordnung!$A$2:$B$52,2,FALSE())</f>
        <v>0</v>
      </c>
      <c r="AK49" s="43">
        <f t="array" ref="AK49">IF(ISBLANK(LAT_2!$A$2),0,IF(ISBLANK(A49),0,IF((OR(EXACT(A49,LAT_2!$C$2:$C$154))),VLOOKUP(A49,LAT_2!$C$2:$I$154,4,FALSE()))))</f>
        <v>0</v>
      </c>
      <c r="AL49" s="37">
        <f t="shared" si="47"/>
        <v>51</v>
      </c>
      <c r="AM49" s="29">
        <f>VLOOKUP(AL49,[1]Punktezuordnung!$A$2:$B$52,2,FALSE())</f>
        <v>0</v>
      </c>
      <c r="AN49" s="66">
        <f t="array" ref="AN49">IF(ISBLANK(NIA_1!$A$2),1000,IF(ISBLANK(A49),1000,IF((OR(EXACT(A49,NIA_1!$C$2:$C$200))),VLOOKUP(A49,NIA_1!$C$2:$I$200,4,FALSE()))))</f>
        <v>1000</v>
      </c>
      <c r="AO49" s="37">
        <f t="shared" si="48"/>
        <v>51</v>
      </c>
      <c r="AP49" s="64">
        <f>VLOOKUP(AO49,Punktezuordnung!$A$2:$B$52,2,FALSE())</f>
        <v>0</v>
      </c>
      <c r="AQ49" s="45">
        <f t="array" ref="AQ49">IF(ISBLANK(NIA_2!$A$2),0,IF(ISBLANK(A49),0,IF((OR(EXACT(A49,NIA_2!$C$2:$C$141))),VLOOKUP(A49,NIA_2!$C$2:$I$141,4,FALSE()))))</f>
        <v>0</v>
      </c>
      <c r="AR49" s="37">
        <f t="shared" si="49"/>
        <v>51</v>
      </c>
      <c r="AS49" s="64">
        <f>VLOOKUP(AR49,Punktezuordnung!$A$2:$B$52,2,FALSE())</f>
        <v>0</v>
      </c>
      <c r="AT49" s="41">
        <f t="array" ref="AT49">IF(ISBLANK(STO_1!$A$2),0,IF(ISBLANK(A49),0,IF((OR(EXACT(A49,STO_1!$C$2:$C$149))),VLOOKUP(A49,STO_1!$C$2:$I$149,4,FALSE()))))</f>
        <v>0</v>
      </c>
      <c r="AU49" s="37">
        <f t="shared" si="50"/>
        <v>51</v>
      </c>
      <c r="AV49" s="44">
        <f>VLOOKUP(AU49,[1]Punktezuordnung!$A$2:$B$52,2,FALSE())</f>
        <v>0</v>
      </c>
      <c r="AW49" s="39">
        <f t="array" ref="AW49">IF(ISBLANK(STO_2!$A$2),0,IF(ISBLANK(A49),0,IF((OR(EXACT(A49,STO_2!$C$2:$C$148))),VLOOKUP(A49,STO_2!$C$2:$I$148,4,FALSE()))))</f>
        <v>0</v>
      </c>
      <c r="AX49" s="37">
        <f t="shared" si="51"/>
        <v>51</v>
      </c>
      <c r="AY49" s="44">
        <f>VLOOKUP(AX49,[1]Punktezuordnung!$A$2:$B$52,2,FALSE())</f>
        <v>0</v>
      </c>
      <c r="AZ49" s="41">
        <f t="array" ref="AZ49">IF(ISBLANK(ANG_1!$A$2),100,IF(ISBLANK(A49),100,IF((OR(EXACT(A49,ANG_1!$C$2:$C$200))),VLOOKUP(A49,ANG_1!$C$2:$I$200,4,FALSE()))))</f>
        <v>100</v>
      </c>
      <c r="BA49" s="37">
        <f t="shared" si="52"/>
        <v>51</v>
      </c>
      <c r="BB49" s="44">
        <f>VLOOKUP(BA49,[1]Punktezuordnung!$A$2:$B$52,2,FALSE())</f>
        <v>0</v>
      </c>
      <c r="BC49" s="46">
        <f t="array" ref="BC49">IF(ISBLANK(ANG_2!$A$2),0,IF(ISBLANK(A49),0,IF((OR(EXACT(A49,ANG_2!$C$2:$C$155))),VLOOKUP(A49,ANG_2!$C$2:$I$155,4,FALSE()))))</f>
        <v>0</v>
      </c>
      <c r="BD49" s="37">
        <f t="shared" si="53"/>
        <v>51</v>
      </c>
      <c r="BE49" s="47">
        <f>VLOOKUP(BD49,[1]Punktezuordnung!$A$2:$B$52,2,FALSE())</f>
        <v>0</v>
      </c>
      <c r="BF49" s="41">
        <f t="array" ref="BF49">IF(ISBLANK(ANG_1!$A$2),100,IF(ISBLANK(G49),100,IF((OR(EXACT(G49,ANG_1!$C$2:$C$200))),VLOOKUP(G49,ANG_1!$C$2:$I$200,4,FALSE()))))</f>
        <v>100</v>
      </c>
      <c r="BG49" s="37">
        <f t="shared" si="54"/>
        <v>51</v>
      </c>
      <c r="BH49" s="44">
        <f>VLOOKUP(BG49,[1]Punktezuordnung!$A$2:$B$52,2,FALSE())</f>
        <v>0</v>
      </c>
      <c r="BI49" s="46">
        <f t="array" ref="BI49">IF(ISBLANK(ANG_2!$A$2),0,IF(ISBLANK(G49),0,IF((OR(EXACT(G49,ANG_2!$C$2:$C$155))),VLOOKUP(G49,ANG_2!$C$2:$I$155,4,FALSE()))))</f>
        <v>0</v>
      </c>
      <c r="BJ49" s="37">
        <f t="shared" si="55"/>
        <v>51</v>
      </c>
      <c r="BK49" s="47">
        <f>VLOOKUP(BJ49,[1]Punktezuordnung!$A$2:$B$52,2,FALSE())</f>
        <v>0</v>
      </c>
    </row>
    <row r="50" spans="1:63" x14ac:dyDescent="0.3">
      <c r="A50" s="55"/>
      <c r="B50" s="55"/>
      <c r="C50" s="55"/>
      <c r="D50" s="55"/>
      <c r="E50" s="37" t="str">
        <f t="shared" si="28"/>
        <v/>
      </c>
      <c r="F50" s="29">
        <f>SUM(LARGE(H50:U50,{1;2;3;4;5;6;7;8;9}))</f>
        <v>0</v>
      </c>
      <c r="G50" s="48">
        <f t="shared" si="29"/>
        <v>0</v>
      </c>
      <c r="H50" s="49">
        <f t="shared" si="30"/>
        <v>0</v>
      </c>
      <c r="I50" s="44">
        <f t="shared" si="31"/>
        <v>0</v>
      </c>
      <c r="J50" s="49">
        <f t="shared" si="32"/>
        <v>0</v>
      </c>
      <c r="K50" s="44">
        <f t="shared" si="33"/>
        <v>0</v>
      </c>
      <c r="L50" s="32">
        <f t="shared" si="34"/>
        <v>0</v>
      </c>
      <c r="M50" s="33">
        <f t="shared" si="35"/>
        <v>0</v>
      </c>
      <c r="N50" s="50">
        <f t="shared" si="36"/>
        <v>0</v>
      </c>
      <c r="O50" s="35">
        <f t="shared" si="37"/>
        <v>0</v>
      </c>
      <c r="P50" s="49">
        <f t="shared" si="38"/>
        <v>0</v>
      </c>
      <c r="Q50" s="44">
        <f t="shared" si="39"/>
        <v>0</v>
      </c>
      <c r="R50" s="49"/>
      <c r="S50" s="44"/>
      <c r="T50" s="49">
        <f t="shared" si="40"/>
        <v>0</v>
      </c>
      <c r="U50" s="44">
        <f t="shared" si="41"/>
        <v>0</v>
      </c>
      <c r="V50" s="36">
        <f t="array" ref="V50">IF(ISBLANK(ALS_1!$A$2),100,IF(ISBLANK(A50),100,IF((OR(EXACT(A50,ALS_1!$C$2:$C$147))),VLOOKUP(A50,ALS_1!$C$2:$I$147,4,FALSE()))))</f>
        <v>100</v>
      </c>
      <c r="W50" s="37">
        <f t="shared" si="42"/>
        <v>51</v>
      </c>
      <c r="X50" s="64">
        <f>VLOOKUP(W50,Punktezuordnung!$A$2:$B$52,2,FALSE())</f>
        <v>0</v>
      </c>
      <c r="Y50" s="38" cm="1">
        <f t="array" ref="Y50">IF(ISBLANK(ALS_2!$A$2),0,IF(ISBLANK(A50),0,IF((OR(EXACT(A50,ALS_2!$C$2:$C$149))),VLOOKUP(A50,ALS_2!$C$2:$I$149,4,FALSE()))))</f>
        <v>0</v>
      </c>
      <c r="Z50" s="37">
        <f t="shared" si="43"/>
        <v>51</v>
      </c>
      <c r="AA50" s="64">
        <f>VLOOKUP(Z50,Punktezuordnung!$A$2:$B$52,2,FALSE())</f>
        <v>0</v>
      </c>
      <c r="AB50" s="39">
        <f t="array" ref="AB50">IF(ISBLANK(FRI_1!$A$2),100,IF(ISBLANK(A50),100,IF((OR(EXACT(A50,FRI_1!$C$2:$C$200))),VLOOKUP(A50,FRI_1!$C$2:$I$200,4,FALSE()))))</f>
        <v>100</v>
      </c>
      <c r="AC50" s="37">
        <f t="shared" si="44"/>
        <v>51</v>
      </c>
      <c r="AD50" s="29">
        <f>VLOOKUP(AC50,[1]Punktezuordnung!$A$2:$B$52,2,FALSE())</f>
        <v>0</v>
      </c>
      <c r="AE50" s="40">
        <f t="array" ref="AE50">IF(ISBLANK(FRI_2!$A$2),0,IF(ISBLANK(A50),0,IF((OR(EXACT(A50,FRI_2!$C$2:$C$150))),VLOOKUP(A50,FRI_2!$C$2:$I$150,4,FALSE()))))</f>
        <v>0</v>
      </c>
      <c r="AF50" s="37">
        <f t="shared" si="45"/>
        <v>51</v>
      </c>
      <c r="AG50" s="29">
        <f>VLOOKUP(AF50,[1]Punktezuordnung!$A$2:$B$52,2,FALSE())</f>
        <v>0</v>
      </c>
      <c r="AH50" s="41">
        <f t="array" ref="AH50">IF(ISBLANK(LAT_1!$A$2),0,IF(ISBLANK(A50),0,IF((OR(EXACT(A50,LAT_1!$C$2:$C$154))),VLOOKUP(A50,LAT_1!$C$2:$I$154,4,FALSE()))))</f>
        <v>0</v>
      </c>
      <c r="AI50" s="37">
        <f t="shared" si="46"/>
        <v>51</v>
      </c>
      <c r="AJ50" s="29">
        <f>VLOOKUP(AI50,[1]Punktezuordnung!$A$2:$B$52,2,FALSE())</f>
        <v>0</v>
      </c>
      <c r="AK50" s="43">
        <f t="array" ref="AK50">IF(ISBLANK(LAT_2!$A$2),0,IF(ISBLANK(A50),0,IF((OR(EXACT(A50,LAT_2!$C$2:$C$154))),VLOOKUP(A50,LAT_2!$C$2:$I$154,4,FALSE()))))</f>
        <v>0</v>
      </c>
      <c r="AL50" s="37">
        <f t="shared" si="47"/>
        <v>51</v>
      </c>
      <c r="AM50" s="29">
        <f>VLOOKUP(AL50,[1]Punktezuordnung!$A$2:$B$52,2,FALSE())</f>
        <v>0</v>
      </c>
      <c r="AN50" s="66">
        <f t="array" ref="AN50">IF(ISBLANK(NIA_1!$A$2),1000,IF(ISBLANK(A50),1000,IF((OR(EXACT(A50,NIA_1!$C$2:$C$200))),VLOOKUP(A50,NIA_1!$C$2:$I$200,4,FALSE()))))</f>
        <v>1000</v>
      </c>
      <c r="AO50" s="37">
        <f t="shared" si="48"/>
        <v>51</v>
      </c>
      <c r="AP50" s="64">
        <f>VLOOKUP(AO50,Punktezuordnung!$A$2:$B$52,2,FALSE())</f>
        <v>0</v>
      </c>
      <c r="AQ50" s="45">
        <f t="array" ref="AQ50">IF(ISBLANK(NIA_2!$A$2),0,IF(ISBLANK(A50),0,IF((OR(EXACT(A50,NIA_2!$C$2:$C$141))),VLOOKUP(A50,NIA_2!$C$2:$I$141,4,FALSE()))))</f>
        <v>0</v>
      </c>
      <c r="AR50" s="37">
        <f t="shared" si="49"/>
        <v>51</v>
      </c>
      <c r="AS50" s="64">
        <f>VLOOKUP(AR50,Punktezuordnung!$A$2:$B$52,2,FALSE())</f>
        <v>0</v>
      </c>
      <c r="AT50" s="41">
        <f t="array" ref="AT50">IF(ISBLANK(STO_1!$A$2),0,IF(ISBLANK(A50),0,IF((OR(EXACT(A50,STO_1!$C$2:$C$149))),VLOOKUP(A50,STO_1!$C$2:$I$149,4,FALSE()))))</f>
        <v>0</v>
      </c>
      <c r="AU50" s="37">
        <f t="shared" si="50"/>
        <v>51</v>
      </c>
      <c r="AV50" s="44">
        <f>VLOOKUP(AU50,[1]Punktezuordnung!$A$2:$B$52,2,FALSE())</f>
        <v>0</v>
      </c>
      <c r="AW50" s="39">
        <f t="array" ref="AW50">IF(ISBLANK(STO_2!$A$2),0,IF(ISBLANK(A50),0,IF((OR(EXACT(A50,STO_2!$C$2:$C$148))),VLOOKUP(A50,STO_2!$C$2:$I$148,4,FALSE()))))</f>
        <v>0</v>
      </c>
      <c r="AX50" s="37">
        <f t="shared" si="51"/>
        <v>51</v>
      </c>
      <c r="AY50" s="44">
        <f>VLOOKUP(AX50,[1]Punktezuordnung!$A$2:$B$52,2,FALSE())</f>
        <v>0</v>
      </c>
      <c r="AZ50" s="41">
        <f t="array" ref="AZ50">IF(ISBLANK(ANG_1!$A$2),100,IF(ISBLANK(A50),100,IF((OR(EXACT(A50,ANG_1!$C$2:$C$200))),VLOOKUP(A50,ANG_1!$C$2:$I$200,4,FALSE()))))</f>
        <v>100</v>
      </c>
      <c r="BA50" s="37">
        <f t="shared" si="52"/>
        <v>51</v>
      </c>
      <c r="BB50" s="44">
        <f>VLOOKUP(BA50,[1]Punktezuordnung!$A$2:$B$52,2,FALSE())</f>
        <v>0</v>
      </c>
      <c r="BC50" s="46">
        <f t="array" ref="BC50">IF(ISBLANK(ANG_2!$A$2),0,IF(ISBLANK(A50),0,IF((OR(EXACT(A50,ANG_2!$C$2:$C$155))),VLOOKUP(A50,ANG_2!$C$2:$I$155,4,FALSE()))))</f>
        <v>0</v>
      </c>
      <c r="BD50" s="37">
        <f t="shared" si="53"/>
        <v>51</v>
      </c>
      <c r="BE50" s="47">
        <f>VLOOKUP(BD50,[1]Punktezuordnung!$A$2:$B$52,2,FALSE())</f>
        <v>0</v>
      </c>
      <c r="BF50" s="41">
        <f t="array" ref="BF50">IF(ISBLANK(ANG_1!$A$2),100,IF(ISBLANK(G50),100,IF((OR(EXACT(G50,ANG_1!$C$2:$C$200))),VLOOKUP(G50,ANG_1!$C$2:$I$200,4,FALSE()))))</f>
        <v>100</v>
      </c>
      <c r="BG50" s="37">
        <f t="shared" si="54"/>
        <v>51</v>
      </c>
      <c r="BH50" s="44">
        <f>VLOOKUP(BG50,[1]Punktezuordnung!$A$2:$B$52,2,FALSE())</f>
        <v>0</v>
      </c>
      <c r="BI50" s="46">
        <f t="array" ref="BI50">IF(ISBLANK(ANG_2!$A$2),0,IF(ISBLANK(G50),0,IF((OR(EXACT(G50,ANG_2!$C$2:$C$155))),VLOOKUP(G50,ANG_2!$C$2:$I$155,4,FALSE()))))</f>
        <v>0</v>
      </c>
      <c r="BJ50" s="37">
        <f t="shared" si="55"/>
        <v>51</v>
      </c>
      <c r="BK50" s="47">
        <f>VLOOKUP(BJ50,[1]Punktezuordnung!$A$2:$B$52,2,FALSE())</f>
        <v>0</v>
      </c>
    </row>
    <row r="51" spans="1:63" x14ac:dyDescent="0.3">
      <c r="A51" s="55"/>
      <c r="B51" s="55"/>
      <c r="C51" s="55"/>
      <c r="D51" s="55"/>
      <c r="E51" s="37" t="str">
        <f t="shared" si="28"/>
        <v/>
      </c>
      <c r="F51" s="29">
        <f>SUM(LARGE(H51:U51,{1;2;3;4;5;6;7;8;9}))</f>
        <v>0</v>
      </c>
      <c r="G51" s="48">
        <f t="shared" si="29"/>
        <v>0</v>
      </c>
      <c r="H51" s="49">
        <f t="shared" si="30"/>
        <v>0</v>
      </c>
      <c r="I51" s="44">
        <f t="shared" si="31"/>
        <v>0</v>
      </c>
      <c r="J51" s="49">
        <f t="shared" si="32"/>
        <v>0</v>
      </c>
      <c r="K51" s="44">
        <f t="shared" si="33"/>
        <v>0</v>
      </c>
      <c r="L51" s="32">
        <f t="shared" si="34"/>
        <v>0</v>
      </c>
      <c r="M51" s="33">
        <f t="shared" si="35"/>
        <v>0</v>
      </c>
      <c r="N51" s="50">
        <f t="shared" si="36"/>
        <v>0</v>
      </c>
      <c r="O51" s="35">
        <f t="shared" si="37"/>
        <v>0</v>
      </c>
      <c r="P51" s="49">
        <f t="shared" si="38"/>
        <v>0</v>
      </c>
      <c r="Q51" s="44">
        <f t="shared" si="39"/>
        <v>0</v>
      </c>
      <c r="R51" s="49"/>
      <c r="S51" s="44"/>
      <c r="T51" s="49">
        <f t="shared" si="40"/>
        <v>0</v>
      </c>
      <c r="U51" s="44">
        <f t="shared" si="41"/>
        <v>0</v>
      </c>
      <c r="V51" s="36">
        <f t="array" ref="V51">IF(ISBLANK(ALS_1!$A$2),100,IF(ISBLANK(A51),100,IF((OR(EXACT(A51,ALS_1!$C$2:$C$147))),VLOOKUP(A51,ALS_1!$C$2:$I$147,4,FALSE()))))</f>
        <v>100</v>
      </c>
      <c r="W51" s="37">
        <f t="shared" si="42"/>
        <v>51</v>
      </c>
      <c r="X51" s="64">
        <f>VLOOKUP(W51,Punktezuordnung!$A$2:$B$52,2,FALSE())</f>
        <v>0</v>
      </c>
      <c r="Y51" s="38" cm="1">
        <f t="array" ref="Y51">IF(ISBLANK(ALS_2!$A$2),0,IF(ISBLANK(A51),0,IF((OR(EXACT(A51,ALS_2!$C$2:$C$149))),VLOOKUP(A51,ALS_2!$C$2:$I$149,4,FALSE()))))</f>
        <v>0</v>
      </c>
      <c r="Z51" s="37">
        <f t="shared" si="43"/>
        <v>51</v>
      </c>
      <c r="AA51" s="64">
        <f>VLOOKUP(Z51,Punktezuordnung!$A$2:$B$52,2,FALSE())</f>
        <v>0</v>
      </c>
      <c r="AB51" s="39">
        <f t="array" ref="AB51">IF(ISBLANK(FRI_1!$A$2),100,IF(ISBLANK(A51),100,IF((OR(EXACT(A51,FRI_1!$C$2:$C$200))),VLOOKUP(A51,FRI_1!$C$2:$I$200,4,FALSE()))))</f>
        <v>100</v>
      </c>
      <c r="AC51" s="37">
        <f t="shared" si="44"/>
        <v>51</v>
      </c>
      <c r="AD51" s="29">
        <f>VLOOKUP(AC51,[1]Punktezuordnung!$A$2:$B$52,2,FALSE())</f>
        <v>0</v>
      </c>
      <c r="AE51" s="40">
        <f t="array" ref="AE51">IF(ISBLANK(FRI_2!$A$2),0,IF(ISBLANK(A51),0,IF((OR(EXACT(A51,FRI_2!$C$2:$C$150))),VLOOKUP(A51,FRI_2!$C$2:$I$150,4,FALSE()))))</f>
        <v>0</v>
      </c>
      <c r="AF51" s="37">
        <f t="shared" si="45"/>
        <v>51</v>
      </c>
      <c r="AG51" s="29">
        <f>VLOOKUP(AF51,[1]Punktezuordnung!$A$2:$B$52,2,FALSE())</f>
        <v>0</v>
      </c>
      <c r="AH51" s="41">
        <f t="array" ref="AH51">IF(ISBLANK(LAT_1!$A$2),0,IF(ISBLANK(A51),0,IF((OR(EXACT(A51,LAT_1!$C$2:$C$154))),VLOOKUP(A51,LAT_1!$C$2:$I$154,4,FALSE()))))</f>
        <v>0</v>
      </c>
      <c r="AI51" s="37">
        <f t="shared" si="46"/>
        <v>51</v>
      </c>
      <c r="AJ51" s="29">
        <f>VLOOKUP(AI51,[1]Punktezuordnung!$A$2:$B$52,2,FALSE())</f>
        <v>0</v>
      </c>
      <c r="AK51" s="43">
        <f t="array" ref="AK51">IF(ISBLANK(LAT_2!$A$2),0,IF(ISBLANK(A51),0,IF((OR(EXACT(A51,LAT_2!$C$2:$C$154))),VLOOKUP(A51,LAT_2!$C$2:$I$154,4,FALSE()))))</f>
        <v>0</v>
      </c>
      <c r="AL51" s="37">
        <f t="shared" si="47"/>
        <v>51</v>
      </c>
      <c r="AM51" s="29">
        <f>VLOOKUP(AL51,[1]Punktezuordnung!$A$2:$B$52,2,FALSE())</f>
        <v>0</v>
      </c>
      <c r="AN51" s="66">
        <f t="array" ref="AN51">IF(ISBLANK(NIA_1!$A$2),1000,IF(ISBLANK(A51),1000,IF((OR(EXACT(A51,NIA_1!$C$2:$C$200))),VLOOKUP(A51,NIA_1!$C$2:$I$200,4,FALSE()))))</f>
        <v>1000</v>
      </c>
      <c r="AO51" s="37">
        <f t="shared" si="48"/>
        <v>51</v>
      </c>
      <c r="AP51" s="64">
        <f>VLOOKUP(AO51,Punktezuordnung!$A$2:$B$52,2,FALSE())</f>
        <v>0</v>
      </c>
      <c r="AQ51" s="45">
        <f t="array" ref="AQ51">IF(ISBLANK(NIA_2!$A$2),0,IF(ISBLANK(A51),0,IF((OR(EXACT(A51,NIA_2!$C$2:$C$141))),VLOOKUP(A51,NIA_2!$C$2:$I$141,4,FALSE()))))</f>
        <v>0</v>
      </c>
      <c r="AR51" s="37">
        <f t="shared" si="49"/>
        <v>51</v>
      </c>
      <c r="AS51" s="64">
        <f>VLOOKUP(AR51,Punktezuordnung!$A$2:$B$52,2,FALSE())</f>
        <v>0</v>
      </c>
      <c r="AT51" s="41">
        <f t="array" ref="AT51">IF(ISBLANK(STO_1!$A$2),0,IF(ISBLANK(A51),0,IF((OR(EXACT(A51,STO_1!$C$2:$C$149))),VLOOKUP(A51,STO_1!$C$2:$I$149,4,FALSE()))))</f>
        <v>0</v>
      </c>
      <c r="AU51" s="37">
        <f t="shared" si="50"/>
        <v>51</v>
      </c>
      <c r="AV51" s="44">
        <f>VLOOKUP(AU51,[1]Punktezuordnung!$A$2:$B$52,2,FALSE())</f>
        <v>0</v>
      </c>
      <c r="AW51" s="39">
        <f t="array" ref="AW51">IF(ISBLANK(STO_2!$A$2),0,IF(ISBLANK(A51),0,IF((OR(EXACT(A51,STO_2!$C$2:$C$148))),VLOOKUP(A51,STO_2!$C$2:$I$148,4,FALSE()))))</f>
        <v>0</v>
      </c>
      <c r="AX51" s="37">
        <f t="shared" si="51"/>
        <v>51</v>
      </c>
      <c r="AY51" s="44">
        <f>VLOOKUP(AX51,[1]Punktezuordnung!$A$2:$B$52,2,FALSE())</f>
        <v>0</v>
      </c>
      <c r="AZ51" s="41">
        <f t="array" ref="AZ51">IF(ISBLANK(ANG_1!$A$2),100,IF(ISBLANK(A51),100,IF((OR(EXACT(A51,ANG_1!$C$2:$C$200))),VLOOKUP(A51,ANG_1!$C$2:$I$200,4,FALSE()))))</f>
        <v>100</v>
      </c>
      <c r="BA51" s="37">
        <f t="shared" si="52"/>
        <v>51</v>
      </c>
      <c r="BB51" s="44">
        <f>VLOOKUP(BA51,[1]Punktezuordnung!$A$2:$B$52,2,FALSE())</f>
        <v>0</v>
      </c>
      <c r="BC51" s="46">
        <f t="array" ref="BC51">IF(ISBLANK(ANG_2!$A$2),0,IF(ISBLANK(A51),0,IF((OR(EXACT(A51,ANG_2!$C$2:$C$155))),VLOOKUP(A51,ANG_2!$C$2:$I$155,4,FALSE()))))</f>
        <v>0</v>
      </c>
      <c r="BD51" s="37">
        <f t="shared" si="53"/>
        <v>51</v>
      </c>
      <c r="BE51" s="47">
        <f>VLOOKUP(BD51,[1]Punktezuordnung!$A$2:$B$52,2,FALSE())</f>
        <v>0</v>
      </c>
      <c r="BF51" s="41">
        <f t="array" ref="BF51">IF(ISBLANK(ANG_1!$A$2),100,IF(ISBLANK(G51),100,IF((OR(EXACT(G51,ANG_1!$C$2:$C$200))),VLOOKUP(G51,ANG_1!$C$2:$I$200,4,FALSE()))))</f>
        <v>100</v>
      </c>
      <c r="BG51" s="37">
        <f t="shared" si="54"/>
        <v>51</v>
      </c>
      <c r="BH51" s="44">
        <f>VLOOKUP(BG51,[1]Punktezuordnung!$A$2:$B$52,2,FALSE())</f>
        <v>0</v>
      </c>
      <c r="BI51" s="46">
        <f t="array" ref="BI51">IF(ISBLANK(ANG_2!$A$2),0,IF(ISBLANK(G51),0,IF((OR(EXACT(G51,ANG_2!$C$2:$C$155))),VLOOKUP(G51,ANG_2!$C$2:$I$155,4,FALSE()))))</f>
        <v>0</v>
      </c>
      <c r="BJ51" s="37">
        <f t="shared" si="55"/>
        <v>51</v>
      </c>
      <c r="BK51" s="47">
        <f>VLOOKUP(BJ51,[1]Punktezuordnung!$A$2:$B$52,2,FALSE())</f>
        <v>0</v>
      </c>
    </row>
    <row r="52" spans="1:63" x14ac:dyDescent="0.3">
      <c r="A52" s="55"/>
      <c r="B52" s="55"/>
      <c r="C52" s="55"/>
      <c r="D52" s="55"/>
      <c r="E52" s="37" t="str">
        <f t="shared" si="28"/>
        <v/>
      </c>
      <c r="F52" s="29">
        <f>SUM(LARGE(H52:U52,{1;2;3;4;5;6;7;8;9}))</f>
        <v>0</v>
      </c>
      <c r="G52" s="48">
        <f t="shared" si="29"/>
        <v>0</v>
      </c>
      <c r="H52" s="49">
        <f t="shared" si="30"/>
        <v>0</v>
      </c>
      <c r="I52" s="44">
        <f t="shared" si="31"/>
        <v>0</v>
      </c>
      <c r="J52" s="49">
        <f t="shared" si="32"/>
        <v>0</v>
      </c>
      <c r="K52" s="44">
        <f t="shared" si="33"/>
        <v>0</v>
      </c>
      <c r="L52" s="32">
        <f t="shared" si="34"/>
        <v>0</v>
      </c>
      <c r="M52" s="33">
        <f t="shared" si="35"/>
        <v>0</v>
      </c>
      <c r="N52" s="50">
        <f t="shared" si="36"/>
        <v>0</v>
      </c>
      <c r="O52" s="35">
        <f t="shared" si="37"/>
        <v>0</v>
      </c>
      <c r="P52" s="49">
        <f t="shared" si="38"/>
        <v>0</v>
      </c>
      <c r="Q52" s="44">
        <f t="shared" si="39"/>
        <v>0</v>
      </c>
      <c r="R52" s="49"/>
      <c r="S52" s="44"/>
      <c r="T52" s="49">
        <f t="shared" si="40"/>
        <v>0</v>
      </c>
      <c r="U52" s="44">
        <f t="shared" si="41"/>
        <v>0</v>
      </c>
      <c r="V52" s="36">
        <f t="array" ref="V52">IF(ISBLANK(ALS_1!$A$2),100,IF(ISBLANK(A52),100,IF((OR(EXACT(A52,ALS_1!$C$2:$C$147))),VLOOKUP(A52,ALS_1!$C$2:$I$147,4,FALSE()))))</f>
        <v>100</v>
      </c>
      <c r="W52" s="37">
        <f t="shared" si="42"/>
        <v>51</v>
      </c>
      <c r="X52" s="64">
        <f>VLOOKUP(W52,Punktezuordnung!$A$2:$B$52,2,FALSE())</f>
        <v>0</v>
      </c>
      <c r="Y52" s="38" cm="1">
        <f t="array" ref="Y52">IF(ISBLANK(ALS_2!$A$2),0,IF(ISBLANK(A52),0,IF((OR(EXACT(A52,ALS_2!$C$2:$C$149))),VLOOKUP(A52,ALS_2!$C$2:$I$149,4,FALSE()))))</f>
        <v>0</v>
      </c>
      <c r="Z52" s="37">
        <f t="shared" si="43"/>
        <v>51</v>
      </c>
      <c r="AA52" s="64">
        <f>VLOOKUP(Z52,Punktezuordnung!$A$2:$B$52,2,FALSE())</f>
        <v>0</v>
      </c>
      <c r="AB52" s="39">
        <f t="array" ref="AB52">IF(ISBLANK(FRI_1!$A$2),100,IF(ISBLANK(A52),100,IF((OR(EXACT(A52,FRI_1!$C$2:$C$200))),VLOOKUP(A52,FRI_1!$C$2:$I$200,4,FALSE()))))</f>
        <v>100</v>
      </c>
      <c r="AC52" s="37">
        <f t="shared" si="44"/>
        <v>51</v>
      </c>
      <c r="AD52" s="29">
        <f>VLOOKUP(AC52,[1]Punktezuordnung!$A$2:$B$52,2,FALSE())</f>
        <v>0</v>
      </c>
      <c r="AE52" s="40">
        <f t="array" ref="AE52">IF(ISBLANK(FRI_2!$A$2),0,IF(ISBLANK(A52),0,IF((OR(EXACT(A52,FRI_2!$C$2:$C$150))),VLOOKUP(A52,FRI_2!$C$2:$I$150,4,FALSE()))))</f>
        <v>0</v>
      </c>
      <c r="AF52" s="37">
        <f t="shared" si="45"/>
        <v>51</v>
      </c>
      <c r="AG52" s="29">
        <f>VLOOKUP(AF52,[1]Punktezuordnung!$A$2:$B$52,2,FALSE())</f>
        <v>0</v>
      </c>
      <c r="AH52" s="41">
        <f t="array" ref="AH52">IF(ISBLANK(LAT_1!$A$2),0,IF(ISBLANK(A52),0,IF((OR(EXACT(A52,LAT_1!$C$2:$C$154))),VLOOKUP(A52,LAT_1!$C$2:$I$154,4,FALSE()))))</f>
        <v>0</v>
      </c>
      <c r="AI52" s="37">
        <f t="shared" si="46"/>
        <v>51</v>
      </c>
      <c r="AJ52" s="29">
        <f>VLOOKUP(AI52,[1]Punktezuordnung!$A$2:$B$52,2,FALSE())</f>
        <v>0</v>
      </c>
      <c r="AK52" s="43">
        <f t="array" ref="AK52">IF(ISBLANK(LAT_2!$A$2),0,IF(ISBLANK(A52),0,IF((OR(EXACT(A52,LAT_2!$C$2:$C$154))),VLOOKUP(A52,LAT_2!$C$2:$I$154,4,FALSE()))))</f>
        <v>0</v>
      </c>
      <c r="AL52" s="37">
        <f t="shared" si="47"/>
        <v>51</v>
      </c>
      <c r="AM52" s="29">
        <f>VLOOKUP(AL52,[1]Punktezuordnung!$A$2:$B$52,2,FALSE())</f>
        <v>0</v>
      </c>
      <c r="AN52" s="66">
        <f t="array" ref="AN52">IF(ISBLANK(NIA_1!$A$2),1000,IF(ISBLANK(A52),1000,IF((OR(EXACT(A52,NIA_1!$C$2:$C$200))),VLOOKUP(A52,NIA_1!$C$2:$I$200,4,FALSE()))))</f>
        <v>1000</v>
      </c>
      <c r="AO52" s="37">
        <f t="shared" si="48"/>
        <v>51</v>
      </c>
      <c r="AP52" s="64">
        <f>VLOOKUP(AO52,Punktezuordnung!$A$2:$B$52,2,FALSE())</f>
        <v>0</v>
      </c>
      <c r="AQ52" s="45">
        <f t="array" ref="AQ52">IF(ISBLANK(NIA_2!$A$2),0,IF(ISBLANK(A52),0,IF((OR(EXACT(A52,NIA_2!$C$2:$C$141))),VLOOKUP(A52,NIA_2!$C$2:$I$141,4,FALSE()))))</f>
        <v>0</v>
      </c>
      <c r="AR52" s="37">
        <f t="shared" si="49"/>
        <v>51</v>
      </c>
      <c r="AS52" s="64">
        <f>VLOOKUP(AR52,Punktezuordnung!$A$2:$B$52,2,FALSE())</f>
        <v>0</v>
      </c>
      <c r="AT52" s="41">
        <f t="array" ref="AT52">IF(ISBLANK(STO_1!$A$2),0,IF(ISBLANK(A52),0,IF((OR(EXACT(A52,STO_1!$C$2:$C$149))),VLOOKUP(A52,STO_1!$C$2:$I$149,4,FALSE()))))</f>
        <v>0</v>
      </c>
      <c r="AU52" s="37">
        <f t="shared" si="50"/>
        <v>51</v>
      </c>
      <c r="AV52" s="44">
        <f>VLOOKUP(AU52,[1]Punktezuordnung!$A$2:$B$52,2,FALSE())</f>
        <v>0</v>
      </c>
      <c r="AW52" s="39">
        <f t="array" ref="AW52">IF(ISBLANK(STO_2!$A$2),0,IF(ISBLANK(A52),0,IF((OR(EXACT(A52,STO_2!$C$2:$C$148))),VLOOKUP(A52,STO_2!$C$2:$I$148,4,FALSE()))))</f>
        <v>0</v>
      </c>
      <c r="AX52" s="37">
        <f t="shared" si="51"/>
        <v>51</v>
      </c>
      <c r="AY52" s="44">
        <f>VLOOKUP(AX52,[1]Punktezuordnung!$A$2:$B$52,2,FALSE())</f>
        <v>0</v>
      </c>
      <c r="AZ52" s="41">
        <f t="array" ref="AZ52">IF(ISBLANK(ANG_1!$A$2),100,IF(ISBLANK(A52),100,IF((OR(EXACT(A52,ANG_1!$C$2:$C$200))),VLOOKUP(A52,ANG_1!$C$2:$I$200,4,FALSE()))))</f>
        <v>100</v>
      </c>
      <c r="BA52" s="37">
        <f t="shared" si="52"/>
        <v>51</v>
      </c>
      <c r="BB52" s="44">
        <f>VLOOKUP(BA52,[1]Punktezuordnung!$A$2:$B$52,2,FALSE())</f>
        <v>0</v>
      </c>
      <c r="BC52" s="46">
        <f t="array" ref="BC52">IF(ISBLANK(ANG_2!$A$2),0,IF(ISBLANK(A52),0,IF((OR(EXACT(A52,ANG_2!$C$2:$C$155))),VLOOKUP(A52,ANG_2!$C$2:$I$155,4,FALSE()))))</f>
        <v>0</v>
      </c>
      <c r="BD52" s="37">
        <f t="shared" si="53"/>
        <v>51</v>
      </c>
      <c r="BE52" s="47">
        <f>VLOOKUP(BD52,[1]Punktezuordnung!$A$2:$B$52,2,FALSE())</f>
        <v>0</v>
      </c>
      <c r="BF52" s="41">
        <f t="array" ref="BF52">IF(ISBLANK(ANG_1!$A$2),100,IF(ISBLANK(G52),100,IF((OR(EXACT(G52,ANG_1!$C$2:$C$200))),VLOOKUP(G52,ANG_1!$C$2:$I$200,4,FALSE()))))</f>
        <v>100</v>
      </c>
      <c r="BG52" s="37">
        <f t="shared" si="54"/>
        <v>51</v>
      </c>
      <c r="BH52" s="44">
        <f>VLOOKUP(BG52,[1]Punktezuordnung!$A$2:$B$52,2,FALSE())</f>
        <v>0</v>
      </c>
      <c r="BI52" s="46">
        <f t="array" ref="BI52">IF(ISBLANK(ANG_2!$A$2),0,IF(ISBLANK(G52),0,IF((OR(EXACT(G52,ANG_2!$C$2:$C$155))),VLOOKUP(G52,ANG_2!$C$2:$I$155,4,FALSE()))))</f>
        <v>0</v>
      </c>
      <c r="BJ52" s="37">
        <f t="shared" si="55"/>
        <v>51</v>
      </c>
      <c r="BK52" s="47">
        <f>VLOOKUP(BJ52,[1]Punktezuordnung!$A$2:$B$52,2,FALSE())</f>
        <v>0</v>
      </c>
    </row>
    <row r="53" spans="1:63" x14ac:dyDescent="0.3">
      <c r="A53" s="55"/>
      <c r="B53" s="55"/>
      <c r="C53" s="55"/>
      <c r="D53" s="55"/>
      <c r="E53" s="37" t="str">
        <f t="shared" si="28"/>
        <v/>
      </c>
      <c r="F53" s="29">
        <f>SUM(LARGE(H53:U53,{1;2;3;4;5;6;7;8;9}))</f>
        <v>0</v>
      </c>
      <c r="G53" s="48">
        <f t="shared" si="29"/>
        <v>0</v>
      </c>
      <c r="H53" s="49">
        <f t="shared" si="30"/>
        <v>0</v>
      </c>
      <c r="I53" s="44">
        <f t="shared" si="31"/>
        <v>0</v>
      </c>
      <c r="J53" s="49">
        <f t="shared" si="32"/>
        <v>0</v>
      </c>
      <c r="K53" s="44">
        <f t="shared" si="33"/>
        <v>0</v>
      </c>
      <c r="L53" s="32">
        <f t="shared" si="34"/>
        <v>0</v>
      </c>
      <c r="M53" s="33">
        <f t="shared" si="35"/>
        <v>0</v>
      </c>
      <c r="N53" s="50">
        <f t="shared" si="36"/>
        <v>0</v>
      </c>
      <c r="O53" s="35">
        <f t="shared" si="37"/>
        <v>0</v>
      </c>
      <c r="P53" s="49">
        <f t="shared" si="38"/>
        <v>0</v>
      </c>
      <c r="Q53" s="44">
        <f t="shared" si="39"/>
        <v>0</v>
      </c>
      <c r="R53" s="49"/>
      <c r="S53" s="44"/>
      <c r="T53" s="49">
        <f t="shared" si="40"/>
        <v>0</v>
      </c>
      <c r="U53" s="44">
        <f t="shared" si="41"/>
        <v>0</v>
      </c>
      <c r="V53" s="36">
        <f t="array" ref="V53">IF(ISBLANK(ALS_1!$A$2),100,IF(ISBLANK(A53),100,IF((OR(EXACT(A53,ALS_1!$C$2:$C$147))),VLOOKUP(A53,ALS_1!$C$2:$I$147,4,FALSE()))))</f>
        <v>100</v>
      </c>
      <c r="W53" s="37">
        <f t="shared" si="42"/>
        <v>51</v>
      </c>
      <c r="X53" s="64">
        <f>VLOOKUP(W53,Punktezuordnung!$A$2:$B$52,2,FALSE())</f>
        <v>0</v>
      </c>
      <c r="Y53" s="38" cm="1">
        <f t="array" ref="Y53">IF(ISBLANK(ALS_2!$A$2),0,IF(ISBLANK(A53),0,IF((OR(EXACT(A53,ALS_2!$C$2:$C$149))),VLOOKUP(A53,ALS_2!$C$2:$I$149,4,FALSE()))))</f>
        <v>0</v>
      </c>
      <c r="Z53" s="37">
        <f t="shared" si="43"/>
        <v>51</v>
      </c>
      <c r="AA53" s="64">
        <f>VLOOKUP(Z53,Punktezuordnung!$A$2:$B$52,2,FALSE())</f>
        <v>0</v>
      </c>
      <c r="AB53" s="39">
        <f t="array" ref="AB53">IF(ISBLANK(FRI_1!$A$2),100,IF(ISBLANK(A53),100,IF((OR(EXACT(A53,FRI_1!$C$2:$C$200))),VLOOKUP(A53,FRI_1!$C$2:$I$200,4,FALSE()))))</f>
        <v>100</v>
      </c>
      <c r="AC53" s="37">
        <f t="shared" si="44"/>
        <v>51</v>
      </c>
      <c r="AD53" s="29">
        <f>VLOOKUP(AC53,[1]Punktezuordnung!$A$2:$B$52,2,FALSE())</f>
        <v>0</v>
      </c>
      <c r="AE53" s="40">
        <f t="array" ref="AE53">IF(ISBLANK(FRI_2!$A$2),0,IF(ISBLANK(A53),0,IF((OR(EXACT(A53,FRI_2!$C$2:$C$150))),VLOOKUP(A53,FRI_2!$C$2:$I$150,4,FALSE()))))</f>
        <v>0</v>
      </c>
      <c r="AF53" s="37">
        <f t="shared" si="45"/>
        <v>51</v>
      </c>
      <c r="AG53" s="29">
        <f>VLOOKUP(AF53,[1]Punktezuordnung!$A$2:$B$52,2,FALSE())</f>
        <v>0</v>
      </c>
      <c r="AH53" s="41">
        <f t="array" ref="AH53">IF(ISBLANK(LAT_1!$A$2),0,IF(ISBLANK(A53),0,IF((OR(EXACT(A53,LAT_1!$C$2:$C$154))),VLOOKUP(A53,LAT_1!$C$2:$I$154,4,FALSE()))))</f>
        <v>0</v>
      </c>
      <c r="AI53" s="37">
        <f t="shared" si="46"/>
        <v>51</v>
      </c>
      <c r="AJ53" s="29">
        <f>VLOOKUP(AI53,[1]Punktezuordnung!$A$2:$B$52,2,FALSE())</f>
        <v>0</v>
      </c>
      <c r="AK53" s="43">
        <f t="array" ref="AK53">IF(ISBLANK(LAT_2!$A$2),0,IF(ISBLANK(A53),0,IF((OR(EXACT(A53,LAT_2!$C$2:$C$154))),VLOOKUP(A53,LAT_2!$C$2:$I$154,4,FALSE()))))</f>
        <v>0</v>
      </c>
      <c r="AL53" s="37">
        <f t="shared" si="47"/>
        <v>51</v>
      </c>
      <c r="AM53" s="29">
        <f>VLOOKUP(AL53,[1]Punktezuordnung!$A$2:$B$52,2,FALSE())</f>
        <v>0</v>
      </c>
      <c r="AN53" s="66">
        <f t="array" ref="AN53">IF(ISBLANK(NIA_1!$A$2),1000,IF(ISBLANK(A53),1000,IF((OR(EXACT(A53,NIA_1!$C$2:$C$200))),VLOOKUP(A53,NIA_1!$C$2:$I$200,4,FALSE()))))</f>
        <v>1000</v>
      </c>
      <c r="AO53" s="37">
        <f t="shared" si="48"/>
        <v>51</v>
      </c>
      <c r="AP53" s="64">
        <f>VLOOKUP(AO53,Punktezuordnung!$A$2:$B$52,2,FALSE())</f>
        <v>0</v>
      </c>
      <c r="AQ53" s="45">
        <f t="array" ref="AQ53">IF(ISBLANK(NIA_2!$A$2),0,IF(ISBLANK(A53),0,IF((OR(EXACT(A53,NIA_2!$C$2:$C$141))),VLOOKUP(A53,NIA_2!$C$2:$I$141,4,FALSE()))))</f>
        <v>0</v>
      </c>
      <c r="AR53" s="37">
        <f t="shared" si="49"/>
        <v>51</v>
      </c>
      <c r="AS53" s="64">
        <f>VLOOKUP(AR53,Punktezuordnung!$A$2:$B$52,2,FALSE())</f>
        <v>0</v>
      </c>
      <c r="AT53" s="41">
        <f t="array" ref="AT53">IF(ISBLANK(STO_1!$A$2),0,IF(ISBLANK(A53),0,IF((OR(EXACT(A53,STO_1!$C$2:$C$149))),VLOOKUP(A53,STO_1!$C$2:$I$149,4,FALSE()))))</f>
        <v>0</v>
      </c>
      <c r="AU53" s="37">
        <f t="shared" si="50"/>
        <v>51</v>
      </c>
      <c r="AV53" s="44">
        <f>VLOOKUP(AU53,[1]Punktezuordnung!$A$2:$B$52,2,FALSE())</f>
        <v>0</v>
      </c>
      <c r="AW53" s="39">
        <f t="array" ref="AW53">IF(ISBLANK(STO_2!$A$2),0,IF(ISBLANK(A53),0,IF((OR(EXACT(A53,STO_2!$C$2:$C$148))),VLOOKUP(A53,STO_2!$C$2:$I$148,4,FALSE()))))</f>
        <v>0</v>
      </c>
      <c r="AX53" s="37">
        <f t="shared" si="51"/>
        <v>51</v>
      </c>
      <c r="AY53" s="44">
        <f>VLOOKUP(AX53,[1]Punktezuordnung!$A$2:$B$52,2,FALSE())</f>
        <v>0</v>
      </c>
      <c r="AZ53" s="41">
        <f t="array" ref="AZ53">IF(ISBLANK(ANG_1!$A$2),100,IF(ISBLANK(A53),100,IF((OR(EXACT(A53,ANG_1!$C$2:$C$200))),VLOOKUP(A53,ANG_1!$C$2:$I$200,4,FALSE()))))</f>
        <v>100</v>
      </c>
      <c r="BA53" s="37">
        <f t="shared" si="52"/>
        <v>51</v>
      </c>
      <c r="BB53" s="44">
        <f>VLOOKUP(BA53,[1]Punktezuordnung!$A$2:$B$52,2,FALSE())</f>
        <v>0</v>
      </c>
      <c r="BC53" s="46">
        <f t="array" ref="BC53">IF(ISBLANK(ANG_2!$A$2),0,IF(ISBLANK(A53),0,IF((OR(EXACT(A53,ANG_2!$C$2:$C$155))),VLOOKUP(A53,ANG_2!$C$2:$I$155,4,FALSE()))))</f>
        <v>0</v>
      </c>
      <c r="BD53" s="37">
        <f t="shared" si="53"/>
        <v>51</v>
      </c>
      <c r="BE53" s="47">
        <f>VLOOKUP(BD53,[1]Punktezuordnung!$A$2:$B$52,2,FALSE())</f>
        <v>0</v>
      </c>
      <c r="BF53" s="41">
        <f t="array" ref="BF53">IF(ISBLANK(ANG_1!$A$2),100,IF(ISBLANK(G53),100,IF((OR(EXACT(G53,ANG_1!$C$2:$C$200))),VLOOKUP(G53,ANG_1!$C$2:$I$200,4,FALSE()))))</f>
        <v>100</v>
      </c>
      <c r="BG53" s="37">
        <f t="shared" si="54"/>
        <v>51</v>
      </c>
      <c r="BH53" s="44">
        <f>VLOOKUP(BG53,[1]Punktezuordnung!$A$2:$B$52,2,FALSE())</f>
        <v>0</v>
      </c>
      <c r="BI53" s="46">
        <f t="array" ref="BI53">IF(ISBLANK(ANG_2!$A$2),0,IF(ISBLANK(G53),0,IF((OR(EXACT(G53,ANG_2!$C$2:$C$155))),VLOOKUP(G53,ANG_2!$C$2:$I$155,4,FALSE()))))</f>
        <v>0</v>
      </c>
      <c r="BJ53" s="37">
        <f t="shared" si="55"/>
        <v>51</v>
      </c>
      <c r="BK53" s="47">
        <f>VLOOKUP(BJ53,[1]Punktezuordnung!$A$2:$B$52,2,FALSE())</f>
        <v>0</v>
      </c>
    </row>
    <row r="54" spans="1:63" x14ac:dyDescent="0.3">
      <c r="A54" s="55"/>
      <c r="B54" s="55"/>
      <c r="C54" s="55"/>
      <c r="D54" s="55"/>
      <c r="E54" s="37" t="str">
        <f t="shared" si="28"/>
        <v/>
      </c>
      <c r="F54" s="29">
        <f>SUM(LARGE(H54:U54,{1;2;3;4;5;6;7;8;9}))</f>
        <v>0</v>
      </c>
      <c r="G54" s="48">
        <f t="shared" si="29"/>
        <v>0</v>
      </c>
      <c r="H54" s="49">
        <f t="shared" si="30"/>
        <v>0</v>
      </c>
      <c r="I54" s="44">
        <f t="shared" si="31"/>
        <v>0</v>
      </c>
      <c r="J54" s="49">
        <f t="shared" si="32"/>
        <v>0</v>
      </c>
      <c r="K54" s="44">
        <f t="shared" si="33"/>
        <v>0</v>
      </c>
      <c r="L54" s="32">
        <f t="shared" si="34"/>
        <v>0</v>
      </c>
      <c r="M54" s="33">
        <f t="shared" si="35"/>
        <v>0</v>
      </c>
      <c r="N54" s="50">
        <f t="shared" si="36"/>
        <v>0</v>
      </c>
      <c r="O54" s="35">
        <f t="shared" si="37"/>
        <v>0</v>
      </c>
      <c r="P54" s="49">
        <f t="shared" si="38"/>
        <v>0</v>
      </c>
      <c r="Q54" s="44">
        <f t="shared" si="39"/>
        <v>0</v>
      </c>
      <c r="R54" s="49"/>
      <c r="S54" s="44"/>
      <c r="T54" s="49">
        <f t="shared" si="40"/>
        <v>0</v>
      </c>
      <c r="U54" s="44">
        <f t="shared" si="41"/>
        <v>0</v>
      </c>
      <c r="V54" s="36">
        <f t="array" ref="V54">IF(ISBLANK(ALS_1!$A$2),100,IF(ISBLANK(A54),100,IF((OR(EXACT(A54,ALS_1!$C$2:$C$147))),VLOOKUP(A54,ALS_1!$C$2:$I$147,4,FALSE()))))</f>
        <v>100</v>
      </c>
      <c r="W54" s="37">
        <f t="shared" si="42"/>
        <v>51</v>
      </c>
      <c r="X54" s="64">
        <f>VLOOKUP(W54,Punktezuordnung!$A$2:$B$52,2,FALSE())</f>
        <v>0</v>
      </c>
      <c r="Y54" s="38" cm="1">
        <f t="array" ref="Y54">IF(ISBLANK(ALS_2!$A$2),0,IF(ISBLANK(A54),0,IF((OR(EXACT(A54,ALS_2!$C$2:$C$149))),VLOOKUP(A54,ALS_2!$C$2:$I$149,4,FALSE()))))</f>
        <v>0</v>
      </c>
      <c r="Z54" s="37">
        <f t="shared" si="43"/>
        <v>51</v>
      </c>
      <c r="AA54" s="64">
        <f>VLOOKUP(Z54,Punktezuordnung!$A$2:$B$52,2,FALSE())</f>
        <v>0</v>
      </c>
      <c r="AB54" s="39">
        <f t="array" ref="AB54">IF(ISBLANK(FRI_1!$A$2),100,IF(ISBLANK(A54),100,IF((OR(EXACT(A54,FRI_1!$C$2:$C$200))),VLOOKUP(A54,FRI_1!$C$2:$I$200,4,FALSE()))))</f>
        <v>100</v>
      </c>
      <c r="AC54" s="37">
        <f t="shared" si="44"/>
        <v>51</v>
      </c>
      <c r="AD54" s="29">
        <f>VLOOKUP(AC54,[1]Punktezuordnung!$A$2:$B$52,2,FALSE())</f>
        <v>0</v>
      </c>
      <c r="AE54" s="40">
        <f t="array" ref="AE54">IF(ISBLANK(FRI_2!$A$2),0,IF(ISBLANK(A54),0,IF((OR(EXACT(A54,FRI_2!$C$2:$C$150))),VLOOKUP(A54,FRI_2!$C$2:$I$150,4,FALSE()))))</f>
        <v>0</v>
      </c>
      <c r="AF54" s="37">
        <f t="shared" si="45"/>
        <v>51</v>
      </c>
      <c r="AG54" s="29">
        <f>VLOOKUP(AF54,[1]Punktezuordnung!$A$2:$B$52,2,FALSE())</f>
        <v>0</v>
      </c>
      <c r="AH54" s="41">
        <f t="array" ref="AH54">IF(ISBLANK(LAT_1!$A$2),0,IF(ISBLANK(A54),0,IF((OR(EXACT(A54,LAT_1!$C$2:$C$154))),VLOOKUP(A54,LAT_1!$C$2:$I$154,4,FALSE()))))</f>
        <v>0</v>
      </c>
      <c r="AI54" s="37">
        <f t="shared" si="46"/>
        <v>51</v>
      </c>
      <c r="AJ54" s="29">
        <f>VLOOKUP(AI54,[1]Punktezuordnung!$A$2:$B$52,2,FALSE())</f>
        <v>0</v>
      </c>
      <c r="AK54" s="43">
        <f t="array" ref="AK54">IF(ISBLANK(LAT_2!$A$2),0,IF(ISBLANK(A54),0,IF((OR(EXACT(A54,LAT_2!$C$2:$C$154))),VLOOKUP(A54,LAT_2!$C$2:$I$154,4,FALSE()))))</f>
        <v>0</v>
      </c>
      <c r="AL54" s="37">
        <f t="shared" si="47"/>
        <v>51</v>
      </c>
      <c r="AM54" s="29">
        <f>VLOOKUP(AL54,[1]Punktezuordnung!$A$2:$B$52,2,FALSE())</f>
        <v>0</v>
      </c>
      <c r="AN54" s="66">
        <f t="array" ref="AN54">IF(ISBLANK(NIA_1!$A$2),1000,IF(ISBLANK(A54),1000,IF((OR(EXACT(A54,NIA_1!$C$2:$C$200))),VLOOKUP(A54,NIA_1!$C$2:$I$200,4,FALSE()))))</f>
        <v>1000</v>
      </c>
      <c r="AO54" s="37">
        <f t="shared" si="48"/>
        <v>51</v>
      </c>
      <c r="AP54" s="64">
        <f>VLOOKUP(AO54,Punktezuordnung!$A$2:$B$52,2,FALSE())</f>
        <v>0</v>
      </c>
      <c r="AQ54" s="45">
        <f t="array" ref="AQ54">IF(ISBLANK(NIA_2!$A$2),0,IF(ISBLANK(A54),0,IF((OR(EXACT(A54,NIA_2!$C$2:$C$141))),VLOOKUP(A54,NIA_2!$C$2:$I$141,4,FALSE()))))</f>
        <v>0</v>
      </c>
      <c r="AR54" s="37">
        <f t="shared" si="49"/>
        <v>51</v>
      </c>
      <c r="AS54" s="64">
        <f>VLOOKUP(AR54,Punktezuordnung!$A$2:$B$52,2,FALSE())</f>
        <v>0</v>
      </c>
      <c r="AT54" s="41">
        <f t="array" ref="AT54">IF(ISBLANK(STO_1!$A$2),0,IF(ISBLANK(A54),0,IF((OR(EXACT(A54,STO_1!$C$2:$C$149))),VLOOKUP(A54,STO_1!$C$2:$I$149,4,FALSE()))))</f>
        <v>0</v>
      </c>
      <c r="AU54" s="37">
        <f t="shared" si="50"/>
        <v>51</v>
      </c>
      <c r="AV54" s="44">
        <f>VLOOKUP(AU54,[1]Punktezuordnung!$A$2:$B$52,2,FALSE())</f>
        <v>0</v>
      </c>
      <c r="AW54" s="39">
        <f t="array" ref="AW54">IF(ISBLANK(STO_2!$A$2),0,IF(ISBLANK(A54),0,IF((OR(EXACT(A54,STO_2!$C$2:$C$148))),VLOOKUP(A54,STO_2!$C$2:$I$148,4,FALSE()))))</f>
        <v>0</v>
      </c>
      <c r="AX54" s="37">
        <f t="shared" si="51"/>
        <v>51</v>
      </c>
      <c r="AY54" s="44">
        <f>VLOOKUP(AX54,[1]Punktezuordnung!$A$2:$B$52,2,FALSE())</f>
        <v>0</v>
      </c>
      <c r="AZ54" s="41">
        <f t="array" ref="AZ54">IF(ISBLANK(ANG_1!$A$2),100,IF(ISBLANK(A54),100,IF((OR(EXACT(A54,ANG_1!$C$2:$C$200))),VLOOKUP(A54,ANG_1!$C$2:$I$200,4,FALSE()))))</f>
        <v>100</v>
      </c>
      <c r="BA54" s="37">
        <f t="shared" si="52"/>
        <v>51</v>
      </c>
      <c r="BB54" s="44">
        <f>VLOOKUP(BA54,[1]Punktezuordnung!$A$2:$B$52,2,FALSE())</f>
        <v>0</v>
      </c>
      <c r="BC54" s="46">
        <f t="array" ref="BC54">IF(ISBLANK(ANG_2!$A$2),0,IF(ISBLANK(A54),0,IF((OR(EXACT(A54,ANG_2!$C$2:$C$155))),VLOOKUP(A54,ANG_2!$C$2:$I$155,4,FALSE()))))</f>
        <v>0</v>
      </c>
      <c r="BD54" s="37">
        <f t="shared" si="53"/>
        <v>51</v>
      </c>
      <c r="BE54" s="47">
        <f>VLOOKUP(BD54,[1]Punktezuordnung!$A$2:$B$52,2,FALSE())</f>
        <v>0</v>
      </c>
      <c r="BF54" s="41">
        <f t="array" ref="BF54">IF(ISBLANK(ANG_1!$A$2),100,IF(ISBLANK(G54),100,IF((OR(EXACT(G54,ANG_1!$C$2:$C$200))),VLOOKUP(G54,ANG_1!$C$2:$I$200,4,FALSE()))))</f>
        <v>100</v>
      </c>
      <c r="BG54" s="37">
        <f t="shared" si="54"/>
        <v>51</v>
      </c>
      <c r="BH54" s="44">
        <f>VLOOKUP(BG54,[1]Punktezuordnung!$A$2:$B$52,2,FALSE())</f>
        <v>0</v>
      </c>
      <c r="BI54" s="46">
        <f t="array" ref="BI54">IF(ISBLANK(ANG_2!$A$2),0,IF(ISBLANK(G54),0,IF((OR(EXACT(G54,ANG_2!$C$2:$C$155))),VLOOKUP(G54,ANG_2!$C$2:$I$155,4,FALSE()))))</f>
        <v>0</v>
      </c>
      <c r="BJ54" s="37">
        <f t="shared" si="55"/>
        <v>51</v>
      </c>
      <c r="BK54" s="47">
        <f>VLOOKUP(BJ54,[1]Punktezuordnung!$A$2:$B$52,2,FALSE())</f>
        <v>0</v>
      </c>
    </row>
    <row r="55" spans="1:63" x14ac:dyDescent="0.3">
      <c r="A55" s="55"/>
      <c r="B55" s="55"/>
      <c r="C55" s="55"/>
      <c r="D55" s="55"/>
      <c r="E55" s="37" t="str">
        <f t="shared" si="28"/>
        <v/>
      </c>
      <c r="F55" s="29">
        <f>SUM(LARGE(H55:U55,{1;2;3;4;5;6;7;8;9}))</f>
        <v>0</v>
      </c>
      <c r="G55" s="48">
        <f t="shared" si="29"/>
        <v>0</v>
      </c>
      <c r="H55" s="49">
        <f t="shared" si="30"/>
        <v>0</v>
      </c>
      <c r="I55" s="44">
        <f t="shared" si="31"/>
        <v>0</v>
      </c>
      <c r="J55" s="49">
        <f t="shared" si="32"/>
        <v>0</v>
      </c>
      <c r="K55" s="44">
        <f t="shared" si="33"/>
        <v>0</v>
      </c>
      <c r="L55" s="32">
        <f t="shared" si="34"/>
        <v>0</v>
      </c>
      <c r="M55" s="33">
        <f t="shared" si="35"/>
        <v>0</v>
      </c>
      <c r="N55" s="50">
        <f t="shared" si="36"/>
        <v>0</v>
      </c>
      <c r="O55" s="35">
        <f t="shared" si="37"/>
        <v>0</v>
      </c>
      <c r="P55" s="49">
        <f t="shared" si="38"/>
        <v>0</v>
      </c>
      <c r="Q55" s="44">
        <f t="shared" si="39"/>
        <v>0</v>
      </c>
      <c r="R55" s="49"/>
      <c r="S55" s="44"/>
      <c r="T55" s="49">
        <f t="shared" si="40"/>
        <v>0</v>
      </c>
      <c r="U55" s="44">
        <f t="shared" si="41"/>
        <v>0</v>
      </c>
      <c r="V55" s="36">
        <f t="array" ref="V55">IF(ISBLANK(ALS_1!$A$2),100,IF(ISBLANK(A55),100,IF((OR(EXACT(A55,ALS_1!$C$2:$C$147))),VLOOKUP(A55,ALS_1!$C$2:$I$147,4,FALSE()))))</f>
        <v>100</v>
      </c>
      <c r="W55" s="37">
        <f t="shared" si="42"/>
        <v>51</v>
      </c>
      <c r="X55" s="64">
        <f>VLOOKUP(W55,Punktezuordnung!$A$2:$B$52,2,FALSE())</f>
        <v>0</v>
      </c>
      <c r="Y55" s="38" cm="1">
        <f t="array" ref="Y55">IF(ISBLANK(ALS_2!$A$2),0,IF(ISBLANK(A55),0,IF((OR(EXACT(A55,ALS_2!$C$2:$C$149))),VLOOKUP(A55,ALS_2!$C$2:$I$149,4,FALSE()))))</f>
        <v>0</v>
      </c>
      <c r="Z55" s="37">
        <f t="shared" si="43"/>
        <v>51</v>
      </c>
      <c r="AA55" s="64">
        <f>VLOOKUP(Z55,Punktezuordnung!$A$2:$B$52,2,FALSE())</f>
        <v>0</v>
      </c>
      <c r="AB55" s="39">
        <f t="array" ref="AB55">IF(ISBLANK(FRI_1!$A$2),100,IF(ISBLANK(A55),100,IF((OR(EXACT(A55,FRI_1!$C$2:$C$200))),VLOOKUP(A55,FRI_1!$C$2:$I$200,4,FALSE()))))</f>
        <v>100</v>
      </c>
      <c r="AC55" s="37">
        <f t="shared" si="44"/>
        <v>51</v>
      </c>
      <c r="AD55" s="29">
        <f>VLOOKUP(AC55,[1]Punktezuordnung!$A$2:$B$52,2,FALSE())</f>
        <v>0</v>
      </c>
      <c r="AE55" s="40">
        <f t="array" ref="AE55">IF(ISBLANK(FRI_2!$A$2),0,IF(ISBLANK(A55),0,IF((OR(EXACT(A55,FRI_2!$C$2:$C$150))),VLOOKUP(A55,FRI_2!$C$2:$I$150,4,FALSE()))))</f>
        <v>0</v>
      </c>
      <c r="AF55" s="37">
        <f t="shared" si="45"/>
        <v>51</v>
      </c>
      <c r="AG55" s="29">
        <f>VLOOKUP(AF55,[1]Punktezuordnung!$A$2:$B$52,2,FALSE())</f>
        <v>0</v>
      </c>
      <c r="AH55" s="41">
        <f t="array" ref="AH55">IF(ISBLANK(LAT_1!$A$2),0,IF(ISBLANK(A55),0,IF((OR(EXACT(A55,LAT_1!$C$2:$C$154))),VLOOKUP(A55,LAT_1!$C$2:$I$154,4,FALSE()))))</f>
        <v>0</v>
      </c>
      <c r="AI55" s="37">
        <f t="shared" si="46"/>
        <v>51</v>
      </c>
      <c r="AJ55" s="29">
        <f>VLOOKUP(AI55,[1]Punktezuordnung!$A$2:$B$52,2,FALSE())</f>
        <v>0</v>
      </c>
      <c r="AK55" s="43">
        <f t="array" ref="AK55">IF(ISBLANK(LAT_2!$A$2),0,IF(ISBLANK(A55),0,IF((OR(EXACT(A55,LAT_2!$C$2:$C$154))),VLOOKUP(A55,LAT_2!$C$2:$I$154,4,FALSE()))))</f>
        <v>0</v>
      </c>
      <c r="AL55" s="37">
        <f t="shared" si="47"/>
        <v>51</v>
      </c>
      <c r="AM55" s="29">
        <f>VLOOKUP(AL55,[1]Punktezuordnung!$A$2:$B$52,2,FALSE())</f>
        <v>0</v>
      </c>
      <c r="AN55" s="66">
        <f t="array" ref="AN55">IF(ISBLANK(NIA_1!$A$2),1000,IF(ISBLANK(A55),1000,IF((OR(EXACT(A55,NIA_1!$C$2:$C$200))),VLOOKUP(A55,NIA_1!$C$2:$I$200,4,FALSE()))))</f>
        <v>1000</v>
      </c>
      <c r="AO55" s="37">
        <f t="shared" si="48"/>
        <v>51</v>
      </c>
      <c r="AP55" s="64">
        <f>VLOOKUP(AO55,Punktezuordnung!$A$2:$B$52,2,FALSE())</f>
        <v>0</v>
      </c>
      <c r="AQ55" s="45">
        <f t="array" ref="AQ55">IF(ISBLANK(NIA_2!$A$2),0,IF(ISBLANK(A55),0,IF((OR(EXACT(A55,NIA_2!$C$2:$C$141))),VLOOKUP(A55,NIA_2!$C$2:$I$141,4,FALSE()))))</f>
        <v>0</v>
      </c>
      <c r="AR55" s="37">
        <f t="shared" si="49"/>
        <v>51</v>
      </c>
      <c r="AS55" s="64">
        <f>VLOOKUP(AR55,Punktezuordnung!$A$2:$B$52,2,FALSE())</f>
        <v>0</v>
      </c>
      <c r="AT55" s="41">
        <f t="array" ref="AT55">IF(ISBLANK(STO_1!$A$2),0,IF(ISBLANK(A55),0,IF((OR(EXACT(A55,STO_1!$C$2:$C$149))),VLOOKUP(A55,STO_1!$C$2:$I$149,4,FALSE()))))</f>
        <v>0</v>
      </c>
      <c r="AU55" s="37">
        <f t="shared" si="50"/>
        <v>51</v>
      </c>
      <c r="AV55" s="44">
        <f>VLOOKUP(AU55,[1]Punktezuordnung!$A$2:$B$52,2,FALSE())</f>
        <v>0</v>
      </c>
      <c r="AW55" s="39">
        <f t="array" ref="AW55">IF(ISBLANK(STO_2!$A$2),0,IF(ISBLANK(A55),0,IF((OR(EXACT(A55,STO_2!$C$2:$C$148))),VLOOKUP(A55,STO_2!$C$2:$I$148,4,FALSE()))))</f>
        <v>0</v>
      </c>
      <c r="AX55" s="37">
        <f t="shared" si="51"/>
        <v>51</v>
      </c>
      <c r="AY55" s="44">
        <f>VLOOKUP(AX55,[1]Punktezuordnung!$A$2:$B$52,2,FALSE())</f>
        <v>0</v>
      </c>
      <c r="AZ55" s="41">
        <f t="array" ref="AZ55">IF(ISBLANK(ANG_1!$A$2),100,IF(ISBLANK(A55),100,IF((OR(EXACT(A55,ANG_1!$C$2:$C$200))),VLOOKUP(A55,ANG_1!$C$2:$I$200,4,FALSE()))))</f>
        <v>100</v>
      </c>
      <c r="BA55" s="37">
        <f t="shared" si="52"/>
        <v>51</v>
      </c>
      <c r="BB55" s="44">
        <f>VLOOKUP(BA55,[1]Punktezuordnung!$A$2:$B$52,2,FALSE())</f>
        <v>0</v>
      </c>
      <c r="BC55" s="46">
        <f t="array" ref="BC55">IF(ISBLANK(ANG_2!$A$2),0,IF(ISBLANK(A55),0,IF((OR(EXACT(A55,ANG_2!$C$2:$C$155))),VLOOKUP(A55,ANG_2!$C$2:$I$155,4,FALSE()))))</f>
        <v>0</v>
      </c>
      <c r="BD55" s="37">
        <f t="shared" si="53"/>
        <v>51</v>
      </c>
      <c r="BE55" s="47">
        <f>VLOOKUP(BD55,[1]Punktezuordnung!$A$2:$B$52,2,FALSE())</f>
        <v>0</v>
      </c>
      <c r="BF55" s="41">
        <f t="array" ref="BF55">IF(ISBLANK(ANG_1!$A$2),100,IF(ISBLANK(G55),100,IF((OR(EXACT(G55,ANG_1!$C$2:$C$200))),VLOOKUP(G55,ANG_1!$C$2:$I$200,4,FALSE()))))</f>
        <v>100</v>
      </c>
      <c r="BG55" s="37">
        <f t="shared" si="54"/>
        <v>51</v>
      </c>
      <c r="BH55" s="44">
        <f>VLOOKUP(BG55,[1]Punktezuordnung!$A$2:$B$52,2,FALSE())</f>
        <v>0</v>
      </c>
      <c r="BI55" s="46">
        <f t="array" ref="BI55">IF(ISBLANK(ANG_2!$A$2),0,IF(ISBLANK(G55),0,IF((OR(EXACT(G55,ANG_2!$C$2:$C$155))),VLOOKUP(G55,ANG_2!$C$2:$I$155,4,FALSE()))))</f>
        <v>0</v>
      </c>
      <c r="BJ55" s="37">
        <f t="shared" si="55"/>
        <v>51</v>
      </c>
      <c r="BK55" s="47">
        <f>VLOOKUP(BJ55,[1]Punktezuordnung!$A$2:$B$52,2,FALSE())</f>
        <v>0</v>
      </c>
    </row>
    <row r="56" spans="1:63" x14ac:dyDescent="0.3">
      <c r="A56" s="55"/>
      <c r="B56" s="55"/>
      <c r="C56" s="55"/>
      <c r="D56" s="55"/>
      <c r="E56" s="37" t="str">
        <f t="shared" si="28"/>
        <v/>
      </c>
      <c r="F56" s="29">
        <f>SUM(LARGE(H56:U56,{1;2;3;4;5;6;7;8;9}))</f>
        <v>0</v>
      </c>
      <c r="G56" s="48">
        <f t="shared" si="29"/>
        <v>0</v>
      </c>
      <c r="H56" s="49">
        <f t="shared" si="30"/>
        <v>0</v>
      </c>
      <c r="I56" s="44">
        <f t="shared" si="31"/>
        <v>0</v>
      </c>
      <c r="J56" s="49">
        <f t="shared" si="32"/>
        <v>0</v>
      </c>
      <c r="K56" s="44">
        <f t="shared" si="33"/>
        <v>0</v>
      </c>
      <c r="L56" s="32">
        <f t="shared" si="34"/>
        <v>0</v>
      </c>
      <c r="M56" s="33">
        <f t="shared" si="35"/>
        <v>0</v>
      </c>
      <c r="N56" s="50">
        <f t="shared" si="36"/>
        <v>0</v>
      </c>
      <c r="O56" s="35">
        <f t="shared" si="37"/>
        <v>0</v>
      </c>
      <c r="P56" s="49">
        <f t="shared" si="38"/>
        <v>0</v>
      </c>
      <c r="Q56" s="44">
        <f t="shared" si="39"/>
        <v>0</v>
      </c>
      <c r="R56" s="49"/>
      <c r="S56" s="44"/>
      <c r="T56" s="49">
        <f t="shared" si="40"/>
        <v>0</v>
      </c>
      <c r="U56" s="44">
        <f t="shared" si="41"/>
        <v>0</v>
      </c>
      <c r="V56" s="36">
        <f t="array" ref="V56">IF(ISBLANK(ALS_1!$A$2),100,IF(ISBLANK(A56),100,IF((OR(EXACT(A56,ALS_1!$C$2:$C$147))),VLOOKUP(A56,ALS_1!$C$2:$I$147,4,FALSE()))))</f>
        <v>100</v>
      </c>
      <c r="W56" s="37">
        <f t="shared" si="42"/>
        <v>51</v>
      </c>
      <c r="X56" s="64">
        <f>VLOOKUP(W56,Punktezuordnung!$A$2:$B$52,2,FALSE())</f>
        <v>0</v>
      </c>
      <c r="Y56" s="38" cm="1">
        <f t="array" ref="Y56">IF(ISBLANK(ALS_2!$A$2),0,IF(ISBLANK(A56),0,IF((OR(EXACT(A56,ALS_2!$C$2:$C$149))),VLOOKUP(A56,ALS_2!$C$2:$I$149,4,FALSE()))))</f>
        <v>0</v>
      </c>
      <c r="Z56" s="37">
        <f t="shared" si="43"/>
        <v>51</v>
      </c>
      <c r="AA56" s="64">
        <f>VLOOKUP(Z56,Punktezuordnung!$A$2:$B$52,2,FALSE())</f>
        <v>0</v>
      </c>
      <c r="AB56" s="39">
        <f t="array" ref="AB56">IF(ISBLANK(FRI_1!$A$2),100,IF(ISBLANK(A56),100,IF((OR(EXACT(A56,FRI_1!$C$2:$C$200))),VLOOKUP(A56,FRI_1!$C$2:$I$200,4,FALSE()))))</f>
        <v>100</v>
      </c>
      <c r="AC56" s="37">
        <f t="shared" si="44"/>
        <v>51</v>
      </c>
      <c r="AD56" s="29">
        <f>VLOOKUP(AC56,[1]Punktezuordnung!$A$2:$B$52,2,FALSE())</f>
        <v>0</v>
      </c>
      <c r="AE56" s="40">
        <f t="array" ref="AE56">IF(ISBLANK(FRI_2!$A$2),0,IF(ISBLANK(A56),0,IF((OR(EXACT(A56,FRI_2!$C$2:$C$150))),VLOOKUP(A56,FRI_2!$C$2:$I$150,4,FALSE()))))</f>
        <v>0</v>
      </c>
      <c r="AF56" s="37">
        <f t="shared" si="45"/>
        <v>51</v>
      </c>
      <c r="AG56" s="29">
        <f>VLOOKUP(AF56,[1]Punktezuordnung!$A$2:$B$52,2,FALSE())</f>
        <v>0</v>
      </c>
      <c r="AH56" s="41">
        <f t="array" ref="AH56">IF(ISBLANK(LAT_1!$A$2),0,IF(ISBLANK(A56),0,IF((OR(EXACT(A56,LAT_1!$C$2:$C$154))),VLOOKUP(A56,LAT_1!$C$2:$I$154,4,FALSE()))))</f>
        <v>0</v>
      </c>
      <c r="AI56" s="37">
        <f t="shared" si="46"/>
        <v>51</v>
      </c>
      <c r="AJ56" s="29">
        <f>VLOOKUP(AI56,[1]Punktezuordnung!$A$2:$B$52,2,FALSE())</f>
        <v>0</v>
      </c>
      <c r="AK56" s="43">
        <f t="array" ref="AK56">IF(ISBLANK(LAT_2!$A$2),0,IF(ISBLANK(A56),0,IF((OR(EXACT(A56,LAT_2!$C$2:$C$154))),VLOOKUP(A56,LAT_2!$C$2:$I$154,4,FALSE()))))</f>
        <v>0</v>
      </c>
      <c r="AL56" s="37">
        <f t="shared" si="47"/>
        <v>51</v>
      </c>
      <c r="AM56" s="29">
        <f>VLOOKUP(AL56,[1]Punktezuordnung!$A$2:$B$52,2,FALSE())</f>
        <v>0</v>
      </c>
      <c r="AN56" s="66">
        <f t="array" ref="AN56">IF(ISBLANK(NIA_1!$A$2),1000,IF(ISBLANK(A56),1000,IF((OR(EXACT(A56,NIA_1!$C$2:$C$200))),VLOOKUP(A56,NIA_1!$C$2:$I$200,4,FALSE()))))</f>
        <v>1000</v>
      </c>
      <c r="AO56" s="37">
        <f t="shared" si="48"/>
        <v>51</v>
      </c>
      <c r="AP56" s="64">
        <f>VLOOKUP(AO56,Punktezuordnung!$A$2:$B$52,2,FALSE())</f>
        <v>0</v>
      </c>
      <c r="AQ56" s="45">
        <f t="array" ref="AQ56">IF(ISBLANK(NIA_2!$A$2),0,IF(ISBLANK(A56),0,IF((OR(EXACT(A56,NIA_2!$C$2:$C$141))),VLOOKUP(A56,NIA_2!$C$2:$I$141,4,FALSE()))))</f>
        <v>0</v>
      </c>
      <c r="AR56" s="37">
        <f t="shared" si="49"/>
        <v>51</v>
      </c>
      <c r="AS56" s="64">
        <f>VLOOKUP(AR56,Punktezuordnung!$A$2:$B$52,2,FALSE())</f>
        <v>0</v>
      </c>
      <c r="AT56" s="41">
        <f t="array" ref="AT56">IF(ISBLANK(STO_1!$A$2),0,IF(ISBLANK(A56),0,IF((OR(EXACT(A56,STO_1!$C$2:$C$149))),VLOOKUP(A56,STO_1!$C$2:$I$149,4,FALSE()))))</f>
        <v>0</v>
      </c>
      <c r="AU56" s="37">
        <f t="shared" si="50"/>
        <v>51</v>
      </c>
      <c r="AV56" s="44">
        <f>VLOOKUP(AU56,[1]Punktezuordnung!$A$2:$B$52,2,FALSE())</f>
        <v>0</v>
      </c>
      <c r="AW56" s="39">
        <f t="array" ref="AW56">IF(ISBLANK(STO_2!$A$2),0,IF(ISBLANK(A56),0,IF((OR(EXACT(A56,STO_2!$C$2:$C$148))),VLOOKUP(A56,STO_2!$C$2:$I$148,4,FALSE()))))</f>
        <v>0</v>
      </c>
      <c r="AX56" s="37">
        <f t="shared" si="51"/>
        <v>51</v>
      </c>
      <c r="AY56" s="44">
        <f>VLOOKUP(AX56,[1]Punktezuordnung!$A$2:$B$52,2,FALSE())</f>
        <v>0</v>
      </c>
      <c r="AZ56" s="41">
        <f t="array" ref="AZ56">IF(ISBLANK(ANG_1!$A$2),100,IF(ISBLANK(A56),100,IF((OR(EXACT(A56,ANG_1!$C$2:$C$200))),VLOOKUP(A56,ANG_1!$C$2:$I$200,4,FALSE()))))</f>
        <v>100</v>
      </c>
      <c r="BA56" s="37">
        <f t="shared" si="52"/>
        <v>51</v>
      </c>
      <c r="BB56" s="44">
        <f>VLOOKUP(BA56,[1]Punktezuordnung!$A$2:$B$52,2,FALSE())</f>
        <v>0</v>
      </c>
      <c r="BC56" s="46">
        <f t="array" ref="BC56">IF(ISBLANK(ANG_2!$A$2),0,IF(ISBLANK(A56),0,IF((OR(EXACT(A56,ANG_2!$C$2:$C$155))),VLOOKUP(A56,ANG_2!$C$2:$I$155,4,FALSE()))))</f>
        <v>0</v>
      </c>
      <c r="BD56" s="37">
        <f t="shared" si="53"/>
        <v>51</v>
      </c>
      <c r="BE56" s="47">
        <f>VLOOKUP(BD56,[1]Punktezuordnung!$A$2:$B$52,2,FALSE())</f>
        <v>0</v>
      </c>
      <c r="BF56" s="41">
        <f t="array" ref="BF56">IF(ISBLANK(ANG_1!$A$2),100,IF(ISBLANK(G56),100,IF((OR(EXACT(G56,ANG_1!$C$2:$C$200))),VLOOKUP(G56,ANG_1!$C$2:$I$200,4,FALSE()))))</f>
        <v>100</v>
      </c>
      <c r="BG56" s="37">
        <f t="shared" si="54"/>
        <v>51</v>
      </c>
      <c r="BH56" s="44">
        <f>VLOOKUP(BG56,[1]Punktezuordnung!$A$2:$B$52,2,FALSE())</f>
        <v>0</v>
      </c>
      <c r="BI56" s="46">
        <f t="array" ref="BI56">IF(ISBLANK(ANG_2!$A$2),0,IF(ISBLANK(G56),0,IF((OR(EXACT(G56,ANG_2!$C$2:$C$155))),VLOOKUP(G56,ANG_2!$C$2:$I$155,4,FALSE()))))</f>
        <v>0</v>
      </c>
      <c r="BJ56" s="37">
        <f t="shared" si="55"/>
        <v>51</v>
      </c>
      <c r="BK56" s="47">
        <f>VLOOKUP(BJ56,[1]Punktezuordnung!$A$2:$B$52,2,FALSE())</f>
        <v>0</v>
      </c>
    </row>
    <row r="57" spans="1:63" x14ac:dyDescent="0.3">
      <c r="A57" s="55"/>
      <c r="B57" s="55"/>
      <c r="C57" s="55"/>
      <c r="D57" s="55"/>
      <c r="E57" s="37" t="str">
        <f t="shared" si="28"/>
        <v/>
      </c>
      <c r="F57" s="29">
        <f>SUM(LARGE(H57:U57,{1;2;3;4;5;6;7;8;9}))</f>
        <v>0</v>
      </c>
      <c r="G57" s="48">
        <f t="shared" si="29"/>
        <v>0</v>
      </c>
      <c r="H57" s="49">
        <f t="shared" si="30"/>
        <v>0</v>
      </c>
      <c r="I57" s="44">
        <f t="shared" si="31"/>
        <v>0</v>
      </c>
      <c r="J57" s="49">
        <f t="shared" si="32"/>
        <v>0</v>
      </c>
      <c r="K57" s="44">
        <f t="shared" si="33"/>
        <v>0</v>
      </c>
      <c r="L57" s="32">
        <f t="shared" si="34"/>
        <v>0</v>
      </c>
      <c r="M57" s="33">
        <f t="shared" si="35"/>
        <v>0</v>
      </c>
      <c r="N57" s="50">
        <f t="shared" si="36"/>
        <v>0</v>
      </c>
      <c r="O57" s="35">
        <f t="shared" si="37"/>
        <v>0</v>
      </c>
      <c r="P57" s="49">
        <f t="shared" si="38"/>
        <v>0</v>
      </c>
      <c r="Q57" s="44">
        <f t="shared" si="39"/>
        <v>0</v>
      </c>
      <c r="R57" s="49"/>
      <c r="S57" s="44"/>
      <c r="T57" s="49">
        <f t="shared" si="40"/>
        <v>0</v>
      </c>
      <c r="U57" s="44">
        <f t="shared" si="41"/>
        <v>0</v>
      </c>
      <c r="V57" s="36">
        <f t="array" ref="V57">IF(ISBLANK(ALS_1!$A$2),100,IF(ISBLANK(A57),100,IF((OR(EXACT(A57,ALS_1!$C$2:$C$147))),VLOOKUP(A57,ALS_1!$C$2:$I$147,4,FALSE()))))</f>
        <v>100</v>
      </c>
      <c r="W57" s="37">
        <f t="shared" si="42"/>
        <v>51</v>
      </c>
      <c r="X57" s="64">
        <f>VLOOKUP(W57,Punktezuordnung!$A$2:$B$52,2,FALSE())</f>
        <v>0</v>
      </c>
      <c r="Y57" s="38" cm="1">
        <f t="array" ref="Y57">IF(ISBLANK(ALS_2!$A$2),0,IF(ISBLANK(A57),0,IF((OR(EXACT(A57,ALS_2!$C$2:$C$149))),VLOOKUP(A57,ALS_2!$C$2:$I$149,4,FALSE()))))</f>
        <v>0</v>
      </c>
      <c r="Z57" s="37">
        <f t="shared" si="43"/>
        <v>51</v>
      </c>
      <c r="AA57" s="64">
        <f>VLOOKUP(Z57,Punktezuordnung!$A$2:$B$52,2,FALSE())</f>
        <v>0</v>
      </c>
      <c r="AB57" s="39">
        <f t="array" ref="AB57">IF(ISBLANK(FRI_1!$A$2),100,IF(ISBLANK(A57),100,IF((OR(EXACT(A57,FRI_1!$C$2:$C$200))),VLOOKUP(A57,FRI_1!$C$2:$I$200,4,FALSE()))))</f>
        <v>100</v>
      </c>
      <c r="AC57" s="37">
        <f t="shared" si="44"/>
        <v>51</v>
      </c>
      <c r="AD57" s="29">
        <f>VLOOKUP(AC57,[1]Punktezuordnung!$A$2:$B$52,2,FALSE())</f>
        <v>0</v>
      </c>
      <c r="AE57" s="40">
        <f t="array" ref="AE57">IF(ISBLANK(FRI_2!$A$2),0,IF(ISBLANK(A57),0,IF((OR(EXACT(A57,FRI_2!$C$2:$C$150))),VLOOKUP(A57,FRI_2!$C$2:$I$150,4,FALSE()))))</f>
        <v>0</v>
      </c>
      <c r="AF57" s="37">
        <f t="shared" si="45"/>
        <v>51</v>
      </c>
      <c r="AG57" s="29">
        <f>VLOOKUP(AF57,[1]Punktezuordnung!$A$2:$B$52,2,FALSE())</f>
        <v>0</v>
      </c>
      <c r="AH57" s="41">
        <f t="array" ref="AH57">IF(ISBLANK(LAT_1!$A$2),0,IF(ISBLANK(A57),0,IF((OR(EXACT(A57,LAT_1!$C$2:$C$154))),VLOOKUP(A57,LAT_1!$C$2:$I$154,4,FALSE()))))</f>
        <v>0</v>
      </c>
      <c r="AI57" s="37">
        <f t="shared" si="46"/>
        <v>51</v>
      </c>
      <c r="AJ57" s="29">
        <f>VLOOKUP(AI57,[1]Punktezuordnung!$A$2:$B$52,2,FALSE())</f>
        <v>0</v>
      </c>
      <c r="AK57" s="43">
        <f t="array" ref="AK57">IF(ISBLANK(LAT_2!$A$2),0,IF(ISBLANK(A57),0,IF((OR(EXACT(A57,LAT_2!$C$2:$C$154))),VLOOKUP(A57,LAT_2!$C$2:$I$154,4,FALSE()))))</f>
        <v>0</v>
      </c>
      <c r="AL57" s="37">
        <f t="shared" si="47"/>
        <v>51</v>
      </c>
      <c r="AM57" s="29">
        <f>VLOOKUP(AL57,[1]Punktezuordnung!$A$2:$B$52,2,FALSE())</f>
        <v>0</v>
      </c>
      <c r="AN57" s="66">
        <f t="array" ref="AN57">IF(ISBLANK(NIA_1!$A$2),1000,IF(ISBLANK(A57),1000,IF((OR(EXACT(A57,NIA_1!$C$2:$C$200))),VLOOKUP(A57,NIA_1!$C$2:$I$200,4,FALSE()))))</f>
        <v>1000</v>
      </c>
      <c r="AO57" s="37">
        <f t="shared" si="48"/>
        <v>51</v>
      </c>
      <c r="AP57" s="64">
        <f>VLOOKUP(AO57,Punktezuordnung!$A$2:$B$52,2,FALSE())</f>
        <v>0</v>
      </c>
      <c r="AQ57" s="45">
        <f t="array" ref="AQ57">IF(ISBLANK(NIA_2!$A$2),0,IF(ISBLANK(A57),0,IF((OR(EXACT(A57,NIA_2!$C$2:$C$141))),VLOOKUP(A57,NIA_2!$C$2:$I$141,4,FALSE()))))</f>
        <v>0</v>
      </c>
      <c r="AR57" s="37">
        <f t="shared" si="49"/>
        <v>51</v>
      </c>
      <c r="AS57" s="64">
        <f>VLOOKUP(AR57,Punktezuordnung!$A$2:$B$52,2,FALSE())</f>
        <v>0</v>
      </c>
      <c r="AT57" s="41">
        <f t="array" ref="AT57">IF(ISBLANK(STO_1!$A$2),0,IF(ISBLANK(A57),0,IF((OR(EXACT(A57,STO_1!$C$2:$C$149))),VLOOKUP(A57,STO_1!$C$2:$I$149,4,FALSE()))))</f>
        <v>0</v>
      </c>
      <c r="AU57" s="37">
        <f t="shared" si="50"/>
        <v>51</v>
      </c>
      <c r="AV57" s="44">
        <f>VLOOKUP(AU57,[1]Punktezuordnung!$A$2:$B$52,2,FALSE())</f>
        <v>0</v>
      </c>
      <c r="AW57" s="39">
        <f t="array" ref="AW57">IF(ISBLANK(STO_2!$A$2),0,IF(ISBLANK(A57),0,IF((OR(EXACT(A57,STO_2!$C$2:$C$148))),VLOOKUP(A57,STO_2!$C$2:$I$148,4,FALSE()))))</f>
        <v>0</v>
      </c>
      <c r="AX57" s="37">
        <f t="shared" si="51"/>
        <v>51</v>
      </c>
      <c r="AY57" s="44">
        <f>VLOOKUP(AX57,[1]Punktezuordnung!$A$2:$B$52,2,FALSE())</f>
        <v>0</v>
      </c>
      <c r="AZ57" s="41">
        <f t="array" ref="AZ57">IF(ISBLANK(ANG_1!$A$2),100,IF(ISBLANK(A57),100,IF((OR(EXACT(A57,ANG_1!$C$2:$C$200))),VLOOKUP(A57,ANG_1!$C$2:$I$200,4,FALSE()))))</f>
        <v>100</v>
      </c>
      <c r="BA57" s="37">
        <f t="shared" si="52"/>
        <v>51</v>
      </c>
      <c r="BB57" s="44">
        <f>VLOOKUP(BA57,[1]Punktezuordnung!$A$2:$B$52,2,FALSE())</f>
        <v>0</v>
      </c>
      <c r="BC57" s="46">
        <f t="array" ref="BC57">IF(ISBLANK(ANG_2!$A$2),0,IF(ISBLANK(A57),0,IF((OR(EXACT(A57,ANG_2!$C$2:$C$155))),VLOOKUP(A57,ANG_2!$C$2:$I$155,4,FALSE()))))</f>
        <v>0</v>
      </c>
      <c r="BD57" s="37">
        <f t="shared" si="53"/>
        <v>51</v>
      </c>
      <c r="BE57" s="47">
        <f>VLOOKUP(BD57,[1]Punktezuordnung!$A$2:$B$52,2,FALSE())</f>
        <v>0</v>
      </c>
      <c r="BF57" s="41">
        <f t="array" ref="BF57">IF(ISBLANK(ANG_1!$A$2),100,IF(ISBLANK(G57),100,IF((OR(EXACT(G57,ANG_1!$C$2:$C$200))),VLOOKUP(G57,ANG_1!$C$2:$I$200,4,FALSE()))))</f>
        <v>100</v>
      </c>
      <c r="BG57" s="37">
        <f t="shared" si="54"/>
        <v>51</v>
      </c>
      <c r="BH57" s="44">
        <f>VLOOKUP(BG57,[1]Punktezuordnung!$A$2:$B$52,2,FALSE())</f>
        <v>0</v>
      </c>
      <c r="BI57" s="46">
        <f t="array" ref="BI57">IF(ISBLANK(ANG_2!$A$2),0,IF(ISBLANK(G57),0,IF((OR(EXACT(G57,ANG_2!$C$2:$C$155))),VLOOKUP(G57,ANG_2!$C$2:$I$155,4,FALSE()))))</f>
        <v>0</v>
      </c>
      <c r="BJ57" s="37">
        <f t="shared" si="55"/>
        <v>51</v>
      </c>
      <c r="BK57" s="47">
        <f>VLOOKUP(BJ57,[1]Punktezuordnung!$A$2:$B$52,2,FALSE())</f>
        <v>0</v>
      </c>
    </row>
    <row r="58" spans="1:63" x14ac:dyDescent="0.3">
      <c r="A58" s="55"/>
      <c r="B58" s="55"/>
      <c r="C58" s="55"/>
      <c r="D58" s="55"/>
      <c r="E58" s="37" t="str">
        <f t="shared" si="28"/>
        <v/>
      </c>
      <c r="F58" s="29">
        <f>SUM(LARGE(H58:U58,{1;2;3;4;5;6;7;8;9}))</f>
        <v>0</v>
      </c>
      <c r="G58" s="48">
        <f t="shared" si="29"/>
        <v>0</v>
      </c>
      <c r="H58" s="49">
        <f t="shared" si="30"/>
        <v>0</v>
      </c>
      <c r="I58" s="44">
        <f t="shared" si="31"/>
        <v>0</v>
      </c>
      <c r="J58" s="49">
        <f t="shared" si="32"/>
        <v>0</v>
      </c>
      <c r="K58" s="44">
        <f t="shared" si="33"/>
        <v>0</v>
      </c>
      <c r="L58" s="32">
        <f t="shared" si="34"/>
        <v>0</v>
      </c>
      <c r="M58" s="33">
        <f t="shared" si="35"/>
        <v>0</v>
      </c>
      <c r="N58" s="50">
        <f t="shared" si="36"/>
        <v>0</v>
      </c>
      <c r="O58" s="35">
        <f t="shared" si="37"/>
        <v>0</v>
      </c>
      <c r="P58" s="49">
        <f t="shared" si="38"/>
        <v>0</v>
      </c>
      <c r="Q58" s="44">
        <f t="shared" si="39"/>
        <v>0</v>
      </c>
      <c r="R58" s="49"/>
      <c r="S58" s="44"/>
      <c r="T58" s="49">
        <f t="shared" si="40"/>
        <v>0</v>
      </c>
      <c r="U58" s="44">
        <f t="shared" si="41"/>
        <v>0</v>
      </c>
      <c r="V58" s="36">
        <f t="array" ref="V58">IF(ISBLANK(ALS_1!$A$2),100,IF(ISBLANK(A58),100,IF((OR(EXACT(A58,ALS_1!$C$2:$C$147))),VLOOKUP(A58,ALS_1!$C$2:$I$147,4,FALSE()))))</f>
        <v>100</v>
      </c>
      <c r="W58" s="37">
        <f t="shared" si="42"/>
        <v>51</v>
      </c>
      <c r="X58" s="64">
        <f>VLOOKUP(W58,Punktezuordnung!$A$2:$B$52,2,FALSE())</f>
        <v>0</v>
      </c>
      <c r="Y58" s="38" cm="1">
        <f t="array" ref="Y58">IF(ISBLANK(ALS_2!$A$2),0,IF(ISBLANK(A58),0,IF((OR(EXACT(A58,ALS_2!$C$2:$C$149))),VLOOKUP(A58,ALS_2!$C$2:$I$149,4,FALSE()))))</f>
        <v>0</v>
      </c>
      <c r="Z58" s="37">
        <f t="shared" si="43"/>
        <v>51</v>
      </c>
      <c r="AA58" s="64">
        <f>VLOOKUP(Z58,Punktezuordnung!$A$2:$B$52,2,FALSE())</f>
        <v>0</v>
      </c>
      <c r="AB58" s="39">
        <f t="array" ref="AB58">IF(ISBLANK(FRI_1!$A$2),100,IF(ISBLANK(A58),100,IF((OR(EXACT(A58,FRI_1!$C$2:$C$200))),VLOOKUP(A58,FRI_1!$C$2:$I$200,4,FALSE()))))</f>
        <v>100</v>
      </c>
      <c r="AC58" s="37">
        <f t="shared" si="44"/>
        <v>51</v>
      </c>
      <c r="AD58" s="29">
        <f>VLOOKUP(AC58,[1]Punktezuordnung!$A$2:$B$52,2,FALSE())</f>
        <v>0</v>
      </c>
      <c r="AE58" s="40">
        <f t="array" ref="AE58">IF(ISBLANK(FRI_2!$A$2),0,IF(ISBLANK(A58),0,IF((OR(EXACT(A58,FRI_2!$C$2:$C$150))),VLOOKUP(A58,FRI_2!$C$2:$I$150,4,FALSE()))))</f>
        <v>0</v>
      </c>
      <c r="AF58" s="37">
        <f t="shared" si="45"/>
        <v>51</v>
      </c>
      <c r="AG58" s="29">
        <f>VLOOKUP(AF58,[1]Punktezuordnung!$A$2:$B$52,2,FALSE())</f>
        <v>0</v>
      </c>
      <c r="AH58" s="41">
        <f t="array" ref="AH58">IF(ISBLANK(LAT_1!$A$2),0,IF(ISBLANK(A58),0,IF((OR(EXACT(A58,LAT_1!$C$2:$C$154))),VLOOKUP(A58,LAT_1!$C$2:$I$154,4,FALSE()))))</f>
        <v>0</v>
      </c>
      <c r="AI58" s="37">
        <f t="shared" si="46"/>
        <v>51</v>
      </c>
      <c r="AJ58" s="29">
        <f>VLOOKUP(AI58,[1]Punktezuordnung!$A$2:$B$52,2,FALSE())</f>
        <v>0</v>
      </c>
      <c r="AK58" s="43">
        <f t="array" ref="AK58">IF(ISBLANK(LAT_2!$A$2),0,IF(ISBLANK(A58),0,IF((OR(EXACT(A58,LAT_2!$C$2:$C$154))),VLOOKUP(A58,LAT_2!$C$2:$I$154,4,FALSE()))))</f>
        <v>0</v>
      </c>
      <c r="AL58" s="37">
        <f t="shared" si="47"/>
        <v>51</v>
      </c>
      <c r="AM58" s="29">
        <f>VLOOKUP(AL58,[1]Punktezuordnung!$A$2:$B$52,2,FALSE())</f>
        <v>0</v>
      </c>
      <c r="AN58" s="66">
        <f t="array" ref="AN58">IF(ISBLANK(NIA_1!$A$2),1000,IF(ISBLANK(A58),1000,IF((OR(EXACT(A58,NIA_1!$C$2:$C$200))),VLOOKUP(A58,NIA_1!$C$2:$I$200,4,FALSE()))))</f>
        <v>1000</v>
      </c>
      <c r="AO58" s="37">
        <f t="shared" si="48"/>
        <v>51</v>
      </c>
      <c r="AP58" s="64">
        <f>VLOOKUP(AO58,Punktezuordnung!$A$2:$B$52,2,FALSE())</f>
        <v>0</v>
      </c>
      <c r="AQ58" s="45">
        <f t="array" ref="AQ58">IF(ISBLANK(NIA_2!$A$2),0,IF(ISBLANK(A58),0,IF((OR(EXACT(A58,NIA_2!$C$2:$C$141))),VLOOKUP(A58,NIA_2!$C$2:$I$141,4,FALSE()))))</f>
        <v>0</v>
      </c>
      <c r="AR58" s="37">
        <f t="shared" si="49"/>
        <v>51</v>
      </c>
      <c r="AS58" s="64">
        <f>VLOOKUP(AR58,Punktezuordnung!$A$2:$B$52,2,FALSE())</f>
        <v>0</v>
      </c>
      <c r="AT58" s="41">
        <f t="array" ref="AT58">IF(ISBLANK(STO_1!$A$2),0,IF(ISBLANK(A58),0,IF((OR(EXACT(A58,STO_1!$C$2:$C$149))),VLOOKUP(A58,STO_1!$C$2:$I$149,4,FALSE()))))</f>
        <v>0</v>
      </c>
      <c r="AU58" s="37">
        <f t="shared" si="50"/>
        <v>51</v>
      </c>
      <c r="AV58" s="44">
        <f>VLOOKUP(AU58,[1]Punktezuordnung!$A$2:$B$52,2,FALSE())</f>
        <v>0</v>
      </c>
      <c r="AW58" s="39">
        <f t="array" ref="AW58">IF(ISBLANK(STO_2!$A$2),0,IF(ISBLANK(A58),0,IF((OR(EXACT(A58,STO_2!$C$2:$C$148))),VLOOKUP(A58,STO_2!$C$2:$I$148,4,FALSE()))))</f>
        <v>0</v>
      </c>
      <c r="AX58" s="37">
        <f t="shared" si="51"/>
        <v>51</v>
      </c>
      <c r="AY58" s="44">
        <f>VLOOKUP(AX58,[1]Punktezuordnung!$A$2:$B$52,2,FALSE())</f>
        <v>0</v>
      </c>
      <c r="AZ58" s="41">
        <f t="array" ref="AZ58">IF(ISBLANK(ANG_1!$A$2),100,IF(ISBLANK(A58),100,IF((OR(EXACT(A58,ANG_1!$C$2:$C$200))),VLOOKUP(A58,ANG_1!$C$2:$I$200,4,FALSE()))))</f>
        <v>100</v>
      </c>
      <c r="BA58" s="37">
        <f t="shared" si="52"/>
        <v>51</v>
      </c>
      <c r="BB58" s="44">
        <f>VLOOKUP(BA58,[1]Punktezuordnung!$A$2:$B$52,2,FALSE())</f>
        <v>0</v>
      </c>
      <c r="BC58" s="46">
        <f t="array" ref="BC58">IF(ISBLANK(ANG_2!$A$2),0,IF(ISBLANK(A58),0,IF((OR(EXACT(A58,ANG_2!$C$2:$C$155))),VLOOKUP(A58,ANG_2!$C$2:$I$155,4,FALSE()))))</f>
        <v>0</v>
      </c>
      <c r="BD58" s="37">
        <f t="shared" si="53"/>
        <v>51</v>
      </c>
      <c r="BE58" s="47">
        <f>VLOOKUP(BD58,[1]Punktezuordnung!$A$2:$B$52,2,FALSE())</f>
        <v>0</v>
      </c>
      <c r="BF58" s="41">
        <f t="array" ref="BF58">IF(ISBLANK(ANG_1!$A$2),100,IF(ISBLANK(G58),100,IF((OR(EXACT(G58,ANG_1!$C$2:$C$200))),VLOOKUP(G58,ANG_1!$C$2:$I$200,4,FALSE()))))</f>
        <v>100</v>
      </c>
      <c r="BG58" s="37">
        <f t="shared" si="54"/>
        <v>51</v>
      </c>
      <c r="BH58" s="44">
        <f>VLOOKUP(BG58,[1]Punktezuordnung!$A$2:$B$52,2,FALSE())</f>
        <v>0</v>
      </c>
      <c r="BI58" s="46">
        <f t="array" ref="BI58">IF(ISBLANK(ANG_2!$A$2),0,IF(ISBLANK(G58),0,IF((OR(EXACT(G58,ANG_2!$C$2:$C$155))),VLOOKUP(G58,ANG_2!$C$2:$I$155,4,FALSE()))))</f>
        <v>0</v>
      </c>
      <c r="BJ58" s="37">
        <f t="shared" si="55"/>
        <v>51</v>
      </c>
      <c r="BK58" s="47">
        <f>VLOOKUP(BJ58,[1]Punktezuordnung!$A$2:$B$52,2,FALSE())</f>
        <v>0</v>
      </c>
    </row>
    <row r="59" spans="1:63" x14ac:dyDescent="0.3">
      <c r="A59" s="55"/>
      <c r="B59" s="55"/>
      <c r="C59" s="55"/>
      <c r="D59" s="55"/>
      <c r="E59" s="37" t="str">
        <f t="shared" si="28"/>
        <v/>
      </c>
      <c r="F59" s="29">
        <f>SUM(LARGE(H59:U59,{1;2;3;4;5;6;7;8;9}))</f>
        <v>0</v>
      </c>
      <c r="G59" s="48">
        <f t="shared" si="29"/>
        <v>0</v>
      </c>
      <c r="H59" s="49">
        <f t="shared" si="30"/>
        <v>0</v>
      </c>
      <c r="I59" s="44">
        <f t="shared" si="31"/>
        <v>0</v>
      </c>
      <c r="J59" s="49">
        <f t="shared" si="32"/>
        <v>0</v>
      </c>
      <c r="K59" s="44">
        <f t="shared" si="33"/>
        <v>0</v>
      </c>
      <c r="L59" s="32">
        <f t="shared" si="34"/>
        <v>0</v>
      </c>
      <c r="M59" s="33">
        <f t="shared" si="35"/>
        <v>0</v>
      </c>
      <c r="N59" s="50">
        <f t="shared" si="36"/>
        <v>0</v>
      </c>
      <c r="O59" s="35">
        <f t="shared" si="37"/>
        <v>0</v>
      </c>
      <c r="P59" s="49">
        <f t="shared" si="38"/>
        <v>0</v>
      </c>
      <c r="Q59" s="44">
        <f t="shared" si="39"/>
        <v>0</v>
      </c>
      <c r="R59" s="49"/>
      <c r="S59" s="44"/>
      <c r="T59" s="49">
        <f t="shared" si="40"/>
        <v>0</v>
      </c>
      <c r="U59" s="44">
        <f t="shared" si="41"/>
        <v>0</v>
      </c>
      <c r="V59" s="36">
        <f t="array" ref="V59">IF(ISBLANK(ALS_1!$A$2),100,IF(ISBLANK(A59),100,IF((OR(EXACT(A59,ALS_1!$C$2:$C$147))),VLOOKUP(A59,ALS_1!$C$2:$I$147,4,FALSE()))))</f>
        <v>100</v>
      </c>
      <c r="W59" s="37">
        <f t="shared" si="42"/>
        <v>51</v>
      </c>
      <c r="X59" s="64">
        <f>VLOOKUP(W59,Punktezuordnung!$A$2:$B$52,2,FALSE())</f>
        <v>0</v>
      </c>
      <c r="Y59" s="38" cm="1">
        <f t="array" ref="Y59">IF(ISBLANK(ALS_2!$A$2),0,IF(ISBLANK(A59),0,IF((OR(EXACT(A59,ALS_2!$C$2:$C$149))),VLOOKUP(A59,ALS_2!$C$2:$I$149,4,FALSE()))))</f>
        <v>0</v>
      </c>
      <c r="Z59" s="37">
        <f t="shared" si="43"/>
        <v>51</v>
      </c>
      <c r="AA59" s="64">
        <f>VLOOKUP(Z59,Punktezuordnung!$A$2:$B$52,2,FALSE())</f>
        <v>0</v>
      </c>
      <c r="AB59" s="39">
        <f t="array" ref="AB59">IF(ISBLANK(FRI_1!$A$2),100,IF(ISBLANK(A59),100,IF((OR(EXACT(A59,FRI_1!$C$2:$C$200))),VLOOKUP(A59,FRI_1!$C$2:$I$200,4,FALSE()))))</f>
        <v>100</v>
      </c>
      <c r="AC59" s="37">
        <f t="shared" si="44"/>
        <v>51</v>
      </c>
      <c r="AD59" s="29">
        <f>VLOOKUP(AC59,[1]Punktezuordnung!$A$2:$B$52,2,FALSE())</f>
        <v>0</v>
      </c>
      <c r="AE59" s="40">
        <f t="array" ref="AE59">IF(ISBLANK(FRI_2!$A$2),0,IF(ISBLANK(A59),0,IF((OR(EXACT(A59,FRI_2!$C$2:$C$150))),VLOOKUP(A59,FRI_2!$C$2:$I$150,4,FALSE()))))</f>
        <v>0</v>
      </c>
      <c r="AF59" s="37">
        <f t="shared" si="45"/>
        <v>51</v>
      </c>
      <c r="AG59" s="29">
        <f>VLOOKUP(AF59,[1]Punktezuordnung!$A$2:$B$52,2,FALSE())</f>
        <v>0</v>
      </c>
      <c r="AH59" s="41">
        <f t="array" ref="AH59">IF(ISBLANK(LAT_1!$A$2),0,IF(ISBLANK(A59),0,IF((OR(EXACT(A59,LAT_1!$C$2:$C$154))),VLOOKUP(A59,LAT_1!$C$2:$I$154,4,FALSE()))))</f>
        <v>0</v>
      </c>
      <c r="AI59" s="37">
        <f t="shared" si="46"/>
        <v>51</v>
      </c>
      <c r="AJ59" s="29">
        <f>VLOOKUP(AI59,[1]Punktezuordnung!$A$2:$B$52,2,FALSE())</f>
        <v>0</v>
      </c>
      <c r="AK59" s="43">
        <f t="array" ref="AK59">IF(ISBLANK(LAT_2!$A$2),0,IF(ISBLANK(A59),0,IF((OR(EXACT(A59,LAT_2!$C$2:$C$154))),VLOOKUP(A59,LAT_2!$C$2:$I$154,4,FALSE()))))</f>
        <v>0</v>
      </c>
      <c r="AL59" s="37">
        <f t="shared" si="47"/>
        <v>51</v>
      </c>
      <c r="AM59" s="29">
        <f>VLOOKUP(AL59,[1]Punktezuordnung!$A$2:$B$52,2,FALSE())</f>
        <v>0</v>
      </c>
      <c r="AN59" s="66">
        <f t="array" ref="AN59">IF(ISBLANK(NIA_1!$A$2),1000,IF(ISBLANK(A59),1000,IF((OR(EXACT(A59,NIA_1!$C$2:$C$200))),VLOOKUP(A59,NIA_1!$C$2:$I$200,4,FALSE()))))</f>
        <v>1000</v>
      </c>
      <c r="AO59" s="37">
        <f t="shared" si="48"/>
        <v>51</v>
      </c>
      <c r="AP59" s="64">
        <f>VLOOKUP(AO59,Punktezuordnung!$A$2:$B$52,2,FALSE())</f>
        <v>0</v>
      </c>
      <c r="AQ59" s="45">
        <f t="array" ref="AQ59">IF(ISBLANK(NIA_2!$A$2),0,IF(ISBLANK(A59),0,IF((OR(EXACT(A59,NIA_2!$C$2:$C$141))),VLOOKUP(A59,NIA_2!$C$2:$I$141,4,FALSE()))))</f>
        <v>0</v>
      </c>
      <c r="AR59" s="37">
        <f t="shared" si="49"/>
        <v>51</v>
      </c>
      <c r="AS59" s="64">
        <f>VLOOKUP(AR59,Punktezuordnung!$A$2:$B$52,2,FALSE())</f>
        <v>0</v>
      </c>
      <c r="AT59" s="41">
        <f t="array" ref="AT59">IF(ISBLANK(STO_1!$A$2),0,IF(ISBLANK(A59),0,IF((OR(EXACT(A59,STO_1!$C$2:$C$149))),VLOOKUP(A59,STO_1!$C$2:$I$149,4,FALSE()))))</f>
        <v>0</v>
      </c>
      <c r="AU59" s="37">
        <f t="shared" si="50"/>
        <v>51</v>
      </c>
      <c r="AV59" s="44">
        <f>VLOOKUP(AU59,[1]Punktezuordnung!$A$2:$B$52,2,FALSE())</f>
        <v>0</v>
      </c>
      <c r="AW59" s="39">
        <f t="array" ref="AW59">IF(ISBLANK(STO_2!$A$2),0,IF(ISBLANK(A59),0,IF((OR(EXACT(A59,STO_2!$C$2:$C$148))),VLOOKUP(A59,STO_2!$C$2:$I$148,4,FALSE()))))</f>
        <v>0</v>
      </c>
      <c r="AX59" s="37">
        <f t="shared" si="51"/>
        <v>51</v>
      </c>
      <c r="AY59" s="44">
        <f>VLOOKUP(AX59,[1]Punktezuordnung!$A$2:$B$52,2,FALSE())</f>
        <v>0</v>
      </c>
      <c r="AZ59" s="41">
        <f t="array" ref="AZ59">IF(ISBLANK(ANG_1!$A$2),100,IF(ISBLANK(A59),100,IF((OR(EXACT(A59,ANG_1!$C$2:$C$200))),VLOOKUP(A59,ANG_1!$C$2:$I$200,4,FALSE()))))</f>
        <v>100</v>
      </c>
      <c r="BA59" s="37">
        <f t="shared" si="52"/>
        <v>51</v>
      </c>
      <c r="BB59" s="44">
        <f>VLOOKUP(BA59,[1]Punktezuordnung!$A$2:$B$52,2,FALSE())</f>
        <v>0</v>
      </c>
      <c r="BC59" s="46">
        <f t="array" ref="BC59">IF(ISBLANK(ANG_2!$A$2),0,IF(ISBLANK(A59),0,IF((OR(EXACT(A59,ANG_2!$C$2:$C$155))),VLOOKUP(A59,ANG_2!$C$2:$I$155,4,FALSE()))))</f>
        <v>0</v>
      </c>
      <c r="BD59" s="37">
        <f t="shared" si="53"/>
        <v>51</v>
      </c>
      <c r="BE59" s="47">
        <f>VLOOKUP(BD59,[1]Punktezuordnung!$A$2:$B$52,2,FALSE())</f>
        <v>0</v>
      </c>
      <c r="BF59" s="41">
        <f t="array" ref="BF59">IF(ISBLANK(ANG_1!$A$2),100,IF(ISBLANK(G59),100,IF((OR(EXACT(G59,ANG_1!$C$2:$C$200))),VLOOKUP(G59,ANG_1!$C$2:$I$200,4,FALSE()))))</f>
        <v>100</v>
      </c>
      <c r="BG59" s="37">
        <f t="shared" si="54"/>
        <v>51</v>
      </c>
      <c r="BH59" s="44">
        <f>VLOOKUP(BG59,[1]Punktezuordnung!$A$2:$B$52,2,FALSE())</f>
        <v>0</v>
      </c>
      <c r="BI59" s="46">
        <f t="array" ref="BI59">IF(ISBLANK(ANG_2!$A$2),0,IF(ISBLANK(G59),0,IF((OR(EXACT(G59,ANG_2!$C$2:$C$155))),VLOOKUP(G59,ANG_2!$C$2:$I$155,4,FALSE()))))</f>
        <v>0</v>
      </c>
      <c r="BJ59" s="37">
        <f t="shared" si="55"/>
        <v>51</v>
      </c>
      <c r="BK59" s="47">
        <f>VLOOKUP(BJ59,[1]Punktezuordnung!$A$2:$B$52,2,FALSE())</f>
        <v>0</v>
      </c>
    </row>
    <row r="60" spans="1:63" x14ac:dyDescent="0.3">
      <c r="A60" s="55"/>
      <c r="B60" s="55"/>
      <c r="C60" s="55"/>
      <c r="D60" s="55"/>
      <c r="E60" s="37" t="str">
        <f t="shared" si="28"/>
        <v/>
      </c>
      <c r="F60" s="29">
        <f>SUM(LARGE(H60:U60,{1;2;3;4;5;6;7;8;9}))</f>
        <v>0</v>
      </c>
      <c r="G60" s="48">
        <f t="shared" si="29"/>
        <v>0</v>
      </c>
      <c r="H60" s="49">
        <f t="shared" si="30"/>
        <v>0</v>
      </c>
      <c r="I60" s="44">
        <f t="shared" si="31"/>
        <v>0</v>
      </c>
      <c r="J60" s="49">
        <f t="shared" si="32"/>
        <v>0</v>
      </c>
      <c r="K60" s="44">
        <f t="shared" si="33"/>
        <v>0</v>
      </c>
      <c r="L60" s="32">
        <f t="shared" si="34"/>
        <v>0</v>
      </c>
      <c r="M60" s="33">
        <f t="shared" si="35"/>
        <v>0</v>
      </c>
      <c r="N60" s="50">
        <f t="shared" si="36"/>
        <v>0</v>
      </c>
      <c r="O60" s="35">
        <f t="shared" si="37"/>
        <v>0</v>
      </c>
      <c r="P60" s="49">
        <f t="shared" si="38"/>
        <v>0</v>
      </c>
      <c r="Q60" s="44">
        <f t="shared" si="39"/>
        <v>0</v>
      </c>
      <c r="R60" s="49"/>
      <c r="S60" s="44"/>
      <c r="T60" s="49">
        <f t="shared" si="40"/>
        <v>0</v>
      </c>
      <c r="U60" s="44">
        <f t="shared" si="41"/>
        <v>0</v>
      </c>
      <c r="V60" s="36">
        <f t="array" ref="V60">IF(ISBLANK(ALS_1!$A$2),100,IF(ISBLANK(A60),100,IF((OR(EXACT(A60,ALS_1!$C$2:$C$147))),VLOOKUP(A60,ALS_1!$C$2:$I$147,4,FALSE()))))</f>
        <v>100</v>
      </c>
      <c r="W60" s="37">
        <f t="shared" si="42"/>
        <v>51</v>
      </c>
      <c r="X60" s="64">
        <f>VLOOKUP(W60,Punktezuordnung!$A$2:$B$52,2,FALSE())</f>
        <v>0</v>
      </c>
      <c r="Y60" s="38" cm="1">
        <f t="array" ref="Y60">IF(ISBLANK(ALS_2!$A$2),0,IF(ISBLANK(A60),0,IF((OR(EXACT(A60,ALS_2!$C$2:$C$149))),VLOOKUP(A60,ALS_2!$C$2:$I$149,4,FALSE()))))</f>
        <v>0</v>
      </c>
      <c r="Z60" s="37">
        <f t="shared" si="43"/>
        <v>51</v>
      </c>
      <c r="AA60" s="64">
        <f>VLOOKUP(Z60,Punktezuordnung!$A$2:$B$52,2,FALSE())</f>
        <v>0</v>
      </c>
      <c r="AB60" s="39">
        <f t="array" ref="AB60">IF(ISBLANK(FRI_1!$A$2),100,IF(ISBLANK(A60),100,IF((OR(EXACT(A60,FRI_1!$C$2:$C$200))),VLOOKUP(A60,FRI_1!$C$2:$I$200,4,FALSE()))))</f>
        <v>100</v>
      </c>
      <c r="AC60" s="37">
        <f t="shared" si="44"/>
        <v>51</v>
      </c>
      <c r="AD60" s="29">
        <f>VLOOKUP(AC60,[1]Punktezuordnung!$A$2:$B$52,2,FALSE())</f>
        <v>0</v>
      </c>
      <c r="AE60" s="40">
        <f t="array" ref="AE60">IF(ISBLANK(FRI_2!$A$2),0,IF(ISBLANK(A60),0,IF((OR(EXACT(A60,FRI_2!$C$2:$C$150))),VLOOKUP(A60,FRI_2!$C$2:$I$150,4,FALSE()))))</f>
        <v>0</v>
      </c>
      <c r="AF60" s="37">
        <f t="shared" si="45"/>
        <v>51</v>
      </c>
      <c r="AG60" s="29">
        <f>VLOOKUP(AF60,[1]Punktezuordnung!$A$2:$B$52,2,FALSE())</f>
        <v>0</v>
      </c>
      <c r="AH60" s="41">
        <f t="array" ref="AH60">IF(ISBLANK(LAT_1!$A$2),0,IF(ISBLANK(A60),0,IF((OR(EXACT(A60,LAT_1!$C$2:$C$154))),VLOOKUP(A60,LAT_1!$C$2:$I$154,4,FALSE()))))</f>
        <v>0</v>
      </c>
      <c r="AI60" s="37">
        <f t="shared" si="46"/>
        <v>51</v>
      </c>
      <c r="AJ60" s="29">
        <f>VLOOKUP(AI60,[1]Punktezuordnung!$A$2:$B$52,2,FALSE())</f>
        <v>0</v>
      </c>
      <c r="AK60" s="43">
        <f t="array" ref="AK60">IF(ISBLANK(LAT_2!$A$2),0,IF(ISBLANK(A60),0,IF((OR(EXACT(A60,LAT_2!$C$2:$C$154))),VLOOKUP(A60,LAT_2!$C$2:$I$154,4,FALSE()))))</f>
        <v>0</v>
      </c>
      <c r="AL60" s="37">
        <f t="shared" si="47"/>
        <v>51</v>
      </c>
      <c r="AM60" s="29">
        <f>VLOOKUP(AL60,[1]Punktezuordnung!$A$2:$B$52,2,FALSE())</f>
        <v>0</v>
      </c>
      <c r="AN60" s="66">
        <f t="array" ref="AN60">IF(ISBLANK(NIA_1!$A$2),1000,IF(ISBLANK(A60),1000,IF((OR(EXACT(A60,NIA_1!$C$2:$C$200))),VLOOKUP(A60,NIA_1!$C$2:$I$200,4,FALSE()))))</f>
        <v>1000</v>
      </c>
      <c r="AO60" s="37">
        <f t="shared" si="48"/>
        <v>51</v>
      </c>
      <c r="AP60" s="64">
        <f>VLOOKUP(AO60,Punktezuordnung!$A$2:$B$52,2,FALSE())</f>
        <v>0</v>
      </c>
      <c r="AQ60" s="45">
        <f t="array" ref="AQ60">IF(ISBLANK(NIA_2!$A$2),0,IF(ISBLANK(A60),0,IF((OR(EXACT(A60,NIA_2!$C$2:$C$141))),VLOOKUP(A60,NIA_2!$C$2:$I$141,4,FALSE()))))</f>
        <v>0</v>
      </c>
      <c r="AR60" s="37">
        <f t="shared" si="49"/>
        <v>51</v>
      </c>
      <c r="AS60" s="64">
        <f>VLOOKUP(AR60,Punktezuordnung!$A$2:$B$52,2,FALSE())</f>
        <v>0</v>
      </c>
      <c r="AT60" s="41">
        <f t="array" ref="AT60">IF(ISBLANK(STO_1!$A$2),0,IF(ISBLANK(A60),0,IF((OR(EXACT(A60,STO_1!$C$2:$C$149))),VLOOKUP(A60,STO_1!$C$2:$I$149,4,FALSE()))))</f>
        <v>0</v>
      </c>
      <c r="AU60" s="37">
        <f t="shared" si="50"/>
        <v>51</v>
      </c>
      <c r="AV60" s="44">
        <f>VLOOKUP(AU60,[1]Punktezuordnung!$A$2:$B$52,2,FALSE())</f>
        <v>0</v>
      </c>
      <c r="AW60" s="39">
        <f t="array" ref="AW60">IF(ISBLANK(STO_2!$A$2),0,IF(ISBLANK(A60),0,IF((OR(EXACT(A60,STO_2!$C$2:$C$148))),VLOOKUP(A60,STO_2!$C$2:$I$148,4,FALSE()))))</f>
        <v>0</v>
      </c>
      <c r="AX60" s="37">
        <f t="shared" si="51"/>
        <v>51</v>
      </c>
      <c r="AY60" s="44">
        <f>VLOOKUP(AX60,[1]Punktezuordnung!$A$2:$B$52,2,FALSE())</f>
        <v>0</v>
      </c>
      <c r="AZ60" s="41">
        <f t="array" ref="AZ60">IF(ISBLANK(ANG_1!$A$2),100,IF(ISBLANK(A60),100,IF((OR(EXACT(A60,ANG_1!$C$2:$C$200))),VLOOKUP(A60,ANG_1!$C$2:$I$200,4,FALSE()))))</f>
        <v>100</v>
      </c>
      <c r="BA60" s="37">
        <f t="shared" si="52"/>
        <v>51</v>
      </c>
      <c r="BB60" s="44">
        <f>VLOOKUP(BA60,[1]Punktezuordnung!$A$2:$B$52,2,FALSE())</f>
        <v>0</v>
      </c>
      <c r="BC60" s="46">
        <f t="array" ref="BC60">IF(ISBLANK(ANG_2!$A$2),0,IF(ISBLANK(A60),0,IF((OR(EXACT(A60,ANG_2!$C$2:$C$155))),VLOOKUP(A60,ANG_2!$C$2:$I$155,4,FALSE()))))</f>
        <v>0</v>
      </c>
      <c r="BD60" s="37">
        <f t="shared" si="53"/>
        <v>51</v>
      </c>
      <c r="BE60" s="47">
        <f>VLOOKUP(BD60,[1]Punktezuordnung!$A$2:$B$52,2,FALSE())</f>
        <v>0</v>
      </c>
      <c r="BF60" s="41">
        <f t="array" ref="BF60">IF(ISBLANK(ANG_1!$A$2),100,IF(ISBLANK(G60),100,IF((OR(EXACT(G60,ANG_1!$C$2:$C$200))),VLOOKUP(G60,ANG_1!$C$2:$I$200,4,FALSE()))))</f>
        <v>100</v>
      </c>
      <c r="BG60" s="37">
        <f t="shared" si="54"/>
        <v>51</v>
      </c>
      <c r="BH60" s="44">
        <f>VLOOKUP(BG60,[1]Punktezuordnung!$A$2:$B$52,2,FALSE())</f>
        <v>0</v>
      </c>
      <c r="BI60" s="46">
        <f t="array" ref="BI60">IF(ISBLANK(ANG_2!$A$2),0,IF(ISBLANK(G60),0,IF((OR(EXACT(G60,ANG_2!$C$2:$C$155))),VLOOKUP(G60,ANG_2!$C$2:$I$155,4,FALSE()))))</f>
        <v>0</v>
      </c>
      <c r="BJ60" s="37">
        <f t="shared" si="55"/>
        <v>51</v>
      </c>
      <c r="BK60" s="47">
        <f>VLOOKUP(BJ60,[1]Punktezuordnung!$A$2:$B$52,2,FALSE())</f>
        <v>0</v>
      </c>
    </row>
  </sheetData>
  <sheetProtection sheet="1" objects="1" scenarios="1"/>
  <sortState xmlns:xlrd2="http://schemas.microsoft.com/office/spreadsheetml/2017/richdata2" ref="A4:BK17">
    <sortCondition ref="E4:E17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FEBAF-7ECE-4DFF-8571-A3F5E7E31B98}">
  <dimension ref="A1:BK60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style="60" customWidth="1"/>
    <col min="2" max="3" width="10.6640625" style="60"/>
    <col min="4" max="4" width="22.5546875" style="60" customWidth="1"/>
    <col min="5" max="51" width="10.6640625" style="60"/>
    <col min="52" max="52" width="11.5546875" style="1" customWidth="1"/>
    <col min="53" max="57" width="10.6640625" style="60"/>
    <col min="58" max="58" width="11.5546875" style="1" customWidth="1"/>
    <col min="59" max="16384" width="10.6640625" style="60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3" t="str">
        <f>BF1</f>
        <v>Herbstein</v>
      </c>
      <c r="S1" s="62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156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Wurf</v>
      </c>
      <c r="K2" s="8" t="str">
        <f>AE2</f>
        <v>Weit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1" t="str">
        <f>BF2</f>
        <v>Sprint</v>
      </c>
      <c r="S2" s="8" t="str">
        <f>BI2</f>
        <v>Weit</v>
      </c>
      <c r="T2" s="61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Wurf</v>
      </c>
      <c r="AE2" s="11" t="str">
        <f>FRI_2!B1</f>
        <v>Weit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</v>
      </c>
    </row>
    <row r="3" spans="1:63" x14ac:dyDescent="0.3">
      <c r="A3" s="13" t="s">
        <v>14</v>
      </c>
      <c r="B3" s="13" t="s">
        <v>15</v>
      </c>
      <c r="C3" s="13" t="s">
        <v>16</v>
      </c>
      <c r="D3" s="13" t="s">
        <v>17</v>
      </c>
      <c r="E3" s="14" t="s">
        <v>0</v>
      </c>
      <c r="F3" s="15" t="s">
        <v>1</v>
      </c>
      <c r="G3" s="16" t="s">
        <v>18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7"/>
      <c r="S3" s="15"/>
      <c r="T3" s="17" t="s">
        <v>1</v>
      </c>
      <c r="U3" s="15" t="s">
        <v>1</v>
      </c>
      <c r="V3" s="20" t="s">
        <v>19</v>
      </c>
      <c r="W3" s="21" t="s">
        <v>20</v>
      </c>
      <c r="X3" s="15" t="s">
        <v>1</v>
      </c>
      <c r="Y3" s="22" t="s">
        <v>19</v>
      </c>
      <c r="Z3" s="21" t="s">
        <v>20</v>
      </c>
      <c r="AA3" s="15" t="s">
        <v>1</v>
      </c>
      <c r="AB3" s="22" t="s">
        <v>19</v>
      </c>
      <c r="AC3" s="21" t="s">
        <v>20</v>
      </c>
      <c r="AD3" s="15" t="s">
        <v>1</v>
      </c>
      <c r="AE3" s="22" t="s">
        <v>19</v>
      </c>
      <c r="AF3" s="21" t="s">
        <v>20</v>
      </c>
      <c r="AG3" s="15" t="s">
        <v>1</v>
      </c>
      <c r="AH3" s="23" t="s">
        <v>19</v>
      </c>
      <c r="AI3" s="24" t="s">
        <v>20</v>
      </c>
      <c r="AJ3" s="25" t="s">
        <v>1</v>
      </c>
      <c r="AK3" s="23" t="s">
        <v>19</v>
      </c>
      <c r="AL3" s="24" t="s">
        <v>20</v>
      </c>
      <c r="AM3" s="25" t="s">
        <v>1</v>
      </c>
      <c r="AN3" s="22" t="s">
        <v>19</v>
      </c>
      <c r="AO3" s="21" t="s">
        <v>20</v>
      </c>
      <c r="AP3" s="15" t="s">
        <v>1</v>
      </c>
      <c r="AQ3" s="23" t="s">
        <v>19</v>
      </c>
      <c r="AR3" s="26" t="s">
        <v>20</v>
      </c>
      <c r="AS3" s="25" t="s">
        <v>1</v>
      </c>
      <c r="AT3" s="22" t="s">
        <v>19</v>
      </c>
      <c r="AU3" s="21" t="s">
        <v>20</v>
      </c>
      <c r="AV3" s="15" t="s">
        <v>1</v>
      </c>
      <c r="AW3" s="22" t="s">
        <v>19</v>
      </c>
      <c r="AX3" s="21" t="s">
        <v>20</v>
      </c>
      <c r="AY3" s="15" t="s">
        <v>1</v>
      </c>
      <c r="AZ3" s="27" t="s">
        <v>19</v>
      </c>
      <c r="BA3" s="21" t="s">
        <v>20</v>
      </c>
      <c r="BB3" s="15" t="s">
        <v>1</v>
      </c>
      <c r="BC3" s="22" t="s">
        <v>19</v>
      </c>
      <c r="BD3" s="21" t="s">
        <v>20</v>
      </c>
      <c r="BE3" s="14" t="s">
        <v>1</v>
      </c>
      <c r="BF3" s="27" t="s">
        <v>19</v>
      </c>
      <c r="BG3" s="21" t="s">
        <v>20</v>
      </c>
      <c r="BH3" s="15" t="s">
        <v>1</v>
      </c>
      <c r="BI3" s="22" t="s">
        <v>19</v>
      </c>
      <c r="BJ3" s="21" t="s">
        <v>20</v>
      </c>
      <c r="BK3" s="14" t="s">
        <v>1</v>
      </c>
    </row>
    <row r="4" spans="1:63" x14ac:dyDescent="0.3">
      <c r="A4" s="28" t="s">
        <v>271</v>
      </c>
      <c r="B4" s="28" t="s">
        <v>22</v>
      </c>
      <c r="C4" s="28">
        <v>2019</v>
      </c>
      <c r="D4" s="28" t="s">
        <v>307</v>
      </c>
      <c r="E4" s="37">
        <f t="shared" ref="E4:E22" si="0">IF(F4=0,"",RANK(F4,$F$4:$F$60,0))</f>
        <v>1</v>
      </c>
      <c r="F4" s="29">
        <f>SUM(LARGE(H4:U4,{1;2;3;4;5;6;7;8;9}))</f>
        <v>196</v>
      </c>
      <c r="G4" s="30">
        <f t="shared" ref="G4:G22" si="1">COUNTIF(H4:U4,"&gt;0")</f>
        <v>4</v>
      </c>
      <c r="H4" s="31">
        <f t="shared" ref="H4:H22" si="2">X4</f>
        <v>49</v>
      </c>
      <c r="I4" s="29">
        <f t="shared" ref="I4:I22" si="3">AA4</f>
        <v>48</v>
      </c>
      <c r="J4" s="31">
        <f t="shared" ref="J4:J22" si="4">AD4</f>
        <v>0</v>
      </c>
      <c r="K4" s="29">
        <f t="shared" ref="K4:K22" si="5">AG4</f>
        <v>0</v>
      </c>
      <c r="L4" s="32">
        <f t="shared" ref="L4:L22" si="6">AJ4</f>
        <v>0</v>
      </c>
      <c r="M4" s="33">
        <f t="shared" ref="M4:M22" si="7">AM4</f>
        <v>0</v>
      </c>
      <c r="N4" s="34">
        <f t="shared" ref="N4:N22" si="8">AP4</f>
        <v>49</v>
      </c>
      <c r="O4" s="35">
        <f t="shared" ref="O4:O22" si="9">AS4</f>
        <v>50</v>
      </c>
      <c r="P4" s="31">
        <f t="shared" ref="P4:P22" si="10">AV4</f>
        <v>0</v>
      </c>
      <c r="Q4" s="29">
        <f t="shared" ref="Q4:Q22" si="11">AY4</f>
        <v>0</v>
      </c>
      <c r="R4" s="49"/>
      <c r="S4" s="44"/>
      <c r="T4" s="31">
        <f t="shared" ref="T4:T22" si="12">BB4</f>
        <v>0</v>
      </c>
      <c r="U4" s="29">
        <f t="shared" ref="U4:U22" si="13">BE4</f>
        <v>0</v>
      </c>
      <c r="V4" s="36">
        <f t="array" ref="V4">IF(ISBLANK(ALS_1!$A$2),100,IF(ISBLANK(A4),100,IF((OR(EXACT(A4,ALS_1!$C$2:$C$147))),VLOOKUP(A4,ALS_1!$C$2:$I$147,4,FALSE()))))</f>
        <v>13.95</v>
      </c>
      <c r="W4" s="37">
        <f t="shared" ref="W4:W22" si="14">IF(V4=FALSE,51,IF(V4&gt;=100,51,RANK(V4,$V$4:$V$60,1)))</f>
        <v>2</v>
      </c>
      <c r="X4" s="64">
        <f>VLOOKUP(W4,Punktezuordnung!$A$2:$B$52,2,FALSE())</f>
        <v>49</v>
      </c>
      <c r="Y4" s="38" cm="1">
        <f t="array" ref="Y4">IF(ISBLANK(ALS_2!$A$2),0,IF(ISBLANK(A4),0,IF((OR(EXACT(A4,ALS_2!$C$2:$C$149))),VLOOKUP(A4,ALS_2!$C$2:$I$149,4,FALSE()))))</f>
        <v>30</v>
      </c>
      <c r="Z4" s="37">
        <f t="shared" ref="Z4:Z22" si="15">IF(Y4=FALSE,51,IF(Y4&lt;=0,51,RANK(Y4,$Y$4:$Y$60,0)))</f>
        <v>3</v>
      </c>
      <c r="AA4" s="64">
        <f>VLOOKUP(Z4,Punktezuordnung!$A$2:$B$52,2,FALSE())</f>
        <v>48</v>
      </c>
      <c r="AB4" s="39">
        <f t="array" ref="AB4">IF(ISBLANK(FRI_1!$A$2),100,IF(ISBLANK(A4),100,IF((OR(EXACT(A4,FRI_1!$C$2:$C$200))),VLOOKUP(A4,FRI_1!$C$2:$I$200,4,FALSE()))))</f>
        <v>100</v>
      </c>
      <c r="AC4" s="37">
        <f t="shared" ref="AC4:AC22" si="16">IF(AB4=FALSE,51,IF(AB4&gt;=100,51,RANK(AB4,$AB$4:$AB$60,1)))</f>
        <v>51</v>
      </c>
      <c r="AD4" s="29">
        <f>VLOOKUP(AC4,[1]Punktezuordnung!$A$2:$B$52,2,FALSE())</f>
        <v>0</v>
      </c>
      <c r="AE4" s="40">
        <f t="array" ref="AE4">IF(ISBLANK(FRI_2!$A$2),0,IF(ISBLANK(A4),0,IF((OR(EXACT(A4,FRI_2!$C$2:$C$150))),VLOOKUP(A4,FRI_2!$C$2:$I$150,4,FALSE()))))</f>
        <v>0</v>
      </c>
      <c r="AF4" s="37">
        <f>IF(AE4&lt;=0,51,RANK(AE4,$AE$4:$AE$60,0))</f>
        <v>51</v>
      </c>
      <c r="AG4" s="29">
        <f>VLOOKUP(AF4,[1]Punktezuordnung!$A$2:$B$52,2,FALSE())</f>
        <v>0</v>
      </c>
      <c r="AH4" s="41">
        <f t="array" ref="AH4">IF(ISBLANK(LAT_1!$A$2),0,IF(ISBLANK(A4),0,IF((OR(EXACT(A4,LAT_1!$C$2:$C$154))),VLOOKUP(A4,LAT_1!$C$2:$I$154,4,FALSE()))))</f>
        <v>0</v>
      </c>
      <c r="AI4" s="37">
        <f t="shared" ref="AI4:AI22" si="17">IF(AH4=FALSE,51,IF(AH4&lt;=0,51,RANK(AH4,$AH$4:$AH$60,0)))</f>
        <v>51</v>
      </c>
      <c r="AJ4" s="29">
        <f>VLOOKUP(AI4,[1]Punktezuordnung!$A$2:$B$52,2,FALSE())</f>
        <v>0</v>
      </c>
      <c r="AK4" s="43">
        <f t="array" ref="AK4">IF(ISBLANK(LAT_2!$A$2),0,IF(ISBLANK(A4),0,IF((OR(EXACT(A4,LAT_2!$C$2:$C$154))),VLOOKUP(A4,LAT_2!$C$2:$I$154,4,FALSE()))))</f>
        <v>0</v>
      </c>
      <c r="AL4" s="37">
        <f t="shared" ref="AL4:AL22" si="18">IF(AK4=FALSE,51,IF(AK4&lt;=0,51,RANK(AK4,$AK$4:$AK$49,0)))</f>
        <v>51</v>
      </c>
      <c r="AM4" s="29">
        <f>VLOOKUP(AL4,[1]Punktezuordnung!$A$2:$B$52,2,FALSE())</f>
        <v>0</v>
      </c>
      <c r="AN4" s="66">
        <f t="array" ref="AN4">IF(ISBLANK(NIA_1!$A$2),1000,IF(ISBLANK(A4),1000,IF((OR(EXACT(A4,NIA_1!$C$2:$C$200))),VLOOKUP(A4,NIA_1!$C$2:$I$200,4,FALSE()))))</f>
        <v>130.19999999999999</v>
      </c>
      <c r="AO4" s="37">
        <f t="shared" ref="AO4:AO22" si="19">IF(AN4=FALSE,51,IF(AN4=1000,51,RANK(AN4,$AN$4:$AN$60,1)))</f>
        <v>2</v>
      </c>
      <c r="AP4" s="64">
        <f>VLOOKUP(AO4,Punktezuordnung!$A$2:$B$52,2,FALSE())</f>
        <v>49</v>
      </c>
      <c r="AQ4" s="45">
        <f t="array" ref="AQ4">IF(ISBLANK(NIA_2!$A$2),0,IF(ISBLANK(A4),0,IF((OR(EXACT(A4,NIA_2!$C$2:$C$141))),VLOOKUP(A4,NIA_2!$C$2:$I$141,4,FALSE()))))</f>
        <v>33</v>
      </c>
      <c r="AR4" s="37">
        <f t="shared" ref="AR4:AR22" si="20">IF(AQ4=FALSE,51,IF(AQ4&lt;=0,51,RANK(AQ4,$AQ$4:$AQ$49,0)))</f>
        <v>1</v>
      </c>
      <c r="AS4" s="64">
        <f>VLOOKUP(AR4,Punktezuordnung!$A$2:$B$52,2,FALSE())</f>
        <v>50</v>
      </c>
      <c r="AT4" s="41">
        <f t="array" ref="AT4">IF(ISBLANK(STO_1!$A$2),0,IF(ISBLANK(A4),0,IF((OR(EXACT(A4,STO_1!$C$2:$C$149))),VLOOKUP(A4,STO_1!$C$2:$I$149,4,FALSE()))))</f>
        <v>0</v>
      </c>
      <c r="AU4" s="37">
        <f t="shared" ref="AU4:AU22" si="21">IF(AT4=FALSE,51,IF(AT4&lt;=0,51,RANK(AT4,$AT$4:$AT$49,0)))</f>
        <v>51</v>
      </c>
      <c r="AV4" s="44">
        <f>VLOOKUP(AU4,[1]Punktezuordnung!$A$2:$B$52,2,FALSE())</f>
        <v>0</v>
      </c>
      <c r="AW4" s="39">
        <f t="array" ref="AW4">IF(ISBLANK(STO_2!$A$2),0,IF(ISBLANK(A4),0,IF((OR(EXACT(A4,STO_2!$C$2:$C$148))),VLOOKUP(A4,STO_2!$C$2:$I$148,4,FALSE()))))</f>
        <v>0</v>
      </c>
      <c r="AX4" s="37">
        <f t="shared" ref="AX4:AX22" si="22">IF(AW4=FALSE,51,IF(AW4&lt;=0,51,RANK(AW4,$AW$4:$AW$49,0)))</f>
        <v>51</v>
      </c>
      <c r="AY4" s="44">
        <f>VLOOKUP(AX4,[1]Punktezuordnung!$A$2:$B$52,2,FALSE())</f>
        <v>0</v>
      </c>
      <c r="AZ4" s="41">
        <f t="array" ref="AZ4">IF(ISBLANK(ANG_1!$A$2),100,IF(ISBLANK(A4),100,IF((OR(EXACT(A4,ANG_1!$C$2:$C$200))),VLOOKUP(A4,ANG_1!$C$2:$I$200,4,FALSE()))))</f>
        <v>100</v>
      </c>
      <c r="BA4" s="37">
        <f t="shared" ref="BA4:BA22" si="23">IF(AZ4=FALSE,51,IF(AZ4&gt;=100,51,RANK(AZ4,$AZ$4:$AZ$60,1)))</f>
        <v>51</v>
      </c>
      <c r="BB4" s="44">
        <f>VLOOKUP(BA4,[1]Punktezuordnung!$A$2:$B$52,2,FALSE())</f>
        <v>0</v>
      </c>
      <c r="BC4" s="46">
        <f t="array" ref="BC4">IF(ISBLANK(ANG_2!$A$2),0,IF(ISBLANK(A4),0,IF((OR(EXACT(A4,ANG_2!$C$2:$C$155))),VLOOKUP(A4,ANG_2!$C$2:$I$155,4,FALSE()))))</f>
        <v>0</v>
      </c>
      <c r="BD4" s="37">
        <f t="shared" ref="BD4:BD22" si="24">IF(BC4=FALSE,51,IF(BC4&lt;=0,51,RANK(BC4,$BC$4:$BC$60,0)))</f>
        <v>51</v>
      </c>
      <c r="BE4" s="47">
        <f>VLOOKUP(BD4,[1]Punktezuordnung!$A$2:$B$52,2,FALSE())</f>
        <v>0</v>
      </c>
      <c r="BF4" s="41">
        <f t="array" ref="BF4">IF(ISBLANK(ANG_1!$A$2),100,IF(ISBLANK(G4),100,IF((OR(EXACT(G4,ANG_1!$C$2:$C$200))),VLOOKUP(G4,ANG_1!$C$2:$I$200,4,FALSE()))))</f>
        <v>100</v>
      </c>
      <c r="BG4" s="37">
        <f t="shared" ref="BG4:BG22" si="25">IF(BF4=FALSE,51,IF(BF4&gt;=100,51,RANK(BF4,$AZ$4:$AZ$60,1)))</f>
        <v>51</v>
      </c>
      <c r="BH4" s="44">
        <f>VLOOKUP(BG4,[1]Punktezuordnung!$A$2:$B$52,2,FALSE())</f>
        <v>0</v>
      </c>
      <c r="BI4" s="46">
        <f t="array" ref="BI4">IF(ISBLANK(ANG_2!$A$2),0,IF(ISBLANK(G4),0,IF((OR(EXACT(G4,ANG_2!$C$2:$C$155))),VLOOKUP(G4,ANG_2!$C$2:$I$155,4,FALSE()))))</f>
        <v>0</v>
      </c>
      <c r="BJ4" s="37">
        <f t="shared" ref="BJ4:BJ22" si="26">IF(BI4=FALSE,51,IF(BI4&lt;=0,51,RANK(BI4,$BC$4:$BC$60,0)))</f>
        <v>51</v>
      </c>
      <c r="BK4" s="47">
        <f>VLOOKUP(BJ4,[1]Punktezuordnung!$A$2:$B$52,2,FALSE())</f>
        <v>0</v>
      </c>
    </row>
    <row r="5" spans="1:63" x14ac:dyDescent="0.3">
      <c r="A5" s="28" t="s">
        <v>270</v>
      </c>
      <c r="B5" s="28" t="s">
        <v>22</v>
      </c>
      <c r="C5" s="28">
        <v>2019</v>
      </c>
      <c r="D5" s="28" t="s">
        <v>307</v>
      </c>
      <c r="E5" s="37">
        <f t="shared" si="0"/>
        <v>2</v>
      </c>
      <c r="F5" s="29">
        <f>SUM(LARGE(H5:U5,{1;2;3;4;5;6;7;8;9}))</f>
        <v>194</v>
      </c>
      <c r="G5" s="48">
        <f t="shared" si="1"/>
        <v>4</v>
      </c>
      <c r="H5" s="49">
        <f t="shared" si="2"/>
        <v>50</v>
      </c>
      <c r="I5" s="44">
        <f t="shared" si="3"/>
        <v>46</v>
      </c>
      <c r="J5" s="49">
        <f t="shared" si="4"/>
        <v>0</v>
      </c>
      <c r="K5" s="44">
        <f t="shared" si="5"/>
        <v>0</v>
      </c>
      <c r="L5" s="32">
        <f t="shared" si="6"/>
        <v>0</v>
      </c>
      <c r="M5" s="33">
        <f t="shared" si="7"/>
        <v>0</v>
      </c>
      <c r="N5" s="50">
        <f t="shared" si="8"/>
        <v>50</v>
      </c>
      <c r="O5" s="35">
        <f t="shared" si="9"/>
        <v>48</v>
      </c>
      <c r="P5" s="49">
        <f t="shared" si="10"/>
        <v>0</v>
      </c>
      <c r="Q5" s="44">
        <f t="shared" si="11"/>
        <v>0</v>
      </c>
      <c r="R5" s="49"/>
      <c r="S5" s="44"/>
      <c r="T5" s="49">
        <f t="shared" si="12"/>
        <v>0</v>
      </c>
      <c r="U5" s="44">
        <f t="shared" si="13"/>
        <v>0</v>
      </c>
      <c r="V5" s="36">
        <f t="array" ref="V5">IF(ISBLANK(ALS_1!$A$2),100,IF(ISBLANK(A5),100,IF((OR(EXACT(A5,ALS_1!$C$2:$C$147))),VLOOKUP(A5,ALS_1!$C$2:$I$147,4,FALSE()))))</f>
        <v>13.81</v>
      </c>
      <c r="W5" s="37">
        <f t="shared" si="14"/>
        <v>1</v>
      </c>
      <c r="X5" s="64">
        <f>VLOOKUP(W5,Punktezuordnung!$A$2:$B$52,2,FALSE())</f>
        <v>50</v>
      </c>
      <c r="Y5" s="38" cm="1">
        <f t="array" ref="Y5">IF(ISBLANK(ALS_2!$A$2),0,IF(ISBLANK(A5),0,IF((OR(EXACT(A5,ALS_2!$C$2:$C$149))),VLOOKUP(A5,ALS_2!$C$2:$I$149,4,FALSE()))))</f>
        <v>27</v>
      </c>
      <c r="Z5" s="37">
        <f t="shared" si="15"/>
        <v>5</v>
      </c>
      <c r="AA5" s="64">
        <f>VLOOKUP(Z5,Punktezuordnung!$A$2:$B$52,2,FALSE())</f>
        <v>46</v>
      </c>
      <c r="AB5" s="39">
        <f t="array" ref="AB5">IF(ISBLANK(FRI_1!$A$2),100,IF(ISBLANK(A5),100,IF((OR(EXACT(A5,FRI_1!$C$2:$C$200))),VLOOKUP(A5,FRI_1!$C$2:$I$200,4,FALSE()))))</f>
        <v>100</v>
      </c>
      <c r="AC5" s="37">
        <f t="shared" si="16"/>
        <v>51</v>
      </c>
      <c r="AD5" s="29">
        <f>VLOOKUP(AC5,[1]Punktezuordnung!$A$2:$B$52,2,FALSE())</f>
        <v>0</v>
      </c>
      <c r="AE5" s="40">
        <f t="array" ref="AE5">IF(ISBLANK(FRI_2!$A$2),0,IF(ISBLANK(A5),0,IF((OR(EXACT(A5,FRI_2!$C$2:$C$150))),VLOOKUP(A5,FRI_2!$C$2:$I$150,4,FALSE()))))</f>
        <v>0</v>
      </c>
      <c r="AF5" s="37">
        <f t="shared" ref="AF5:AF22" si="27">IF(AE5=FALSE,51,IF(AE5&lt;=0,51,RANK(AE5,$AE$4:$AE$60,0)))</f>
        <v>51</v>
      </c>
      <c r="AG5" s="29">
        <f>VLOOKUP(AF5,[1]Punktezuordnung!$A$2:$B$52,2,FALSE())</f>
        <v>0</v>
      </c>
      <c r="AH5" s="41">
        <f t="array" ref="AH5">IF(ISBLANK(LAT_1!$A$2),0,IF(ISBLANK(A5),0,IF((OR(EXACT(A5,LAT_1!$C$2:$C$154))),VLOOKUP(A5,LAT_1!$C$2:$I$154,4,FALSE()))))</f>
        <v>0</v>
      </c>
      <c r="AI5" s="37">
        <f t="shared" si="17"/>
        <v>51</v>
      </c>
      <c r="AJ5" s="29">
        <f>VLOOKUP(AI5,[1]Punktezuordnung!$A$2:$B$52,2,FALSE())</f>
        <v>0</v>
      </c>
      <c r="AK5" s="43">
        <f t="array" ref="AK5">IF(ISBLANK(LAT_2!$A$2),0,IF(ISBLANK(A5),0,IF((OR(EXACT(A5,LAT_2!$C$2:$C$154))),VLOOKUP(A5,LAT_2!$C$2:$I$154,4,FALSE()))))</f>
        <v>0</v>
      </c>
      <c r="AL5" s="37">
        <f t="shared" si="18"/>
        <v>51</v>
      </c>
      <c r="AM5" s="29">
        <f>VLOOKUP(AL5,[1]Punktezuordnung!$A$2:$B$52,2,FALSE())</f>
        <v>0</v>
      </c>
      <c r="AN5" s="66">
        <f t="array" ref="AN5">IF(ISBLANK(NIA_1!$A$2),1000,IF(ISBLANK(A5),1000,IF((OR(EXACT(A5,NIA_1!$C$2:$C$200))),VLOOKUP(A5,NIA_1!$C$2:$I$200,4,FALSE()))))</f>
        <v>128.80000000000001</v>
      </c>
      <c r="AO5" s="37">
        <f t="shared" si="19"/>
        <v>1</v>
      </c>
      <c r="AP5" s="64">
        <f>VLOOKUP(AO5,Punktezuordnung!$A$2:$B$52,2,FALSE())</f>
        <v>50</v>
      </c>
      <c r="AQ5" s="45">
        <f t="array" ref="AQ5">IF(ISBLANK(NIA_2!$A$2),0,IF(ISBLANK(A5),0,IF((OR(EXACT(A5,NIA_2!$C$2:$C$141))),VLOOKUP(A5,NIA_2!$C$2:$I$141,4,FALSE()))))</f>
        <v>29</v>
      </c>
      <c r="AR5" s="37">
        <f t="shared" si="20"/>
        <v>3</v>
      </c>
      <c r="AS5" s="64">
        <f>VLOOKUP(AR5,Punktezuordnung!$A$2:$B$52,2,FALSE())</f>
        <v>48</v>
      </c>
      <c r="AT5" s="41">
        <f t="array" ref="AT5">IF(ISBLANK(STO_1!$A$2),0,IF(ISBLANK(A5),0,IF((OR(EXACT(A5,STO_1!$C$2:$C$149))),VLOOKUP(A5,STO_1!$C$2:$I$149,4,FALSE()))))</f>
        <v>0</v>
      </c>
      <c r="AU5" s="37">
        <f t="shared" si="21"/>
        <v>51</v>
      </c>
      <c r="AV5" s="44">
        <f>VLOOKUP(AU5,[1]Punktezuordnung!$A$2:$B$52,2,FALSE())</f>
        <v>0</v>
      </c>
      <c r="AW5" s="39">
        <f t="array" ref="AW5">IF(ISBLANK(STO_2!$A$2),0,IF(ISBLANK(A5),0,IF((OR(EXACT(A5,STO_2!$C$2:$C$148))),VLOOKUP(A5,STO_2!$C$2:$I$148,4,FALSE()))))</f>
        <v>0</v>
      </c>
      <c r="AX5" s="37">
        <f t="shared" si="22"/>
        <v>51</v>
      </c>
      <c r="AY5" s="44">
        <f>VLOOKUP(AX5,[1]Punktezuordnung!$A$2:$B$52,2,FALSE())</f>
        <v>0</v>
      </c>
      <c r="AZ5" s="41">
        <f t="array" ref="AZ5">IF(ISBLANK(ANG_1!$A$2),100,IF(ISBLANK(A5),100,IF((OR(EXACT(A5,ANG_1!$C$2:$C$200))),VLOOKUP(A5,ANG_1!$C$2:$I$200,4,FALSE()))))</f>
        <v>100</v>
      </c>
      <c r="BA5" s="37">
        <f t="shared" si="23"/>
        <v>51</v>
      </c>
      <c r="BB5" s="44">
        <f>VLOOKUP(BA5,[1]Punktezuordnung!$A$2:$B$52,2,FALSE())</f>
        <v>0</v>
      </c>
      <c r="BC5" s="46">
        <f t="array" ref="BC5">IF(ISBLANK(ANG_2!$A$2),0,IF(ISBLANK(A5),0,IF((OR(EXACT(A5,ANG_2!$C$2:$C$155))),VLOOKUP(A5,ANG_2!$C$2:$I$155,4,FALSE()))))</f>
        <v>0</v>
      </c>
      <c r="BD5" s="37">
        <f t="shared" si="24"/>
        <v>51</v>
      </c>
      <c r="BE5" s="47">
        <f>VLOOKUP(BD5,[1]Punktezuordnung!$A$2:$B$52,2,FALSE())</f>
        <v>0</v>
      </c>
      <c r="BF5" s="41">
        <f t="array" ref="BF5">IF(ISBLANK(ANG_1!$A$2),100,IF(ISBLANK(G5),100,IF((OR(EXACT(G5,ANG_1!$C$2:$C$200))),VLOOKUP(G5,ANG_1!$C$2:$I$200,4,FALSE()))))</f>
        <v>100</v>
      </c>
      <c r="BG5" s="37">
        <f t="shared" si="25"/>
        <v>51</v>
      </c>
      <c r="BH5" s="44">
        <f>VLOOKUP(BG5,[1]Punktezuordnung!$A$2:$B$52,2,FALSE())</f>
        <v>0</v>
      </c>
      <c r="BI5" s="46">
        <f t="array" ref="BI5">IF(ISBLANK(ANG_2!$A$2),0,IF(ISBLANK(G5),0,IF((OR(EXACT(G5,ANG_2!$C$2:$C$155))),VLOOKUP(G5,ANG_2!$C$2:$I$155,4,FALSE()))))</f>
        <v>0</v>
      </c>
      <c r="BJ5" s="37">
        <f t="shared" si="26"/>
        <v>51</v>
      </c>
      <c r="BK5" s="47">
        <f>VLOOKUP(BJ5,[1]Punktezuordnung!$A$2:$B$52,2,FALSE())</f>
        <v>0</v>
      </c>
    </row>
    <row r="6" spans="1:63" x14ac:dyDescent="0.3">
      <c r="A6" s="28" t="s">
        <v>273</v>
      </c>
      <c r="B6" s="28" t="s">
        <v>22</v>
      </c>
      <c r="C6" s="28">
        <v>2019</v>
      </c>
      <c r="D6" s="28" t="s">
        <v>307</v>
      </c>
      <c r="E6" s="37">
        <f t="shared" si="0"/>
        <v>3</v>
      </c>
      <c r="F6" s="29">
        <f>SUM(LARGE(H6:U6,{1;2;3;4;5;6;7;8;9}))</f>
        <v>190</v>
      </c>
      <c r="G6" s="48">
        <f t="shared" si="1"/>
        <v>4</v>
      </c>
      <c r="H6" s="49">
        <f t="shared" si="2"/>
        <v>47</v>
      </c>
      <c r="I6" s="44">
        <f t="shared" si="3"/>
        <v>49</v>
      </c>
      <c r="J6" s="49">
        <f t="shared" si="4"/>
        <v>0</v>
      </c>
      <c r="K6" s="44">
        <f t="shared" si="5"/>
        <v>0</v>
      </c>
      <c r="L6" s="32">
        <f t="shared" si="6"/>
        <v>0</v>
      </c>
      <c r="M6" s="33">
        <f t="shared" si="7"/>
        <v>0</v>
      </c>
      <c r="N6" s="50">
        <f t="shared" si="8"/>
        <v>47</v>
      </c>
      <c r="O6" s="35">
        <f t="shared" si="9"/>
        <v>47</v>
      </c>
      <c r="P6" s="49">
        <f t="shared" si="10"/>
        <v>0</v>
      </c>
      <c r="Q6" s="44">
        <f t="shared" si="11"/>
        <v>0</v>
      </c>
      <c r="R6" s="49"/>
      <c r="S6" s="44"/>
      <c r="T6" s="49">
        <f t="shared" si="12"/>
        <v>0</v>
      </c>
      <c r="U6" s="44">
        <f t="shared" si="13"/>
        <v>0</v>
      </c>
      <c r="V6" s="36">
        <f t="array" ref="V6">IF(ISBLANK(ALS_1!$A$2),100,IF(ISBLANK(A6),100,IF((OR(EXACT(A6,ALS_1!$C$2:$C$147))),VLOOKUP(A6,ALS_1!$C$2:$I$147,4,FALSE()))))</f>
        <v>14.74</v>
      </c>
      <c r="W6" s="37">
        <f t="shared" si="14"/>
        <v>4</v>
      </c>
      <c r="X6" s="64">
        <f>VLOOKUP(W6,Punktezuordnung!$A$2:$B$52,2,FALSE())</f>
        <v>47</v>
      </c>
      <c r="Y6" s="38" cm="1">
        <f t="array" ref="Y6">IF(ISBLANK(ALS_2!$A$2),0,IF(ISBLANK(A6),0,IF((OR(EXACT(A6,ALS_2!$C$2:$C$149))),VLOOKUP(A6,ALS_2!$C$2:$I$149,4,FALSE()))))</f>
        <v>31</v>
      </c>
      <c r="Z6" s="37">
        <f t="shared" si="15"/>
        <v>2</v>
      </c>
      <c r="AA6" s="64">
        <f>VLOOKUP(Z6,Punktezuordnung!$A$2:$B$52,2,FALSE())</f>
        <v>49</v>
      </c>
      <c r="AB6" s="39">
        <f t="array" ref="AB6">IF(ISBLANK(FRI_1!$A$2),100,IF(ISBLANK(A6),100,IF((OR(EXACT(A6,FRI_1!$C$2:$C$200))),VLOOKUP(A6,FRI_1!$C$2:$I$200,4,FALSE()))))</f>
        <v>100</v>
      </c>
      <c r="AC6" s="37">
        <f t="shared" si="16"/>
        <v>51</v>
      </c>
      <c r="AD6" s="29">
        <f>VLOOKUP(AC6,[1]Punktezuordnung!$A$2:$B$52,2,FALSE())</f>
        <v>0</v>
      </c>
      <c r="AE6" s="40">
        <f t="array" ref="AE6">IF(ISBLANK(FRI_2!$A$2),0,IF(ISBLANK(A6),0,IF((OR(EXACT(A6,FRI_2!$C$2:$C$150))),VLOOKUP(A6,FRI_2!$C$2:$I$150,4,FALSE()))))</f>
        <v>0</v>
      </c>
      <c r="AF6" s="37">
        <f t="shared" si="27"/>
        <v>51</v>
      </c>
      <c r="AG6" s="29">
        <f>VLOOKUP(AF6,[1]Punktezuordnung!$A$2:$B$52,2,FALSE())</f>
        <v>0</v>
      </c>
      <c r="AH6" s="41">
        <f t="array" ref="AH6">IF(ISBLANK(LAT_1!$A$2),0,IF(ISBLANK(A6),0,IF((OR(EXACT(A6,LAT_1!$C$2:$C$154))),VLOOKUP(A6,LAT_1!$C$2:$I$154,4,FALSE()))))</f>
        <v>0</v>
      </c>
      <c r="AI6" s="37">
        <f t="shared" si="17"/>
        <v>51</v>
      </c>
      <c r="AJ6" s="29">
        <f>VLOOKUP(AI6,[1]Punktezuordnung!$A$2:$B$52,2,FALSE())</f>
        <v>0</v>
      </c>
      <c r="AK6" s="43">
        <f t="array" ref="AK6">IF(ISBLANK(LAT_2!$A$2),0,IF(ISBLANK(A6),0,IF((OR(EXACT(A6,LAT_2!$C$2:$C$154))),VLOOKUP(A6,LAT_2!$C$2:$I$154,4,FALSE()))))</f>
        <v>0</v>
      </c>
      <c r="AL6" s="37">
        <f t="shared" si="18"/>
        <v>51</v>
      </c>
      <c r="AM6" s="29">
        <f>VLOOKUP(AL6,[1]Punktezuordnung!$A$2:$B$52,2,FALSE())</f>
        <v>0</v>
      </c>
      <c r="AN6" s="66">
        <f t="array" ref="AN6">IF(ISBLANK(NIA_1!$A$2),1000,IF(ISBLANK(A6),1000,IF((OR(EXACT(A6,NIA_1!$C$2:$C$200))),VLOOKUP(A6,NIA_1!$C$2:$I$200,4,FALSE()))))</f>
        <v>140.1</v>
      </c>
      <c r="AO6" s="37">
        <f t="shared" si="19"/>
        <v>4</v>
      </c>
      <c r="AP6" s="64">
        <f>VLOOKUP(AO6,Punktezuordnung!$A$2:$B$52,2,FALSE())</f>
        <v>47</v>
      </c>
      <c r="AQ6" s="45">
        <f t="array" ref="AQ6">IF(ISBLANK(NIA_2!$A$2),0,IF(ISBLANK(A6),0,IF((OR(EXACT(A6,NIA_2!$C$2:$C$141))),VLOOKUP(A6,NIA_2!$C$2:$I$141,4,FALSE()))))</f>
        <v>28</v>
      </c>
      <c r="AR6" s="37">
        <f t="shared" si="20"/>
        <v>4</v>
      </c>
      <c r="AS6" s="64">
        <f>VLOOKUP(AR6,Punktezuordnung!$A$2:$B$52,2,FALSE())</f>
        <v>47</v>
      </c>
      <c r="AT6" s="41">
        <f t="array" ref="AT6">IF(ISBLANK(STO_1!$A$2),0,IF(ISBLANK(A6),0,IF((OR(EXACT(A6,STO_1!$C$2:$C$149))),VLOOKUP(A6,STO_1!$C$2:$I$149,4,FALSE()))))</f>
        <v>0</v>
      </c>
      <c r="AU6" s="37">
        <f t="shared" si="21"/>
        <v>51</v>
      </c>
      <c r="AV6" s="44">
        <f>VLOOKUP(AU6,[1]Punktezuordnung!$A$2:$B$52,2,FALSE())</f>
        <v>0</v>
      </c>
      <c r="AW6" s="39">
        <f t="array" ref="AW6">IF(ISBLANK(STO_2!$A$2),0,IF(ISBLANK(A6),0,IF((OR(EXACT(A6,STO_2!$C$2:$C$148))),VLOOKUP(A6,STO_2!$C$2:$I$148,4,FALSE()))))</f>
        <v>0</v>
      </c>
      <c r="AX6" s="37">
        <f t="shared" si="22"/>
        <v>51</v>
      </c>
      <c r="AY6" s="44">
        <f>VLOOKUP(AX6,[1]Punktezuordnung!$A$2:$B$52,2,FALSE())</f>
        <v>0</v>
      </c>
      <c r="AZ6" s="41">
        <f t="array" ref="AZ6">IF(ISBLANK(ANG_1!$A$2),100,IF(ISBLANK(A6),100,IF((OR(EXACT(A6,ANG_1!$C$2:$C$200))),VLOOKUP(A6,ANG_1!$C$2:$I$200,4,FALSE()))))</f>
        <v>100</v>
      </c>
      <c r="BA6" s="37">
        <f t="shared" si="23"/>
        <v>51</v>
      </c>
      <c r="BB6" s="44">
        <f>VLOOKUP(BA6,[1]Punktezuordnung!$A$2:$B$52,2,FALSE())</f>
        <v>0</v>
      </c>
      <c r="BC6" s="46">
        <f t="array" ref="BC6">IF(ISBLANK(ANG_2!$A$2),0,IF(ISBLANK(A6),0,IF((OR(EXACT(A6,ANG_2!$C$2:$C$155))),VLOOKUP(A6,ANG_2!$C$2:$I$155,4,FALSE()))))</f>
        <v>0</v>
      </c>
      <c r="BD6" s="37">
        <f t="shared" si="24"/>
        <v>51</v>
      </c>
      <c r="BE6" s="47">
        <f>VLOOKUP(BD6,[1]Punktezuordnung!$A$2:$B$52,2,FALSE())</f>
        <v>0</v>
      </c>
      <c r="BF6" s="41">
        <f t="array" ref="BF6">IF(ISBLANK(ANG_1!$A$2),100,IF(ISBLANK(G6),100,IF((OR(EXACT(G6,ANG_1!$C$2:$C$200))),VLOOKUP(G6,ANG_1!$C$2:$I$200,4,FALSE()))))</f>
        <v>100</v>
      </c>
      <c r="BG6" s="37">
        <f t="shared" si="25"/>
        <v>51</v>
      </c>
      <c r="BH6" s="44">
        <f>VLOOKUP(BG6,[1]Punktezuordnung!$A$2:$B$52,2,FALSE())</f>
        <v>0</v>
      </c>
      <c r="BI6" s="46">
        <f t="array" ref="BI6">IF(ISBLANK(ANG_2!$A$2),0,IF(ISBLANK(G6),0,IF((OR(EXACT(G6,ANG_2!$C$2:$C$155))),VLOOKUP(G6,ANG_2!$C$2:$I$155,4,FALSE()))))</f>
        <v>0</v>
      </c>
      <c r="BJ6" s="37">
        <f t="shared" si="26"/>
        <v>51</v>
      </c>
      <c r="BK6" s="47">
        <f>VLOOKUP(BJ6,[1]Punktezuordnung!$A$2:$B$52,2,FALSE())</f>
        <v>0</v>
      </c>
    </row>
    <row r="7" spans="1:63" x14ac:dyDescent="0.3">
      <c r="A7" s="28" t="s">
        <v>272</v>
      </c>
      <c r="B7" s="28" t="s">
        <v>22</v>
      </c>
      <c r="C7" s="28">
        <v>2019</v>
      </c>
      <c r="D7" s="28" t="s">
        <v>307</v>
      </c>
      <c r="E7" s="37">
        <f t="shared" si="0"/>
        <v>4</v>
      </c>
      <c r="F7" s="29">
        <f>SUM(LARGE(H7:U7,{1;2;3;4;5;6;7;8;9}))</f>
        <v>188</v>
      </c>
      <c r="G7" s="48">
        <f t="shared" si="1"/>
        <v>4</v>
      </c>
      <c r="H7" s="49">
        <f t="shared" si="2"/>
        <v>48</v>
      </c>
      <c r="I7" s="44">
        <f t="shared" si="3"/>
        <v>50</v>
      </c>
      <c r="J7" s="49">
        <f t="shared" si="4"/>
        <v>0</v>
      </c>
      <c r="K7" s="44">
        <f t="shared" si="5"/>
        <v>0</v>
      </c>
      <c r="L7" s="32">
        <f t="shared" si="6"/>
        <v>0</v>
      </c>
      <c r="M7" s="33">
        <f t="shared" si="7"/>
        <v>0</v>
      </c>
      <c r="N7" s="50">
        <f t="shared" si="8"/>
        <v>48</v>
      </c>
      <c r="O7" s="35">
        <f t="shared" si="9"/>
        <v>42</v>
      </c>
      <c r="P7" s="49">
        <f t="shared" si="10"/>
        <v>0</v>
      </c>
      <c r="Q7" s="44">
        <f t="shared" si="11"/>
        <v>0</v>
      </c>
      <c r="R7" s="49"/>
      <c r="S7" s="44"/>
      <c r="T7" s="49">
        <f t="shared" si="12"/>
        <v>0</v>
      </c>
      <c r="U7" s="44">
        <f t="shared" si="13"/>
        <v>0</v>
      </c>
      <c r="V7" s="36">
        <f t="array" ref="V7">IF(ISBLANK(ALS_1!$A$2),100,IF(ISBLANK(A7),100,IF((OR(EXACT(A7,ALS_1!$C$2:$C$147))),VLOOKUP(A7,ALS_1!$C$2:$I$147,4,FALSE()))))</f>
        <v>14.25</v>
      </c>
      <c r="W7" s="37">
        <f t="shared" si="14"/>
        <v>3</v>
      </c>
      <c r="X7" s="64">
        <f>VLOOKUP(W7,Punktezuordnung!$A$2:$B$52,2,FALSE())</f>
        <v>48</v>
      </c>
      <c r="Y7" s="38" cm="1">
        <f t="array" ref="Y7">IF(ISBLANK(ALS_2!$A$2),0,IF(ISBLANK(A7),0,IF((OR(EXACT(A7,ALS_2!$C$2:$C$149))),VLOOKUP(A7,ALS_2!$C$2:$I$149,4,FALSE()))))</f>
        <v>32</v>
      </c>
      <c r="Z7" s="37">
        <f t="shared" si="15"/>
        <v>1</v>
      </c>
      <c r="AA7" s="64">
        <f>VLOOKUP(Z7,Punktezuordnung!$A$2:$B$52,2,FALSE())</f>
        <v>50</v>
      </c>
      <c r="AB7" s="39">
        <f t="array" ref="AB7">IF(ISBLANK(FRI_1!$A$2),100,IF(ISBLANK(A7),100,IF((OR(EXACT(A7,FRI_1!$C$2:$C$200))),VLOOKUP(A7,FRI_1!$C$2:$I$200,4,FALSE()))))</f>
        <v>100</v>
      </c>
      <c r="AC7" s="37">
        <f t="shared" si="16"/>
        <v>51</v>
      </c>
      <c r="AD7" s="29">
        <f>VLOOKUP(AC7,[1]Punktezuordnung!$A$2:$B$52,2,FALSE())</f>
        <v>0</v>
      </c>
      <c r="AE7" s="40">
        <f t="array" ref="AE7">IF(ISBLANK(FRI_2!$A$2),0,IF(ISBLANK(A7),0,IF((OR(EXACT(A7,FRI_2!$C$2:$C$150))),VLOOKUP(A7,FRI_2!$C$2:$I$150,4,FALSE()))))</f>
        <v>0</v>
      </c>
      <c r="AF7" s="37">
        <f t="shared" si="27"/>
        <v>51</v>
      </c>
      <c r="AG7" s="29">
        <f>VLOOKUP(AF7,[1]Punktezuordnung!$A$2:$B$52,2,FALSE())</f>
        <v>0</v>
      </c>
      <c r="AH7" s="41">
        <f t="array" ref="AH7">IF(ISBLANK(LAT_1!$A$2),0,IF(ISBLANK(A7),0,IF((OR(EXACT(A7,LAT_1!$C$2:$C$154))),VLOOKUP(A7,LAT_1!$C$2:$I$154,4,FALSE()))))</f>
        <v>0</v>
      </c>
      <c r="AI7" s="37">
        <f t="shared" si="17"/>
        <v>51</v>
      </c>
      <c r="AJ7" s="29">
        <f>VLOOKUP(AI7,[1]Punktezuordnung!$A$2:$B$52,2,FALSE())</f>
        <v>0</v>
      </c>
      <c r="AK7" s="43">
        <f t="array" ref="AK7">IF(ISBLANK(LAT_2!$A$2),0,IF(ISBLANK(A7),0,IF((OR(EXACT(A7,LAT_2!$C$2:$C$154))),VLOOKUP(A7,LAT_2!$C$2:$I$154,4,FALSE()))))</f>
        <v>0</v>
      </c>
      <c r="AL7" s="37">
        <f t="shared" si="18"/>
        <v>51</v>
      </c>
      <c r="AM7" s="29">
        <f>VLOOKUP(AL7,[1]Punktezuordnung!$A$2:$B$52,2,FALSE())</f>
        <v>0</v>
      </c>
      <c r="AN7" s="66">
        <f t="array" ref="AN7">IF(ISBLANK(NIA_1!$A$2),1000,IF(ISBLANK(A7),1000,IF((OR(EXACT(A7,NIA_1!$C$2:$C$200))),VLOOKUP(A7,NIA_1!$C$2:$I$200,4,FALSE()))))</f>
        <v>138.80000000000001</v>
      </c>
      <c r="AO7" s="37">
        <f t="shared" si="19"/>
        <v>3</v>
      </c>
      <c r="AP7" s="64">
        <f>VLOOKUP(AO7,Punktezuordnung!$A$2:$B$52,2,FALSE())</f>
        <v>48</v>
      </c>
      <c r="AQ7" s="45">
        <f t="array" ref="AQ7">IF(ISBLANK(NIA_2!$A$2),0,IF(ISBLANK(A7),0,IF((OR(EXACT(A7,NIA_2!$C$2:$C$141))),VLOOKUP(A7,NIA_2!$C$2:$I$141,4,FALSE()))))</f>
        <v>23</v>
      </c>
      <c r="AR7" s="37">
        <f t="shared" si="20"/>
        <v>9</v>
      </c>
      <c r="AS7" s="64">
        <f>VLOOKUP(AR7,Punktezuordnung!$A$2:$B$52,2,FALSE())</f>
        <v>42</v>
      </c>
      <c r="AT7" s="41">
        <f t="array" ref="AT7">IF(ISBLANK(STO_1!$A$2),0,IF(ISBLANK(A7),0,IF((OR(EXACT(A7,STO_1!$C$2:$C$149))),VLOOKUP(A7,STO_1!$C$2:$I$149,4,FALSE()))))</f>
        <v>0</v>
      </c>
      <c r="AU7" s="37">
        <f t="shared" si="21"/>
        <v>51</v>
      </c>
      <c r="AV7" s="44">
        <f>VLOOKUP(AU7,[1]Punktezuordnung!$A$2:$B$52,2,FALSE())</f>
        <v>0</v>
      </c>
      <c r="AW7" s="39">
        <f t="array" ref="AW7">IF(ISBLANK(STO_2!$A$2),0,IF(ISBLANK(A7),0,IF((OR(EXACT(A7,STO_2!$C$2:$C$148))),VLOOKUP(A7,STO_2!$C$2:$I$148,4,FALSE()))))</f>
        <v>0</v>
      </c>
      <c r="AX7" s="37">
        <f t="shared" si="22"/>
        <v>51</v>
      </c>
      <c r="AY7" s="44">
        <f>VLOOKUP(AX7,[1]Punktezuordnung!$A$2:$B$52,2,FALSE())</f>
        <v>0</v>
      </c>
      <c r="AZ7" s="41">
        <f t="array" ref="AZ7">IF(ISBLANK(ANG_1!$A$2),100,IF(ISBLANK(A7),100,IF((OR(EXACT(A7,ANG_1!$C$2:$C$200))),VLOOKUP(A7,ANG_1!$C$2:$I$200,4,FALSE()))))</f>
        <v>100</v>
      </c>
      <c r="BA7" s="37">
        <f t="shared" si="23"/>
        <v>51</v>
      </c>
      <c r="BB7" s="44">
        <f>VLOOKUP(BA7,[1]Punktezuordnung!$A$2:$B$52,2,FALSE())</f>
        <v>0</v>
      </c>
      <c r="BC7" s="46">
        <f t="array" ref="BC7">IF(ISBLANK(ANG_2!$A$2),0,IF(ISBLANK(A7),0,IF((OR(EXACT(A7,ANG_2!$C$2:$C$155))),VLOOKUP(A7,ANG_2!$C$2:$I$155,4,FALSE()))))</f>
        <v>0</v>
      </c>
      <c r="BD7" s="37">
        <f t="shared" si="24"/>
        <v>51</v>
      </c>
      <c r="BE7" s="47">
        <f>VLOOKUP(BD7,[1]Punktezuordnung!$A$2:$B$52,2,FALSE())</f>
        <v>0</v>
      </c>
      <c r="BF7" s="41">
        <f t="array" ref="BF7">IF(ISBLANK(ANG_1!$A$2),100,IF(ISBLANK(G7),100,IF((OR(EXACT(G7,ANG_1!$C$2:$C$200))),VLOOKUP(G7,ANG_1!$C$2:$I$200,4,FALSE()))))</f>
        <v>100</v>
      </c>
      <c r="BG7" s="37">
        <f t="shared" si="25"/>
        <v>51</v>
      </c>
      <c r="BH7" s="44">
        <f>VLOOKUP(BG7,[1]Punktezuordnung!$A$2:$B$52,2,FALSE())</f>
        <v>0</v>
      </c>
      <c r="BI7" s="46">
        <f t="array" ref="BI7">IF(ISBLANK(ANG_2!$A$2),0,IF(ISBLANK(G7),0,IF((OR(EXACT(G7,ANG_2!$C$2:$C$155))),VLOOKUP(G7,ANG_2!$C$2:$I$155,4,FALSE()))))</f>
        <v>0</v>
      </c>
      <c r="BJ7" s="37">
        <f t="shared" si="26"/>
        <v>51</v>
      </c>
      <c r="BK7" s="47">
        <f>VLOOKUP(BJ7,[1]Punktezuordnung!$A$2:$B$52,2,FALSE())</f>
        <v>0</v>
      </c>
    </row>
    <row r="8" spans="1:63" x14ac:dyDescent="0.3">
      <c r="A8" s="28" t="s">
        <v>279</v>
      </c>
      <c r="B8" s="28" t="s">
        <v>22</v>
      </c>
      <c r="C8" s="28">
        <v>2019</v>
      </c>
      <c r="D8" s="28" t="s">
        <v>306</v>
      </c>
      <c r="E8" s="37">
        <f t="shared" si="0"/>
        <v>5</v>
      </c>
      <c r="F8" s="29">
        <f>SUM(LARGE(H8:U8,{1;2;3;4;5;6;7;8;9}))</f>
        <v>176</v>
      </c>
      <c r="G8" s="51">
        <f t="shared" si="1"/>
        <v>4</v>
      </c>
      <c r="H8" s="52">
        <f t="shared" si="2"/>
        <v>41</v>
      </c>
      <c r="I8" s="53">
        <f t="shared" si="3"/>
        <v>44</v>
      </c>
      <c r="J8" s="52">
        <f t="shared" si="4"/>
        <v>0</v>
      </c>
      <c r="K8" s="53">
        <f t="shared" si="5"/>
        <v>0</v>
      </c>
      <c r="L8" s="32">
        <f t="shared" si="6"/>
        <v>0</v>
      </c>
      <c r="M8" s="33">
        <f t="shared" si="7"/>
        <v>0</v>
      </c>
      <c r="N8" s="54">
        <f t="shared" si="8"/>
        <v>42</v>
      </c>
      <c r="O8" s="35">
        <f t="shared" si="9"/>
        <v>49</v>
      </c>
      <c r="P8" s="52">
        <f t="shared" si="10"/>
        <v>0</v>
      </c>
      <c r="Q8" s="53">
        <f t="shared" si="11"/>
        <v>0</v>
      </c>
      <c r="R8" s="52"/>
      <c r="S8" s="53"/>
      <c r="T8" s="52">
        <f t="shared" si="12"/>
        <v>0</v>
      </c>
      <c r="U8" s="53">
        <f t="shared" si="13"/>
        <v>0</v>
      </c>
      <c r="V8" s="36">
        <f t="array" ref="V8">IF(ISBLANK(ALS_1!$A$2),100,IF(ISBLANK(A8),100,IF((OR(EXACT(A8,ALS_1!$C$2:$C$147))),VLOOKUP(A8,ALS_1!$C$2:$I$147,4,FALSE()))))</f>
        <v>15.61</v>
      </c>
      <c r="W8" s="37">
        <f t="shared" si="14"/>
        <v>10</v>
      </c>
      <c r="X8" s="64">
        <f>VLOOKUP(W8,Punktezuordnung!$A$2:$B$52,2,FALSE())</f>
        <v>41</v>
      </c>
      <c r="Y8" s="38" cm="1">
        <f t="array" ref="Y8">IF(ISBLANK(ALS_2!$A$2),0,IF(ISBLANK(A8),0,IF((OR(EXACT(A8,ALS_2!$C$2:$C$149))),VLOOKUP(A8,ALS_2!$C$2:$I$149,4,FALSE()))))</f>
        <v>26</v>
      </c>
      <c r="Z8" s="37">
        <f t="shared" si="15"/>
        <v>7</v>
      </c>
      <c r="AA8" s="64">
        <f>VLOOKUP(Z8,Punktezuordnung!$A$2:$B$52,2,FALSE())</f>
        <v>44</v>
      </c>
      <c r="AB8" s="39">
        <f t="array" ref="AB8">IF(ISBLANK(FRI_1!$A$2),100,IF(ISBLANK(A8),100,IF((OR(EXACT(A8,FRI_1!$C$2:$C$200))),VLOOKUP(A8,FRI_1!$C$2:$I$200,4,FALSE()))))</f>
        <v>100</v>
      </c>
      <c r="AC8" s="37">
        <f t="shared" si="16"/>
        <v>51</v>
      </c>
      <c r="AD8" s="29">
        <f>VLOOKUP(AC8,[1]Punktezuordnung!$A$2:$B$52,2,FALSE())</f>
        <v>0</v>
      </c>
      <c r="AE8" s="40">
        <f t="array" ref="AE8">IF(ISBLANK(FRI_2!$A$2),0,IF(ISBLANK(A8),0,IF((OR(EXACT(A8,FRI_2!$C$2:$C$150))),VLOOKUP(A8,FRI_2!$C$2:$I$150,4,FALSE()))))</f>
        <v>0</v>
      </c>
      <c r="AF8" s="37">
        <f t="shared" si="27"/>
        <v>51</v>
      </c>
      <c r="AG8" s="29">
        <f>VLOOKUP(AF8,[1]Punktezuordnung!$A$2:$B$52,2,FALSE())</f>
        <v>0</v>
      </c>
      <c r="AH8" s="41">
        <f t="array" ref="AH8">IF(ISBLANK(LAT_1!$A$2),0,IF(ISBLANK(A8),0,IF((OR(EXACT(A8,LAT_1!$C$2:$C$154))),VLOOKUP(A8,LAT_1!$C$2:$I$154,4,FALSE()))))</f>
        <v>0</v>
      </c>
      <c r="AI8" s="37">
        <f t="shared" si="17"/>
        <v>51</v>
      </c>
      <c r="AJ8" s="29">
        <f>VLOOKUP(AI8,[1]Punktezuordnung!$A$2:$B$52,2,FALSE())</f>
        <v>0</v>
      </c>
      <c r="AK8" s="43">
        <f t="array" ref="AK8">IF(ISBLANK(LAT_2!$A$2),0,IF(ISBLANK(A8),0,IF((OR(EXACT(A8,LAT_2!$C$2:$C$154))),VLOOKUP(A8,LAT_2!$C$2:$I$154,4,FALSE()))))</f>
        <v>0</v>
      </c>
      <c r="AL8" s="37">
        <f t="shared" si="18"/>
        <v>51</v>
      </c>
      <c r="AM8" s="29">
        <f>VLOOKUP(AL8,[1]Punktezuordnung!$A$2:$B$52,2,FALSE())</f>
        <v>0</v>
      </c>
      <c r="AN8" s="66">
        <f t="array" ref="AN8">IF(ISBLANK(NIA_1!$A$2),1000,IF(ISBLANK(A8),1000,IF((OR(EXACT(A8,NIA_1!$C$2:$C$200))),VLOOKUP(A8,NIA_1!$C$2:$I$200,4,FALSE()))))</f>
        <v>150</v>
      </c>
      <c r="AO8" s="37">
        <f t="shared" si="19"/>
        <v>9</v>
      </c>
      <c r="AP8" s="64">
        <f>VLOOKUP(AO8,Punktezuordnung!$A$2:$B$52,2,FALSE())</f>
        <v>42</v>
      </c>
      <c r="AQ8" s="45">
        <f t="array" ref="AQ8">IF(ISBLANK(NIA_2!$A$2),0,IF(ISBLANK(A8),0,IF((OR(EXACT(A8,NIA_2!$C$2:$C$141))),VLOOKUP(A8,NIA_2!$C$2:$I$141,4,FALSE()))))</f>
        <v>30</v>
      </c>
      <c r="AR8" s="37">
        <f t="shared" si="20"/>
        <v>2</v>
      </c>
      <c r="AS8" s="64">
        <f>VLOOKUP(AR8,Punktezuordnung!$A$2:$B$52,2,FALSE())</f>
        <v>49</v>
      </c>
      <c r="AT8" s="41">
        <f t="array" ref="AT8">IF(ISBLANK(STO_1!$A$2),0,IF(ISBLANK(A8),0,IF((OR(EXACT(A8,STO_1!$C$2:$C$149))),VLOOKUP(A8,STO_1!$C$2:$I$149,4,FALSE()))))</f>
        <v>0</v>
      </c>
      <c r="AU8" s="37">
        <f t="shared" si="21"/>
        <v>51</v>
      </c>
      <c r="AV8" s="44">
        <f>VLOOKUP(AU8,[1]Punktezuordnung!$A$2:$B$52,2,FALSE())</f>
        <v>0</v>
      </c>
      <c r="AW8" s="39">
        <f t="array" ref="AW8">IF(ISBLANK(STO_2!$A$2),0,IF(ISBLANK(A8),0,IF((OR(EXACT(A8,STO_2!$C$2:$C$148))),VLOOKUP(A8,STO_2!$C$2:$I$148,4,FALSE()))))</f>
        <v>0</v>
      </c>
      <c r="AX8" s="37">
        <f t="shared" si="22"/>
        <v>51</v>
      </c>
      <c r="AY8" s="44">
        <f>VLOOKUP(AX8,[1]Punktezuordnung!$A$2:$B$52,2,FALSE())</f>
        <v>0</v>
      </c>
      <c r="AZ8" s="41">
        <f t="array" ref="AZ8">IF(ISBLANK(ANG_1!$A$2),100,IF(ISBLANK(A8),100,IF((OR(EXACT(A8,ANG_1!$C$2:$C$200))),VLOOKUP(A8,ANG_1!$C$2:$I$200,4,FALSE()))))</f>
        <v>100</v>
      </c>
      <c r="BA8" s="37">
        <f t="shared" si="23"/>
        <v>51</v>
      </c>
      <c r="BB8" s="44">
        <f>VLOOKUP(BA8,[1]Punktezuordnung!$A$2:$B$52,2,FALSE())</f>
        <v>0</v>
      </c>
      <c r="BC8" s="46">
        <f t="array" ref="BC8">IF(ISBLANK(ANG_2!$A$2),0,IF(ISBLANK(A8),0,IF((OR(EXACT(A8,ANG_2!$C$2:$C$155))),VLOOKUP(A8,ANG_2!$C$2:$I$155,4,FALSE()))))</f>
        <v>0</v>
      </c>
      <c r="BD8" s="37">
        <f t="shared" si="24"/>
        <v>51</v>
      </c>
      <c r="BE8" s="47">
        <f>VLOOKUP(BD8,[1]Punktezuordnung!$A$2:$B$52,2,FALSE())</f>
        <v>0</v>
      </c>
      <c r="BF8" s="41">
        <f t="array" ref="BF8">IF(ISBLANK(ANG_1!$A$2),100,IF(ISBLANK(G8),100,IF((OR(EXACT(G8,ANG_1!$C$2:$C$200))),VLOOKUP(G8,ANG_1!$C$2:$I$200,4,FALSE()))))</f>
        <v>100</v>
      </c>
      <c r="BG8" s="37">
        <f t="shared" si="25"/>
        <v>51</v>
      </c>
      <c r="BH8" s="44">
        <f>VLOOKUP(BG8,[1]Punktezuordnung!$A$2:$B$52,2,FALSE())</f>
        <v>0</v>
      </c>
      <c r="BI8" s="46">
        <f t="array" ref="BI8">IF(ISBLANK(ANG_2!$A$2),0,IF(ISBLANK(G8),0,IF((OR(EXACT(G8,ANG_2!$C$2:$C$155))),VLOOKUP(G8,ANG_2!$C$2:$I$155,4,FALSE()))))</f>
        <v>0</v>
      </c>
      <c r="BJ8" s="37">
        <f t="shared" si="26"/>
        <v>51</v>
      </c>
      <c r="BK8" s="47">
        <f>VLOOKUP(BJ8,[1]Punktezuordnung!$A$2:$B$52,2,FALSE())</f>
        <v>0</v>
      </c>
    </row>
    <row r="9" spans="1:63" x14ac:dyDescent="0.3">
      <c r="A9" s="28" t="s">
        <v>276</v>
      </c>
      <c r="B9" s="28" t="s">
        <v>22</v>
      </c>
      <c r="C9" s="28">
        <v>2019</v>
      </c>
      <c r="D9" s="28" t="s">
        <v>302</v>
      </c>
      <c r="E9" s="37">
        <f t="shared" si="0"/>
        <v>6</v>
      </c>
      <c r="F9" s="29">
        <f>SUM(LARGE(H9:U9,{1;2;3;4;5;6;7;8;9}))</f>
        <v>170</v>
      </c>
      <c r="G9" s="48">
        <f t="shared" si="1"/>
        <v>4</v>
      </c>
      <c r="H9" s="49">
        <f t="shared" si="2"/>
        <v>44</v>
      </c>
      <c r="I9" s="44">
        <f t="shared" si="3"/>
        <v>41</v>
      </c>
      <c r="J9" s="49">
        <f t="shared" si="4"/>
        <v>0</v>
      </c>
      <c r="K9" s="44">
        <f t="shared" si="5"/>
        <v>0</v>
      </c>
      <c r="L9" s="32">
        <f t="shared" si="6"/>
        <v>0</v>
      </c>
      <c r="M9" s="33">
        <f t="shared" si="7"/>
        <v>0</v>
      </c>
      <c r="N9" s="50">
        <f t="shared" si="8"/>
        <v>40</v>
      </c>
      <c r="O9" s="35">
        <f t="shared" si="9"/>
        <v>45</v>
      </c>
      <c r="P9" s="49">
        <f t="shared" si="10"/>
        <v>0</v>
      </c>
      <c r="Q9" s="44">
        <f t="shared" si="11"/>
        <v>0</v>
      </c>
      <c r="R9" s="49"/>
      <c r="S9" s="44"/>
      <c r="T9" s="49">
        <f t="shared" si="12"/>
        <v>0</v>
      </c>
      <c r="U9" s="44">
        <f t="shared" si="13"/>
        <v>0</v>
      </c>
      <c r="V9" s="36">
        <f t="array" ref="V9">IF(ISBLANK(ALS_1!$A$2),100,IF(ISBLANK(A9),100,IF((OR(EXACT(A9,ALS_1!$C$2:$C$147))),VLOOKUP(A9,ALS_1!$C$2:$I$147,4,FALSE()))))</f>
        <v>15.43</v>
      </c>
      <c r="W9" s="37">
        <f t="shared" si="14"/>
        <v>7</v>
      </c>
      <c r="X9" s="64">
        <f>VLOOKUP(W9,Punktezuordnung!$A$2:$B$52,2,FALSE())</f>
        <v>44</v>
      </c>
      <c r="Y9" s="38" cm="1">
        <f t="array" ref="Y9">IF(ISBLANK(ALS_2!$A$2),0,IF(ISBLANK(A9),0,IF((OR(EXACT(A9,ALS_2!$C$2:$C$149))),VLOOKUP(A9,ALS_2!$C$2:$I$149,4,FALSE()))))</f>
        <v>23</v>
      </c>
      <c r="Z9" s="37">
        <f t="shared" si="15"/>
        <v>10</v>
      </c>
      <c r="AA9" s="64">
        <f>VLOOKUP(Z9,Punktezuordnung!$A$2:$B$52,2,FALSE())</f>
        <v>41</v>
      </c>
      <c r="AB9" s="39">
        <f t="array" ref="AB9">IF(ISBLANK(FRI_1!$A$2),100,IF(ISBLANK(A9),100,IF((OR(EXACT(A9,FRI_1!$C$2:$C$200))),VLOOKUP(A9,FRI_1!$C$2:$I$200,4,FALSE()))))</f>
        <v>100</v>
      </c>
      <c r="AC9" s="37">
        <f t="shared" si="16"/>
        <v>51</v>
      </c>
      <c r="AD9" s="29">
        <f>VLOOKUP(AC9,[1]Punktezuordnung!$A$2:$B$52,2,FALSE())</f>
        <v>0</v>
      </c>
      <c r="AE9" s="40">
        <f t="array" ref="AE9">IF(ISBLANK(FRI_2!$A$2),0,IF(ISBLANK(A9),0,IF((OR(EXACT(A9,FRI_2!$C$2:$C$150))),VLOOKUP(A9,FRI_2!$C$2:$I$150,4,FALSE()))))</f>
        <v>0</v>
      </c>
      <c r="AF9" s="37">
        <f t="shared" si="27"/>
        <v>51</v>
      </c>
      <c r="AG9" s="29">
        <f>VLOOKUP(AF9,[1]Punktezuordnung!$A$2:$B$52,2,FALSE())</f>
        <v>0</v>
      </c>
      <c r="AH9" s="41">
        <f t="array" ref="AH9">IF(ISBLANK(LAT_1!$A$2),0,IF(ISBLANK(A9),0,IF((OR(EXACT(A9,LAT_1!$C$2:$C$154))),VLOOKUP(A9,LAT_1!$C$2:$I$154,4,FALSE()))))</f>
        <v>0</v>
      </c>
      <c r="AI9" s="37">
        <f t="shared" si="17"/>
        <v>51</v>
      </c>
      <c r="AJ9" s="29">
        <f>VLOOKUP(AI9,[1]Punktezuordnung!$A$2:$B$52,2,FALSE())</f>
        <v>0</v>
      </c>
      <c r="AK9" s="43">
        <f t="array" ref="AK9">IF(ISBLANK(LAT_2!$A$2),0,IF(ISBLANK(A9),0,IF((OR(EXACT(A9,LAT_2!$C$2:$C$154))),VLOOKUP(A9,LAT_2!$C$2:$I$154,4,FALSE()))))</f>
        <v>0</v>
      </c>
      <c r="AL9" s="37">
        <f t="shared" si="18"/>
        <v>51</v>
      </c>
      <c r="AM9" s="29">
        <f>VLOOKUP(AL9,[1]Punktezuordnung!$A$2:$B$52,2,FALSE())</f>
        <v>0</v>
      </c>
      <c r="AN9" s="66">
        <f t="array" ref="AN9">IF(ISBLANK(NIA_1!$A$2),1000,IF(ISBLANK(A9),1000,IF((OR(EXACT(A9,NIA_1!$C$2:$C$200))),VLOOKUP(A9,NIA_1!$C$2:$I$200,4,FALSE()))))</f>
        <v>151.19999999999999</v>
      </c>
      <c r="AO9" s="37">
        <f t="shared" si="19"/>
        <v>11</v>
      </c>
      <c r="AP9" s="64">
        <f>VLOOKUP(AO9,Punktezuordnung!$A$2:$B$52,2,FALSE())</f>
        <v>40</v>
      </c>
      <c r="AQ9" s="45">
        <f t="array" ref="AQ9">IF(ISBLANK(NIA_2!$A$2),0,IF(ISBLANK(A9),0,IF((OR(EXACT(A9,NIA_2!$C$2:$C$141))),VLOOKUP(A9,NIA_2!$C$2:$I$141,4,FALSE()))))</f>
        <v>25</v>
      </c>
      <c r="AR9" s="37">
        <f t="shared" si="20"/>
        <v>6</v>
      </c>
      <c r="AS9" s="64">
        <f>VLOOKUP(AR9,Punktezuordnung!$A$2:$B$52,2,FALSE())</f>
        <v>45</v>
      </c>
      <c r="AT9" s="41">
        <f t="array" ref="AT9">IF(ISBLANK(STO_1!$A$2),0,IF(ISBLANK(A9),0,IF((OR(EXACT(A9,STO_1!$C$2:$C$149))),VLOOKUP(A9,STO_1!$C$2:$I$149,4,FALSE()))))</f>
        <v>0</v>
      </c>
      <c r="AU9" s="37">
        <f t="shared" si="21"/>
        <v>51</v>
      </c>
      <c r="AV9" s="44">
        <f>VLOOKUP(AU9,[1]Punktezuordnung!$A$2:$B$52,2,FALSE())</f>
        <v>0</v>
      </c>
      <c r="AW9" s="39">
        <f t="array" ref="AW9">IF(ISBLANK(STO_2!$A$2),0,IF(ISBLANK(A9),0,IF((OR(EXACT(A9,STO_2!$C$2:$C$148))),VLOOKUP(A9,STO_2!$C$2:$I$148,4,FALSE()))))</f>
        <v>0</v>
      </c>
      <c r="AX9" s="37">
        <f t="shared" si="22"/>
        <v>51</v>
      </c>
      <c r="AY9" s="44">
        <f>VLOOKUP(AX9,[1]Punktezuordnung!$A$2:$B$52,2,FALSE())</f>
        <v>0</v>
      </c>
      <c r="AZ9" s="41">
        <f t="array" ref="AZ9">IF(ISBLANK(ANG_1!$A$2),100,IF(ISBLANK(A9),100,IF((OR(EXACT(A9,ANG_1!$C$2:$C$200))),VLOOKUP(A9,ANG_1!$C$2:$I$200,4,FALSE()))))</f>
        <v>100</v>
      </c>
      <c r="BA9" s="37">
        <f t="shared" si="23"/>
        <v>51</v>
      </c>
      <c r="BB9" s="44">
        <f>VLOOKUP(BA9,[1]Punktezuordnung!$A$2:$B$52,2,FALSE())</f>
        <v>0</v>
      </c>
      <c r="BC9" s="46">
        <f t="array" ref="BC9">IF(ISBLANK(ANG_2!$A$2),0,IF(ISBLANK(A9),0,IF((OR(EXACT(A9,ANG_2!$C$2:$C$155))),VLOOKUP(A9,ANG_2!$C$2:$I$155,4,FALSE()))))</f>
        <v>0</v>
      </c>
      <c r="BD9" s="37">
        <f t="shared" si="24"/>
        <v>51</v>
      </c>
      <c r="BE9" s="47">
        <f>VLOOKUP(BD9,[1]Punktezuordnung!$A$2:$B$52,2,FALSE())</f>
        <v>0</v>
      </c>
      <c r="BF9" s="41">
        <f t="array" ref="BF9">IF(ISBLANK(ANG_1!$A$2),100,IF(ISBLANK(G9),100,IF((OR(EXACT(G9,ANG_1!$C$2:$C$200))),VLOOKUP(G9,ANG_1!$C$2:$I$200,4,FALSE()))))</f>
        <v>100</v>
      </c>
      <c r="BG9" s="37">
        <f t="shared" si="25"/>
        <v>51</v>
      </c>
      <c r="BH9" s="44">
        <f>VLOOKUP(BG9,[1]Punktezuordnung!$A$2:$B$52,2,FALSE())</f>
        <v>0</v>
      </c>
      <c r="BI9" s="46">
        <f t="array" ref="BI9">IF(ISBLANK(ANG_2!$A$2),0,IF(ISBLANK(G9),0,IF((OR(EXACT(G9,ANG_2!$C$2:$C$155))),VLOOKUP(G9,ANG_2!$C$2:$I$155,4,FALSE()))))</f>
        <v>0</v>
      </c>
      <c r="BJ9" s="37">
        <f t="shared" si="26"/>
        <v>51</v>
      </c>
      <c r="BK9" s="47">
        <f>VLOOKUP(BJ9,[1]Punktezuordnung!$A$2:$B$52,2,FALSE())</f>
        <v>0</v>
      </c>
    </row>
    <row r="10" spans="1:63" x14ac:dyDescent="0.3">
      <c r="A10" s="28" t="s">
        <v>277</v>
      </c>
      <c r="B10" s="28" t="s">
        <v>22</v>
      </c>
      <c r="C10" s="28">
        <v>2019</v>
      </c>
      <c r="D10" s="28" t="s">
        <v>303</v>
      </c>
      <c r="E10" s="37">
        <f t="shared" si="0"/>
        <v>6</v>
      </c>
      <c r="F10" s="29">
        <f>SUM(LARGE(H10:U10,{1;2;3;4;5;6;7;8;9}))</f>
        <v>170</v>
      </c>
      <c r="G10" s="48">
        <f t="shared" si="1"/>
        <v>4</v>
      </c>
      <c r="H10" s="49">
        <f t="shared" si="2"/>
        <v>43</v>
      </c>
      <c r="I10" s="44">
        <f t="shared" si="3"/>
        <v>38</v>
      </c>
      <c r="J10" s="49">
        <f t="shared" si="4"/>
        <v>0</v>
      </c>
      <c r="K10" s="44">
        <f t="shared" si="5"/>
        <v>0</v>
      </c>
      <c r="L10" s="32">
        <f t="shared" si="6"/>
        <v>0</v>
      </c>
      <c r="M10" s="33">
        <f t="shared" si="7"/>
        <v>0</v>
      </c>
      <c r="N10" s="50">
        <f t="shared" si="8"/>
        <v>46</v>
      </c>
      <c r="O10" s="35">
        <f t="shared" si="9"/>
        <v>43</v>
      </c>
      <c r="P10" s="49">
        <f t="shared" si="10"/>
        <v>0</v>
      </c>
      <c r="Q10" s="44">
        <f t="shared" si="11"/>
        <v>0</v>
      </c>
      <c r="R10" s="49"/>
      <c r="S10" s="44"/>
      <c r="T10" s="49">
        <f t="shared" si="12"/>
        <v>0</v>
      </c>
      <c r="U10" s="44">
        <f t="shared" si="13"/>
        <v>0</v>
      </c>
      <c r="V10" s="36">
        <f t="array" ref="V10">IF(ISBLANK(ALS_1!$A$2),100,IF(ISBLANK(A10),100,IF((OR(EXACT(A10,ALS_1!$C$2:$C$147))),VLOOKUP(A10,ALS_1!$C$2:$I$147,4,FALSE()))))</f>
        <v>15.54</v>
      </c>
      <c r="W10" s="37">
        <f t="shared" si="14"/>
        <v>8</v>
      </c>
      <c r="X10" s="64">
        <f>VLOOKUP(W10,Punktezuordnung!$A$2:$B$52,2,FALSE())</f>
        <v>43</v>
      </c>
      <c r="Y10" s="38" cm="1">
        <f t="array" ref="Y10">IF(ISBLANK(ALS_2!$A$2),0,IF(ISBLANK(A10),0,IF((OR(EXACT(A10,ALS_2!$C$2:$C$149))),VLOOKUP(A10,ALS_2!$C$2:$I$149,4,FALSE()))))</f>
        <v>21</v>
      </c>
      <c r="Z10" s="37">
        <f t="shared" si="15"/>
        <v>13</v>
      </c>
      <c r="AA10" s="64">
        <f>VLOOKUP(Z10,Punktezuordnung!$A$2:$B$52,2,FALSE())</f>
        <v>38</v>
      </c>
      <c r="AB10" s="39">
        <f t="array" ref="AB10">IF(ISBLANK(FRI_1!$A$2),100,IF(ISBLANK(A10),100,IF((OR(EXACT(A10,FRI_1!$C$2:$C$200))),VLOOKUP(A10,FRI_1!$C$2:$I$200,4,FALSE()))))</f>
        <v>100</v>
      </c>
      <c r="AC10" s="37">
        <f t="shared" si="16"/>
        <v>51</v>
      </c>
      <c r="AD10" s="29">
        <f>VLOOKUP(AC10,[1]Punktezuordnung!$A$2:$B$52,2,FALSE())</f>
        <v>0</v>
      </c>
      <c r="AE10" s="40">
        <f t="array" ref="AE10">IF(ISBLANK(FRI_2!$A$2),0,IF(ISBLANK(A10),0,IF((OR(EXACT(A10,FRI_2!$C$2:$C$150))),VLOOKUP(A10,FRI_2!$C$2:$I$150,4,FALSE()))))</f>
        <v>0</v>
      </c>
      <c r="AF10" s="37">
        <f t="shared" si="27"/>
        <v>51</v>
      </c>
      <c r="AG10" s="29">
        <f>VLOOKUP(AF10,[1]Punktezuordnung!$A$2:$B$52,2,FALSE())</f>
        <v>0</v>
      </c>
      <c r="AH10" s="41">
        <f t="array" ref="AH10">IF(ISBLANK(LAT_1!$A$2),0,IF(ISBLANK(A10),0,IF((OR(EXACT(A10,LAT_1!$C$2:$C$154))),VLOOKUP(A10,LAT_1!$C$2:$I$154,4,FALSE()))))</f>
        <v>0</v>
      </c>
      <c r="AI10" s="37">
        <f t="shared" si="17"/>
        <v>51</v>
      </c>
      <c r="AJ10" s="29">
        <f>VLOOKUP(AI10,[1]Punktezuordnung!$A$2:$B$52,2,FALSE())</f>
        <v>0</v>
      </c>
      <c r="AK10" s="43">
        <f t="array" ref="AK10">IF(ISBLANK(LAT_2!$A$2),0,IF(ISBLANK(A10),0,IF((OR(EXACT(A10,LAT_2!$C$2:$C$154))),VLOOKUP(A10,LAT_2!$C$2:$I$154,4,FALSE()))))</f>
        <v>0</v>
      </c>
      <c r="AL10" s="37">
        <f t="shared" si="18"/>
        <v>51</v>
      </c>
      <c r="AM10" s="29">
        <f>VLOOKUP(AL10,[1]Punktezuordnung!$A$2:$B$52,2,FALSE())</f>
        <v>0</v>
      </c>
      <c r="AN10" s="66">
        <f t="array" ref="AN10">IF(ISBLANK(NIA_1!$A$2),1000,IF(ISBLANK(A10),1000,IF((OR(EXACT(A10,NIA_1!$C$2:$C$200))),VLOOKUP(A10,NIA_1!$C$2:$I$200,4,FALSE()))))</f>
        <v>141.9</v>
      </c>
      <c r="AO10" s="37">
        <f t="shared" si="19"/>
        <v>5</v>
      </c>
      <c r="AP10" s="64">
        <f>VLOOKUP(AO10,Punktezuordnung!$A$2:$B$52,2,FALSE())</f>
        <v>46</v>
      </c>
      <c r="AQ10" s="45">
        <f t="array" ref="AQ10">IF(ISBLANK(NIA_2!$A$2),0,IF(ISBLANK(A10),0,IF((OR(EXACT(A10,NIA_2!$C$2:$C$141))),VLOOKUP(A10,NIA_2!$C$2:$I$141,4,FALSE()))))</f>
        <v>24</v>
      </c>
      <c r="AR10" s="37">
        <f t="shared" si="20"/>
        <v>8</v>
      </c>
      <c r="AS10" s="64">
        <f>VLOOKUP(AR10,Punktezuordnung!$A$2:$B$52,2,FALSE())</f>
        <v>43</v>
      </c>
      <c r="AT10" s="41">
        <f t="array" ref="AT10">IF(ISBLANK(STO_1!$A$2),0,IF(ISBLANK(A10),0,IF((OR(EXACT(A10,STO_1!$C$2:$C$149))),VLOOKUP(A10,STO_1!$C$2:$I$149,4,FALSE()))))</f>
        <v>0</v>
      </c>
      <c r="AU10" s="37">
        <f t="shared" si="21"/>
        <v>51</v>
      </c>
      <c r="AV10" s="44">
        <f>VLOOKUP(AU10,[1]Punktezuordnung!$A$2:$B$52,2,FALSE())</f>
        <v>0</v>
      </c>
      <c r="AW10" s="39">
        <f t="array" ref="AW10">IF(ISBLANK(STO_2!$A$2),0,IF(ISBLANK(A10),0,IF((OR(EXACT(A10,STO_2!$C$2:$C$148))),VLOOKUP(A10,STO_2!$C$2:$I$148,4,FALSE()))))</f>
        <v>0</v>
      </c>
      <c r="AX10" s="37">
        <f t="shared" si="22"/>
        <v>51</v>
      </c>
      <c r="AY10" s="44">
        <f>VLOOKUP(AX10,[1]Punktezuordnung!$A$2:$B$52,2,FALSE())</f>
        <v>0</v>
      </c>
      <c r="AZ10" s="41">
        <f t="array" ref="AZ10">IF(ISBLANK(ANG_1!$A$2),100,IF(ISBLANK(A10),100,IF((OR(EXACT(A10,ANG_1!$C$2:$C$200))),VLOOKUP(A10,ANG_1!$C$2:$I$200,4,FALSE()))))</f>
        <v>100</v>
      </c>
      <c r="BA10" s="37">
        <f t="shared" si="23"/>
        <v>51</v>
      </c>
      <c r="BB10" s="44">
        <f>VLOOKUP(BA10,[1]Punktezuordnung!$A$2:$B$52,2,FALSE())</f>
        <v>0</v>
      </c>
      <c r="BC10" s="46">
        <f t="array" ref="BC10">IF(ISBLANK(ANG_2!$A$2),0,IF(ISBLANK(A10),0,IF((OR(EXACT(A10,ANG_2!$C$2:$C$155))),VLOOKUP(A10,ANG_2!$C$2:$I$155,4,FALSE()))))</f>
        <v>0</v>
      </c>
      <c r="BD10" s="37">
        <f t="shared" si="24"/>
        <v>51</v>
      </c>
      <c r="BE10" s="47">
        <f>VLOOKUP(BD10,[1]Punktezuordnung!$A$2:$B$52,2,FALSE())</f>
        <v>0</v>
      </c>
      <c r="BF10" s="41">
        <f t="array" ref="BF10">IF(ISBLANK(ANG_1!$A$2),100,IF(ISBLANK(G10),100,IF((OR(EXACT(G10,ANG_1!$C$2:$C$200))),VLOOKUP(G10,ANG_1!$C$2:$I$200,4,FALSE()))))</f>
        <v>100</v>
      </c>
      <c r="BG10" s="37">
        <f t="shared" si="25"/>
        <v>51</v>
      </c>
      <c r="BH10" s="44">
        <f>VLOOKUP(BG10,[1]Punktezuordnung!$A$2:$B$52,2,FALSE())</f>
        <v>0</v>
      </c>
      <c r="BI10" s="46">
        <f t="array" ref="BI10">IF(ISBLANK(ANG_2!$A$2),0,IF(ISBLANK(G10),0,IF((OR(EXACT(G10,ANG_2!$C$2:$C$155))),VLOOKUP(G10,ANG_2!$C$2:$I$155,4,FALSE()))))</f>
        <v>0</v>
      </c>
      <c r="BJ10" s="37">
        <f t="shared" si="26"/>
        <v>51</v>
      </c>
      <c r="BK10" s="47">
        <f>VLOOKUP(BJ10,[1]Punktezuordnung!$A$2:$B$52,2,FALSE())</f>
        <v>0</v>
      </c>
    </row>
    <row r="11" spans="1:63" x14ac:dyDescent="0.3">
      <c r="A11" s="28" t="s">
        <v>274</v>
      </c>
      <c r="B11" s="28" t="s">
        <v>22</v>
      </c>
      <c r="C11" s="28">
        <v>2019</v>
      </c>
      <c r="D11" s="28" t="s">
        <v>305</v>
      </c>
      <c r="E11" s="37">
        <f t="shared" si="0"/>
        <v>13</v>
      </c>
      <c r="F11" s="29">
        <f>SUM(LARGE(H11:U11,{1;2;3;4;5;6;7;8;9}))</f>
        <v>119</v>
      </c>
      <c r="G11" s="48">
        <f t="shared" si="1"/>
        <v>3</v>
      </c>
      <c r="H11" s="49">
        <f t="shared" si="2"/>
        <v>46</v>
      </c>
      <c r="I11" s="44">
        <f t="shared" si="3"/>
        <v>34</v>
      </c>
      <c r="J11" s="49">
        <f t="shared" si="4"/>
        <v>0</v>
      </c>
      <c r="K11" s="44">
        <f t="shared" si="5"/>
        <v>0</v>
      </c>
      <c r="L11" s="32">
        <f t="shared" si="6"/>
        <v>0</v>
      </c>
      <c r="M11" s="33">
        <f t="shared" si="7"/>
        <v>0</v>
      </c>
      <c r="N11" s="50">
        <f t="shared" si="8"/>
        <v>0</v>
      </c>
      <c r="O11" s="35">
        <f t="shared" si="9"/>
        <v>39</v>
      </c>
      <c r="P11" s="49">
        <f t="shared" si="10"/>
        <v>0</v>
      </c>
      <c r="Q11" s="44">
        <f t="shared" si="11"/>
        <v>0</v>
      </c>
      <c r="R11" s="49"/>
      <c r="S11" s="44"/>
      <c r="T11" s="49">
        <f t="shared" si="12"/>
        <v>0</v>
      </c>
      <c r="U11" s="44">
        <f t="shared" si="13"/>
        <v>0</v>
      </c>
      <c r="V11" s="36">
        <f t="array" ref="V11">IF(ISBLANK(ALS_1!$A$2),100,IF(ISBLANK(A11),100,IF((OR(EXACT(A11,ALS_1!$C$2:$C$147))),VLOOKUP(A11,ALS_1!$C$2:$I$147,4,FALSE()))))</f>
        <v>15.28</v>
      </c>
      <c r="W11" s="37">
        <f t="shared" si="14"/>
        <v>5</v>
      </c>
      <c r="X11" s="64">
        <f>VLOOKUP(W11,Punktezuordnung!$A$2:$B$52,2,FALSE())</f>
        <v>46</v>
      </c>
      <c r="Y11" s="38" cm="1">
        <f t="array" ref="Y11">IF(ISBLANK(ALS_2!$A$2),0,IF(ISBLANK(A11),0,IF((OR(EXACT(A11,ALS_2!$C$2:$C$149))),VLOOKUP(A11,ALS_2!$C$2:$I$149,4,FALSE()))))</f>
        <v>17</v>
      </c>
      <c r="Z11" s="37">
        <f t="shared" si="15"/>
        <v>17</v>
      </c>
      <c r="AA11" s="64">
        <f>VLOOKUP(Z11,Punktezuordnung!$A$2:$B$52,2,FALSE())</f>
        <v>34</v>
      </c>
      <c r="AB11" s="39">
        <f t="array" ref="AB11">IF(ISBLANK(FRI_1!$A$2),100,IF(ISBLANK(A11),100,IF((OR(EXACT(A11,FRI_1!$C$2:$C$200))),VLOOKUP(A11,FRI_1!$C$2:$I$200,4,FALSE()))))</f>
        <v>100</v>
      </c>
      <c r="AC11" s="37">
        <f t="shared" si="16"/>
        <v>51</v>
      </c>
      <c r="AD11" s="29">
        <f>VLOOKUP(AC11,[1]Punktezuordnung!$A$2:$B$52,2,FALSE())</f>
        <v>0</v>
      </c>
      <c r="AE11" s="40">
        <f t="array" ref="AE11">IF(ISBLANK(FRI_2!$A$2),0,IF(ISBLANK(A11),0,IF((OR(EXACT(A11,FRI_2!$C$2:$C$150))),VLOOKUP(A11,FRI_2!$C$2:$I$150,4,FALSE()))))</f>
        <v>0</v>
      </c>
      <c r="AF11" s="37">
        <f t="shared" si="27"/>
        <v>51</v>
      </c>
      <c r="AG11" s="29">
        <f>VLOOKUP(AF11,[1]Punktezuordnung!$A$2:$B$52,2,FALSE())</f>
        <v>0</v>
      </c>
      <c r="AH11" s="41">
        <f t="array" ref="AH11">IF(ISBLANK(LAT_1!$A$2),0,IF(ISBLANK(A11),0,IF((OR(EXACT(A11,LAT_1!$C$2:$C$154))),VLOOKUP(A11,LAT_1!$C$2:$I$154,4,FALSE()))))</f>
        <v>0</v>
      </c>
      <c r="AI11" s="37">
        <f t="shared" si="17"/>
        <v>51</v>
      </c>
      <c r="AJ11" s="29">
        <f>VLOOKUP(AI11,[1]Punktezuordnung!$A$2:$B$52,2,FALSE())</f>
        <v>0</v>
      </c>
      <c r="AK11" s="43">
        <f t="array" ref="AK11">IF(ISBLANK(LAT_2!$A$2),0,IF(ISBLANK(A11),0,IF((OR(EXACT(A11,LAT_2!$C$2:$C$154))),VLOOKUP(A11,LAT_2!$C$2:$I$154,4,FALSE()))))</f>
        <v>0</v>
      </c>
      <c r="AL11" s="37">
        <f t="shared" si="18"/>
        <v>51</v>
      </c>
      <c r="AM11" s="29">
        <f>VLOOKUP(AL11,[1]Punktezuordnung!$A$2:$B$52,2,FALSE())</f>
        <v>0</v>
      </c>
      <c r="AN11" s="66" t="b">
        <v>0</v>
      </c>
      <c r="AO11" s="37">
        <f t="shared" si="19"/>
        <v>51</v>
      </c>
      <c r="AP11" s="64">
        <f>VLOOKUP(AO11,Punktezuordnung!$A$2:$B$52,2,FALSE())</f>
        <v>0</v>
      </c>
      <c r="AQ11" s="45">
        <f t="array" ref="AQ11">IF(ISBLANK(NIA_2!$A$2),0,IF(ISBLANK(A11),0,IF((OR(EXACT(A11,NIA_2!$C$2:$C$141))),VLOOKUP(A11,NIA_2!$C$2:$I$141,4,FALSE()))))</f>
        <v>20</v>
      </c>
      <c r="AR11" s="37">
        <f t="shared" si="20"/>
        <v>12</v>
      </c>
      <c r="AS11" s="64">
        <f>VLOOKUP(AR11,Punktezuordnung!$A$2:$B$52,2,FALSE())</f>
        <v>39</v>
      </c>
      <c r="AT11" s="41">
        <f t="array" ref="AT11">IF(ISBLANK(STO_1!$A$2),0,IF(ISBLANK(A11),0,IF((OR(EXACT(A11,STO_1!$C$2:$C$149))),VLOOKUP(A11,STO_1!$C$2:$I$149,4,FALSE()))))</f>
        <v>0</v>
      </c>
      <c r="AU11" s="37">
        <f t="shared" si="21"/>
        <v>51</v>
      </c>
      <c r="AV11" s="44">
        <f>VLOOKUP(AU11,[1]Punktezuordnung!$A$2:$B$52,2,FALSE())</f>
        <v>0</v>
      </c>
      <c r="AW11" s="39">
        <f t="array" ref="AW11">IF(ISBLANK(STO_2!$A$2),0,IF(ISBLANK(A11),0,IF((OR(EXACT(A11,STO_2!$C$2:$C$148))),VLOOKUP(A11,STO_2!$C$2:$I$148,4,FALSE()))))</f>
        <v>0</v>
      </c>
      <c r="AX11" s="37">
        <f t="shared" si="22"/>
        <v>51</v>
      </c>
      <c r="AY11" s="44">
        <f>VLOOKUP(AX11,[1]Punktezuordnung!$A$2:$B$52,2,FALSE())</f>
        <v>0</v>
      </c>
      <c r="AZ11" s="41">
        <f t="array" ref="AZ11">IF(ISBLANK(ANG_1!$A$2),100,IF(ISBLANK(A11),100,IF((OR(EXACT(A11,ANG_1!$C$2:$C$200))),VLOOKUP(A11,ANG_1!$C$2:$I$200,4,FALSE()))))</f>
        <v>100</v>
      </c>
      <c r="BA11" s="37">
        <f t="shared" si="23"/>
        <v>51</v>
      </c>
      <c r="BB11" s="44">
        <f>VLOOKUP(BA11,[1]Punktezuordnung!$A$2:$B$52,2,FALSE())</f>
        <v>0</v>
      </c>
      <c r="BC11" s="46">
        <f t="array" ref="BC11">IF(ISBLANK(ANG_2!$A$2),0,IF(ISBLANK(A11),0,IF((OR(EXACT(A11,ANG_2!$C$2:$C$155))),VLOOKUP(A11,ANG_2!$C$2:$I$155,4,FALSE()))))</f>
        <v>0</v>
      </c>
      <c r="BD11" s="37">
        <f t="shared" si="24"/>
        <v>51</v>
      </c>
      <c r="BE11" s="47">
        <f>VLOOKUP(BD11,[1]Punktezuordnung!$A$2:$B$52,2,FALSE())</f>
        <v>0</v>
      </c>
      <c r="BF11" s="41">
        <f t="array" ref="BF11">IF(ISBLANK(ANG_1!$A$2),100,IF(ISBLANK(G11),100,IF((OR(EXACT(G11,ANG_1!$C$2:$C$200))),VLOOKUP(G11,ANG_1!$C$2:$I$200,4,FALSE()))))</f>
        <v>100</v>
      </c>
      <c r="BG11" s="37">
        <f t="shared" si="25"/>
        <v>51</v>
      </c>
      <c r="BH11" s="44">
        <f>VLOOKUP(BG11,[1]Punktezuordnung!$A$2:$B$52,2,FALSE())</f>
        <v>0</v>
      </c>
      <c r="BI11" s="46">
        <f t="array" ref="BI11">IF(ISBLANK(ANG_2!$A$2),0,IF(ISBLANK(G11),0,IF((OR(EXACT(G11,ANG_2!$C$2:$C$155))),VLOOKUP(G11,ANG_2!$C$2:$I$155,4,FALSE()))))</f>
        <v>0</v>
      </c>
      <c r="BJ11" s="37">
        <f t="shared" si="26"/>
        <v>51</v>
      </c>
      <c r="BK11" s="47">
        <f>VLOOKUP(BJ11,[1]Punktezuordnung!$A$2:$B$52,2,FALSE())</f>
        <v>0</v>
      </c>
    </row>
    <row r="12" spans="1:63" x14ac:dyDescent="0.3">
      <c r="A12" s="28" t="s">
        <v>281</v>
      </c>
      <c r="B12" s="28" t="s">
        <v>22</v>
      </c>
      <c r="C12" s="28">
        <v>2019</v>
      </c>
      <c r="D12" s="28" t="s">
        <v>305</v>
      </c>
      <c r="E12" s="37">
        <f t="shared" si="0"/>
        <v>8</v>
      </c>
      <c r="F12" s="29">
        <f>SUM(LARGE(H12:U12,{1;2;3;4;5;6;7;8;9}))</f>
        <v>165</v>
      </c>
      <c r="G12" s="48">
        <f t="shared" si="1"/>
        <v>4</v>
      </c>
      <c r="H12" s="49">
        <f t="shared" si="2"/>
        <v>39</v>
      </c>
      <c r="I12" s="44">
        <f t="shared" si="3"/>
        <v>44</v>
      </c>
      <c r="J12" s="49">
        <f t="shared" si="4"/>
        <v>0</v>
      </c>
      <c r="K12" s="44">
        <f t="shared" si="5"/>
        <v>0</v>
      </c>
      <c r="L12" s="32">
        <f t="shared" si="6"/>
        <v>0</v>
      </c>
      <c r="M12" s="33">
        <f t="shared" si="7"/>
        <v>0</v>
      </c>
      <c r="N12" s="50">
        <f t="shared" si="8"/>
        <v>45</v>
      </c>
      <c r="O12" s="35">
        <f t="shared" si="9"/>
        <v>37</v>
      </c>
      <c r="P12" s="49">
        <f t="shared" si="10"/>
        <v>0</v>
      </c>
      <c r="Q12" s="44">
        <f t="shared" si="11"/>
        <v>0</v>
      </c>
      <c r="R12" s="49"/>
      <c r="S12" s="44"/>
      <c r="T12" s="49">
        <f t="shared" si="12"/>
        <v>0</v>
      </c>
      <c r="U12" s="44">
        <f t="shared" si="13"/>
        <v>0</v>
      </c>
      <c r="V12" s="36">
        <f t="array" ref="V12">IF(ISBLANK(ALS_1!$A$2),100,IF(ISBLANK(A12),100,IF((OR(EXACT(A12,ALS_1!$C$2:$C$147))),VLOOKUP(A12,ALS_1!$C$2:$I$147,4,FALSE()))))</f>
        <v>15.88</v>
      </c>
      <c r="W12" s="37">
        <f t="shared" si="14"/>
        <v>12</v>
      </c>
      <c r="X12" s="64">
        <f>VLOOKUP(W12,Punktezuordnung!$A$2:$B$52,2,FALSE())</f>
        <v>39</v>
      </c>
      <c r="Y12" s="38" cm="1">
        <f t="array" ref="Y12">IF(ISBLANK(ALS_2!$A$2),0,IF(ISBLANK(A12),0,IF((OR(EXACT(A12,ALS_2!$C$2:$C$149))),VLOOKUP(A12,ALS_2!$C$2:$I$149,4,FALSE()))))</f>
        <v>26</v>
      </c>
      <c r="Z12" s="37">
        <f t="shared" si="15"/>
        <v>7</v>
      </c>
      <c r="AA12" s="64">
        <f>VLOOKUP(Z12,Punktezuordnung!$A$2:$B$52,2,FALSE())</f>
        <v>44</v>
      </c>
      <c r="AB12" s="39">
        <f t="array" ref="AB12">IF(ISBLANK(FRI_1!$A$2),100,IF(ISBLANK(A12),100,IF((OR(EXACT(A12,FRI_1!$C$2:$C$200))),VLOOKUP(A12,FRI_1!$C$2:$I$200,4,FALSE()))))</f>
        <v>100</v>
      </c>
      <c r="AC12" s="37">
        <f t="shared" si="16"/>
        <v>51</v>
      </c>
      <c r="AD12" s="29">
        <f>VLOOKUP(AC12,[1]Punktezuordnung!$A$2:$B$52,2,FALSE())</f>
        <v>0</v>
      </c>
      <c r="AE12" s="40">
        <f t="array" ref="AE12">IF(ISBLANK(FRI_2!$A$2),0,IF(ISBLANK(A12),0,IF((OR(EXACT(A12,FRI_2!$C$2:$C$150))),VLOOKUP(A12,FRI_2!$C$2:$I$150,4,FALSE()))))</f>
        <v>0</v>
      </c>
      <c r="AF12" s="37">
        <f t="shared" si="27"/>
        <v>51</v>
      </c>
      <c r="AG12" s="29">
        <f>VLOOKUP(AF12,[1]Punktezuordnung!$A$2:$B$52,2,FALSE())</f>
        <v>0</v>
      </c>
      <c r="AH12" s="41">
        <f t="array" ref="AH12">IF(ISBLANK(LAT_1!$A$2),0,IF(ISBLANK(A12),0,IF((OR(EXACT(A12,LAT_1!$C$2:$C$154))),VLOOKUP(A12,LAT_1!$C$2:$I$154,4,FALSE()))))</f>
        <v>0</v>
      </c>
      <c r="AI12" s="37">
        <f t="shared" si="17"/>
        <v>51</v>
      </c>
      <c r="AJ12" s="29">
        <f>VLOOKUP(AI12,[1]Punktezuordnung!$A$2:$B$52,2,FALSE())</f>
        <v>0</v>
      </c>
      <c r="AK12" s="43">
        <f t="array" ref="AK12">IF(ISBLANK(LAT_2!$A$2),0,IF(ISBLANK(A12),0,IF((OR(EXACT(A12,LAT_2!$C$2:$C$154))),VLOOKUP(A12,LAT_2!$C$2:$I$154,4,FALSE()))))</f>
        <v>0</v>
      </c>
      <c r="AL12" s="37">
        <f t="shared" si="18"/>
        <v>51</v>
      </c>
      <c r="AM12" s="29">
        <f>VLOOKUP(AL12,[1]Punktezuordnung!$A$2:$B$52,2,FALSE())</f>
        <v>0</v>
      </c>
      <c r="AN12" s="66">
        <f t="array" ref="AN12">IF(ISBLANK(NIA_1!$A$2),1000,IF(ISBLANK(A12),1000,IF((OR(EXACT(A12,NIA_1!$C$2:$C$200))),VLOOKUP(A12,NIA_1!$C$2:$I$200,4,FALSE()))))</f>
        <v>142.19999999999999</v>
      </c>
      <c r="AO12" s="37">
        <f t="shared" si="19"/>
        <v>6</v>
      </c>
      <c r="AP12" s="64">
        <f>VLOOKUP(AO12,Punktezuordnung!$A$2:$B$52,2,FALSE())</f>
        <v>45</v>
      </c>
      <c r="AQ12" s="45">
        <f t="array" ref="AQ12">IF(ISBLANK(NIA_2!$A$2),0,IF(ISBLANK(A12),0,IF((OR(EXACT(A12,NIA_2!$C$2:$C$141))),VLOOKUP(A12,NIA_2!$C$2:$I$141,4,FALSE()))))</f>
        <v>19</v>
      </c>
      <c r="AR12" s="37">
        <f t="shared" si="20"/>
        <v>14</v>
      </c>
      <c r="AS12" s="64">
        <f>VLOOKUP(AR12,Punktezuordnung!$A$2:$B$52,2,FALSE())</f>
        <v>37</v>
      </c>
      <c r="AT12" s="41">
        <f t="array" ref="AT12">IF(ISBLANK(STO_1!$A$2),0,IF(ISBLANK(A12),0,IF((OR(EXACT(A12,STO_1!$C$2:$C$149))),VLOOKUP(A12,STO_1!$C$2:$I$149,4,FALSE()))))</f>
        <v>0</v>
      </c>
      <c r="AU12" s="37">
        <f t="shared" si="21"/>
        <v>51</v>
      </c>
      <c r="AV12" s="44">
        <f>VLOOKUP(AU12,[1]Punktezuordnung!$A$2:$B$52,2,FALSE())</f>
        <v>0</v>
      </c>
      <c r="AW12" s="39">
        <f t="array" ref="AW12">IF(ISBLANK(STO_2!$A$2),0,IF(ISBLANK(A12),0,IF((OR(EXACT(A12,STO_2!$C$2:$C$148))),VLOOKUP(A12,STO_2!$C$2:$I$148,4,FALSE()))))</f>
        <v>0</v>
      </c>
      <c r="AX12" s="37">
        <f t="shared" si="22"/>
        <v>51</v>
      </c>
      <c r="AY12" s="44">
        <f>VLOOKUP(AX12,[1]Punktezuordnung!$A$2:$B$52,2,FALSE())</f>
        <v>0</v>
      </c>
      <c r="AZ12" s="41">
        <f t="array" ref="AZ12">IF(ISBLANK(ANG_1!$A$2),100,IF(ISBLANK(A12),100,IF((OR(EXACT(A12,ANG_1!$C$2:$C$200))),VLOOKUP(A12,ANG_1!$C$2:$I$200,4,FALSE()))))</f>
        <v>100</v>
      </c>
      <c r="BA12" s="37">
        <f t="shared" si="23"/>
        <v>51</v>
      </c>
      <c r="BB12" s="44">
        <f>VLOOKUP(BA12,[1]Punktezuordnung!$A$2:$B$52,2,FALSE())</f>
        <v>0</v>
      </c>
      <c r="BC12" s="46">
        <f t="array" ref="BC12">IF(ISBLANK(ANG_2!$A$2),0,IF(ISBLANK(A12),0,IF((OR(EXACT(A12,ANG_2!$C$2:$C$155))),VLOOKUP(A12,ANG_2!$C$2:$I$155,4,FALSE()))))</f>
        <v>0</v>
      </c>
      <c r="BD12" s="37">
        <f t="shared" si="24"/>
        <v>51</v>
      </c>
      <c r="BE12" s="47">
        <f>VLOOKUP(BD12,[1]Punktezuordnung!$A$2:$B$52,2,FALSE())</f>
        <v>0</v>
      </c>
      <c r="BF12" s="41">
        <f t="array" ref="BF12">IF(ISBLANK(ANG_1!$A$2),100,IF(ISBLANK(G12),100,IF((OR(EXACT(G12,ANG_1!$C$2:$C$200))),VLOOKUP(G12,ANG_1!$C$2:$I$200,4,FALSE()))))</f>
        <v>100</v>
      </c>
      <c r="BG12" s="37">
        <f t="shared" si="25"/>
        <v>51</v>
      </c>
      <c r="BH12" s="44">
        <f>VLOOKUP(BG12,[1]Punktezuordnung!$A$2:$B$52,2,FALSE())</f>
        <v>0</v>
      </c>
      <c r="BI12" s="46">
        <f t="array" ref="BI12">IF(ISBLANK(ANG_2!$A$2),0,IF(ISBLANK(G12),0,IF((OR(EXACT(G12,ANG_2!$C$2:$C$155))),VLOOKUP(G12,ANG_2!$C$2:$I$155,4,FALSE()))))</f>
        <v>0</v>
      </c>
      <c r="BJ12" s="37">
        <f t="shared" si="26"/>
        <v>51</v>
      </c>
      <c r="BK12" s="47">
        <f>VLOOKUP(BJ12,[1]Punktezuordnung!$A$2:$B$52,2,FALSE())</f>
        <v>0</v>
      </c>
    </row>
    <row r="13" spans="1:63" x14ac:dyDescent="0.3">
      <c r="A13" s="28" t="s">
        <v>283</v>
      </c>
      <c r="B13" s="28" t="s">
        <v>22</v>
      </c>
      <c r="C13" s="28">
        <v>2019</v>
      </c>
      <c r="D13" s="28" t="s">
        <v>302</v>
      </c>
      <c r="E13" s="37">
        <f t="shared" si="0"/>
        <v>9</v>
      </c>
      <c r="F13" s="29">
        <f>SUM(LARGE(H13:U13,{1;2;3;4;5;6;7;8;9}))</f>
        <v>162</v>
      </c>
      <c r="G13" s="48">
        <f t="shared" si="1"/>
        <v>4</v>
      </c>
      <c r="H13" s="49">
        <f t="shared" si="2"/>
        <v>37</v>
      </c>
      <c r="I13" s="44">
        <f t="shared" si="3"/>
        <v>41</v>
      </c>
      <c r="J13" s="49">
        <f t="shared" si="4"/>
        <v>0</v>
      </c>
      <c r="K13" s="44">
        <f t="shared" si="5"/>
        <v>0</v>
      </c>
      <c r="L13" s="32">
        <f t="shared" si="6"/>
        <v>0</v>
      </c>
      <c r="M13" s="33">
        <f t="shared" si="7"/>
        <v>0</v>
      </c>
      <c r="N13" s="50">
        <f t="shared" si="8"/>
        <v>39</v>
      </c>
      <c r="O13" s="35">
        <f t="shared" si="9"/>
        <v>45</v>
      </c>
      <c r="P13" s="49">
        <f t="shared" si="10"/>
        <v>0</v>
      </c>
      <c r="Q13" s="44">
        <f t="shared" si="11"/>
        <v>0</v>
      </c>
      <c r="R13" s="49"/>
      <c r="S13" s="44"/>
      <c r="T13" s="49">
        <f t="shared" si="12"/>
        <v>0</v>
      </c>
      <c r="U13" s="44">
        <f t="shared" si="13"/>
        <v>0</v>
      </c>
      <c r="V13" s="36">
        <f t="array" ref="V13">IF(ISBLANK(ALS_1!$A$2),100,IF(ISBLANK(A13),100,IF((OR(EXACT(A13,ALS_1!$C$2:$C$147))),VLOOKUP(A13,ALS_1!$C$2:$I$147,4,FALSE()))))</f>
        <v>16.13</v>
      </c>
      <c r="W13" s="37">
        <f t="shared" si="14"/>
        <v>14</v>
      </c>
      <c r="X13" s="64">
        <f>VLOOKUP(W13,Punktezuordnung!$A$2:$B$52,2,FALSE())</f>
        <v>37</v>
      </c>
      <c r="Y13" s="38" cm="1">
        <f t="array" ref="Y13">IF(ISBLANK(ALS_2!$A$2),0,IF(ISBLANK(A13),0,IF((OR(EXACT(A13,ALS_2!$C$2:$C$149))),VLOOKUP(A13,ALS_2!$C$2:$I$149,4,FALSE()))))</f>
        <v>23</v>
      </c>
      <c r="Z13" s="37">
        <f t="shared" si="15"/>
        <v>10</v>
      </c>
      <c r="AA13" s="64">
        <f>VLOOKUP(Z13,Punktezuordnung!$A$2:$B$52,2,FALSE())</f>
        <v>41</v>
      </c>
      <c r="AB13" s="39">
        <f t="array" ref="AB13">IF(ISBLANK(FRI_1!$A$2),100,IF(ISBLANK(A13),100,IF((OR(EXACT(A13,FRI_1!$C$2:$C$200))),VLOOKUP(A13,FRI_1!$C$2:$I$200,4,FALSE()))))</f>
        <v>100</v>
      </c>
      <c r="AC13" s="37">
        <f t="shared" si="16"/>
        <v>51</v>
      </c>
      <c r="AD13" s="29">
        <f>VLOOKUP(AC13,[1]Punktezuordnung!$A$2:$B$52,2,FALSE())</f>
        <v>0</v>
      </c>
      <c r="AE13" s="40">
        <f t="array" ref="AE13">IF(ISBLANK(FRI_2!$A$2),0,IF(ISBLANK(A13),0,IF((OR(EXACT(A13,FRI_2!$C$2:$C$150))),VLOOKUP(A13,FRI_2!$C$2:$I$150,4,FALSE()))))</f>
        <v>0</v>
      </c>
      <c r="AF13" s="37">
        <f t="shared" si="27"/>
        <v>51</v>
      </c>
      <c r="AG13" s="29">
        <f>VLOOKUP(AF13,[1]Punktezuordnung!$A$2:$B$52,2,FALSE())</f>
        <v>0</v>
      </c>
      <c r="AH13" s="41">
        <f t="array" ref="AH13">IF(ISBLANK(LAT_1!$A$2),0,IF(ISBLANK(A13),0,IF((OR(EXACT(A13,LAT_1!$C$2:$C$154))),VLOOKUP(A13,LAT_1!$C$2:$I$154,4,FALSE()))))</f>
        <v>0</v>
      </c>
      <c r="AI13" s="37">
        <f t="shared" si="17"/>
        <v>51</v>
      </c>
      <c r="AJ13" s="29">
        <f>VLOOKUP(AI13,[1]Punktezuordnung!$A$2:$B$52,2,FALSE())</f>
        <v>0</v>
      </c>
      <c r="AK13" s="43">
        <f t="array" ref="AK13">IF(ISBLANK(LAT_2!$A$2),0,IF(ISBLANK(A13),0,IF((OR(EXACT(A13,LAT_2!$C$2:$C$154))),VLOOKUP(A13,LAT_2!$C$2:$I$154,4,FALSE()))))</f>
        <v>0</v>
      </c>
      <c r="AL13" s="37">
        <f t="shared" si="18"/>
        <v>51</v>
      </c>
      <c r="AM13" s="29">
        <f>VLOOKUP(AL13,[1]Punktezuordnung!$A$2:$B$52,2,FALSE())</f>
        <v>0</v>
      </c>
      <c r="AN13" s="66">
        <f t="array" ref="AN13">IF(ISBLANK(NIA_1!$A$2),1000,IF(ISBLANK(A13),1000,IF((OR(EXACT(A13,NIA_1!$C$2:$C$200))),VLOOKUP(A13,NIA_1!$C$2:$I$200,4,FALSE()))))</f>
        <v>154.5</v>
      </c>
      <c r="AO13" s="37">
        <f t="shared" si="19"/>
        <v>12</v>
      </c>
      <c r="AP13" s="64">
        <f>VLOOKUP(AO13,Punktezuordnung!$A$2:$B$52,2,FALSE())</f>
        <v>39</v>
      </c>
      <c r="AQ13" s="45">
        <f t="array" ref="AQ13">IF(ISBLANK(NIA_2!$A$2),0,IF(ISBLANK(A13),0,IF((OR(EXACT(A13,NIA_2!$C$2:$C$141))),VLOOKUP(A13,NIA_2!$C$2:$I$141,4,FALSE()))))</f>
        <v>25</v>
      </c>
      <c r="AR13" s="37">
        <f t="shared" si="20"/>
        <v>6</v>
      </c>
      <c r="AS13" s="64">
        <f>VLOOKUP(AR13,Punktezuordnung!$A$2:$B$52,2,FALSE())</f>
        <v>45</v>
      </c>
      <c r="AT13" s="41">
        <f t="array" ref="AT13">IF(ISBLANK(STO_1!$A$2),0,IF(ISBLANK(A13),0,IF((OR(EXACT(A13,STO_1!$C$2:$C$149))),VLOOKUP(A13,STO_1!$C$2:$I$149,4,FALSE()))))</f>
        <v>0</v>
      </c>
      <c r="AU13" s="37">
        <f t="shared" si="21"/>
        <v>51</v>
      </c>
      <c r="AV13" s="44">
        <f>VLOOKUP(AU13,[1]Punktezuordnung!$A$2:$B$52,2,FALSE())</f>
        <v>0</v>
      </c>
      <c r="AW13" s="39">
        <f t="array" ref="AW13">IF(ISBLANK(STO_2!$A$2),0,IF(ISBLANK(A13),0,IF((OR(EXACT(A13,STO_2!$C$2:$C$148))),VLOOKUP(A13,STO_2!$C$2:$I$148,4,FALSE()))))</f>
        <v>0</v>
      </c>
      <c r="AX13" s="37">
        <f t="shared" si="22"/>
        <v>51</v>
      </c>
      <c r="AY13" s="44">
        <f>VLOOKUP(AX13,[1]Punktezuordnung!$A$2:$B$52,2,FALSE())</f>
        <v>0</v>
      </c>
      <c r="AZ13" s="41">
        <f t="array" ref="AZ13">IF(ISBLANK(ANG_1!$A$2),100,IF(ISBLANK(A13),100,IF((OR(EXACT(A13,ANG_1!$C$2:$C$200))),VLOOKUP(A13,ANG_1!$C$2:$I$200,4,FALSE()))))</f>
        <v>100</v>
      </c>
      <c r="BA13" s="37">
        <f t="shared" si="23"/>
        <v>51</v>
      </c>
      <c r="BB13" s="44">
        <f>VLOOKUP(BA13,[1]Punktezuordnung!$A$2:$B$52,2,FALSE())</f>
        <v>0</v>
      </c>
      <c r="BC13" s="46">
        <f t="array" ref="BC13">IF(ISBLANK(ANG_2!$A$2),0,IF(ISBLANK(A13),0,IF((OR(EXACT(A13,ANG_2!$C$2:$C$155))),VLOOKUP(A13,ANG_2!$C$2:$I$155,4,FALSE()))))</f>
        <v>0</v>
      </c>
      <c r="BD13" s="37">
        <f t="shared" si="24"/>
        <v>51</v>
      </c>
      <c r="BE13" s="47">
        <f>VLOOKUP(BD13,[1]Punktezuordnung!$A$2:$B$52,2,FALSE())</f>
        <v>0</v>
      </c>
      <c r="BF13" s="41">
        <f t="array" ref="BF13">IF(ISBLANK(ANG_1!$A$2),100,IF(ISBLANK(G13),100,IF((OR(EXACT(G13,ANG_1!$C$2:$C$200))),VLOOKUP(G13,ANG_1!$C$2:$I$200,4,FALSE()))))</f>
        <v>100</v>
      </c>
      <c r="BG13" s="37">
        <f t="shared" si="25"/>
        <v>51</v>
      </c>
      <c r="BH13" s="44">
        <f>VLOOKUP(BG13,[1]Punktezuordnung!$A$2:$B$52,2,FALSE())</f>
        <v>0</v>
      </c>
      <c r="BI13" s="46">
        <f t="array" ref="BI13">IF(ISBLANK(ANG_2!$A$2),0,IF(ISBLANK(G13),0,IF((OR(EXACT(G13,ANG_2!$C$2:$C$155))),VLOOKUP(G13,ANG_2!$C$2:$I$155,4,FALSE()))))</f>
        <v>0</v>
      </c>
      <c r="BJ13" s="37">
        <f t="shared" si="26"/>
        <v>51</v>
      </c>
      <c r="BK13" s="47">
        <f>VLOOKUP(BJ13,[1]Punktezuordnung!$A$2:$B$52,2,FALSE())</f>
        <v>0</v>
      </c>
    </row>
    <row r="14" spans="1:63" x14ac:dyDescent="0.3">
      <c r="A14" s="28" t="s">
        <v>275</v>
      </c>
      <c r="B14" s="28" t="s">
        <v>22</v>
      </c>
      <c r="C14" s="28">
        <v>2019</v>
      </c>
      <c r="D14" s="28" t="s">
        <v>309</v>
      </c>
      <c r="E14" s="37">
        <f t="shared" si="0"/>
        <v>10</v>
      </c>
      <c r="F14" s="29">
        <f>SUM(LARGE(H14:U14,{1;2;3;4;5;6;7;8;9}))</f>
        <v>161</v>
      </c>
      <c r="G14" s="48">
        <f t="shared" si="1"/>
        <v>4</v>
      </c>
      <c r="H14" s="49">
        <f t="shared" si="2"/>
        <v>45</v>
      </c>
      <c r="I14" s="44">
        <f t="shared" si="3"/>
        <v>35</v>
      </c>
      <c r="J14" s="49">
        <f t="shared" si="4"/>
        <v>0</v>
      </c>
      <c r="K14" s="44">
        <f t="shared" si="5"/>
        <v>0</v>
      </c>
      <c r="L14" s="32">
        <f t="shared" si="6"/>
        <v>0</v>
      </c>
      <c r="M14" s="33">
        <f t="shared" si="7"/>
        <v>0</v>
      </c>
      <c r="N14" s="50">
        <f t="shared" si="8"/>
        <v>41</v>
      </c>
      <c r="O14" s="35">
        <f t="shared" si="9"/>
        <v>40</v>
      </c>
      <c r="P14" s="49">
        <f t="shared" si="10"/>
        <v>0</v>
      </c>
      <c r="Q14" s="44">
        <f t="shared" si="11"/>
        <v>0</v>
      </c>
      <c r="R14" s="49"/>
      <c r="S14" s="44"/>
      <c r="T14" s="49">
        <f t="shared" si="12"/>
        <v>0</v>
      </c>
      <c r="U14" s="44">
        <f t="shared" si="13"/>
        <v>0</v>
      </c>
      <c r="V14" s="36">
        <f t="array" ref="V14">IF(ISBLANK(ALS_1!$A$2),100,IF(ISBLANK(A14),100,IF((OR(EXACT(A14,ALS_1!$C$2:$C$147))),VLOOKUP(A14,ALS_1!$C$2:$I$147,4,FALSE()))))</f>
        <v>15.33</v>
      </c>
      <c r="W14" s="37">
        <f t="shared" si="14"/>
        <v>6</v>
      </c>
      <c r="X14" s="64">
        <f>VLOOKUP(W14,Punktezuordnung!$A$2:$B$52,2,FALSE())</f>
        <v>45</v>
      </c>
      <c r="Y14" s="38" cm="1">
        <f t="array" ref="Y14">IF(ISBLANK(ALS_2!$A$2),0,IF(ISBLANK(A14),0,IF((OR(EXACT(A14,ALS_2!$C$2:$C$149))),VLOOKUP(A14,ALS_2!$C$2:$I$149,4,FALSE()))))</f>
        <v>18</v>
      </c>
      <c r="Z14" s="37">
        <f t="shared" si="15"/>
        <v>16</v>
      </c>
      <c r="AA14" s="64">
        <f>VLOOKUP(Z14,Punktezuordnung!$A$2:$B$52,2,FALSE())</f>
        <v>35</v>
      </c>
      <c r="AB14" s="39">
        <f t="array" ref="AB14">IF(ISBLANK(FRI_1!$A$2),100,IF(ISBLANK(A14),100,IF((OR(EXACT(A14,FRI_1!$C$2:$C$200))),VLOOKUP(A14,FRI_1!$C$2:$I$200,4,FALSE()))))</f>
        <v>100</v>
      </c>
      <c r="AC14" s="37">
        <f t="shared" si="16"/>
        <v>51</v>
      </c>
      <c r="AD14" s="29">
        <f>VLOOKUP(AC14,[1]Punktezuordnung!$A$2:$B$52,2,FALSE())</f>
        <v>0</v>
      </c>
      <c r="AE14" s="40">
        <f t="array" ref="AE14">IF(ISBLANK(FRI_2!$A$2),0,IF(ISBLANK(A14),0,IF((OR(EXACT(A14,FRI_2!$C$2:$C$150))),VLOOKUP(A14,FRI_2!$C$2:$I$150,4,FALSE()))))</f>
        <v>0</v>
      </c>
      <c r="AF14" s="37">
        <f t="shared" si="27"/>
        <v>51</v>
      </c>
      <c r="AG14" s="29">
        <f>VLOOKUP(AF14,[1]Punktezuordnung!$A$2:$B$52,2,FALSE())</f>
        <v>0</v>
      </c>
      <c r="AH14" s="41">
        <f t="array" ref="AH14">IF(ISBLANK(LAT_1!$A$2),0,IF(ISBLANK(A14),0,IF((OR(EXACT(A14,LAT_1!$C$2:$C$154))),VLOOKUP(A14,LAT_1!$C$2:$I$154,4,FALSE()))))</f>
        <v>0</v>
      </c>
      <c r="AI14" s="37">
        <f t="shared" si="17"/>
        <v>51</v>
      </c>
      <c r="AJ14" s="29">
        <f>VLOOKUP(AI14,[1]Punktezuordnung!$A$2:$B$52,2,FALSE())</f>
        <v>0</v>
      </c>
      <c r="AK14" s="43">
        <f t="array" ref="AK14">IF(ISBLANK(LAT_2!$A$2),0,IF(ISBLANK(A14),0,IF((OR(EXACT(A14,LAT_2!$C$2:$C$154))),VLOOKUP(A14,LAT_2!$C$2:$I$154,4,FALSE()))))</f>
        <v>0</v>
      </c>
      <c r="AL14" s="37">
        <f t="shared" si="18"/>
        <v>51</v>
      </c>
      <c r="AM14" s="29">
        <f>VLOOKUP(AL14,[1]Punktezuordnung!$A$2:$B$52,2,FALSE())</f>
        <v>0</v>
      </c>
      <c r="AN14" s="66">
        <f t="array" ref="AN14">IF(ISBLANK(NIA_1!$A$2),1000,IF(ISBLANK(A14),1000,IF((OR(EXACT(A14,NIA_1!$C$2:$C$200))),VLOOKUP(A14,NIA_1!$C$2:$I$200,4,FALSE()))))</f>
        <v>150.5</v>
      </c>
      <c r="AO14" s="37">
        <f t="shared" si="19"/>
        <v>10</v>
      </c>
      <c r="AP14" s="64">
        <f>VLOOKUP(AO14,Punktezuordnung!$A$2:$B$52,2,FALSE())</f>
        <v>41</v>
      </c>
      <c r="AQ14" s="45">
        <f t="array" ref="AQ14">IF(ISBLANK(NIA_2!$A$2),0,IF(ISBLANK(A14),0,IF((OR(EXACT(A14,NIA_2!$C$2:$C$141))),VLOOKUP(A14,NIA_2!$C$2:$I$141,4,FALSE()))))</f>
        <v>21</v>
      </c>
      <c r="AR14" s="37">
        <f t="shared" si="20"/>
        <v>11</v>
      </c>
      <c r="AS14" s="64">
        <f>VLOOKUP(AR14,Punktezuordnung!$A$2:$B$52,2,FALSE())</f>
        <v>40</v>
      </c>
      <c r="AT14" s="41">
        <f t="array" ref="AT14">IF(ISBLANK(STO_1!$A$2),0,IF(ISBLANK(A14),0,IF((OR(EXACT(A14,STO_1!$C$2:$C$149))),VLOOKUP(A14,STO_1!$C$2:$I$149,4,FALSE()))))</f>
        <v>0</v>
      </c>
      <c r="AU14" s="37">
        <f t="shared" si="21"/>
        <v>51</v>
      </c>
      <c r="AV14" s="44">
        <f>VLOOKUP(AU14,[1]Punktezuordnung!$A$2:$B$52,2,FALSE())</f>
        <v>0</v>
      </c>
      <c r="AW14" s="39">
        <f t="array" ref="AW14">IF(ISBLANK(STO_2!$A$2),0,IF(ISBLANK(A14),0,IF((OR(EXACT(A14,STO_2!$C$2:$C$148))),VLOOKUP(A14,STO_2!$C$2:$I$148,4,FALSE()))))</f>
        <v>0</v>
      </c>
      <c r="AX14" s="37">
        <f t="shared" si="22"/>
        <v>51</v>
      </c>
      <c r="AY14" s="44">
        <f>VLOOKUP(AX14,[1]Punktezuordnung!$A$2:$B$52,2,FALSE())</f>
        <v>0</v>
      </c>
      <c r="AZ14" s="41">
        <f t="array" ref="AZ14">IF(ISBLANK(ANG_1!$A$2),100,IF(ISBLANK(A14),100,IF((OR(EXACT(A14,ANG_1!$C$2:$C$200))),VLOOKUP(A14,ANG_1!$C$2:$I$200,4,FALSE()))))</f>
        <v>100</v>
      </c>
      <c r="BA14" s="37">
        <f t="shared" si="23"/>
        <v>51</v>
      </c>
      <c r="BB14" s="44">
        <f>VLOOKUP(BA14,[1]Punktezuordnung!$A$2:$B$52,2,FALSE())</f>
        <v>0</v>
      </c>
      <c r="BC14" s="46">
        <f t="array" ref="BC14">IF(ISBLANK(ANG_2!$A$2),0,IF(ISBLANK(A14),0,IF((OR(EXACT(A14,ANG_2!$C$2:$C$155))),VLOOKUP(A14,ANG_2!$C$2:$I$155,4,FALSE()))))</f>
        <v>0</v>
      </c>
      <c r="BD14" s="37">
        <f t="shared" si="24"/>
        <v>51</v>
      </c>
      <c r="BE14" s="47">
        <f>VLOOKUP(BD14,[1]Punktezuordnung!$A$2:$B$52,2,FALSE())</f>
        <v>0</v>
      </c>
      <c r="BF14" s="41">
        <f t="array" ref="BF14">IF(ISBLANK(ANG_1!$A$2),100,IF(ISBLANK(G14),100,IF((OR(EXACT(G14,ANG_1!$C$2:$C$200))),VLOOKUP(G14,ANG_1!$C$2:$I$200,4,FALSE()))))</f>
        <v>100</v>
      </c>
      <c r="BG14" s="37">
        <f t="shared" si="25"/>
        <v>51</v>
      </c>
      <c r="BH14" s="44">
        <f>VLOOKUP(BG14,[1]Punktezuordnung!$A$2:$B$52,2,FALSE())</f>
        <v>0</v>
      </c>
      <c r="BI14" s="46">
        <f t="array" ref="BI14">IF(ISBLANK(ANG_2!$A$2),0,IF(ISBLANK(G14),0,IF((OR(EXACT(G14,ANG_2!$C$2:$C$155))),VLOOKUP(G14,ANG_2!$C$2:$I$155,4,FALSE()))))</f>
        <v>0</v>
      </c>
      <c r="BJ14" s="37">
        <f t="shared" si="26"/>
        <v>51</v>
      </c>
      <c r="BK14" s="47">
        <f>VLOOKUP(BJ14,[1]Punktezuordnung!$A$2:$B$52,2,FALSE())</f>
        <v>0</v>
      </c>
    </row>
    <row r="15" spans="1:63" x14ac:dyDescent="0.3">
      <c r="A15" s="28" t="s">
        <v>278</v>
      </c>
      <c r="B15" s="28" t="s">
        <v>22</v>
      </c>
      <c r="C15" s="28">
        <v>2019</v>
      </c>
      <c r="D15" s="28" t="s">
        <v>305</v>
      </c>
      <c r="E15" s="37">
        <f t="shared" si="0"/>
        <v>10</v>
      </c>
      <c r="F15" s="29">
        <f>SUM(LARGE(H15:U15,{1;2;3;4;5;6;7;8;9}))</f>
        <v>161</v>
      </c>
      <c r="G15" s="48">
        <f t="shared" si="1"/>
        <v>4</v>
      </c>
      <c r="H15" s="49">
        <f t="shared" si="2"/>
        <v>42</v>
      </c>
      <c r="I15" s="44">
        <f t="shared" si="3"/>
        <v>37</v>
      </c>
      <c r="J15" s="49">
        <f t="shared" si="4"/>
        <v>0</v>
      </c>
      <c r="K15" s="44">
        <f t="shared" si="5"/>
        <v>0</v>
      </c>
      <c r="L15" s="32">
        <f t="shared" si="6"/>
        <v>0</v>
      </c>
      <c r="M15" s="33">
        <f t="shared" si="7"/>
        <v>0</v>
      </c>
      <c r="N15" s="50">
        <f t="shared" si="8"/>
        <v>43</v>
      </c>
      <c r="O15" s="35">
        <f t="shared" si="9"/>
        <v>39</v>
      </c>
      <c r="P15" s="49">
        <f t="shared" si="10"/>
        <v>0</v>
      </c>
      <c r="Q15" s="44">
        <f t="shared" si="11"/>
        <v>0</v>
      </c>
      <c r="R15" s="49"/>
      <c r="S15" s="44"/>
      <c r="T15" s="49">
        <f t="shared" si="12"/>
        <v>0</v>
      </c>
      <c r="U15" s="44">
        <f t="shared" si="13"/>
        <v>0</v>
      </c>
      <c r="V15" s="36">
        <f t="array" ref="V15">IF(ISBLANK(ALS_1!$A$2),100,IF(ISBLANK(A15),100,IF((OR(EXACT(A15,ALS_1!$C$2:$C$147))),VLOOKUP(A15,ALS_1!$C$2:$I$147,4,FALSE()))))</f>
        <v>15.6</v>
      </c>
      <c r="W15" s="37">
        <f t="shared" si="14"/>
        <v>9</v>
      </c>
      <c r="X15" s="64">
        <f>VLOOKUP(W15,Punktezuordnung!$A$2:$B$52,2,FALSE())</f>
        <v>42</v>
      </c>
      <c r="Y15" s="38" cm="1">
        <f t="array" ref="Y15">IF(ISBLANK(ALS_2!$A$2),0,IF(ISBLANK(A15),0,IF((OR(EXACT(A15,ALS_2!$C$2:$C$149))),VLOOKUP(A15,ALS_2!$C$2:$I$149,4,FALSE()))))</f>
        <v>19</v>
      </c>
      <c r="Z15" s="37">
        <f t="shared" si="15"/>
        <v>14</v>
      </c>
      <c r="AA15" s="64">
        <f>VLOOKUP(Z15,Punktezuordnung!$A$2:$B$52,2,FALSE())</f>
        <v>37</v>
      </c>
      <c r="AB15" s="39">
        <f t="array" ref="AB15">IF(ISBLANK(FRI_1!$A$2),100,IF(ISBLANK(A15),100,IF((OR(EXACT(A15,FRI_1!$C$2:$C$200))),VLOOKUP(A15,FRI_1!$C$2:$I$200,4,FALSE()))))</f>
        <v>100</v>
      </c>
      <c r="AC15" s="37">
        <f t="shared" si="16"/>
        <v>51</v>
      </c>
      <c r="AD15" s="29">
        <f>VLOOKUP(AC15,[1]Punktezuordnung!$A$2:$B$52,2,FALSE())</f>
        <v>0</v>
      </c>
      <c r="AE15" s="40">
        <f t="array" ref="AE15">IF(ISBLANK(FRI_2!$A$2),0,IF(ISBLANK(A15),0,IF((OR(EXACT(A15,FRI_2!$C$2:$C$150))),VLOOKUP(A15,FRI_2!$C$2:$I$150,4,FALSE()))))</f>
        <v>0</v>
      </c>
      <c r="AF15" s="37">
        <f t="shared" si="27"/>
        <v>51</v>
      </c>
      <c r="AG15" s="29">
        <f>VLOOKUP(AF15,[1]Punktezuordnung!$A$2:$B$52,2,FALSE())</f>
        <v>0</v>
      </c>
      <c r="AH15" s="41">
        <f t="array" ref="AH15">IF(ISBLANK(LAT_1!$A$2),0,IF(ISBLANK(A15),0,IF((OR(EXACT(A15,LAT_1!$C$2:$C$154))),VLOOKUP(A15,LAT_1!$C$2:$I$154,4,FALSE()))))</f>
        <v>0</v>
      </c>
      <c r="AI15" s="37">
        <f t="shared" si="17"/>
        <v>51</v>
      </c>
      <c r="AJ15" s="29">
        <f>VLOOKUP(AI15,[1]Punktezuordnung!$A$2:$B$52,2,FALSE())</f>
        <v>0</v>
      </c>
      <c r="AK15" s="43">
        <f t="array" ref="AK15">IF(ISBLANK(LAT_2!$A$2),0,IF(ISBLANK(A15),0,IF((OR(EXACT(A15,LAT_2!$C$2:$C$154))),VLOOKUP(A15,LAT_2!$C$2:$I$154,4,FALSE()))))</f>
        <v>0</v>
      </c>
      <c r="AL15" s="37">
        <f t="shared" si="18"/>
        <v>51</v>
      </c>
      <c r="AM15" s="29">
        <f>VLOOKUP(AL15,[1]Punktezuordnung!$A$2:$B$52,2,FALSE())</f>
        <v>0</v>
      </c>
      <c r="AN15" s="66">
        <f t="array" ref="AN15">IF(ISBLANK(NIA_1!$A$2),1000,IF(ISBLANK(A15),1000,IF((OR(EXACT(A15,NIA_1!$C$2:$C$200))),VLOOKUP(A15,NIA_1!$C$2:$I$200,4,FALSE()))))</f>
        <v>146.1</v>
      </c>
      <c r="AO15" s="37">
        <f t="shared" si="19"/>
        <v>8</v>
      </c>
      <c r="AP15" s="64">
        <f>VLOOKUP(AO15,Punktezuordnung!$A$2:$B$52,2,FALSE())</f>
        <v>43</v>
      </c>
      <c r="AQ15" s="45">
        <f t="array" ref="AQ15">IF(ISBLANK(NIA_2!$A$2),0,IF(ISBLANK(A15),0,IF((OR(EXACT(A15,NIA_2!$C$2:$C$141))),VLOOKUP(A15,NIA_2!$C$2:$I$141,4,FALSE()))))</f>
        <v>20</v>
      </c>
      <c r="AR15" s="37">
        <f t="shared" si="20"/>
        <v>12</v>
      </c>
      <c r="AS15" s="64">
        <f>VLOOKUP(AR15,Punktezuordnung!$A$2:$B$52,2,FALSE())</f>
        <v>39</v>
      </c>
      <c r="AT15" s="41">
        <f t="array" ref="AT15">IF(ISBLANK(STO_1!$A$2),0,IF(ISBLANK(A15),0,IF((OR(EXACT(A15,STO_1!$C$2:$C$149))),VLOOKUP(A15,STO_1!$C$2:$I$149,4,FALSE()))))</f>
        <v>0</v>
      </c>
      <c r="AU15" s="37">
        <f t="shared" si="21"/>
        <v>51</v>
      </c>
      <c r="AV15" s="44">
        <f>VLOOKUP(AU15,[1]Punktezuordnung!$A$2:$B$52,2,FALSE())</f>
        <v>0</v>
      </c>
      <c r="AW15" s="39">
        <f t="array" ref="AW15">IF(ISBLANK(STO_2!$A$2),0,IF(ISBLANK(A15),0,IF((OR(EXACT(A15,STO_2!$C$2:$C$148))),VLOOKUP(A15,STO_2!$C$2:$I$148,4,FALSE()))))</f>
        <v>0</v>
      </c>
      <c r="AX15" s="37">
        <f t="shared" si="22"/>
        <v>51</v>
      </c>
      <c r="AY15" s="44">
        <f>VLOOKUP(AX15,[1]Punktezuordnung!$A$2:$B$52,2,FALSE())</f>
        <v>0</v>
      </c>
      <c r="AZ15" s="41">
        <f t="array" ref="AZ15">IF(ISBLANK(ANG_1!$A$2),100,IF(ISBLANK(A15),100,IF((OR(EXACT(A15,ANG_1!$C$2:$C$200))),VLOOKUP(A15,ANG_1!$C$2:$I$200,4,FALSE()))))</f>
        <v>100</v>
      </c>
      <c r="BA15" s="37">
        <f t="shared" si="23"/>
        <v>51</v>
      </c>
      <c r="BB15" s="44">
        <f>VLOOKUP(BA15,[1]Punktezuordnung!$A$2:$B$52,2,FALSE())</f>
        <v>0</v>
      </c>
      <c r="BC15" s="46">
        <f t="array" ref="BC15">IF(ISBLANK(ANG_2!$A$2),0,IF(ISBLANK(A15),0,IF((OR(EXACT(A15,ANG_2!$C$2:$C$155))),VLOOKUP(A15,ANG_2!$C$2:$I$155,4,FALSE()))))</f>
        <v>0</v>
      </c>
      <c r="BD15" s="37">
        <f t="shared" si="24"/>
        <v>51</v>
      </c>
      <c r="BE15" s="47">
        <f>VLOOKUP(BD15,[1]Punktezuordnung!$A$2:$B$52,2,FALSE())</f>
        <v>0</v>
      </c>
      <c r="BF15" s="41">
        <f t="array" ref="BF15">IF(ISBLANK(ANG_1!$A$2),100,IF(ISBLANK(G15),100,IF((OR(EXACT(G15,ANG_1!$C$2:$C$200))),VLOOKUP(G15,ANG_1!$C$2:$I$200,4,FALSE()))))</f>
        <v>100</v>
      </c>
      <c r="BG15" s="37">
        <f t="shared" si="25"/>
        <v>51</v>
      </c>
      <c r="BH15" s="44">
        <f>VLOOKUP(BG15,[1]Punktezuordnung!$A$2:$B$52,2,FALSE())</f>
        <v>0</v>
      </c>
      <c r="BI15" s="46">
        <f t="array" ref="BI15">IF(ISBLANK(ANG_2!$A$2),0,IF(ISBLANK(G15),0,IF((OR(EXACT(G15,ANG_2!$C$2:$C$155))),VLOOKUP(G15,ANG_2!$C$2:$I$155,4,FALSE()))))</f>
        <v>0</v>
      </c>
      <c r="BJ15" s="37">
        <f t="shared" si="26"/>
        <v>51</v>
      </c>
      <c r="BK15" s="47">
        <f>VLOOKUP(BJ15,[1]Punktezuordnung!$A$2:$B$52,2,FALSE())</f>
        <v>0</v>
      </c>
    </row>
    <row r="16" spans="1:63" x14ac:dyDescent="0.3">
      <c r="A16" s="28" t="s">
        <v>286</v>
      </c>
      <c r="B16" s="28" t="s">
        <v>22</v>
      </c>
      <c r="C16" s="28">
        <v>2019</v>
      </c>
      <c r="D16" s="28" t="s">
        <v>304</v>
      </c>
      <c r="E16" s="37">
        <f t="shared" si="0"/>
        <v>12</v>
      </c>
      <c r="F16" s="29">
        <f>SUM(LARGE(H16:U16,{1;2;3;4;5;6;7;8;9}))</f>
        <v>160</v>
      </c>
      <c r="G16" s="48">
        <f t="shared" si="1"/>
        <v>4</v>
      </c>
      <c r="H16" s="49">
        <f t="shared" si="2"/>
        <v>34</v>
      </c>
      <c r="I16" s="44">
        <f t="shared" si="3"/>
        <v>42</v>
      </c>
      <c r="J16" s="49">
        <f t="shared" si="4"/>
        <v>0</v>
      </c>
      <c r="K16" s="44">
        <f t="shared" si="5"/>
        <v>0</v>
      </c>
      <c r="L16" s="32">
        <f t="shared" si="6"/>
        <v>0</v>
      </c>
      <c r="M16" s="33">
        <f t="shared" si="7"/>
        <v>0</v>
      </c>
      <c r="N16" s="50">
        <f t="shared" si="8"/>
        <v>38</v>
      </c>
      <c r="O16" s="35">
        <f t="shared" si="9"/>
        <v>46</v>
      </c>
      <c r="P16" s="49">
        <f t="shared" si="10"/>
        <v>0</v>
      </c>
      <c r="Q16" s="44">
        <f t="shared" si="11"/>
        <v>0</v>
      </c>
      <c r="R16" s="49"/>
      <c r="S16" s="44"/>
      <c r="T16" s="49">
        <f t="shared" si="12"/>
        <v>0</v>
      </c>
      <c r="U16" s="44">
        <f t="shared" si="13"/>
        <v>0</v>
      </c>
      <c r="V16" s="36">
        <f t="array" ref="V16">IF(ISBLANK(ALS_1!$A$2),100,IF(ISBLANK(A16),100,IF((OR(EXACT(A16,ALS_1!$C$2:$C$147))),VLOOKUP(A16,ALS_1!$C$2:$I$147,4,FALSE()))))</f>
        <v>16.95</v>
      </c>
      <c r="W16" s="37">
        <f t="shared" si="14"/>
        <v>17</v>
      </c>
      <c r="X16" s="64">
        <f>VLOOKUP(W16,Punktezuordnung!$A$2:$B$52,2,FALSE())</f>
        <v>34</v>
      </c>
      <c r="Y16" s="38" cm="1">
        <f t="array" ref="Y16">IF(ISBLANK(ALS_2!$A$2),0,IF(ISBLANK(A16),0,IF((OR(EXACT(A16,ALS_2!$C$2:$C$149))),VLOOKUP(A16,ALS_2!$C$2:$I$149,4,FALSE()))))</f>
        <v>24</v>
      </c>
      <c r="Z16" s="37">
        <f t="shared" si="15"/>
        <v>9</v>
      </c>
      <c r="AA16" s="64">
        <f>VLOOKUP(Z16,Punktezuordnung!$A$2:$B$52,2,FALSE())</f>
        <v>42</v>
      </c>
      <c r="AB16" s="39">
        <f t="array" ref="AB16">IF(ISBLANK(FRI_1!$A$2),100,IF(ISBLANK(A16),100,IF((OR(EXACT(A16,FRI_1!$C$2:$C$200))),VLOOKUP(A16,FRI_1!$C$2:$I$200,4,FALSE()))))</f>
        <v>100</v>
      </c>
      <c r="AC16" s="37">
        <f t="shared" si="16"/>
        <v>51</v>
      </c>
      <c r="AD16" s="29">
        <f>VLOOKUP(AC16,[1]Punktezuordnung!$A$2:$B$52,2,FALSE())</f>
        <v>0</v>
      </c>
      <c r="AE16" s="40">
        <f t="array" ref="AE16">IF(ISBLANK(FRI_2!$A$2),0,IF(ISBLANK(A16),0,IF((OR(EXACT(A16,FRI_2!$C$2:$C$150))),VLOOKUP(A16,FRI_2!$C$2:$I$150,4,FALSE()))))</f>
        <v>0</v>
      </c>
      <c r="AF16" s="37">
        <f t="shared" si="27"/>
        <v>51</v>
      </c>
      <c r="AG16" s="29">
        <f>VLOOKUP(AF16,[1]Punktezuordnung!$A$2:$B$52,2,FALSE())</f>
        <v>0</v>
      </c>
      <c r="AH16" s="41">
        <f t="array" ref="AH16">IF(ISBLANK(LAT_1!$A$2),0,IF(ISBLANK(A16),0,IF((OR(EXACT(A16,LAT_1!$C$2:$C$154))),VLOOKUP(A16,LAT_1!$C$2:$I$154,4,FALSE()))))</f>
        <v>0</v>
      </c>
      <c r="AI16" s="37">
        <f t="shared" si="17"/>
        <v>51</v>
      </c>
      <c r="AJ16" s="29">
        <f>VLOOKUP(AI16,[1]Punktezuordnung!$A$2:$B$52,2,FALSE())</f>
        <v>0</v>
      </c>
      <c r="AK16" s="43">
        <f t="array" ref="AK16">IF(ISBLANK(LAT_2!$A$2),0,IF(ISBLANK(A16),0,IF((OR(EXACT(A16,LAT_2!$C$2:$C$154))),VLOOKUP(A16,LAT_2!$C$2:$I$154,4,FALSE()))))</f>
        <v>0</v>
      </c>
      <c r="AL16" s="37">
        <f t="shared" si="18"/>
        <v>51</v>
      </c>
      <c r="AM16" s="29">
        <f>VLOOKUP(AL16,[1]Punktezuordnung!$A$2:$B$52,2,FALSE())</f>
        <v>0</v>
      </c>
      <c r="AN16" s="66">
        <f t="array" ref="AN16">IF(ISBLANK(NIA_1!$A$2),1000,IF(ISBLANK(A16),1000,IF((OR(EXACT(A16,NIA_1!$C$2:$C$200))),VLOOKUP(A16,NIA_1!$C$2:$I$200,4,FALSE()))))</f>
        <v>158.6</v>
      </c>
      <c r="AO16" s="37">
        <f t="shared" si="19"/>
        <v>13</v>
      </c>
      <c r="AP16" s="64">
        <f>VLOOKUP(AO16,Punktezuordnung!$A$2:$B$52,2,FALSE())</f>
        <v>38</v>
      </c>
      <c r="AQ16" s="45">
        <f t="array" ref="AQ16">IF(ISBLANK(NIA_2!$A$2),0,IF(ISBLANK(A16),0,IF((OR(EXACT(A16,NIA_2!$C$2:$C$141))),VLOOKUP(A16,NIA_2!$C$2:$I$141,4,FALSE()))))</f>
        <v>27</v>
      </c>
      <c r="AR16" s="37">
        <f t="shared" si="20"/>
        <v>5</v>
      </c>
      <c r="AS16" s="64">
        <f>VLOOKUP(AR16,Punktezuordnung!$A$2:$B$52,2,FALSE())</f>
        <v>46</v>
      </c>
      <c r="AT16" s="41">
        <f t="array" ref="AT16">IF(ISBLANK(STO_1!$A$2),0,IF(ISBLANK(A16),0,IF((OR(EXACT(A16,STO_1!$C$2:$C$149))),VLOOKUP(A16,STO_1!$C$2:$I$149,4,FALSE()))))</f>
        <v>0</v>
      </c>
      <c r="AU16" s="37">
        <f t="shared" si="21"/>
        <v>51</v>
      </c>
      <c r="AV16" s="44">
        <f>VLOOKUP(AU16,[1]Punktezuordnung!$A$2:$B$52,2,FALSE())</f>
        <v>0</v>
      </c>
      <c r="AW16" s="39">
        <f t="array" ref="AW16">IF(ISBLANK(STO_2!$A$2),0,IF(ISBLANK(A16),0,IF((OR(EXACT(A16,STO_2!$C$2:$C$148))),VLOOKUP(A16,STO_2!$C$2:$I$148,4,FALSE()))))</f>
        <v>0</v>
      </c>
      <c r="AX16" s="37">
        <f t="shared" si="22"/>
        <v>51</v>
      </c>
      <c r="AY16" s="44">
        <f>VLOOKUP(AX16,[1]Punktezuordnung!$A$2:$B$52,2,FALSE())</f>
        <v>0</v>
      </c>
      <c r="AZ16" s="41">
        <f t="array" ref="AZ16">IF(ISBLANK(ANG_1!$A$2),100,IF(ISBLANK(A16),100,IF((OR(EXACT(A16,ANG_1!$C$2:$C$200))),VLOOKUP(A16,ANG_1!$C$2:$I$200,4,FALSE()))))</f>
        <v>100</v>
      </c>
      <c r="BA16" s="37">
        <f t="shared" si="23"/>
        <v>51</v>
      </c>
      <c r="BB16" s="44">
        <f>VLOOKUP(BA16,[1]Punktezuordnung!$A$2:$B$52,2,FALSE())</f>
        <v>0</v>
      </c>
      <c r="BC16" s="46">
        <f t="array" ref="BC16">IF(ISBLANK(ANG_2!$A$2),0,IF(ISBLANK(A16),0,IF((OR(EXACT(A16,ANG_2!$C$2:$C$155))),VLOOKUP(A16,ANG_2!$C$2:$I$155,4,FALSE()))))</f>
        <v>0</v>
      </c>
      <c r="BD16" s="37">
        <f t="shared" si="24"/>
        <v>51</v>
      </c>
      <c r="BE16" s="47">
        <f>VLOOKUP(BD16,[1]Punktezuordnung!$A$2:$B$52,2,FALSE())</f>
        <v>0</v>
      </c>
      <c r="BF16" s="41">
        <f t="array" ref="BF16">IF(ISBLANK(ANG_1!$A$2),100,IF(ISBLANK(G16),100,IF((OR(EXACT(G16,ANG_1!$C$2:$C$200))),VLOOKUP(G16,ANG_1!$C$2:$I$200,4,FALSE()))))</f>
        <v>100</v>
      </c>
      <c r="BG16" s="37">
        <f t="shared" si="25"/>
        <v>51</v>
      </c>
      <c r="BH16" s="44">
        <f>VLOOKUP(BG16,[1]Punktezuordnung!$A$2:$B$52,2,FALSE())</f>
        <v>0</v>
      </c>
      <c r="BI16" s="46">
        <f t="array" ref="BI16">IF(ISBLANK(ANG_2!$A$2),0,IF(ISBLANK(G16),0,IF((OR(EXACT(G16,ANG_2!$C$2:$C$155))),VLOOKUP(G16,ANG_2!$C$2:$I$155,4,FALSE()))))</f>
        <v>0</v>
      </c>
      <c r="BJ16" s="37">
        <f t="shared" si="26"/>
        <v>51</v>
      </c>
      <c r="BK16" s="47">
        <f>VLOOKUP(BJ16,[1]Punktezuordnung!$A$2:$B$52,2,FALSE())</f>
        <v>0</v>
      </c>
    </row>
    <row r="17" spans="1:63" x14ac:dyDescent="0.3">
      <c r="A17" s="28" t="s">
        <v>354</v>
      </c>
      <c r="B17" s="28" t="s">
        <v>22</v>
      </c>
      <c r="C17" s="28">
        <v>2019</v>
      </c>
      <c r="D17" s="28" t="s">
        <v>308</v>
      </c>
      <c r="E17" s="37">
        <f t="shared" si="0"/>
        <v>14</v>
      </c>
      <c r="F17" s="29">
        <f>SUM(LARGE(H17:U17,{1;2;3;4;5;6;7;8;9}))</f>
        <v>86</v>
      </c>
      <c r="G17" s="48">
        <f t="shared" si="1"/>
        <v>2</v>
      </c>
      <c r="H17" s="49">
        <f t="shared" si="2"/>
        <v>0</v>
      </c>
      <c r="I17" s="44">
        <f t="shared" si="3"/>
        <v>0</v>
      </c>
      <c r="J17" s="49">
        <f t="shared" si="4"/>
        <v>0</v>
      </c>
      <c r="K17" s="44">
        <f t="shared" si="5"/>
        <v>0</v>
      </c>
      <c r="L17" s="32">
        <f t="shared" si="6"/>
        <v>0</v>
      </c>
      <c r="M17" s="33">
        <f t="shared" si="7"/>
        <v>0</v>
      </c>
      <c r="N17" s="50">
        <f t="shared" si="8"/>
        <v>44</v>
      </c>
      <c r="O17" s="35">
        <f t="shared" si="9"/>
        <v>42</v>
      </c>
      <c r="P17" s="49">
        <f t="shared" si="10"/>
        <v>0</v>
      </c>
      <c r="Q17" s="44">
        <f t="shared" si="11"/>
        <v>0</v>
      </c>
      <c r="R17" s="49"/>
      <c r="S17" s="44"/>
      <c r="T17" s="49">
        <f t="shared" si="12"/>
        <v>0</v>
      </c>
      <c r="U17" s="44">
        <f t="shared" si="13"/>
        <v>0</v>
      </c>
      <c r="V17" s="36" t="b">
        <f t="array" ref="V17">IF(ISBLANK(ALS_1!$A$2),100,IF(ISBLANK(A17),100,IF((OR(EXACT(A17,ALS_1!$C$2:$C$147))),VLOOKUP(A17,ALS_1!$C$2:$I$147,4,FALSE()))))</f>
        <v>0</v>
      </c>
      <c r="W17" s="37">
        <f t="shared" si="14"/>
        <v>51</v>
      </c>
      <c r="X17" s="64">
        <f>VLOOKUP(W17,Punktezuordnung!$A$2:$B$52,2,FALSE())</f>
        <v>0</v>
      </c>
      <c r="Y17" s="38" t="b" cm="1">
        <f t="array" ref="Y17">IF(ISBLANK(ALS_2!$A$2),0,IF(ISBLANK(A17),0,IF((OR(EXACT(A17,ALS_2!$C$2:$C$149))),VLOOKUP(A17,ALS_2!$C$2:$I$149,4,FALSE()))))</f>
        <v>0</v>
      </c>
      <c r="Z17" s="37">
        <f t="shared" si="15"/>
        <v>51</v>
      </c>
      <c r="AA17" s="64">
        <f>VLOOKUP(Z17,Punktezuordnung!$A$2:$B$52,2,FALSE())</f>
        <v>0</v>
      </c>
      <c r="AB17" s="39">
        <f t="array" ref="AB17">IF(ISBLANK(FRI_1!$A$2),100,IF(ISBLANK(A17),100,IF((OR(EXACT(A17,FRI_1!$C$2:$C$200))),VLOOKUP(A17,FRI_1!$C$2:$I$200,4,FALSE()))))</f>
        <v>100</v>
      </c>
      <c r="AC17" s="37">
        <f t="shared" si="16"/>
        <v>51</v>
      </c>
      <c r="AD17" s="29">
        <f>VLOOKUP(AC17,[1]Punktezuordnung!$A$2:$B$52,2,FALSE())</f>
        <v>0</v>
      </c>
      <c r="AE17" s="40">
        <f t="array" ref="AE17">IF(ISBLANK(FRI_2!$A$2),0,IF(ISBLANK(A17),0,IF((OR(EXACT(A17,FRI_2!$C$2:$C$150))),VLOOKUP(A17,FRI_2!$C$2:$I$150,4,FALSE()))))</f>
        <v>0</v>
      </c>
      <c r="AF17" s="37">
        <f t="shared" si="27"/>
        <v>51</v>
      </c>
      <c r="AG17" s="29">
        <f>VLOOKUP(AF17,[1]Punktezuordnung!$A$2:$B$52,2,FALSE())</f>
        <v>0</v>
      </c>
      <c r="AH17" s="41">
        <f t="array" ref="AH17">IF(ISBLANK(LAT_1!$A$2),0,IF(ISBLANK(A17),0,IF((OR(EXACT(A17,LAT_1!$C$2:$C$154))),VLOOKUP(A17,LAT_1!$C$2:$I$154,4,FALSE()))))</f>
        <v>0</v>
      </c>
      <c r="AI17" s="37">
        <f t="shared" si="17"/>
        <v>51</v>
      </c>
      <c r="AJ17" s="29">
        <f>VLOOKUP(AI17,[1]Punktezuordnung!$A$2:$B$52,2,FALSE())</f>
        <v>0</v>
      </c>
      <c r="AK17" s="43">
        <f t="array" ref="AK17">IF(ISBLANK(LAT_2!$A$2),0,IF(ISBLANK(A17),0,IF((OR(EXACT(A17,LAT_2!$C$2:$C$154))),VLOOKUP(A17,LAT_2!$C$2:$I$154,4,FALSE()))))</f>
        <v>0</v>
      </c>
      <c r="AL17" s="37">
        <f t="shared" si="18"/>
        <v>51</v>
      </c>
      <c r="AM17" s="29">
        <f>VLOOKUP(AL17,[1]Punktezuordnung!$A$2:$B$52,2,FALSE())</f>
        <v>0</v>
      </c>
      <c r="AN17" s="66">
        <f t="array" ref="AN17">IF(ISBLANK(NIA_1!$A$2),1000,IF(ISBLANK(A17),1000,IF((OR(EXACT(A17,NIA_1!$C$2:$C$200))),VLOOKUP(A17,NIA_1!$C$2:$I$200,4,FALSE()))))</f>
        <v>143.80000000000001</v>
      </c>
      <c r="AO17" s="37">
        <f t="shared" si="19"/>
        <v>7</v>
      </c>
      <c r="AP17" s="64">
        <f>VLOOKUP(AO17,Punktezuordnung!$A$2:$B$52,2,FALSE())</f>
        <v>44</v>
      </c>
      <c r="AQ17" s="45">
        <f t="array" ref="AQ17">IF(ISBLANK(NIA_2!$A$2),0,IF(ISBLANK(A17),0,IF((OR(EXACT(A17,NIA_2!$C$2:$C$141))),VLOOKUP(A17,NIA_2!$C$2:$I$141,4,FALSE()))))</f>
        <v>23</v>
      </c>
      <c r="AR17" s="37">
        <f t="shared" si="20"/>
        <v>9</v>
      </c>
      <c r="AS17" s="64">
        <f>VLOOKUP(AR17,Punktezuordnung!$A$2:$B$52,2,FALSE())</f>
        <v>42</v>
      </c>
      <c r="AT17" s="41">
        <f t="array" ref="AT17">IF(ISBLANK(STO_1!$A$2),0,IF(ISBLANK(A17),0,IF((OR(EXACT(A17,STO_1!$C$2:$C$149))),VLOOKUP(A17,STO_1!$C$2:$I$149,4,FALSE()))))</f>
        <v>0</v>
      </c>
      <c r="AU17" s="37">
        <f t="shared" si="21"/>
        <v>51</v>
      </c>
      <c r="AV17" s="44">
        <f>VLOOKUP(AU17,[1]Punktezuordnung!$A$2:$B$52,2,FALSE())</f>
        <v>0</v>
      </c>
      <c r="AW17" s="39">
        <f t="array" ref="AW17">IF(ISBLANK(STO_2!$A$2),0,IF(ISBLANK(A17),0,IF((OR(EXACT(A17,STO_2!$C$2:$C$148))),VLOOKUP(A17,STO_2!$C$2:$I$148,4,FALSE()))))</f>
        <v>0</v>
      </c>
      <c r="AX17" s="37">
        <f t="shared" si="22"/>
        <v>51</v>
      </c>
      <c r="AY17" s="44">
        <f>VLOOKUP(AX17,[1]Punktezuordnung!$A$2:$B$52,2,FALSE())</f>
        <v>0</v>
      </c>
      <c r="AZ17" s="41">
        <f t="array" ref="AZ17">IF(ISBLANK(ANG_1!$A$2),100,IF(ISBLANK(A17),100,IF((OR(EXACT(A17,ANG_1!$C$2:$C$200))),VLOOKUP(A17,ANG_1!$C$2:$I$200,4,FALSE()))))</f>
        <v>100</v>
      </c>
      <c r="BA17" s="37">
        <f t="shared" si="23"/>
        <v>51</v>
      </c>
      <c r="BB17" s="44">
        <f>VLOOKUP(BA17,[1]Punktezuordnung!$A$2:$B$52,2,FALSE())</f>
        <v>0</v>
      </c>
      <c r="BC17" s="46">
        <f t="array" ref="BC17">IF(ISBLANK(ANG_2!$A$2),0,IF(ISBLANK(A17),0,IF((OR(EXACT(A17,ANG_2!$C$2:$C$155))),VLOOKUP(A17,ANG_2!$C$2:$I$155,4,FALSE()))))</f>
        <v>0</v>
      </c>
      <c r="BD17" s="37">
        <f t="shared" si="24"/>
        <v>51</v>
      </c>
      <c r="BE17" s="47">
        <f>VLOOKUP(BD17,[1]Punktezuordnung!$A$2:$B$52,2,FALSE())</f>
        <v>0</v>
      </c>
      <c r="BF17" s="41">
        <f t="array" ref="BF17">IF(ISBLANK(ANG_1!$A$2),100,IF(ISBLANK(G17),100,IF((OR(EXACT(G17,ANG_1!$C$2:$C$200))),VLOOKUP(G17,ANG_1!$C$2:$I$200,4,FALSE()))))</f>
        <v>100</v>
      </c>
      <c r="BG17" s="37">
        <f t="shared" si="25"/>
        <v>51</v>
      </c>
      <c r="BH17" s="44">
        <f>VLOOKUP(BG17,[1]Punktezuordnung!$A$2:$B$52,2,FALSE())</f>
        <v>0</v>
      </c>
      <c r="BI17" s="46">
        <f t="array" ref="BI17">IF(ISBLANK(ANG_2!$A$2),0,IF(ISBLANK(G17),0,IF((OR(EXACT(G17,ANG_2!$C$2:$C$155))),VLOOKUP(G17,ANG_2!$C$2:$I$155,4,FALSE()))))</f>
        <v>0</v>
      </c>
      <c r="BJ17" s="37">
        <f t="shared" si="26"/>
        <v>51</v>
      </c>
      <c r="BK17" s="47">
        <f>VLOOKUP(BJ17,[1]Punktezuordnung!$A$2:$B$52,2,FALSE())</f>
        <v>0</v>
      </c>
    </row>
    <row r="18" spans="1:63" x14ac:dyDescent="0.3">
      <c r="A18" s="28" t="s">
        <v>282</v>
      </c>
      <c r="B18" s="28" t="s">
        <v>22</v>
      </c>
      <c r="C18" s="28">
        <v>2019</v>
      </c>
      <c r="D18" s="28" t="s">
        <v>304</v>
      </c>
      <c r="E18" s="37">
        <f t="shared" si="0"/>
        <v>15</v>
      </c>
      <c r="F18" s="29">
        <f>SUM(LARGE(H18:U18,{1;2;3;4;5;6;7;8;9}))</f>
        <v>84</v>
      </c>
      <c r="G18" s="48">
        <f t="shared" si="1"/>
        <v>2</v>
      </c>
      <c r="H18" s="49">
        <f t="shared" si="2"/>
        <v>38</v>
      </c>
      <c r="I18" s="44">
        <f t="shared" si="3"/>
        <v>46</v>
      </c>
      <c r="J18" s="49">
        <f t="shared" si="4"/>
        <v>0</v>
      </c>
      <c r="K18" s="44">
        <f t="shared" si="5"/>
        <v>0</v>
      </c>
      <c r="L18" s="32">
        <f t="shared" si="6"/>
        <v>0</v>
      </c>
      <c r="M18" s="33">
        <f t="shared" si="7"/>
        <v>0</v>
      </c>
      <c r="N18" s="50">
        <f t="shared" si="8"/>
        <v>0</v>
      </c>
      <c r="O18" s="35">
        <f t="shared" si="9"/>
        <v>0</v>
      </c>
      <c r="P18" s="49">
        <f t="shared" si="10"/>
        <v>0</v>
      </c>
      <c r="Q18" s="44">
        <f t="shared" si="11"/>
        <v>0</v>
      </c>
      <c r="R18" s="49"/>
      <c r="S18" s="44"/>
      <c r="T18" s="49">
        <f t="shared" si="12"/>
        <v>0</v>
      </c>
      <c r="U18" s="44">
        <f t="shared" si="13"/>
        <v>0</v>
      </c>
      <c r="V18" s="36">
        <f t="array" ref="V18">IF(ISBLANK(ALS_1!$A$2),100,IF(ISBLANK(A18),100,IF((OR(EXACT(A18,ALS_1!$C$2:$C$147))),VLOOKUP(A18,ALS_1!$C$2:$I$147,4,FALSE()))))</f>
        <v>15.98</v>
      </c>
      <c r="W18" s="37">
        <f t="shared" si="14"/>
        <v>13</v>
      </c>
      <c r="X18" s="64">
        <f>VLOOKUP(W18,Punktezuordnung!$A$2:$B$52,2,FALSE())</f>
        <v>38</v>
      </c>
      <c r="Y18" s="38" cm="1">
        <f t="array" ref="Y18">IF(ISBLANK(ALS_2!$A$2),0,IF(ISBLANK(A18),0,IF((OR(EXACT(A18,ALS_2!$C$2:$C$149))),VLOOKUP(A18,ALS_2!$C$2:$I$149,4,FALSE()))))</f>
        <v>27</v>
      </c>
      <c r="Z18" s="37">
        <f t="shared" si="15"/>
        <v>5</v>
      </c>
      <c r="AA18" s="64">
        <f>VLOOKUP(Z18,Punktezuordnung!$A$2:$B$52,2,FALSE())</f>
        <v>46</v>
      </c>
      <c r="AB18" s="39">
        <f t="array" ref="AB18">IF(ISBLANK(FRI_1!$A$2),100,IF(ISBLANK(A18),100,IF((OR(EXACT(A18,FRI_1!$C$2:$C$200))),VLOOKUP(A18,FRI_1!$C$2:$I$200,4,FALSE()))))</f>
        <v>100</v>
      </c>
      <c r="AC18" s="37">
        <f t="shared" si="16"/>
        <v>51</v>
      </c>
      <c r="AD18" s="29">
        <f>VLOOKUP(AC18,[1]Punktezuordnung!$A$2:$B$52,2,FALSE())</f>
        <v>0</v>
      </c>
      <c r="AE18" s="40">
        <f t="array" ref="AE18">IF(ISBLANK(FRI_2!$A$2),0,IF(ISBLANK(A18),0,IF((OR(EXACT(A18,FRI_2!$C$2:$C$150))),VLOOKUP(A18,FRI_2!$C$2:$I$150,4,FALSE()))))</f>
        <v>0</v>
      </c>
      <c r="AF18" s="37">
        <f t="shared" si="27"/>
        <v>51</v>
      </c>
      <c r="AG18" s="29">
        <f>VLOOKUP(AF18,[1]Punktezuordnung!$A$2:$B$52,2,FALSE())</f>
        <v>0</v>
      </c>
      <c r="AH18" s="41">
        <f t="array" ref="AH18">IF(ISBLANK(LAT_1!$A$2),0,IF(ISBLANK(A18),0,IF((OR(EXACT(A18,LAT_1!$C$2:$C$154))),VLOOKUP(A18,LAT_1!$C$2:$I$154,4,FALSE()))))</f>
        <v>0</v>
      </c>
      <c r="AI18" s="37">
        <f t="shared" si="17"/>
        <v>51</v>
      </c>
      <c r="AJ18" s="29">
        <f>VLOOKUP(AI18,[1]Punktezuordnung!$A$2:$B$52,2,FALSE())</f>
        <v>0</v>
      </c>
      <c r="AK18" s="43">
        <f t="array" ref="AK18">IF(ISBLANK(LAT_2!$A$2),0,IF(ISBLANK(A18),0,IF((OR(EXACT(A18,LAT_2!$C$2:$C$154))),VLOOKUP(A18,LAT_2!$C$2:$I$154,4,FALSE()))))</f>
        <v>0</v>
      </c>
      <c r="AL18" s="37">
        <f t="shared" si="18"/>
        <v>51</v>
      </c>
      <c r="AM18" s="29">
        <f>VLOOKUP(AL18,[1]Punktezuordnung!$A$2:$B$52,2,FALSE())</f>
        <v>0</v>
      </c>
      <c r="AN18" s="66" t="b">
        <f t="array" ref="AN18">IF(ISBLANK(NIA_1!$A$2),1000,IF(ISBLANK(A18),1000,IF((OR(EXACT(A18,NIA_1!$C$2:$C$200))),VLOOKUP(A18,NIA_1!$C$2:$I$200,4,FALSE()))))</f>
        <v>0</v>
      </c>
      <c r="AO18" s="37">
        <f t="shared" si="19"/>
        <v>51</v>
      </c>
      <c r="AP18" s="64">
        <f>VLOOKUP(AO18,Punktezuordnung!$A$2:$B$52,2,FALSE())</f>
        <v>0</v>
      </c>
      <c r="AQ18" s="45" t="b">
        <f t="array" ref="AQ18">IF(ISBLANK(NIA_2!$A$2),0,IF(ISBLANK(A18),0,IF((OR(EXACT(A18,NIA_2!$C$2:$C$141))),VLOOKUP(A18,NIA_2!$C$2:$I$141,4,FALSE()))))</f>
        <v>0</v>
      </c>
      <c r="AR18" s="37">
        <f t="shared" si="20"/>
        <v>51</v>
      </c>
      <c r="AS18" s="64">
        <f>VLOOKUP(AR18,Punktezuordnung!$A$2:$B$52,2,FALSE())</f>
        <v>0</v>
      </c>
      <c r="AT18" s="41">
        <f t="array" ref="AT18">IF(ISBLANK(STO_1!$A$2),0,IF(ISBLANK(A18),0,IF((OR(EXACT(A18,STO_1!$C$2:$C$149))),VLOOKUP(A18,STO_1!$C$2:$I$149,4,FALSE()))))</f>
        <v>0</v>
      </c>
      <c r="AU18" s="37">
        <f t="shared" si="21"/>
        <v>51</v>
      </c>
      <c r="AV18" s="44">
        <f>VLOOKUP(AU18,[1]Punktezuordnung!$A$2:$B$52,2,FALSE())</f>
        <v>0</v>
      </c>
      <c r="AW18" s="39">
        <f t="array" ref="AW18">IF(ISBLANK(STO_2!$A$2),0,IF(ISBLANK(A18),0,IF((OR(EXACT(A18,STO_2!$C$2:$C$148))),VLOOKUP(A18,STO_2!$C$2:$I$148,4,FALSE()))))</f>
        <v>0</v>
      </c>
      <c r="AX18" s="37">
        <f t="shared" si="22"/>
        <v>51</v>
      </c>
      <c r="AY18" s="44">
        <f>VLOOKUP(AX18,[1]Punktezuordnung!$A$2:$B$52,2,FALSE())</f>
        <v>0</v>
      </c>
      <c r="AZ18" s="41">
        <f t="array" ref="AZ18">IF(ISBLANK(ANG_1!$A$2),100,IF(ISBLANK(A18),100,IF((OR(EXACT(A18,ANG_1!$C$2:$C$200))),VLOOKUP(A18,ANG_1!$C$2:$I$200,4,FALSE()))))</f>
        <v>100</v>
      </c>
      <c r="BA18" s="37">
        <f t="shared" si="23"/>
        <v>51</v>
      </c>
      <c r="BB18" s="44">
        <f>VLOOKUP(BA18,[1]Punktezuordnung!$A$2:$B$52,2,FALSE())</f>
        <v>0</v>
      </c>
      <c r="BC18" s="46">
        <f t="array" ref="BC18">IF(ISBLANK(ANG_2!$A$2),0,IF(ISBLANK(A18),0,IF((OR(EXACT(A18,ANG_2!$C$2:$C$155))),VLOOKUP(A18,ANG_2!$C$2:$I$155,4,FALSE()))))</f>
        <v>0</v>
      </c>
      <c r="BD18" s="37">
        <f t="shared" si="24"/>
        <v>51</v>
      </c>
      <c r="BE18" s="47">
        <f>VLOOKUP(BD18,[1]Punktezuordnung!$A$2:$B$52,2,FALSE())</f>
        <v>0</v>
      </c>
      <c r="BF18" s="41">
        <f t="array" ref="BF18">IF(ISBLANK(ANG_1!$A$2),100,IF(ISBLANK(G18),100,IF((OR(EXACT(G18,ANG_1!$C$2:$C$200))),VLOOKUP(G18,ANG_1!$C$2:$I$200,4,FALSE()))))</f>
        <v>100</v>
      </c>
      <c r="BG18" s="37">
        <f t="shared" si="25"/>
        <v>51</v>
      </c>
      <c r="BH18" s="44">
        <f>VLOOKUP(BG18,[1]Punktezuordnung!$A$2:$B$52,2,FALSE())</f>
        <v>0</v>
      </c>
      <c r="BI18" s="46">
        <f t="array" ref="BI18">IF(ISBLANK(ANG_2!$A$2),0,IF(ISBLANK(G18),0,IF((OR(EXACT(G18,ANG_2!$C$2:$C$155))),VLOOKUP(G18,ANG_2!$C$2:$I$155,4,FALSE()))))</f>
        <v>0</v>
      </c>
      <c r="BJ18" s="37">
        <f t="shared" si="26"/>
        <v>51</v>
      </c>
      <c r="BK18" s="47">
        <f>VLOOKUP(BJ18,[1]Punktezuordnung!$A$2:$B$52,2,FALSE())</f>
        <v>0</v>
      </c>
    </row>
    <row r="19" spans="1:63" x14ac:dyDescent="0.3">
      <c r="A19" s="28" t="s">
        <v>284</v>
      </c>
      <c r="B19" s="28" t="s">
        <v>22</v>
      </c>
      <c r="C19" s="28">
        <v>2019</v>
      </c>
      <c r="D19" s="28" t="s">
        <v>305</v>
      </c>
      <c r="E19" s="37">
        <f t="shared" si="0"/>
        <v>16</v>
      </c>
      <c r="F19" s="29">
        <f>SUM(LARGE(H19:U19,{1;2;3;4;5;6;7;8;9}))</f>
        <v>83</v>
      </c>
      <c r="G19" s="48">
        <f t="shared" si="1"/>
        <v>2</v>
      </c>
      <c r="H19" s="49">
        <f t="shared" si="2"/>
        <v>36</v>
      </c>
      <c r="I19" s="44">
        <f t="shared" si="3"/>
        <v>47</v>
      </c>
      <c r="J19" s="49">
        <f t="shared" si="4"/>
        <v>0</v>
      </c>
      <c r="K19" s="44">
        <f t="shared" si="5"/>
        <v>0</v>
      </c>
      <c r="L19" s="32">
        <f t="shared" si="6"/>
        <v>0</v>
      </c>
      <c r="M19" s="33">
        <f t="shared" si="7"/>
        <v>0</v>
      </c>
      <c r="N19" s="50">
        <f t="shared" si="8"/>
        <v>0</v>
      </c>
      <c r="O19" s="35">
        <f t="shared" si="9"/>
        <v>0</v>
      </c>
      <c r="P19" s="49">
        <f t="shared" si="10"/>
        <v>0</v>
      </c>
      <c r="Q19" s="44">
        <f t="shared" si="11"/>
        <v>0</v>
      </c>
      <c r="R19" s="49"/>
      <c r="S19" s="44"/>
      <c r="T19" s="49">
        <f t="shared" si="12"/>
        <v>0</v>
      </c>
      <c r="U19" s="44">
        <f t="shared" si="13"/>
        <v>0</v>
      </c>
      <c r="V19" s="36">
        <f t="array" ref="V19">IF(ISBLANK(ALS_1!$A$2),100,IF(ISBLANK(A19),100,IF((OR(EXACT(A19,ALS_1!$C$2:$C$147))),VLOOKUP(A19,ALS_1!$C$2:$I$147,4,FALSE()))))</f>
        <v>16.55</v>
      </c>
      <c r="W19" s="37">
        <f t="shared" si="14"/>
        <v>15</v>
      </c>
      <c r="X19" s="64">
        <f>VLOOKUP(W19,Punktezuordnung!$A$2:$B$52,2,FALSE())</f>
        <v>36</v>
      </c>
      <c r="Y19" s="38" cm="1">
        <f t="array" ref="Y19">IF(ISBLANK(ALS_2!$A$2),0,IF(ISBLANK(A19),0,IF((OR(EXACT(A19,ALS_2!$C$2:$C$149))),VLOOKUP(A19,ALS_2!$C$2:$I$149,4,FALSE()))))</f>
        <v>28</v>
      </c>
      <c r="Z19" s="37">
        <f t="shared" si="15"/>
        <v>4</v>
      </c>
      <c r="AA19" s="64">
        <f>VLOOKUP(Z19,Punktezuordnung!$A$2:$B$52,2,FALSE())</f>
        <v>47</v>
      </c>
      <c r="AB19" s="39">
        <f t="array" ref="AB19">IF(ISBLANK(FRI_1!$A$2),100,IF(ISBLANK(A19),100,IF((OR(EXACT(A19,FRI_1!$C$2:$C$200))),VLOOKUP(A19,FRI_1!$C$2:$I$200,4,FALSE()))))</f>
        <v>100</v>
      </c>
      <c r="AC19" s="37">
        <f t="shared" si="16"/>
        <v>51</v>
      </c>
      <c r="AD19" s="29">
        <f>VLOOKUP(AC19,[1]Punktezuordnung!$A$2:$B$52,2,FALSE())</f>
        <v>0</v>
      </c>
      <c r="AE19" s="40">
        <f t="array" ref="AE19">IF(ISBLANK(FRI_2!$A$2),0,IF(ISBLANK(A19),0,IF((OR(EXACT(A19,FRI_2!$C$2:$C$150))),VLOOKUP(A19,FRI_2!$C$2:$I$150,4,FALSE()))))</f>
        <v>0</v>
      </c>
      <c r="AF19" s="37">
        <f t="shared" si="27"/>
        <v>51</v>
      </c>
      <c r="AG19" s="29">
        <f>VLOOKUP(AF19,[1]Punktezuordnung!$A$2:$B$52,2,FALSE())</f>
        <v>0</v>
      </c>
      <c r="AH19" s="41">
        <f t="array" ref="AH19">IF(ISBLANK(LAT_1!$A$2),0,IF(ISBLANK(A19),0,IF((OR(EXACT(A19,LAT_1!$C$2:$C$154))),VLOOKUP(A19,LAT_1!$C$2:$I$154,4,FALSE()))))</f>
        <v>0</v>
      </c>
      <c r="AI19" s="37">
        <f t="shared" si="17"/>
        <v>51</v>
      </c>
      <c r="AJ19" s="29">
        <f>VLOOKUP(AI19,[1]Punktezuordnung!$A$2:$B$52,2,FALSE())</f>
        <v>0</v>
      </c>
      <c r="AK19" s="43">
        <f t="array" ref="AK19">IF(ISBLANK(LAT_2!$A$2),0,IF(ISBLANK(A19),0,IF((OR(EXACT(A19,LAT_2!$C$2:$C$154))),VLOOKUP(A19,LAT_2!$C$2:$I$154,4,FALSE()))))</f>
        <v>0</v>
      </c>
      <c r="AL19" s="37">
        <f t="shared" si="18"/>
        <v>51</v>
      </c>
      <c r="AM19" s="29">
        <f>VLOOKUP(AL19,[1]Punktezuordnung!$A$2:$B$52,2,FALSE())</f>
        <v>0</v>
      </c>
      <c r="AN19" s="66" t="b">
        <f t="array" ref="AN19">IF(ISBLANK(NIA_1!$A$2),1000,IF(ISBLANK(A19),1000,IF((OR(EXACT(A19,NIA_1!$C$2:$C$200))),VLOOKUP(A19,NIA_1!$C$2:$I$200,4,FALSE()))))</f>
        <v>0</v>
      </c>
      <c r="AO19" s="37">
        <f t="shared" si="19"/>
        <v>51</v>
      </c>
      <c r="AP19" s="64">
        <f>VLOOKUP(AO19,Punktezuordnung!$A$2:$B$52,2,FALSE())</f>
        <v>0</v>
      </c>
      <c r="AQ19" s="45" t="b">
        <f t="array" ref="AQ19">IF(ISBLANK(NIA_2!$A$2),0,IF(ISBLANK(A19),0,IF((OR(EXACT(A19,NIA_2!$C$2:$C$141))),VLOOKUP(A19,NIA_2!$C$2:$I$141,4,FALSE()))))</f>
        <v>0</v>
      </c>
      <c r="AR19" s="37">
        <f t="shared" si="20"/>
        <v>51</v>
      </c>
      <c r="AS19" s="64">
        <f>VLOOKUP(AR19,Punktezuordnung!$A$2:$B$52,2,FALSE())</f>
        <v>0</v>
      </c>
      <c r="AT19" s="41">
        <f t="array" ref="AT19">IF(ISBLANK(STO_1!$A$2),0,IF(ISBLANK(A19),0,IF((OR(EXACT(A19,STO_1!$C$2:$C$149))),VLOOKUP(A19,STO_1!$C$2:$I$149,4,FALSE()))))</f>
        <v>0</v>
      </c>
      <c r="AU19" s="37">
        <f t="shared" si="21"/>
        <v>51</v>
      </c>
      <c r="AV19" s="44">
        <f>VLOOKUP(AU19,[1]Punktezuordnung!$A$2:$B$52,2,FALSE())</f>
        <v>0</v>
      </c>
      <c r="AW19" s="39">
        <f t="array" ref="AW19">IF(ISBLANK(STO_2!$A$2),0,IF(ISBLANK(A19),0,IF((OR(EXACT(A19,STO_2!$C$2:$C$148))),VLOOKUP(A19,STO_2!$C$2:$I$148,4,FALSE()))))</f>
        <v>0</v>
      </c>
      <c r="AX19" s="37">
        <f t="shared" si="22"/>
        <v>51</v>
      </c>
      <c r="AY19" s="44">
        <f>VLOOKUP(AX19,[1]Punktezuordnung!$A$2:$B$52,2,FALSE())</f>
        <v>0</v>
      </c>
      <c r="AZ19" s="41">
        <f t="array" ref="AZ19">IF(ISBLANK(ANG_1!$A$2),100,IF(ISBLANK(A19),100,IF((OR(EXACT(A19,ANG_1!$C$2:$C$200))),VLOOKUP(A19,ANG_1!$C$2:$I$200,4,FALSE()))))</f>
        <v>100</v>
      </c>
      <c r="BA19" s="37">
        <f t="shared" si="23"/>
        <v>51</v>
      </c>
      <c r="BB19" s="44">
        <f>VLOOKUP(BA19,[1]Punktezuordnung!$A$2:$B$52,2,FALSE())</f>
        <v>0</v>
      </c>
      <c r="BC19" s="46">
        <f t="array" ref="BC19">IF(ISBLANK(ANG_2!$A$2),0,IF(ISBLANK(A19),0,IF((OR(EXACT(A19,ANG_2!$C$2:$C$155))),VLOOKUP(A19,ANG_2!$C$2:$I$155,4,FALSE()))))</f>
        <v>0</v>
      </c>
      <c r="BD19" s="37">
        <f t="shared" si="24"/>
        <v>51</v>
      </c>
      <c r="BE19" s="47">
        <f>VLOOKUP(BD19,[1]Punktezuordnung!$A$2:$B$52,2,FALSE())</f>
        <v>0</v>
      </c>
      <c r="BF19" s="41">
        <f t="array" ref="BF19">IF(ISBLANK(ANG_1!$A$2),100,IF(ISBLANK(G19),100,IF((OR(EXACT(G19,ANG_1!$C$2:$C$200))),VLOOKUP(G19,ANG_1!$C$2:$I$200,4,FALSE()))))</f>
        <v>100</v>
      </c>
      <c r="BG19" s="37">
        <f t="shared" si="25"/>
        <v>51</v>
      </c>
      <c r="BH19" s="44">
        <f>VLOOKUP(BG19,[1]Punktezuordnung!$A$2:$B$52,2,FALSE())</f>
        <v>0</v>
      </c>
      <c r="BI19" s="46">
        <f t="array" ref="BI19">IF(ISBLANK(ANG_2!$A$2),0,IF(ISBLANK(G19),0,IF((OR(EXACT(G19,ANG_2!$C$2:$C$155))),VLOOKUP(G19,ANG_2!$C$2:$I$155,4,FALSE()))))</f>
        <v>0</v>
      </c>
      <c r="BJ19" s="37">
        <f t="shared" si="26"/>
        <v>51</v>
      </c>
      <c r="BK19" s="47">
        <f>VLOOKUP(BJ19,[1]Punktezuordnung!$A$2:$B$52,2,FALSE())</f>
        <v>0</v>
      </c>
    </row>
    <row r="20" spans="1:63" x14ac:dyDescent="0.3">
      <c r="A20" s="28" t="s">
        <v>280</v>
      </c>
      <c r="B20" s="28" t="s">
        <v>22</v>
      </c>
      <c r="C20" s="28">
        <v>2019</v>
      </c>
      <c r="D20" s="28" t="s">
        <v>302</v>
      </c>
      <c r="E20" s="37">
        <f t="shared" si="0"/>
        <v>17</v>
      </c>
      <c r="F20" s="29">
        <f>SUM(LARGE(H20:U20,{1;2;3;4;5;6;7;8;9}))</f>
        <v>79</v>
      </c>
      <c r="G20" s="48">
        <f t="shared" si="1"/>
        <v>2</v>
      </c>
      <c r="H20" s="49">
        <f t="shared" si="2"/>
        <v>40</v>
      </c>
      <c r="I20" s="44">
        <f t="shared" si="3"/>
        <v>39</v>
      </c>
      <c r="J20" s="49">
        <f t="shared" si="4"/>
        <v>0</v>
      </c>
      <c r="K20" s="44">
        <f t="shared" si="5"/>
        <v>0</v>
      </c>
      <c r="L20" s="32">
        <f t="shared" si="6"/>
        <v>0</v>
      </c>
      <c r="M20" s="33">
        <f t="shared" si="7"/>
        <v>0</v>
      </c>
      <c r="N20" s="50">
        <f t="shared" si="8"/>
        <v>0</v>
      </c>
      <c r="O20" s="35">
        <f t="shared" si="9"/>
        <v>0</v>
      </c>
      <c r="P20" s="49">
        <f t="shared" si="10"/>
        <v>0</v>
      </c>
      <c r="Q20" s="44">
        <f t="shared" si="11"/>
        <v>0</v>
      </c>
      <c r="R20" s="49"/>
      <c r="S20" s="44"/>
      <c r="T20" s="49">
        <f t="shared" si="12"/>
        <v>0</v>
      </c>
      <c r="U20" s="44">
        <f t="shared" si="13"/>
        <v>0</v>
      </c>
      <c r="V20" s="36">
        <f t="array" ref="V20">IF(ISBLANK(ALS_1!$A$2),100,IF(ISBLANK(A20),100,IF((OR(EXACT(A20,ALS_1!$C$2:$C$147))),VLOOKUP(A20,ALS_1!$C$2:$I$147,4,FALSE()))))</f>
        <v>15.78</v>
      </c>
      <c r="W20" s="37">
        <f t="shared" si="14"/>
        <v>11</v>
      </c>
      <c r="X20" s="64">
        <f>VLOOKUP(W20,Punktezuordnung!$A$2:$B$52,2,FALSE())</f>
        <v>40</v>
      </c>
      <c r="Y20" s="38" cm="1">
        <f t="array" ref="Y20">IF(ISBLANK(ALS_2!$A$2),0,IF(ISBLANK(A20),0,IF((OR(EXACT(A20,ALS_2!$C$2:$C$149))),VLOOKUP(A20,ALS_2!$C$2:$I$149,4,FALSE()))))</f>
        <v>22</v>
      </c>
      <c r="Z20" s="37">
        <f t="shared" si="15"/>
        <v>12</v>
      </c>
      <c r="AA20" s="64">
        <f>VLOOKUP(Z20,Punktezuordnung!$A$2:$B$52,2,FALSE())</f>
        <v>39</v>
      </c>
      <c r="AB20" s="39">
        <f t="array" ref="AB20">IF(ISBLANK(FRI_1!$A$2),100,IF(ISBLANK(A20),100,IF((OR(EXACT(A20,FRI_1!$C$2:$C$200))),VLOOKUP(A20,FRI_1!$C$2:$I$200,4,FALSE()))))</f>
        <v>100</v>
      </c>
      <c r="AC20" s="37">
        <f t="shared" si="16"/>
        <v>51</v>
      </c>
      <c r="AD20" s="29">
        <f>VLOOKUP(AC20,[1]Punktezuordnung!$A$2:$B$52,2,FALSE())</f>
        <v>0</v>
      </c>
      <c r="AE20" s="40">
        <f t="array" ref="AE20">IF(ISBLANK(FRI_2!$A$2),0,IF(ISBLANK(A20),0,IF((OR(EXACT(A20,FRI_2!$C$2:$C$150))),VLOOKUP(A20,FRI_2!$C$2:$I$150,4,FALSE()))))</f>
        <v>0</v>
      </c>
      <c r="AF20" s="37">
        <f t="shared" si="27"/>
        <v>51</v>
      </c>
      <c r="AG20" s="29">
        <f>VLOOKUP(AF20,[1]Punktezuordnung!$A$2:$B$52,2,FALSE())</f>
        <v>0</v>
      </c>
      <c r="AH20" s="41">
        <f t="array" ref="AH20">IF(ISBLANK(LAT_1!$A$2),0,IF(ISBLANK(A20),0,IF((OR(EXACT(A20,LAT_1!$C$2:$C$154))),VLOOKUP(A20,LAT_1!$C$2:$I$154,4,FALSE()))))</f>
        <v>0</v>
      </c>
      <c r="AI20" s="37">
        <f t="shared" si="17"/>
        <v>51</v>
      </c>
      <c r="AJ20" s="29">
        <f>VLOOKUP(AI20,[1]Punktezuordnung!$A$2:$B$52,2,FALSE())</f>
        <v>0</v>
      </c>
      <c r="AK20" s="43">
        <f t="array" ref="AK20">IF(ISBLANK(LAT_2!$A$2),0,IF(ISBLANK(A20),0,IF((OR(EXACT(A20,LAT_2!$C$2:$C$154))),VLOOKUP(A20,LAT_2!$C$2:$I$154,4,FALSE()))))</f>
        <v>0</v>
      </c>
      <c r="AL20" s="37">
        <f t="shared" si="18"/>
        <v>51</v>
      </c>
      <c r="AM20" s="29">
        <f>VLOOKUP(AL20,[1]Punktezuordnung!$A$2:$B$52,2,FALSE())</f>
        <v>0</v>
      </c>
      <c r="AN20" s="66" t="b">
        <f t="array" ref="AN20">IF(ISBLANK(NIA_1!$A$2),1000,IF(ISBLANK(A20),1000,IF((OR(EXACT(A20,NIA_1!$C$2:$C$200))),VLOOKUP(A20,NIA_1!$C$2:$I$200,4,FALSE()))))</f>
        <v>0</v>
      </c>
      <c r="AO20" s="37">
        <f t="shared" si="19"/>
        <v>51</v>
      </c>
      <c r="AP20" s="64">
        <f>VLOOKUP(AO20,Punktezuordnung!$A$2:$B$52,2,FALSE())</f>
        <v>0</v>
      </c>
      <c r="AQ20" s="45" t="b">
        <f t="array" ref="AQ20">IF(ISBLANK(NIA_2!$A$2),0,IF(ISBLANK(A20),0,IF((OR(EXACT(A20,NIA_2!$C$2:$C$141))),VLOOKUP(A20,NIA_2!$C$2:$I$141,4,FALSE()))))</f>
        <v>0</v>
      </c>
      <c r="AR20" s="37">
        <f t="shared" si="20"/>
        <v>51</v>
      </c>
      <c r="AS20" s="64">
        <f>VLOOKUP(AR20,Punktezuordnung!$A$2:$B$52,2,FALSE())</f>
        <v>0</v>
      </c>
      <c r="AT20" s="41">
        <f t="array" ref="AT20">IF(ISBLANK(STO_1!$A$2),0,IF(ISBLANK(A20),0,IF((OR(EXACT(A20,STO_1!$C$2:$C$149))),VLOOKUP(A20,STO_1!$C$2:$I$149,4,FALSE()))))</f>
        <v>0</v>
      </c>
      <c r="AU20" s="37">
        <f t="shared" si="21"/>
        <v>51</v>
      </c>
      <c r="AV20" s="44">
        <f>VLOOKUP(AU20,[1]Punktezuordnung!$A$2:$B$52,2,FALSE())</f>
        <v>0</v>
      </c>
      <c r="AW20" s="39">
        <f t="array" ref="AW20">IF(ISBLANK(STO_2!$A$2),0,IF(ISBLANK(A20),0,IF((OR(EXACT(A20,STO_2!$C$2:$C$148))),VLOOKUP(A20,STO_2!$C$2:$I$148,4,FALSE()))))</f>
        <v>0</v>
      </c>
      <c r="AX20" s="37">
        <f t="shared" si="22"/>
        <v>51</v>
      </c>
      <c r="AY20" s="44">
        <f>VLOOKUP(AX20,[1]Punktezuordnung!$A$2:$B$52,2,FALSE())</f>
        <v>0</v>
      </c>
      <c r="AZ20" s="41">
        <f t="array" ref="AZ20">IF(ISBLANK(ANG_1!$A$2),100,IF(ISBLANK(A20),100,IF((OR(EXACT(A20,ANG_1!$C$2:$C$200))),VLOOKUP(A20,ANG_1!$C$2:$I$200,4,FALSE()))))</f>
        <v>100</v>
      </c>
      <c r="BA20" s="37">
        <f t="shared" si="23"/>
        <v>51</v>
      </c>
      <c r="BB20" s="44">
        <f>VLOOKUP(BA20,[1]Punktezuordnung!$A$2:$B$52,2,FALSE())</f>
        <v>0</v>
      </c>
      <c r="BC20" s="46">
        <f t="array" ref="BC20">IF(ISBLANK(ANG_2!$A$2),0,IF(ISBLANK(A20),0,IF((OR(EXACT(A20,ANG_2!$C$2:$C$155))),VLOOKUP(A20,ANG_2!$C$2:$I$155,4,FALSE()))))</f>
        <v>0</v>
      </c>
      <c r="BD20" s="37">
        <f t="shared" si="24"/>
        <v>51</v>
      </c>
      <c r="BE20" s="47">
        <f>VLOOKUP(BD20,[1]Punktezuordnung!$A$2:$B$52,2,FALSE())</f>
        <v>0</v>
      </c>
      <c r="BF20" s="41">
        <f t="array" ref="BF20">IF(ISBLANK(ANG_1!$A$2),100,IF(ISBLANK(G20),100,IF((OR(EXACT(G20,ANG_1!$C$2:$C$200))),VLOOKUP(G20,ANG_1!$C$2:$I$200,4,FALSE()))))</f>
        <v>100</v>
      </c>
      <c r="BG20" s="37">
        <f t="shared" si="25"/>
        <v>51</v>
      </c>
      <c r="BH20" s="44">
        <f>VLOOKUP(BG20,[1]Punktezuordnung!$A$2:$B$52,2,FALSE())</f>
        <v>0</v>
      </c>
      <c r="BI20" s="46">
        <f t="array" ref="BI20">IF(ISBLANK(ANG_2!$A$2),0,IF(ISBLANK(G20),0,IF((OR(EXACT(G20,ANG_2!$C$2:$C$155))),VLOOKUP(G20,ANG_2!$C$2:$I$155,4,FALSE()))))</f>
        <v>0</v>
      </c>
      <c r="BJ20" s="37">
        <f t="shared" si="26"/>
        <v>51</v>
      </c>
      <c r="BK20" s="47">
        <f>VLOOKUP(BJ20,[1]Punktezuordnung!$A$2:$B$52,2,FALSE())</f>
        <v>0</v>
      </c>
    </row>
    <row r="21" spans="1:63" x14ac:dyDescent="0.3">
      <c r="A21" s="28" t="s">
        <v>285</v>
      </c>
      <c r="B21" s="28" t="s">
        <v>22</v>
      </c>
      <c r="C21" s="28">
        <v>2019</v>
      </c>
      <c r="D21" s="28" t="s">
        <v>303</v>
      </c>
      <c r="E21" s="37">
        <f t="shared" si="0"/>
        <v>18</v>
      </c>
      <c r="F21" s="29">
        <f>SUM(LARGE(H21:U21,{1;2;3;4;5;6;7;8;9}))</f>
        <v>72</v>
      </c>
      <c r="G21" s="48">
        <f t="shared" si="1"/>
        <v>2</v>
      </c>
      <c r="H21" s="49">
        <f t="shared" si="2"/>
        <v>35</v>
      </c>
      <c r="I21" s="44">
        <f t="shared" si="3"/>
        <v>37</v>
      </c>
      <c r="J21" s="49">
        <f t="shared" si="4"/>
        <v>0</v>
      </c>
      <c r="K21" s="44">
        <f t="shared" si="5"/>
        <v>0</v>
      </c>
      <c r="L21" s="32">
        <f t="shared" si="6"/>
        <v>0</v>
      </c>
      <c r="M21" s="33">
        <f t="shared" si="7"/>
        <v>0</v>
      </c>
      <c r="N21" s="50">
        <f t="shared" si="8"/>
        <v>0</v>
      </c>
      <c r="O21" s="35">
        <f t="shared" si="9"/>
        <v>0</v>
      </c>
      <c r="P21" s="49">
        <f t="shared" si="10"/>
        <v>0</v>
      </c>
      <c r="Q21" s="44">
        <f t="shared" si="11"/>
        <v>0</v>
      </c>
      <c r="R21" s="49"/>
      <c r="S21" s="44"/>
      <c r="T21" s="49">
        <f t="shared" si="12"/>
        <v>0</v>
      </c>
      <c r="U21" s="44">
        <f t="shared" si="13"/>
        <v>0</v>
      </c>
      <c r="V21" s="36">
        <f t="array" ref="V21">IF(ISBLANK(ALS_1!$A$2),100,IF(ISBLANK(A21),100,IF((OR(EXACT(A21,ALS_1!$C$2:$C$147))),VLOOKUP(A21,ALS_1!$C$2:$I$147,4,FALSE()))))</f>
        <v>16.739999999999998</v>
      </c>
      <c r="W21" s="37">
        <f t="shared" si="14"/>
        <v>16</v>
      </c>
      <c r="X21" s="64">
        <f>VLOOKUP(W21,Punktezuordnung!$A$2:$B$52,2,FALSE())</f>
        <v>35</v>
      </c>
      <c r="Y21" s="38" cm="1">
        <f t="array" ref="Y21">IF(ISBLANK(ALS_2!$A$2),0,IF(ISBLANK(A21),0,IF((OR(EXACT(A21,ALS_2!$C$2:$C$149))),VLOOKUP(A21,ALS_2!$C$2:$I$149,4,FALSE()))))</f>
        <v>19</v>
      </c>
      <c r="Z21" s="37">
        <f t="shared" si="15"/>
        <v>14</v>
      </c>
      <c r="AA21" s="64">
        <f>VLOOKUP(Z21,Punktezuordnung!$A$2:$B$52,2,FALSE())</f>
        <v>37</v>
      </c>
      <c r="AB21" s="39">
        <f t="array" ref="AB21">IF(ISBLANK(FRI_1!$A$2),100,IF(ISBLANK(A21),100,IF((OR(EXACT(A21,FRI_1!$C$2:$C$200))),VLOOKUP(A21,FRI_1!$C$2:$I$200,4,FALSE()))))</f>
        <v>100</v>
      </c>
      <c r="AC21" s="37">
        <f t="shared" si="16"/>
        <v>51</v>
      </c>
      <c r="AD21" s="29">
        <f>VLOOKUP(AC21,[1]Punktezuordnung!$A$2:$B$52,2,FALSE())</f>
        <v>0</v>
      </c>
      <c r="AE21" s="40">
        <f t="array" ref="AE21">IF(ISBLANK(FRI_2!$A$2),0,IF(ISBLANK(A21),0,IF((OR(EXACT(A21,FRI_2!$C$2:$C$150))),VLOOKUP(A21,FRI_2!$C$2:$I$150,4,FALSE()))))</f>
        <v>0</v>
      </c>
      <c r="AF21" s="37">
        <f t="shared" si="27"/>
        <v>51</v>
      </c>
      <c r="AG21" s="29">
        <f>VLOOKUP(AF21,[1]Punktezuordnung!$A$2:$B$52,2,FALSE())</f>
        <v>0</v>
      </c>
      <c r="AH21" s="41">
        <f t="array" ref="AH21">IF(ISBLANK(LAT_1!$A$2),0,IF(ISBLANK(A21),0,IF((OR(EXACT(A21,LAT_1!$C$2:$C$154))),VLOOKUP(A21,LAT_1!$C$2:$I$154,4,FALSE()))))</f>
        <v>0</v>
      </c>
      <c r="AI21" s="37">
        <f t="shared" si="17"/>
        <v>51</v>
      </c>
      <c r="AJ21" s="29">
        <f>VLOOKUP(AI21,[1]Punktezuordnung!$A$2:$B$52,2,FALSE())</f>
        <v>0</v>
      </c>
      <c r="AK21" s="43">
        <f t="array" ref="AK21">IF(ISBLANK(LAT_2!$A$2),0,IF(ISBLANK(A21),0,IF((OR(EXACT(A21,LAT_2!$C$2:$C$154))),VLOOKUP(A21,LAT_2!$C$2:$I$154,4,FALSE()))))</f>
        <v>0</v>
      </c>
      <c r="AL21" s="37">
        <f t="shared" si="18"/>
        <v>51</v>
      </c>
      <c r="AM21" s="29">
        <f>VLOOKUP(AL21,[1]Punktezuordnung!$A$2:$B$52,2,FALSE())</f>
        <v>0</v>
      </c>
      <c r="AN21" s="66" t="b">
        <f t="array" ref="AN21">IF(ISBLANK(NIA_1!$A$2),1000,IF(ISBLANK(A21),1000,IF((OR(EXACT(A21,NIA_1!$C$2:$C$200))),VLOOKUP(A21,NIA_1!$C$2:$I$200,4,FALSE()))))</f>
        <v>0</v>
      </c>
      <c r="AO21" s="37">
        <f t="shared" si="19"/>
        <v>51</v>
      </c>
      <c r="AP21" s="64">
        <f>VLOOKUP(AO21,Punktezuordnung!$A$2:$B$52,2,FALSE())</f>
        <v>0</v>
      </c>
      <c r="AQ21" s="45" t="b">
        <f t="array" ref="AQ21">IF(ISBLANK(NIA_2!$A$2),0,IF(ISBLANK(A21),0,IF((OR(EXACT(A21,NIA_2!$C$2:$C$141))),VLOOKUP(A21,NIA_2!$C$2:$I$141,4,FALSE()))))</f>
        <v>0</v>
      </c>
      <c r="AR21" s="37">
        <f t="shared" si="20"/>
        <v>51</v>
      </c>
      <c r="AS21" s="64">
        <f>VLOOKUP(AR21,Punktezuordnung!$A$2:$B$52,2,FALSE())</f>
        <v>0</v>
      </c>
      <c r="AT21" s="41">
        <f t="array" ref="AT21">IF(ISBLANK(STO_1!$A$2),0,IF(ISBLANK(A21),0,IF((OR(EXACT(A21,STO_1!$C$2:$C$149))),VLOOKUP(A21,STO_1!$C$2:$I$149,4,FALSE()))))</f>
        <v>0</v>
      </c>
      <c r="AU21" s="37">
        <f t="shared" si="21"/>
        <v>51</v>
      </c>
      <c r="AV21" s="44">
        <f>VLOOKUP(AU21,[1]Punktezuordnung!$A$2:$B$52,2,FALSE())</f>
        <v>0</v>
      </c>
      <c r="AW21" s="39">
        <f t="array" ref="AW21">IF(ISBLANK(STO_2!$A$2),0,IF(ISBLANK(A21),0,IF((OR(EXACT(A21,STO_2!$C$2:$C$148))),VLOOKUP(A21,STO_2!$C$2:$I$148,4,FALSE()))))</f>
        <v>0</v>
      </c>
      <c r="AX21" s="37">
        <f t="shared" si="22"/>
        <v>51</v>
      </c>
      <c r="AY21" s="44">
        <f>VLOOKUP(AX21,[1]Punktezuordnung!$A$2:$B$52,2,FALSE())</f>
        <v>0</v>
      </c>
      <c r="AZ21" s="41">
        <f t="array" ref="AZ21">IF(ISBLANK(ANG_1!$A$2),100,IF(ISBLANK(A21),100,IF((OR(EXACT(A21,ANG_1!$C$2:$C$200))),VLOOKUP(A21,ANG_1!$C$2:$I$200,4,FALSE()))))</f>
        <v>100</v>
      </c>
      <c r="BA21" s="37">
        <f t="shared" si="23"/>
        <v>51</v>
      </c>
      <c r="BB21" s="44">
        <f>VLOOKUP(BA21,[1]Punktezuordnung!$A$2:$B$52,2,FALSE())</f>
        <v>0</v>
      </c>
      <c r="BC21" s="46">
        <f t="array" ref="BC21">IF(ISBLANK(ANG_2!$A$2),0,IF(ISBLANK(A21),0,IF((OR(EXACT(A21,ANG_2!$C$2:$C$155))),VLOOKUP(A21,ANG_2!$C$2:$I$155,4,FALSE()))))</f>
        <v>0</v>
      </c>
      <c r="BD21" s="37">
        <f t="shared" si="24"/>
        <v>51</v>
      </c>
      <c r="BE21" s="47">
        <f>VLOOKUP(BD21,[1]Punktezuordnung!$A$2:$B$52,2,FALSE())</f>
        <v>0</v>
      </c>
      <c r="BF21" s="41">
        <f t="array" ref="BF21">IF(ISBLANK(ANG_1!$A$2),100,IF(ISBLANK(G21),100,IF((OR(EXACT(G21,ANG_1!$C$2:$C$200))),VLOOKUP(G21,ANG_1!$C$2:$I$200,4,FALSE()))))</f>
        <v>100</v>
      </c>
      <c r="BG21" s="37">
        <f t="shared" si="25"/>
        <v>51</v>
      </c>
      <c r="BH21" s="44">
        <f>VLOOKUP(BG21,[1]Punktezuordnung!$A$2:$B$52,2,FALSE())</f>
        <v>0</v>
      </c>
      <c r="BI21" s="46">
        <f t="array" ref="BI21">IF(ISBLANK(ANG_2!$A$2),0,IF(ISBLANK(G21),0,IF((OR(EXACT(G21,ANG_2!$C$2:$C$155))),VLOOKUP(G21,ANG_2!$C$2:$I$155,4,FALSE()))))</f>
        <v>0</v>
      </c>
      <c r="BJ21" s="37">
        <f t="shared" si="26"/>
        <v>51</v>
      </c>
      <c r="BK21" s="47">
        <f>VLOOKUP(BJ21,[1]Punktezuordnung!$A$2:$B$52,2,FALSE())</f>
        <v>0</v>
      </c>
    </row>
    <row r="22" spans="1:63" x14ac:dyDescent="0.3">
      <c r="A22" s="28" t="s">
        <v>287</v>
      </c>
      <c r="B22" s="28" t="s">
        <v>22</v>
      </c>
      <c r="C22" s="28">
        <v>2019</v>
      </c>
      <c r="D22" s="28" t="s">
        <v>307</v>
      </c>
      <c r="E22" s="37">
        <f t="shared" si="0"/>
        <v>19</v>
      </c>
      <c r="F22" s="29">
        <f>SUM(LARGE(H22:U22,{1;2;3;4;5;6;7;8;9}))</f>
        <v>66</v>
      </c>
      <c r="G22" s="48">
        <f t="shared" si="1"/>
        <v>2</v>
      </c>
      <c r="H22" s="49">
        <f t="shared" si="2"/>
        <v>33</v>
      </c>
      <c r="I22" s="44">
        <f t="shared" si="3"/>
        <v>33</v>
      </c>
      <c r="J22" s="49">
        <f t="shared" si="4"/>
        <v>0</v>
      </c>
      <c r="K22" s="44">
        <f t="shared" si="5"/>
        <v>0</v>
      </c>
      <c r="L22" s="32">
        <f t="shared" si="6"/>
        <v>0</v>
      </c>
      <c r="M22" s="33">
        <f t="shared" si="7"/>
        <v>0</v>
      </c>
      <c r="N22" s="50">
        <f t="shared" si="8"/>
        <v>0</v>
      </c>
      <c r="O22" s="35">
        <f t="shared" si="9"/>
        <v>0</v>
      </c>
      <c r="P22" s="49">
        <f t="shared" si="10"/>
        <v>0</v>
      </c>
      <c r="Q22" s="44">
        <f t="shared" si="11"/>
        <v>0</v>
      </c>
      <c r="R22" s="49"/>
      <c r="S22" s="44"/>
      <c r="T22" s="49">
        <f t="shared" si="12"/>
        <v>0</v>
      </c>
      <c r="U22" s="44">
        <f t="shared" si="13"/>
        <v>0</v>
      </c>
      <c r="V22" s="36">
        <f t="array" ref="V22">IF(ISBLANK(ALS_1!$A$2),100,IF(ISBLANK(A22),100,IF((OR(EXACT(A22,ALS_1!$C$2:$C$147))),VLOOKUP(A22,ALS_1!$C$2:$I$147,4,FALSE()))))</f>
        <v>17.559999999999999</v>
      </c>
      <c r="W22" s="37">
        <f t="shared" si="14"/>
        <v>18</v>
      </c>
      <c r="X22" s="64">
        <f>VLOOKUP(W22,Punktezuordnung!$A$2:$B$52,2,FALSE())</f>
        <v>33</v>
      </c>
      <c r="Y22" s="38" cm="1">
        <f t="array" ref="Y22">IF(ISBLANK(ALS_2!$A$2),0,IF(ISBLANK(A22),0,IF((OR(EXACT(A22,ALS_2!$C$2:$C$149))),VLOOKUP(A22,ALS_2!$C$2:$I$149,4,FALSE()))))</f>
        <v>14</v>
      </c>
      <c r="Z22" s="37">
        <f t="shared" si="15"/>
        <v>18</v>
      </c>
      <c r="AA22" s="64">
        <f>VLOOKUP(Z22,Punktezuordnung!$A$2:$B$52,2,FALSE())</f>
        <v>33</v>
      </c>
      <c r="AB22" s="39">
        <f t="array" ref="AB22">IF(ISBLANK(FRI_1!$A$2),100,IF(ISBLANK(A22),100,IF((OR(EXACT(A22,FRI_1!$C$2:$C$200))),VLOOKUP(A22,FRI_1!$C$2:$I$200,4,FALSE()))))</f>
        <v>100</v>
      </c>
      <c r="AC22" s="37">
        <f t="shared" si="16"/>
        <v>51</v>
      </c>
      <c r="AD22" s="29">
        <f>VLOOKUP(AC22,[1]Punktezuordnung!$A$2:$B$52,2,FALSE())</f>
        <v>0</v>
      </c>
      <c r="AE22" s="40">
        <f t="array" ref="AE22">IF(ISBLANK(FRI_2!$A$2),0,IF(ISBLANK(A22),0,IF((OR(EXACT(A22,FRI_2!$C$2:$C$150))),VLOOKUP(A22,FRI_2!$C$2:$I$150,4,FALSE()))))</f>
        <v>0</v>
      </c>
      <c r="AF22" s="37">
        <f t="shared" si="27"/>
        <v>51</v>
      </c>
      <c r="AG22" s="29">
        <f>VLOOKUP(AF22,[1]Punktezuordnung!$A$2:$B$52,2,FALSE())</f>
        <v>0</v>
      </c>
      <c r="AH22" s="41">
        <f t="array" ref="AH22">IF(ISBLANK(LAT_1!$A$2),0,IF(ISBLANK(A22),0,IF((OR(EXACT(A22,LAT_1!$C$2:$C$154))),VLOOKUP(A22,LAT_1!$C$2:$I$154,4,FALSE()))))</f>
        <v>0</v>
      </c>
      <c r="AI22" s="37">
        <f t="shared" si="17"/>
        <v>51</v>
      </c>
      <c r="AJ22" s="29">
        <f>VLOOKUP(AI22,[1]Punktezuordnung!$A$2:$B$52,2,FALSE())</f>
        <v>0</v>
      </c>
      <c r="AK22" s="43">
        <f t="array" ref="AK22">IF(ISBLANK(LAT_2!$A$2),0,IF(ISBLANK(A22),0,IF((OR(EXACT(A22,LAT_2!$C$2:$C$154))),VLOOKUP(A22,LAT_2!$C$2:$I$154,4,FALSE()))))</f>
        <v>0</v>
      </c>
      <c r="AL22" s="37">
        <f t="shared" si="18"/>
        <v>51</v>
      </c>
      <c r="AM22" s="29">
        <f>VLOOKUP(AL22,[1]Punktezuordnung!$A$2:$B$52,2,FALSE())</f>
        <v>0</v>
      </c>
      <c r="AN22" s="66" t="b">
        <f t="array" ref="AN22">IF(ISBLANK(NIA_1!$A$2),1000,IF(ISBLANK(A22),1000,IF((OR(EXACT(A22,NIA_1!$C$2:$C$200))),VLOOKUP(A22,NIA_1!$C$2:$I$200,4,FALSE()))))</f>
        <v>0</v>
      </c>
      <c r="AO22" s="37">
        <f t="shared" si="19"/>
        <v>51</v>
      </c>
      <c r="AP22" s="64">
        <f>VLOOKUP(AO22,Punktezuordnung!$A$2:$B$52,2,FALSE())</f>
        <v>0</v>
      </c>
      <c r="AQ22" s="45" t="b">
        <f t="array" ref="AQ22">IF(ISBLANK(NIA_2!$A$2),0,IF(ISBLANK(A22),0,IF((OR(EXACT(A22,NIA_2!$C$2:$C$141))),VLOOKUP(A22,NIA_2!$C$2:$I$141,4,FALSE()))))</f>
        <v>0</v>
      </c>
      <c r="AR22" s="37">
        <f t="shared" si="20"/>
        <v>51</v>
      </c>
      <c r="AS22" s="64">
        <f>VLOOKUP(AR22,Punktezuordnung!$A$2:$B$52,2,FALSE())</f>
        <v>0</v>
      </c>
      <c r="AT22" s="41">
        <f t="array" ref="AT22">IF(ISBLANK(STO_1!$A$2),0,IF(ISBLANK(A22),0,IF((OR(EXACT(A22,STO_1!$C$2:$C$149))),VLOOKUP(A22,STO_1!$C$2:$I$149,4,FALSE()))))</f>
        <v>0</v>
      </c>
      <c r="AU22" s="37">
        <f t="shared" si="21"/>
        <v>51</v>
      </c>
      <c r="AV22" s="44">
        <f>VLOOKUP(AU22,[1]Punktezuordnung!$A$2:$B$52,2,FALSE())</f>
        <v>0</v>
      </c>
      <c r="AW22" s="39">
        <f t="array" ref="AW22">IF(ISBLANK(STO_2!$A$2),0,IF(ISBLANK(A22),0,IF((OR(EXACT(A22,STO_2!$C$2:$C$148))),VLOOKUP(A22,STO_2!$C$2:$I$148,4,FALSE()))))</f>
        <v>0</v>
      </c>
      <c r="AX22" s="37">
        <f t="shared" si="22"/>
        <v>51</v>
      </c>
      <c r="AY22" s="44">
        <f>VLOOKUP(AX22,[1]Punktezuordnung!$A$2:$B$52,2,FALSE())</f>
        <v>0</v>
      </c>
      <c r="AZ22" s="41">
        <f t="array" ref="AZ22">IF(ISBLANK(ANG_1!$A$2),100,IF(ISBLANK(A22),100,IF((OR(EXACT(A22,ANG_1!$C$2:$C$200))),VLOOKUP(A22,ANG_1!$C$2:$I$200,4,FALSE()))))</f>
        <v>100</v>
      </c>
      <c r="BA22" s="37">
        <f t="shared" si="23"/>
        <v>51</v>
      </c>
      <c r="BB22" s="44">
        <f>VLOOKUP(BA22,[1]Punktezuordnung!$A$2:$B$52,2,FALSE())</f>
        <v>0</v>
      </c>
      <c r="BC22" s="46">
        <f t="array" ref="BC22">IF(ISBLANK(ANG_2!$A$2),0,IF(ISBLANK(A22),0,IF((OR(EXACT(A22,ANG_2!$C$2:$C$155))),VLOOKUP(A22,ANG_2!$C$2:$I$155,4,FALSE()))))</f>
        <v>0</v>
      </c>
      <c r="BD22" s="37">
        <f t="shared" si="24"/>
        <v>51</v>
      </c>
      <c r="BE22" s="47">
        <f>VLOOKUP(BD22,[1]Punktezuordnung!$A$2:$B$52,2,FALSE())</f>
        <v>0</v>
      </c>
      <c r="BF22" s="41">
        <f t="array" ref="BF22">IF(ISBLANK(ANG_1!$A$2),100,IF(ISBLANK(G22),100,IF((OR(EXACT(G22,ANG_1!$C$2:$C$200))),VLOOKUP(G22,ANG_1!$C$2:$I$200,4,FALSE()))))</f>
        <v>100</v>
      </c>
      <c r="BG22" s="37">
        <f t="shared" si="25"/>
        <v>51</v>
      </c>
      <c r="BH22" s="44">
        <f>VLOOKUP(BG22,[1]Punktezuordnung!$A$2:$B$52,2,FALSE())</f>
        <v>0</v>
      </c>
      <c r="BI22" s="46">
        <f t="array" ref="BI22">IF(ISBLANK(ANG_2!$A$2),0,IF(ISBLANK(G22),0,IF((OR(EXACT(G22,ANG_2!$C$2:$C$155))),VLOOKUP(G22,ANG_2!$C$2:$I$155,4,FALSE()))))</f>
        <v>0</v>
      </c>
      <c r="BJ22" s="37">
        <f t="shared" si="26"/>
        <v>51</v>
      </c>
      <c r="BK22" s="47">
        <f>VLOOKUP(BJ22,[1]Punktezuordnung!$A$2:$B$52,2,FALSE())</f>
        <v>0</v>
      </c>
    </row>
    <row r="23" spans="1:63" x14ac:dyDescent="0.3">
      <c r="A23" s="28"/>
      <c r="B23" s="28"/>
      <c r="C23" s="28"/>
      <c r="D23" s="28"/>
      <c r="E23" s="37" t="str">
        <f t="shared" ref="E23:E60" si="28">IF(F23=0,"",RANK(F23,$F$4:$F$60,0))</f>
        <v/>
      </c>
      <c r="F23" s="29">
        <f>SUM(LARGE(H23:U23,{1;2;3;4;5;6;7;8;9}))</f>
        <v>0</v>
      </c>
      <c r="G23" s="48">
        <f t="shared" ref="G23:G60" si="29">COUNTIF(H23:U23,"&gt;0")</f>
        <v>0</v>
      </c>
      <c r="H23" s="49">
        <f t="shared" ref="H23:H60" si="30">X23</f>
        <v>0</v>
      </c>
      <c r="I23" s="44">
        <f t="shared" ref="I23:I60" si="31">AA23</f>
        <v>0</v>
      </c>
      <c r="J23" s="49">
        <f t="shared" ref="J23:J60" si="32">AD23</f>
        <v>0</v>
      </c>
      <c r="K23" s="44">
        <f t="shared" ref="K23:K60" si="33">AG23</f>
        <v>0</v>
      </c>
      <c r="L23" s="32">
        <f t="shared" ref="L23:L60" si="34">AJ23</f>
        <v>0</v>
      </c>
      <c r="M23" s="33">
        <f t="shared" ref="M23:M60" si="35">AM23</f>
        <v>0</v>
      </c>
      <c r="N23" s="50">
        <f t="shared" ref="N23:N60" si="36">AP23</f>
        <v>0</v>
      </c>
      <c r="O23" s="35">
        <f t="shared" ref="O23:O60" si="37">AS23</f>
        <v>0</v>
      </c>
      <c r="P23" s="49">
        <f t="shared" ref="P23:P60" si="38">AV23</f>
        <v>0</v>
      </c>
      <c r="Q23" s="44">
        <f t="shared" ref="Q23:Q60" si="39">AY23</f>
        <v>0</v>
      </c>
      <c r="R23" s="49"/>
      <c r="S23" s="44"/>
      <c r="T23" s="49">
        <f t="shared" ref="T23:T60" si="40">BB23</f>
        <v>0</v>
      </c>
      <c r="U23" s="44">
        <f t="shared" ref="U23:U60" si="41">BE23</f>
        <v>0</v>
      </c>
      <c r="V23" s="36">
        <f t="array" ref="V23">IF(ISBLANK(ALS_1!$A$2),100,IF(ISBLANK(A23),100,IF((OR(EXACT(A23,ALS_1!$C$2:$C$147))),VLOOKUP(A23,ALS_1!$C$2:$I$147,4,FALSE()))))</f>
        <v>100</v>
      </c>
      <c r="W23" s="37">
        <f t="shared" ref="W23:W60" si="42">IF(V23=FALSE,51,IF(V23&gt;=100,51,RANK(V23,$V$4:$V$60,1)))</f>
        <v>51</v>
      </c>
      <c r="X23" s="64">
        <f>VLOOKUP(W23,Punktezuordnung!$A$2:$B$52,2,FALSE())</f>
        <v>0</v>
      </c>
      <c r="Y23" s="38" cm="1">
        <f t="array" ref="Y23">IF(ISBLANK(ALS_2!$A$2),0,IF(ISBLANK(A23),0,IF((OR(EXACT(A23,ALS_2!$C$2:$C$149))),VLOOKUP(A23,ALS_2!$C$2:$I$149,4,FALSE()))))</f>
        <v>0</v>
      </c>
      <c r="Z23" s="37">
        <f t="shared" ref="Z23:Z60" si="43">IF(Y23=FALSE,51,IF(Y23&lt;=0,51,RANK(Y23,$Y$4:$Y$60,0)))</f>
        <v>51</v>
      </c>
      <c r="AA23" s="64">
        <f>VLOOKUP(Z23,Punktezuordnung!$A$2:$B$52,2,FALSE())</f>
        <v>0</v>
      </c>
      <c r="AB23" s="39">
        <f t="array" ref="AB23">IF(ISBLANK(FRI_1!$A$2),100,IF(ISBLANK(A23),100,IF((OR(EXACT(A23,FRI_1!$C$2:$C$200))),VLOOKUP(A23,FRI_1!$C$2:$I$200,4,FALSE()))))</f>
        <v>100</v>
      </c>
      <c r="AC23" s="37">
        <f t="shared" ref="AC23:AC60" si="44">IF(AB23=FALSE,51,IF(AB23&gt;=100,51,RANK(AB23,$AB$4:$AB$60,1)))</f>
        <v>51</v>
      </c>
      <c r="AD23" s="29">
        <f>VLOOKUP(AC23,[1]Punktezuordnung!$A$2:$B$52,2,FALSE())</f>
        <v>0</v>
      </c>
      <c r="AE23" s="40">
        <f t="array" ref="AE23">IF(ISBLANK(FRI_2!$A$2),0,IF(ISBLANK(A23),0,IF((OR(EXACT(A23,FRI_2!$C$2:$C$150))),VLOOKUP(A23,FRI_2!$C$2:$I$150,4,FALSE()))))</f>
        <v>0</v>
      </c>
      <c r="AF23" s="37">
        <f t="shared" ref="AF23:AF60" si="45">IF(AE23=FALSE,51,IF(AE23&lt;=0,51,RANK(AE23,$AE$4:$AE$60,0)))</f>
        <v>51</v>
      </c>
      <c r="AG23" s="29">
        <f>VLOOKUP(AF23,[1]Punktezuordnung!$A$2:$B$52,2,FALSE())</f>
        <v>0</v>
      </c>
      <c r="AH23" s="41">
        <f t="array" ref="AH23">IF(ISBLANK(LAT_1!$A$2),0,IF(ISBLANK(A23),0,IF((OR(EXACT(A23,LAT_1!$C$2:$C$154))),VLOOKUP(A23,LAT_1!$C$2:$I$154,4,FALSE()))))</f>
        <v>0</v>
      </c>
      <c r="AI23" s="37">
        <f t="shared" ref="AI23:AI60" si="46">IF(AH23=FALSE,51,IF(AH23&lt;=0,51,RANK(AH23,$AH$4:$AH$60,0)))</f>
        <v>51</v>
      </c>
      <c r="AJ23" s="29">
        <f>VLOOKUP(AI23,[1]Punktezuordnung!$A$2:$B$52,2,FALSE())</f>
        <v>0</v>
      </c>
      <c r="AK23" s="43">
        <f t="array" ref="AK23">IF(ISBLANK(LAT_2!$A$2),0,IF(ISBLANK(A23),0,IF((OR(EXACT(A23,LAT_2!$C$2:$C$154))),VLOOKUP(A23,LAT_2!$C$2:$I$154,4,FALSE()))))</f>
        <v>0</v>
      </c>
      <c r="AL23" s="37">
        <f t="shared" ref="AL23:AL60" si="47">IF(AK23=FALSE,51,IF(AK23&lt;=0,51,RANK(AK23,$AK$4:$AK$49,0)))</f>
        <v>51</v>
      </c>
      <c r="AM23" s="29">
        <f>VLOOKUP(AL23,[1]Punktezuordnung!$A$2:$B$52,2,FALSE())</f>
        <v>0</v>
      </c>
      <c r="AN23" s="66">
        <f t="array" ref="AN23">IF(ISBLANK(NIA_1!$A$2),1000,IF(ISBLANK(A23),1000,IF((OR(EXACT(A23,NIA_1!$C$2:$C$200))),VLOOKUP(A23,NIA_1!$C$2:$I$200,4,FALSE()))))</f>
        <v>1000</v>
      </c>
      <c r="AO23" s="37">
        <f t="shared" ref="AO23:AO60" si="48">IF(AN23=FALSE,51,IF(AN23=1000,51,RANK(AN23,$AN$4:$AN$60,1)))</f>
        <v>51</v>
      </c>
      <c r="AP23" s="64">
        <f>VLOOKUP(AO23,Punktezuordnung!$A$2:$B$52,2,FALSE())</f>
        <v>0</v>
      </c>
      <c r="AQ23" s="45">
        <f t="array" ref="AQ23">IF(ISBLANK(NIA_2!$A$2),0,IF(ISBLANK(A23),0,IF((OR(EXACT(A23,NIA_2!$C$2:$C$141))),VLOOKUP(A23,NIA_2!$C$2:$I$141,4,FALSE()))))</f>
        <v>0</v>
      </c>
      <c r="AR23" s="37">
        <f t="shared" ref="AR23:AR60" si="49">IF(AQ23=FALSE,51,IF(AQ23&lt;=0,51,RANK(AQ23,$AQ$4:$AQ$49,0)))</f>
        <v>51</v>
      </c>
      <c r="AS23" s="64">
        <f>VLOOKUP(AR23,Punktezuordnung!$A$2:$B$52,2,FALSE())</f>
        <v>0</v>
      </c>
      <c r="AT23" s="41">
        <f t="array" ref="AT23">IF(ISBLANK(STO_1!$A$2),0,IF(ISBLANK(A23),0,IF((OR(EXACT(A23,STO_1!$C$2:$C$149))),VLOOKUP(A23,STO_1!$C$2:$I$149,4,FALSE()))))</f>
        <v>0</v>
      </c>
      <c r="AU23" s="37">
        <f t="shared" ref="AU23:AU60" si="50">IF(AT23=FALSE,51,IF(AT23&lt;=0,51,RANK(AT23,$AT$4:$AT$49,0)))</f>
        <v>51</v>
      </c>
      <c r="AV23" s="44">
        <f>VLOOKUP(AU23,[1]Punktezuordnung!$A$2:$B$52,2,FALSE())</f>
        <v>0</v>
      </c>
      <c r="AW23" s="39">
        <f t="array" ref="AW23">IF(ISBLANK(STO_2!$A$2),0,IF(ISBLANK(A23),0,IF((OR(EXACT(A23,STO_2!$C$2:$C$148))),VLOOKUP(A23,STO_2!$C$2:$I$148,4,FALSE()))))</f>
        <v>0</v>
      </c>
      <c r="AX23" s="37">
        <f t="shared" ref="AX23:AX60" si="51">IF(AW23=FALSE,51,IF(AW23&lt;=0,51,RANK(AW23,$AW$4:$AW$49,0)))</f>
        <v>51</v>
      </c>
      <c r="AY23" s="44">
        <f>VLOOKUP(AX23,[1]Punktezuordnung!$A$2:$B$52,2,FALSE())</f>
        <v>0</v>
      </c>
      <c r="AZ23" s="41">
        <f t="array" ref="AZ23">IF(ISBLANK(ANG_1!$A$2),100,IF(ISBLANK(A23),100,IF((OR(EXACT(A23,ANG_1!$C$2:$C$200))),VLOOKUP(A23,ANG_1!$C$2:$I$200,4,FALSE()))))</f>
        <v>100</v>
      </c>
      <c r="BA23" s="37">
        <f t="shared" ref="BA23:BA60" si="52">IF(AZ23=FALSE,51,IF(AZ23&gt;=100,51,RANK(AZ23,$AZ$4:$AZ$60,1)))</f>
        <v>51</v>
      </c>
      <c r="BB23" s="44">
        <f>VLOOKUP(BA23,[1]Punktezuordnung!$A$2:$B$52,2,FALSE())</f>
        <v>0</v>
      </c>
      <c r="BC23" s="46">
        <f t="array" ref="BC23">IF(ISBLANK(ANG_2!$A$2),0,IF(ISBLANK(A23),0,IF((OR(EXACT(A23,ANG_2!$C$2:$C$155))),VLOOKUP(A23,ANG_2!$C$2:$I$155,4,FALSE()))))</f>
        <v>0</v>
      </c>
      <c r="BD23" s="37">
        <f t="shared" ref="BD23:BD60" si="53">IF(BC23=FALSE,51,IF(BC23&lt;=0,51,RANK(BC23,$BC$4:$BC$60,0)))</f>
        <v>51</v>
      </c>
      <c r="BE23" s="47">
        <f>VLOOKUP(BD23,[1]Punktezuordnung!$A$2:$B$52,2,FALSE())</f>
        <v>0</v>
      </c>
      <c r="BF23" s="41">
        <f t="array" ref="BF23">IF(ISBLANK(ANG_1!$A$2),100,IF(ISBLANK(G23),100,IF((OR(EXACT(G23,ANG_1!$C$2:$C$200))),VLOOKUP(G23,ANG_1!$C$2:$I$200,4,FALSE()))))</f>
        <v>100</v>
      </c>
      <c r="BG23" s="37">
        <f t="shared" ref="BG23:BG60" si="54">IF(BF23=FALSE,51,IF(BF23&gt;=100,51,RANK(BF23,$AZ$4:$AZ$60,1)))</f>
        <v>51</v>
      </c>
      <c r="BH23" s="44">
        <f>VLOOKUP(BG23,[1]Punktezuordnung!$A$2:$B$52,2,FALSE())</f>
        <v>0</v>
      </c>
      <c r="BI23" s="46">
        <f t="array" ref="BI23">IF(ISBLANK(ANG_2!$A$2),0,IF(ISBLANK(G23),0,IF((OR(EXACT(G23,ANG_2!$C$2:$C$155))),VLOOKUP(G23,ANG_2!$C$2:$I$155,4,FALSE()))))</f>
        <v>0</v>
      </c>
      <c r="BJ23" s="37">
        <f t="shared" ref="BJ23:BJ60" si="55">IF(BI23=FALSE,51,IF(BI23&lt;=0,51,RANK(BI23,$BC$4:$BC$60,0)))</f>
        <v>51</v>
      </c>
      <c r="BK23" s="47">
        <f>VLOOKUP(BJ23,[1]Punktezuordnung!$A$2:$B$52,2,FALSE())</f>
        <v>0</v>
      </c>
    </row>
    <row r="24" spans="1:63" x14ac:dyDescent="0.3">
      <c r="A24" s="28"/>
      <c r="B24" s="28"/>
      <c r="C24" s="28"/>
      <c r="D24" s="28"/>
      <c r="E24" s="37" t="str">
        <f t="shared" si="28"/>
        <v/>
      </c>
      <c r="F24" s="29">
        <f>SUM(LARGE(H24:U24,{1;2;3;4;5;6;7;8;9}))</f>
        <v>0</v>
      </c>
      <c r="G24" s="48">
        <f t="shared" si="29"/>
        <v>0</v>
      </c>
      <c r="H24" s="49">
        <f t="shared" si="30"/>
        <v>0</v>
      </c>
      <c r="I24" s="44">
        <f t="shared" si="31"/>
        <v>0</v>
      </c>
      <c r="J24" s="49">
        <f t="shared" si="32"/>
        <v>0</v>
      </c>
      <c r="K24" s="44">
        <f t="shared" si="33"/>
        <v>0</v>
      </c>
      <c r="L24" s="32">
        <f t="shared" si="34"/>
        <v>0</v>
      </c>
      <c r="M24" s="33">
        <f t="shared" si="35"/>
        <v>0</v>
      </c>
      <c r="N24" s="50">
        <f t="shared" si="36"/>
        <v>0</v>
      </c>
      <c r="O24" s="35">
        <f t="shared" si="37"/>
        <v>0</v>
      </c>
      <c r="P24" s="49">
        <f t="shared" si="38"/>
        <v>0</v>
      </c>
      <c r="Q24" s="44">
        <f t="shared" si="39"/>
        <v>0</v>
      </c>
      <c r="R24" s="49"/>
      <c r="S24" s="44"/>
      <c r="T24" s="49">
        <f t="shared" si="40"/>
        <v>0</v>
      </c>
      <c r="U24" s="44">
        <f t="shared" si="41"/>
        <v>0</v>
      </c>
      <c r="V24" s="36">
        <f t="array" ref="V24">IF(ISBLANK(ALS_1!$A$2),100,IF(ISBLANK(A24),100,IF((OR(EXACT(A24,ALS_1!$C$2:$C$147))),VLOOKUP(A24,ALS_1!$C$2:$I$147,4,FALSE()))))</f>
        <v>100</v>
      </c>
      <c r="W24" s="37">
        <f t="shared" si="42"/>
        <v>51</v>
      </c>
      <c r="X24" s="64">
        <f>VLOOKUP(W24,Punktezuordnung!$A$2:$B$52,2,FALSE())</f>
        <v>0</v>
      </c>
      <c r="Y24" s="38" cm="1">
        <f t="array" ref="Y24">IF(ISBLANK(ALS_2!$A$2),0,IF(ISBLANK(A24),0,IF((OR(EXACT(A24,ALS_2!$C$2:$C$149))),VLOOKUP(A24,ALS_2!$C$2:$I$149,4,FALSE()))))</f>
        <v>0</v>
      </c>
      <c r="Z24" s="37">
        <f t="shared" si="43"/>
        <v>51</v>
      </c>
      <c r="AA24" s="64">
        <f>VLOOKUP(Z24,Punktezuordnung!$A$2:$B$52,2,FALSE())</f>
        <v>0</v>
      </c>
      <c r="AB24" s="39">
        <f t="array" ref="AB24">IF(ISBLANK(FRI_1!$A$2),100,IF(ISBLANK(A24),100,IF((OR(EXACT(A24,FRI_1!$C$2:$C$200))),VLOOKUP(A24,FRI_1!$C$2:$I$200,4,FALSE()))))</f>
        <v>100</v>
      </c>
      <c r="AC24" s="37">
        <f t="shared" si="44"/>
        <v>51</v>
      </c>
      <c r="AD24" s="29">
        <f>VLOOKUP(AC24,[1]Punktezuordnung!$A$2:$B$52,2,FALSE())</f>
        <v>0</v>
      </c>
      <c r="AE24" s="40">
        <f t="array" ref="AE24">IF(ISBLANK(FRI_2!$A$2),0,IF(ISBLANK(A24),0,IF((OR(EXACT(A24,FRI_2!$C$2:$C$150))),VLOOKUP(A24,FRI_2!$C$2:$I$150,4,FALSE()))))</f>
        <v>0</v>
      </c>
      <c r="AF24" s="37">
        <f t="shared" si="45"/>
        <v>51</v>
      </c>
      <c r="AG24" s="29">
        <f>VLOOKUP(AF24,[1]Punktezuordnung!$A$2:$B$52,2,FALSE())</f>
        <v>0</v>
      </c>
      <c r="AH24" s="41">
        <f t="array" ref="AH24">IF(ISBLANK(LAT_1!$A$2),0,IF(ISBLANK(A24),0,IF((OR(EXACT(A24,LAT_1!$C$2:$C$154))),VLOOKUP(A24,LAT_1!$C$2:$I$154,4,FALSE()))))</f>
        <v>0</v>
      </c>
      <c r="AI24" s="37">
        <f t="shared" si="46"/>
        <v>51</v>
      </c>
      <c r="AJ24" s="29">
        <f>VLOOKUP(AI24,[1]Punktezuordnung!$A$2:$B$52,2,FALSE())</f>
        <v>0</v>
      </c>
      <c r="AK24" s="43">
        <f t="array" ref="AK24">IF(ISBLANK(LAT_2!$A$2),0,IF(ISBLANK(A24),0,IF((OR(EXACT(A24,LAT_2!$C$2:$C$154))),VLOOKUP(A24,LAT_2!$C$2:$I$154,4,FALSE()))))</f>
        <v>0</v>
      </c>
      <c r="AL24" s="37">
        <f t="shared" si="47"/>
        <v>51</v>
      </c>
      <c r="AM24" s="29">
        <f>VLOOKUP(AL24,[1]Punktezuordnung!$A$2:$B$52,2,FALSE())</f>
        <v>0</v>
      </c>
      <c r="AN24" s="66">
        <f t="array" ref="AN24">IF(ISBLANK(NIA_1!$A$2),1000,IF(ISBLANK(A24),1000,IF((OR(EXACT(A24,NIA_1!$C$2:$C$200))),VLOOKUP(A24,NIA_1!$C$2:$I$200,4,FALSE()))))</f>
        <v>1000</v>
      </c>
      <c r="AO24" s="37">
        <f t="shared" si="48"/>
        <v>51</v>
      </c>
      <c r="AP24" s="64">
        <f>VLOOKUP(AO24,Punktezuordnung!$A$2:$B$52,2,FALSE())</f>
        <v>0</v>
      </c>
      <c r="AQ24" s="45">
        <f t="array" ref="AQ24">IF(ISBLANK(NIA_2!$A$2),0,IF(ISBLANK(A24),0,IF((OR(EXACT(A24,NIA_2!$C$2:$C$141))),VLOOKUP(A24,NIA_2!$C$2:$I$141,4,FALSE()))))</f>
        <v>0</v>
      </c>
      <c r="AR24" s="37">
        <f t="shared" si="49"/>
        <v>51</v>
      </c>
      <c r="AS24" s="64">
        <f>VLOOKUP(AR24,Punktezuordnung!$A$2:$B$52,2,FALSE())</f>
        <v>0</v>
      </c>
      <c r="AT24" s="41">
        <f t="array" ref="AT24">IF(ISBLANK(STO_1!$A$2),0,IF(ISBLANK(A24),0,IF((OR(EXACT(A24,STO_1!$C$2:$C$149))),VLOOKUP(A24,STO_1!$C$2:$I$149,4,FALSE()))))</f>
        <v>0</v>
      </c>
      <c r="AU24" s="37">
        <f t="shared" si="50"/>
        <v>51</v>
      </c>
      <c r="AV24" s="44">
        <f>VLOOKUP(AU24,[1]Punktezuordnung!$A$2:$B$52,2,FALSE())</f>
        <v>0</v>
      </c>
      <c r="AW24" s="39">
        <f t="array" ref="AW24">IF(ISBLANK(STO_2!$A$2),0,IF(ISBLANK(A24),0,IF((OR(EXACT(A24,STO_2!$C$2:$C$148))),VLOOKUP(A24,STO_2!$C$2:$I$148,4,FALSE()))))</f>
        <v>0</v>
      </c>
      <c r="AX24" s="37">
        <f t="shared" si="51"/>
        <v>51</v>
      </c>
      <c r="AY24" s="44">
        <f>VLOOKUP(AX24,[1]Punktezuordnung!$A$2:$B$52,2,FALSE())</f>
        <v>0</v>
      </c>
      <c r="AZ24" s="41">
        <f t="array" ref="AZ24">IF(ISBLANK(ANG_1!$A$2),100,IF(ISBLANK(A24),100,IF((OR(EXACT(A24,ANG_1!$C$2:$C$200))),VLOOKUP(A24,ANG_1!$C$2:$I$200,4,FALSE()))))</f>
        <v>100</v>
      </c>
      <c r="BA24" s="37">
        <f t="shared" si="52"/>
        <v>51</v>
      </c>
      <c r="BB24" s="44">
        <f>VLOOKUP(BA24,[1]Punktezuordnung!$A$2:$B$52,2,FALSE())</f>
        <v>0</v>
      </c>
      <c r="BC24" s="46">
        <f t="array" ref="BC24">IF(ISBLANK(ANG_2!$A$2),0,IF(ISBLANK(A24),0,IF((OR(EXACT(A24,ANG_2!$C$2:$C$155))),VLOOKUP(A24,ANG_2!$C$2:$I$155,4,FALSE()))))</f>
        <v>0</v>
      </c>
      <c r="BD24" s="37">
        <f t="shared" si="53"/>
        <v>51</v>
      </c>
      <c r="BE24" s="47">
        <f>VLOOKUP(BD24,[1]Punktezuordnung!$A$2:$B$52,2,FALSE())</f>
        <v>0</v>
      </c>
      <c r="BF24" s="41">
        <f t="array" ref="BF24">IF(ISBLANK(ANG_1!$A$2),100,IF(ISBLANK(G24),100,IF((OR(EXACT(G24,ANG_1!$C$2:$C$200))),VLOOKUP(G24,ANG_1!$C$2:$I$200,4,FALSE()))))</f>
        <v>100</v>
      </c>
      <c r="BG24" s="37">
        <f t="shared" si="54"/>
        <v>51</v>
      </c>
      <c r="BH24" s="44">
        <f>VLOOKUP(BG24,[1]Punktezuordnung!$A$2:$B$52,2,FALSE())</f>
        <v>0</v>
      </c>
      <c r="BI24" s="46">
        <f t="array" ref="BI24">IF(ISBLANK(ANG_2!$A$2),0,IF(ISBLANK(G24),0,IF((OR(EXACT(G24,ANG_2!$C$2:$C$155))),VLOOKUP(G24,ANG_2!$C$2:$I$155,4,FALSE()))))</f>
        <v>0</v>
      </c>
      <c r="BJ24" s="37">
        <f t="shared" si="55"/>
        <v>51</v>
      </c>
      <c r="BK24" s="47">
        <f>VLOOKUP(BJ24,[1]Punktezuordnung!$A$2:$B$52,2,FALSE())</f>
        <v>0</v>
      </c>
    </row>
    <row r="25" spans="1:63" x14ac:dyDescent="0.3">
      <c r="A25" s="28"/>
      <c r="B25" s="28"/>
      <c r="C25" s="28"/>
      <c r="D25" s="28"/>
      <c r="E25" s="37" t="str">
        <f t="shared" si="28"/>
        <v/>
      </c>
      <c r="F25" s="29">
        <f>SUM(LARGE(H25:U25,{1;2;3;4;5;6;7;8;9}))</f>
        <v>0</v>
      </c>
      <c r="G25" s="48">
        <f t="shared" si="29"/>
        <v>0</v>
      </c>
      <c r="H25" s="49">
        <f t="shared" si="30"/>
        <v>0</v>
      </c>
      <c r="I25" s="44">
        <f t="shared" si="31"/>
        <v>0</v>
      </c>
      <c r="J25" s="49">
        <f t="shared" si="32"/>
        <v>0</v>
      </c>
      <c r="K25" s="44">
        <f t="shared" si="33"/>
        <v>0</v>
      </c>
      <c r="L25" s="32">
        <f t="shared" si="34"/>
        <v>0</v>
      </c>
      <c r="M25" s="33">
        <f t="shared" si="35"/>
        <v>0</v>
      </c>
      <c r="N25" s="50">
        <f t="shared" si="36"/>
        <v>0</v>
      </c>
      <c r="O25" s="35">
        <f t="shared" si="37"/>
        <v>0</v>
      </c>
      <c r="P25" s="49">
        <f t="shared" si="38"/>
        <v>0</v>
      </c>
      <c r="Q25" s="44">
        <f t="shared" si="39"/>
        <v>0</v>
      </c>
      <c r="R25" s="49"/>
      <c r="S25" s="44"/>
      <c r="T25" s="49">
        <f t="shared" si="40"/>
        <v>0</v>
      </c>
      <c r="U25" s="44">
        <f t="shared" si="41"/>
        <v>0</v>
      </c>
      <c r="V25" s="36">
        <f t="array" ref="V25">IF(ISBLANK(ALS_1!$A$2),100,IF(ISBLANK(A25),100,IF((OR(EXACT(A25,ALS_1!$C$2:$C$147))),VLOOKUP(A25,ALS_1!$C$2:$I$147,4,FALSE()))))</f>
        <v>100</v>
      </c>
      <c r="W25" s="37">
        <f t="shared" si="42"/>
        <v>51</v>
      </c>
      <c r="X25" s="64">
        <f>VLOOKUP(W25,Punktezuordnung!$A$2:$B$52,2,FALSE())</f>
        <v>0</v>
      </c>
      <c r="Y25" s="38" cm="1">
        <f t="array" ref="Y25">IF(ISBLANK(ALS_2!$A$2),0,IF(ISBLANK(A25),0,IF((OR(EXACT(A25,ALS_2!$C$2:$C$149))),VLOOKUP(A25,ALS_2!$C$2:$I$149,4,FALSE()))))</f>
        <v>0</v>
      </c>
      <c r="Z25" s="37">
        <f t="shared" si="43"/>
        <v>51</v>
      </c>
      <c r="AA25" s="64">
        <f>VLOOKUP(Z25,Punktezuordnung!$A$2:$B$52,2,FALSE())</f>
        <v>0</v>
      </c>
      <c r="AB25" s="39">
        <f t="array" ref="AB25">IF(ISBLANK(FRI_1!$A$2),100,IF(ISBLANK(A25),100,IF((OR(EXACT(A25,FRI_1!$C$2:$C$200))),VLOOKUP(A25,FRI_1!$C$2:$I$200,4,FALSE()))))</f>
        <v>100</v>
      </c>
      <c r="AC25" s="37">
        <f t="shared" si="44"/>
        <v>51</v>
      </c>
      <c r="AD25" s="29">
        <f>VLOOKUP(AC25,[1]Punktezuordnung!$A$2:$B$52,2,FALSE())</f>
        <v>0</v>
      </c>
      <c r="AE25" s="40">
        <f t="array" ref="AE25">IF(ISBLANK(FRI_2!$A$2),0,IF(ISBLANK(A25),0,IF((OR(EXACT(A25,FRI_2!$C$2:$C$150))),VLOOKUP(A25,FRI_2!$C$2:$I$150,4,FALSE()))))</f>
        <v>0</v>
      </c>
      <c r="AF25" s="37">
        <f t="shared" si="45"/>
        <v>51</v>
      </c>
      <c r="AG25" s="29">
        <f>VLOOKUP(AF25,[1]Punktezuordnung!$A$2:$B$52,2,FALSE())</f>
        <v>0</v>
      </c>
      <c r="AH25" s="41">
        <f t="array" ref="AH25">IF(ISBLANK(LAT_1!$A$2),0,IF(ISBLANK(A25),0,IF((OR(EXACT(A25,LAT_1!$C$2:$C$154))),VLOOKUP(A25,LAT_1!$C$2:$I$154,4,FALSE()))))</f>
        <v>0</v>
      </c>
      <c r="AI25" s="37">
        <f t="shared" si="46"/>
        <v>51</v>
      </c>
      <c r="AJ25" s="29">
        <f>VLOOKUP(AI25,[1]Punktezuordnung!$A$2:$B$52,2,FALSE())</f>
        <v>0</v>
      </c>
      <c r="AK25" s="43">
        <f t="array" ref="AK25">IF(ISBLANK(LAT_2!$A$2),0,IF(ISBLANK(A25),0,IF((OR(EXACT(A25,LAT_2!$C$2:$C$154))),VLOOKUP(A25,LAT_2!$C$2:$I$154,4,FALSE()))))</f>
        <v>0</v>
      </c>
      <c r="AL25" s="37">
        <f t="shared" si="47"/>
        <v>51</v>
      </c>
      <c r="AM25" s="29">
        <f>VLOOKUP(AL25,[1]Punktezuordnung!$A$2:$B$52,2,FALSE())</f>
        <v>0</v>
      </c>
      <c r="AN25" s="66">
        <f t="array" ref="AN25">IF(ISBLANK(NIA_1!$A$2),1000,IF(ISBLANK(A25),1000,IF((OR(EXACT(A25,NIA_1!$C$2:$C$200))),VLOOKUP(A25,NIA_1!$C$2:$I$200,4,FALSE()))))</f>
        <v>1000</v>
      </c>
      <c r="AO25" s="37">
        <f t="shared" si="48"/>
        <v>51</v>
      </c>
      <c r="AP25" s="64">
        <f>VLOOKUP(AO25,Punktezuordnung!$A$2:$B$52,2,FALSE())</f>
        <v>0</v>
      </c>
      <c r="AQ25" s="45">
        <f t="array" ref="AQ25">IF(ISBLANK(NIA_2!$A$2),0,IF(ISBLANK(A25),0,IF((OR(EXACT(A25,NIA_2!$C$2:$C$141))),VLOOKUP(A25,NIA_2!$C$2:$I$141,4,FALSE()))))</f>
        <v>0</v>
      </c>
      <c r="AR25" s="37">
        <f t="shared" si="49"/>
        <v>51</v>
      </c>
      <c r="AS25" s="64">
        <f>VLOOKUP(AR25,Punktezuordnung!$A$2:$B$52,2,FALSE())</f>
        <v>0</v>
      </c>
      <c r="AT25" s="41">
        <f t="array" ref="AT25">IF(ISBLANK(STO_1!$A$2),0,IF(ISBLANK(A25),0,IF((OR(EXACT(A25,STO_1!$C$2:$C$149))),VLOOKUP(A25,STO_1!$C$2:$I$149,4,FALSE()))))</f>
        <v>0</v>
      </c>
      <c r="AU25" s="37">
        <f t="shared" si="50"/>
        <v>51</v>
      </c>
      <c r="AV25" s="44">
        <f>VLOOKUP(AU25,[1]Punktezuordnung!$A$2:$B$52,2,FALSE())</f>
        <v>0</v>
      </c>
      <c r="AW25" s="39">
        <f t="array" ref="AW25">IF(ISBLANK(STO_2!$A$2),0,IF(ISBLANK(A25),0,IF((OR(EXACT(A25,STO_2!$C$2:$C$148))),VLOOKUP(A25,STO_2!$C$2:$I$148,4,FALSE()))))</f>
        <v>0</v>
      </c>
      <c r="AX25" s="37">
        <f t="shared" si="51"/>
        <v>51</v>
      </c>
      <c r="AY25" s="44">
        <f>VLOOKUP(AX25,[1]Punktezuordnung!$A$2:$B$52,2,FALSE())</f>
        <v>0</v>
      </c>
      <c r="AZ25" s="41">
        <f t="array" ref="AZ25">IF(ISBLANK(ANG_1!$A$2),100,IF(ISBLANK(A25),100,IF((OR(EXACT(A25,ANG_1!$C$2:$C$200))),VLOOKUP(A25,ANG_1!$C$2:$I$200,4,FALSE()))))</f>
        <v>100</v>
      </c>
      <c r="BA25" s="37">
        <f t="shared" si="52"/>
        <v>51</v>
      </c>
      <c r="BB25" s="44">
        <f>VLOOKUP(BA25,[1]Punktezuordnung!$A$2:$B$52,2,FALSE())</f>
        <v>0</v>
      </c>
      <c r="BC25" s="46">
        <f t="array" ref="BC25">IF(ISBLANK(ANG_2!$A$2),0,IF(ISBLANK(A25),0,IF((OR(EXACT(A25,ANG_2!$C$2:$C$155))),VLOOKUP(A25,ANG_2!$C$2:$I$155,4,FALSE()))))</f>
        <v>0</v>
      </c>
      <c r="BD25" s="37">
        <f t="shared" si="53"/>
        <v>51</v>
      </c>
      <c r="BE25" s="47">
        <f>VLOOKUP(BD25,[1]Punktezuordnung!$A$2:$B$52,2,FALSE())</f>
        <v>0</v>
      </c>
      <c r="BF25" s="41">
        <f t="array" ref="BF25">IF(ISBLANK(ANG_1!$A$2),100,IF(ISBLANK(G25),100,IF((OR(EXACT(G25,ANG_1!$C$2:$C$200))),VLOOKUP(G25,ANG_1!$C$2:$I$200,4,FALSE()))))</f>
        <v>100</v>
      </c>
      <c r="BG25" s="37">
        <f t="shared" si="54"/>
        <v>51</v>
      </c>
      <c r="BH25" s="44">
        <f>VLOOKUP(BG25,[1]Punktezuordnung!$A$2:$B$52,2,FALSE())</f>
        <v>0</v>
      </c>
      <c r="BI25" s="46">
        <f t="array" ref="BI25">IF(ISBLANK(ANG_2!$A$2),0,IF(ISBLANK(G25),0,IF((OR(EXACT(G25,ANG_2!$C$2:$C$155))),VLOOKUP(G25,ANG_2!$C$2:$I$155,4,FALSE()))))</f>
        <v>0</v>
      </c>
      <c r="BJ25" s="37">
        <f t="shared" si="55"/>
        <v>51</v>
      </c>
      <c r="BK25" s="47">
        <f>VLOOKUP(BJ25,[1]Punktezuordnung!$A$2:$B$52,2,FALSE())</f>
        <v>0</v>
      </c>
    </row>
    <row r="26" spans="1:63" x14ac:dyDescent="0.3">
      <c r="A26" s="28"/>
      <c r="B26" s="28"/>
      <c r="C26" s="28"/>
      <c r="D26" s="28"/>
      <c r="E26" s="37" t="str">
        <f t="shared" si="28"/>
        <v/>
      </c>
      <c r="F26" s="29">
        <f>SUM(LARGE(H26:U26,{1;2;3;4;5;6;7;8;9}))</f>
        <v>0</v>
      </c>
      <c r="G26" s="48">
        <f t="shared" si="29"/>
        <v>0</v>
      </c>
      <c r="H26" s="49">
        <f t="shared" si="30"/>
        <v>0</v>
      </c>
      <c r="I26" s="44">
        <f t="shared" si="31"/>
        <v>0</v>
      </c>
      <c r="J26" s="49">
        <f t="shared" si="32"/>
        <v>0</v>
      </c>
      <c r="K26" s="44">
        <f t="shared" si="33"/>
        <v>0</v>
      </c>
      <c r="L26" s="32">
        <f t="shared" si="34"/>
        <v>0</v>
      </c>
      <c r="M26" s="33">
        <f t="shared" si="35"/>
        <v>0</v>
      </c>
      <c r="N26" s="50">
        <f t="shared" si="36"/>
        <v>0</v>
      </c>
      <c r="O26" s="35">
        <f t="shared" si="37"/>
        <v>0</v>
      </c>
      <c r="P26" s="49">
        <f t="shared" si="38"/>
        <v>0</v>
      </c>
      <c r="Q26" s="44">
        <f t="shared" si="39"/>
        <v>0</v>
      </c>
      <c r="R26" s="49"/>
      <c r="S26" s="44"/>
      <c r="T26" s="49">
        <f t="shared" si="40"/>
        <v>0</v>
      </c>
      <c r="U26" s="44">
        <f t="shared" si="41"/>
        <v>0</v>
      </c>
      <c r="V26" s="36">
        <f t="array" ref="V26">IF(ISBLANK(ALS_1!$A$2),100,IF(ISBLANK(A26),100,IF((OR(EXACT(A26,ALS_1!$C$2:$C$147))),VLOOKUP(A26,ALS_1!$C$2:$I$147,4,FALSE()))))</f>
        <v>100</v>
      </c>
      <c r="W26" s="37">
        <f t="shared" si="42"/>
        <v>51</v>
      </c>
      <c r="X26" s="64">
        <f>VLOOKUP(W26,Punktezuordnung!$A$2:$B$52,2,FALSE())</f>
        <v>0</v>
      </c>
      <c r="Y26" s="38" cm="1">
        <f t="array" ref="Y26">IF(ISBLANK(ALS_2!$A$2),0,IF(ISBLANK(A26),0,IF((OR(EXACT(A26,ALS_2!$C$2:$C$149))),VLOOKUP(A26,ALS_2!$C$2:$I$149,4,FALSE()))))</f>
        <v>0</v>
      </c>
      <c r="Z26" s="37">
        <f t="shared" si="43"/>
        <v>51</v>
      </c>
      <c r="AA26" s="64">
        <f>VLOOKUP(Z26,Punktezuordnung!$A$2:$B$52,2,FALSE())</f>
        <v>0</v>
      </c>
      <c r="AB26" s="39">
        <f t="array" ref="AB26">IF(ISBLANK(FRI_1!$A$2),100,IF(ISBLANK(A26),100,IF((OR(EXACT(A26,FRI_1!$C$2:$C$200))),VLOOKUP(A26,FRI_1!$C$2:$I$200,4,FALSE()))))</f>
        <v>100</v>
      </c>
      <c r="AC26" s="37">
        <f t="shared" si="44"/>
        <v>51</v>
      </c>
      <c r="AD26" s="29">
        <f>VLOOKUP(AC26,[1]Punktezuordnung!$A$2:$B$52,2,FALSE())</f>
        <v>0</v>
      </c>
      <c r="AE26" s="40">
        <f t="array" ref="AE26">IF(ISBLANK(FRI_2!$A$2),0,IF(ISBLANK(A26),0,IF((OR(EXACT(A26,FRI_2!$C$2:$C$150))),VLOOKUP(A26,FRI_2!$C$2:$I$150,4,FALSE()))))</f>
        <v>0</v>
      </c>
      <c r="AF26" s="37">
        <f t="shared" si="45"/>
        <v>51</v>
      </c>
      <c r="AG26" s="29">
        <f>VLOOKUP(AF26,[1]Punktezuordnung!$A$2:$B$52,2,FALSE())</f>
        <v>0</v>
      </c>
      <c r="AH26" s="41">
        <f t="array" ref="AH26">IF(ISBLANK(LAT_1!$A$2),0,IF(ISBLANK(A26),0,IF((OR(EXACT(A26,LAT_1!$C$2:$C$154))),VLOOKUP(A26,LAT_1!$C$2:$I$154,4,FALSE()))))</f>
        <v>0</v>
      </c>
      <c r="AI26" s="37">
        <f t="shared" si="46"/>
        <v>51</v>
      </c>
      <c r="AJ26" s="29">
        <f>VLOOKUP(AI26,[1]Punktezuordnung!$A$2:$B$52,2,FALSE())</f>
        <v>0</v>
      </c>
      <c r="AK26" s="43">
        <f t="array" ref="AK26">IF(ISBLANK(LAT_2!$A$2),0,IF(ISBLANK(A26),0,IF((OR(EXACT(A26,LAT_2!$C$2:$C$154))),VLOOKUP(A26,LAT_2!$C$2:$I$154,4,FALSE()))))</f>
        <v>0</v>
      </c>
      <c r="AL26" s="37">
        <f t="shared" si="47"/>
        <v>51</v>
      </c>
      <c r="AM26" s="29">
        <f>VLOOKUP(AL26,[1]Punktezuordnung!$A$2:$B$52,2,FALSE())</f>
        <v>0</v>
      </c>
      <c r="AN26" s="66">
        <f t="array" ref="AN26">IF(ISBLANK(NIA_1!$A$2),1000,IF(ISBLANK(A26),1000,IF((OR(EXACT(A26,NIA_1!$C$2:$C$200))),VLOOKUP(A26,NIA_1!$C$2:$I$200,4,FALSE()))))</f>
        <v>1000</v>
      </c>
      <c r="AO26" s="37">
        <f t="shared" si="48"/>
        <v>51</v>
      </c>
      <c r="AP26" s="64">
        <f>VLOOKUP(AO26,Punktezuordnung!$A$2:$B$52,2,FALSE())</f>
        <v>0</v>
      </c>
      <c r="AQ26" s="45">
        <f t="array" ref="AQ26">IF(ISBLANK(NIA_2!$A$2),0,IF(ISBLANK(A26),0,IF((OR(EXACT(A26,NIA_2!$C$2:$C$141))),VLOOKUP(A26,NIA_2!$C$2:$I$141,4,FALSE()))))</f>
        <v>0</v>
      </c>
      <c r="AR26" s="37">
        <f t="shared" si="49"/>
        <v>51</v>
      </c>
      <c r="AS26" s="64">
        <f>VLOOKUP(AR26,Punktezuordnung!$A$2:$B$52,2,FALSE())</f>
        <v>0</v>
      </c>
      <c r="AT26" s="41">
        <f t="array" ref="AT26">IF(ISBLANK(STO_1!$A$2),0,IF(ISBLANK(A26),0,IF((OR(EXACT(A26,STO_1!$C$2:$C$149))),VLOOKUP(A26,STO_1!$C$2:$I$149,4,FALSE()))))</f>
        <v>0</v>
      </c>
      <c r="AU26" s="37">
        <f t="shared" si="50"/>
        <v>51</v>
      </c>
      <c r="AV26" s="44">
        <f>VLOOKUP(AU26,[1]Punktezuordnung!$A$2:$B$52,2,FALSE())</f>
        <v>0</v>
      </c>
      <c r="AW26" s="39">
        <f t="array" ref="AW26">IF(ISBLANK(STO_2!$A$2),0,IF(ISBLANK(A26),0,IF((OR(EXACT(A26,STO_2!$C$2:$C$148))),VLOOKUP(A26,STO_2!$C$2:$I$148,4,FALSE()))))</f>
        <v>0</v>
      </c>
      <c r="AX26" s="37">
        <f t="shared" si="51"/>
        <v>51</v>
      </c>
      <c r="AY26" s="44">
        <f>VLOOKUP(AX26,[1]Punktezuordnung!$A$2:$B$52,2,FALSE())</f>
        <v>0</v>
      </c>
      <c r="AZ26" s="41">
        <f t="array" ref="AZ26">IF(ISBLANK(ANG_1!$A$2),100,IF(ISBLANK(A26),100,IF((OR(EXACT(A26,ANG_1!$C$2:$C$200))),VLOOKUP(A26,ANG_1!$C$2:$I$200,4,FALSE()))))</f>
        <v>100</v>
      </c>
      <c r="BA26" s="37">
        <f t="shared" si="52"/>
        <v>51</v>
      </c>
      <c r="BB26" s="44">
        <f>VLOOKUP(BA26,[1]Punktezuordnung!$A$2:$B$52,2,FALSE())</f>
        <v>0</v>
      </c>
      <c r="BC26" s="46">
        <f t="array" ref="BC26">IF(ISBLANK(ANG_2!$A$2),0,IF(ISBLANK(A26),0,IF((OR(EXACT(A26,ANG_2!$C$2:$C$155))),VLOOKUP(A26,ANG_2!$C$2:$I$155,4,FALSE()))))</f>
        <v>0</v>
      </c>
      <c r="BD26" s="37">
        <f t="shared" si="53"/>
        <v>51</v>
      </c>
      <c r="BE26" s="47">
        <f>VLOOKUP(BD26,[1]Punktezuordnung!$A$2:$B$52,2,FALSE())</f>
        <v>0</v>
      </c>
      <c r="BF26" s="41">
        <f t="array" ref="BF26">IF(ISBLANK(ANG_1!$A$2),100,IF(ISBLANK(G26),100,IF((OR(EXACT(G26,ANG_1!$C$2:$C$200))),VLOOKUP(G26,ANG_1!$C$2:$I$200,4,FALSE()))))</f>
        <v>100</v>
      </c>
      <c r="BG26" s="37">
        <f t="shared" si="54"/>
        <v>51</v>
      </c>
      <c r="BH26" s="44">
        <f>VLOOKUP(BG26,[1]Punktezuordnung!$A$2:$B$52,2,FALSE())</f>
        <v>0</v>
      </c>
      <c r="BI26" s="46">
        <f t="array" ref="BI26">IF(ISBLANK(ANG_2!$A$2),0,IF(ISBLANK(G26),0,IF((OR(EXACT(G26,ANG_2!$C$2:$C$155))),VLOOKUP(G26,ANG_2!$C$2:$I$155,4,FALSE()))))</f>
        <v>0</v>
      </c>
      <c r="BJ26" s="37">
        <f t="shared" si="55"/>
        <v>51</v>
      </c>
      <c r="BK26" s="47">
        <f>VLOOKUP(BJ26,[1]Punktezuordnung!$A$2:$B$52,2,FALSE())</f>
        <v>0</v>
      </c>
    </row>
    <row r="27" spans="1:63" x14ac:dyDescent="0.3">
      <c r="A27" s="28"/>
      <c r="B27" s="28"/>
      <c r="C27" s="28"/>
      <c r="D27" s="28"/>
      <c r="E27" s="37" t="str">
        <f t="shared" si="28"/>
        <v/>
      </c>
      <c r="F27" s="29">
        <f>SUM(LARGE(H27:U27,{1;2;3;4;5;6;7;8;9}))</f>
        <v>0</v>
      </c>
      <c r="G27" s="48">
        <f t="shared" si="29"/>
        <v>0</v>
      </c>
      <c r="H27" s="49">
        <f t="shared" si="30"/>
        <v>0</v>
      </c>
      <c r="I27" s="44">
        <f t="shared" si="31"/>
        <v>0</v>
      </c>
      <c r="J27" s="49">
        <f t="shared" si="32"/>
        <v>0</v>
      </c>
      <c r="K27" s="44">
        <f t="shared" si="33"/>
        <v>0</v>
      </c>
      <c r="L27" s="32">
        <f t="shared" si="34"/>
        <v>0</v>
      </c>
      <c r="M27" s="33">
        <f t="shared" si="35"/>
        <v>0</v>
      </c>
      <c r="N27" s="50">
        <f t="shared" si="36"/>
        <v>0</v>
      </c>
      <c r="O27" s="35">
        <f t="shared" si="37"/>
        <v>0</v>
      </c>
      <c r="P27" s="49">
        <f t="shared" si="38"/>
        <v>0</v>
      </c>
      <c r="Q27" s="44">
        <f t="shared" si="39"/>
        <v>0</v>
      </c>
      <c r="R27" s="49"/>
      <c r="S27" s="44"/>
      <c r="T27" s="49">
        <f t="shared" si="40"/>
        <v>0</v>
      </c>
      <c r="U27" s="44">
        <f t="shared" si="41"/>
        <v>0</v>
      </c>
      <c r="V27" s="36">
        <f t="array" ref="V27">IF(ISBLANK(ALS_1!$A$2),100,IF(ISBLANK(A27),100,IF((OR(EXACT(A27,ALS_1!$C$2:$C$147))),VLOOKUP(A27,ALS_1!$C$2:$I$147,4,FALSE()))))</f>
        <v>100</v>
      </c>
      <c r="W27" s="37">
        <f t="shared" si="42"/>
        <v>51</v>
      </c>
      <c r="X27" s="64">
        <f>VLOOKUP(W27,Punktezuordnung!$A$2:$B$52,2,FALSE())</f>
        <v>0</v>
      </c>
      <c r="Y27" s="38" cm="1">
        <f t="array" ref="Y27">IF(ISBLANK(ALS_2!$A$2),0,IF(ISBLANK(A27),0,IF((OR(EXACT(A27,ALS_2!$C$2:$C$149))),VLOOKUP(A27,ALS_2!$C$2:$I$149,4,FALSE()))))</f>
        <v>0</v>
      </c>
      <c r="Z27" s="37">
        <f t="shared" si="43"/>
        <v>51</v>
      </c>
      <c r="AA27" s="64">
        <f>VLOOKUP(Z27,Punktezuordnung!$A$2:$B$52,2,FALSE())</f>
        <v>0</v>
      </c>
      <c r="AB27" s="39">
        <f t="array" ref="AB27">IF(ISBLANK(FRI_1!$A$2),100,IF(ISBLANK(A27),100,IF((OR(EXACT(A27,FRI_1!$C$2:$C$200))),VLOOKUP(A27,FRI_1!$C$2:$I$200,4,FALSE()))))</f>
        <v>100</v>
      </c>
      <c r="AC27" s="37">
        <f t="shared" si="44"/>
        <v>51</v>
      </c>
      <c r="AD27" s="29">
        <f>VLOOKUP(AC27,[1]Punktezuordnung!$A$2:$B$52,2,FALSE())</f>
        <v>0</v>
      </c>
      <c r="AE27" s="40">
        <f t="array" ref="AE27">IF(ISBLANK(FRI_2!$A$2),0,IF(ISBLANK(A27),0,IF((OR(EXACT(A27,FRI_2!$C$2:$C$150))),VLOOKUP(A27,FRI_2!$C$2:$I$150,4,FALSE()))))</f>
        <v>0</v>
      </c>
      <c r="AF27" s="37">
        <f t="shared" si="45"/>
        <v>51</v>
      </c>
      <c r="AG27" s="29">
        <f>VLOOKUP(AF27,[1]Punktezuordnung!$A$2:$B$52,2,FALSE())</f>
        <v>0</v>
      </c>
      <c r="AH27" s="41">
        <f t="array" ref="AH27">IF(ISBLANK(LAT_1!$A$2),0,IF(ISBLANK(A27),0,IF((OR(EXACT(A27,LAT_1!$C$2:$C$154))),VLOOKUP(A27,LAT_1!$C$2:$I$154,4,FALSE()))))</f>
        <v>0</v>
      </c>
      <c r="AI27" s="37">
        <f t="shared" si="46"/>
        <v>51</v>
      </c>
      <c r="AJ27" s="29">
        <f>VLOOKUP(AI27,[1]Punktezuordnung!$A$2:$B$52,2,FALSE())</f>
        <v>0</v>
      </c>
      <c r="AK27" s="43">
        <f t="array" ref="AK27">IF(ISBLANK(LAT_2!$A$2),0,IF(ISBLANK(A27),0,IF((OR(EXACT(A27,LAT_2!$C$2:$C$154))),VLOOKUP(A27,LAT_2!$C$2:$I$154,4,FALSE()))))</f>
        <v>0</v>
      </c>
      <c r="AL27" s="37">
        <f t="shared" si="47"/>
        <v>51</v>
      </c>
      <c r="AM27" s="29">
        <f>VLOOKUP(AL27,[1]Punktezuordnung!$A$2:$B$52,2,FALSE())</f>
        <v>0</v>
      </c>
      <c r="AN27" s="66">
        <f t="array" ref="AN27">IF(ISBLANK(NIA_1!$A$2),1000,IF(ISBLANK(A27),1000,IF((OR(EXACT(A27,NIA_1!$C$2:$C$200))),VLOOKUP(A27,NIA_1!$C$2:$I$200,4,FALSE()))))</f>
        <v>1000</v>
      </c>
      <c r="AO27" s="37">
        <f t="shared" si="48"/>
        <v>51</v>
      </c>
      <c r="AP27" s="64">
        <f>VLOOKUP(AO27,Punktezuordnung!$A$2:$B$52,2,FALSE())</f>
        <v>0</v>
      </c>
      <c r="AQ27" s="45">
        <f t="array" ref="AQ27">IF(ISBLANK(NIA_2!$A$2),0,IF(ISBLANK(A27),0,IF((OR(EXACT(A27,NIA_2!$C$2:$C$141))),VLOOKUP(A27,NIA_2!$C$2:$I$141,4,FALSE()))))</f>
        <v>0</v>
      </c>
      <c r="AR27" s="37">
        <f t="shared" si="49"/>
        <v>51</v>
      </c>
      <c r="AS27" s="64">
        <f>VLOOKUP(AR27,Punktezuordnung!$A$2:$B$52,2,FALSE())</f>
        <v>0</v>
      </c>
      <c r="AT27" s="41">
        <f t="array" ref="AT27">IF(ISBLANK(STO_1!$A$2),0,IF(ISBLANK(A27),0,IF((OR(EXACT(A27,STO_1!$C$2:$C$149))),VLOOKUP(A27,STO_1!$C$2:$I$149,4,FALSE()))))</f>
        <v>0</v>
      </c>
      <c r="AU27" s="37">
        <f t="shared" si="50"/>
        <v>51</v>
      </c>
      <c r="AV27" s="44">
        <f>VLOOKUP(AU27,[1]Punktezuordnung!$A$2:$B$52,2,FALSE())</f>
        <v>0</v>
      </c>
      <c r="AW27" s="39">
        <f t="array" ref="AW27">IF(ISBLANK(STO_2!$A$2),0,IF(ISBLANK(A27),0,IF((OR(EXACT(A27,STO_2!$C$2:$C$148))),VLOOKUP(A27,STO_2!$C$2:$I$148,4,FALSE()))))</f>
        <v>0</v>
      </c>
      <c r="AX27" s="37">
        <f t="shared" si="51"/>
        <v>51</v>
      </c>
      <c r="AY27" s="44">
        <f>VLOOKUP(AX27,[1]Punktezuordnung!$A$2:$B$52,2,FALSE())</f>
        <v>0</v>
      </c>
      <c r="AZ27" s="41">
        <f t="array" ref="AZ27">IF(ISBLANK(ANG_1!$A$2),100,IF(ISBLANK(A27),100,IF((OR(EXACT(A27,ANG_1!$C$2:$C$200))),VLOOKUP(A27,ANG_1!$C$2:$I$200,4,FALSE()))))</f>
        <v>100</v>
      </c>
      <c r="BA27" s="37">
        <f t="shared" si="52"/>
        <v>51</v>
      </c>
      <c r="BB27" s="44">
        <f>VLOOKUP(BA27,[1]Punktezuordnung!$A$2:$B$52,2,FALSE())</f>
        <v>0</v>
      </c>
      <c r="BC27" s="46">
        <f t="array" ref="BC27">IF(ISBLANK(ANG_2!$A$2),0,IF(ISBLANK(A27),0,IF((OR(EXACT(A27,ANG_2!$C$2:$C$155))),VLOOKUP(A27,ANG_2!$C$2:$I$155,4,FALSE()))))</f>
        <v>0</v>
      </c>
      <c r="BD27" s="37">
        <f t="shared" si="53"/>
        <v>51</v>
      </c>
      <c r="BE27" s="47">
        <f>VLOOKUP(BD27,[1]Punktezuordnung!$A$2:$B$52,2,FALSE())</f>
        <v>0</v>
      </c>
      <c r="BF27" s="41">
        <f t="array" ref="BF27">IF(ISBLANK(ANG_1!$A$2),100,IF(ISBLANK(G27),100,IF((OR(EXACT(G27,ANG_1!$C$2:$C$200))),VLOOKUP(G27,ANG_1!$C$2:$I$200,4,FALSE()))))</f>
        <v>100</v>
      </c>
      <c r="BG27" s="37">
        <f t="shared" si="54"/>
        <v>51</v>
      </c>
      <c r="BH27" s="44">
        <f>VLOOKUP(BG27,[1]Punktezuordnung!$A$2:$B$52,2,FALSE())</f>
        <v>0</v>
      </c>
      <c r="BI27" s="46">
        <f t="array" ref="BI27">IF(ISBLANK(ANG_2!$A$2),0,IF(ISBLANK(G27),0,IF((OR(EXACT(G27,ANG_2!$C$2:$C$155))),VLOOKUP(G27,ANG_2!$C$2:$I$155,4,FALSE()))))</f>
        <v>0</v>
      </c>
      <c r="BJ27" s="37">
        <f t="shared" si="55"/>
        <v>51</v>
      </c>
      <c r="BK27" s="47">
        <f>VLOOKUP(BJ27,[1]Punktezuordnung!$A$2:$B$52,2,FALSE())</f>
        <v>0</v>
      </c>
    </row>
    <row r="28" spans="1:63" x14ac:dyDescent="0.3">
      <c r="A28" s="28"/>
      <c r="B28" s="28"/>
      <c r="C28" s="28"/>
      <c r="D28" s="28"/>
      <c r="E28" s="37" t="str">
        <f t="shared" si="28"/>
        <v/>
      </c>
      <c r="F28" s="29">
        <f>SUM(LARGE(H28:U28,{1;2;3;4;5;6;7;8;9}))</f>
        <v>0</v>
      </c>
      <c r="G28" s="48">
        <f t="shared" si="29"/>
        <v>0</v>
      </c>
      <c r="H28" s="49">
        <f t="shared" si="30"/>
        <v>0</v>
      </c>
      <c r="I28" s="44">
        <f t="shared" si="31"/>
        <v>0</v>
      </c>
      <c r="J28" s="49">
        <f t="shared" si="32"/>
        <v>0</v>
      </c>
      <c r="K28" s="44">
        <f t="shared" si="33"/>
        <v>0</v>
      </c>
      <c r="L28" s="32">
        <f t="shared" si="34"/>
        <v>0</v>
      </c>
      <c r="M28" s="33">
        <f t="shared" si="35"/>
        <v>0</v>
      </c>
      <c r="N28" s="50">
        <f t="shared" si="36"/>
        <v>0</v>
      </c>
      <c r="O28" s="35">
        <f t="shared" si="37"/>
        <v>0</v>
      </c>
      <c r="P28" s="49">
        <f t="shared" si="38"/>
        <v>0</v>
      </c>
      <c r="Q28" s="44">
        <f t="shared" si="39"/>
        <v>0</v>
      </c>
      <c r="R28" s="49"/>
      <c r="S28" s="44"/>
      <c r="T28" s="49">
        <f t="shared" si="40"/>
        <v>0</v>
      </c>
      <c r="U28" s="44">
        <f t="shared" si="41"/>
        <v>0</v>
      </c>
      <c r="V28" s="36">
        <f t="array" ref="V28">IF(ISBLANK(ALS_1!$A$2),100,IF(ISBLANK(A28),100,IF((OR(EXACT(A28,ALS_1!$C$2:$C$147))),VLOOKUP(A28,ALS_1!$C$2:$I$147,4,FALSE()))))</f>
        <v>100</v>
      </c>
      <c r="W28" s="37">
        <f t="shared" si="42"/>
        <v>51</v>
      </c>
      <c r="X28" s="64">
        <f>VLOOKUP(W28,Punktezuordnung!$A$2:$B$52,2,FALSE())</f>
        <v>0</v>
      </c>
      <c r="Y28" s="38" cm="1">
        <f t="array" ref="Y28">IF(ISBLANK(ALS_2!$A$2),0,IF(ISBLANK(A28),0,IF((OR(EXACT(A28,ALS_2!$C$2:$C$149))),VLOOKUP(A28,ALS_2!$C$2:$I$149,4,FALSE()))))</f>
        <v>0</v>
      </c>
      <c r="Z28" s="37">
        <f t="shared" si="43"/>
        <v>51</v>
      </c>
      <c r="AA28" s="64">
        <f>VLOOKUP(Z28,Punktezuordnung!$A$2:$B$52,2,FALSE())</f>
        <v>0</v>
      </c>
      <c r="AB28" s="39">
        <f t="array" ref="AB28">IF(ISBLANK(FRI_1!$A$2),100,IF(ISBLANK(A28),100,IF((OR(EXACT(A28,FRI_1!$C$2:$C$200))),VLOOKUP(A28,FRI_1!$C$2:$I$200,4,FALSE()))))</f>
        <v>100</v>
      </c>
      <c r="AC28" s="37">
        <f t="shared" si="44"/>
        <v>51</v>
      </c>
      <c r="AD28" s="29">
        <f>VLOOKUP(AC28,[1]Punktezuordnung!$A$2:$B$52,2,FALSE())</f>
        <v>0</v>
      </c>
      <c r="AE28" s="40">
        <f t="array" ref="AE28">IF(ISBLANK(FRI_2!$A$2),0,IF(ISBLANK(A28),0,IF((OR(EXACT(A28,FRI_2!$C$2:$C$150))),VLOOKUP(A28,FRI_2!$C$2:$I$150,4,FALSE()))))</f>
        <v>0</v>
      </c>
      <c r="AF28" s="37">
        <f t="shared" si="45"/>
        <v>51</v>
      </c>
      <c r="AG28" s="29">
        <f>VLOOKUP(AF28,[1]Punktezuordnung!$A$2:$B$52,2,FALSE())</f>
        <v>0</v>
      </c>
      <c r="AH28" s="41">
        <f t="array" ref="AH28">IF(ISBLANK(LAT_1!$A$2),0,IF(ISBLANK(A28),0,IF((OR(EXACT(A28,LAT_1!$C$2:$C$154))),VLOOKUP(A28,LAT_1!$C$2:$I$154,4,FALSE()))))</f>
        <v>0</v>
      </c>
      <c r="AI28" s="37">
        <f t="shared" si="46"/>
        <v>51</v>
      </c>
      <c r="AJ28" s="29">
        <f>VLOOKUP(AI28,[1]Punktezuordnung!$A$2:$B$52,2,FALSE())</f>
        <v>0</v>
      </c>
      <c r="AK28" s="43">
        <f t="array" ref="AK28">IF(ISBLANK(LAT_2!$A$2),0,IF(ISBLANK(A28),0,IF((OR(EXACT(A28,LAT_2!$C$2:$C$154))),VLOOKUP(A28,LAT_2!$C$2:$I$154,4,FALSE()))))</f>
        <v>0</v>
      </c>
      <c r="AL28" s="37">
        <f t="shared" si="47"/>
        <v>51</v>
      </c>
      <c r="AM28" s="29">
        <f>VLOOKUP(AL28,[1]Punktezuordnung!$A$2:$B$52,2,FALSE())</f>
        <v>0</v>
      </c>
      <c r="AN28" s="66">
        <f t="array" ref="AN28">IF(ISBLANK(NIA_1!$A$2),1000,IF(ISBLANK(A28),1000,IF((OR(EXACT(A28,NIA_1!$C$2:$C$200))),VLOOKUP(A28,NIA_1!$C$2:$I$200,4,FALSE()))))</f>
        <v>1000</v>
      </c>
      <c r="AO28" s="37">
        <f t="shared" si="48"/>
        <v>51</v>
      </c>
      <c r="AP28" s="64">
        <f>VLOOKUP(AO28,Punktezuordnung!$A$2:$B$52,2,FALSE())</f>
        <v>0</v>
      </c>
      <c r="AQ28" s="45">
        <f t="array" ref="AQ28">IF(ISBLANK(NIA_2!$A$2),0,IF(ISBLANK(A28),0,IF((OR(EXACT(A28,NIA_2!$C$2:$C$141))),VLOOKUP(A28,NIA_2!$C$2:$I$141,4,FALSE()))))</f>
        <v>0</v>
      </c>
      <c r="AR28" s="37">
        <f t="shared" si="49"/>
        <v>51</v>
      </c>
      <c r="AS28" s="64">
        <f>VLOOKUP(AR28,Punktezuordnung!$A$2:$B$52,2,FALSE())</f>
        <v>0</v>
      </c>
      <c r="AT28" s="41">
        <f t="array" ref="AT28">IF(ISBLANK(STO_1!$A$2),0,IF(ISBLANK(A28),0,IF((OR(EXACT(A28,STO_1!$C$2:$C$149))),VLOOKUP(A28,STO_1!$C$2:$I$149,4,FALSE()))))</f>
        <v>0</v>
      </c>
      <c r="AU28" s="37">
        <f t="shared" si="50"/>
        <v>51</v>
      </c>
      <c r="AV28" s="44">
        <f>VLOOKUP(AU28,[1]Punktezuordnung!$A$2:$B$52,2,FALSE())</f>
        <v>0</v>
      </c>
      <c r="AW28" s="39">
        <f t="array" ref="AW28">IF(ISBLANK(STO_2!$A$2),0,IF(ISBLANK(A28),0,IF((OR(EXACT(A28,STO_2!$C$2:$C$148))),VLOOKUP(A28,STO_2!$C$2:$I$148,4,FALSE()))))</f>
        <v>0</v>
      </c>
      <c r="AX28" s="37">
        <f t="shared" si="51"/>
        <v>51</v>
      </c>
      <c r="AY28" s="44">
        <f>VLOOKUP(AX28,[1]Punktezuordnung!$A$2:$B$52,2,FALSE())</f>
        <v>0</v>
      </c>
      <c r="AZ28" s="41">
        <f t="array" ref="AZ28">IF(ISBLANK(ANG_1!$A$2),100,IF(ISBLANK(A28),100,IF((OR(EXACT(A28,ANG_1!$C$2:$C$200))),VLOOKUP(A28,ANG_1!$C$2:$I$200,4,FALSE()))))</f>
        <v>100</v>
      </c>
      <c r="BA28" s="37">
        <f t="shared" si="52"/>
        <v>51</v>
      </c>
      <c r="BB28" s="44">
        <f>VLOOKUP(BA28,[1]Punktezuordnung!$A$2:$B$52,2,FALSE())</f>
        <v>0</v>
      </c>
      <c r="BC28" s="46">
        <f t="array" ref="BC28">IF(ISBLANK(ANG_2!$A$2),0,IF(ISBLANK(A28),0,IF((OR(EXACT(A28,ANG_2!$C$2:$C$155))),VLOOKUP(A28,ANG_2!$C$2:$I$155,4,FALSE()))))</f>
        <v>0</v>
      </c>
      <c r="BD28" s="37">
        <f t="shared" si="53"/>
        <v>51</v>
      </c>
      <c r="BE28" s="47">
        <f>VLOOKUP(BD28,[1]Punktezuordnung!$A$2:$B$52,2,FALSE())</f>
        <v>0</v>
      </c>
      <c r="BF28" s="41">
        <f t="array" ref="BF28">IF(ISBLANK(ANG_1!$A$2),100,IF(ISBLANK(G28),100,IF((OR(EXACT(G28,ANG_1!$C$2:$C$200))),VLOOKUP(G28,ANG_1!$C$2:$I$200,4,FALSE()))))</f>
        <v>100</v>
      </c>
      <c r="BG28" s="37">
        <f t="shared" si="54"/>
        <v>51</v>
      </c>
      <c r="BH28" s="44">
        <f>VLOOKUP(BG28,[1]Punktezuordnung!$A$2:$B$52,2,FALSE())</f>
        <v>0</v>
      </c>
      <c r="BI28" s="46">
        <f t="array" ref="BI28">IF(ISBLANK(ANG_2!$A$2),0,IF(ISBLANK(G28),0,IF((OR(EXACT(G28,ANG_2!$C$2:$C$155))),VLOOKUP(G28,ANG_2!$C$2:$I$155,4,FALSE()))))</f>
        <v>0</v>
      </c>
      <c r="BJ28" s="37">
        <f t="shared" si="55"/>
        <v>51</v>
      </c>
      <c r="BK28" s="47">
        <f>VLOOKUP(BJ28,[1]Punktezuordnung!$A$2:$B$52,2,FALSE())</f>
        <v>0</v>
      </c>
    </row>
    <row r="29" spans="1:63" x14ac:dyDescent="0.3">
      <c r="A29" s="28"/>
      <c r="B29" s="28"/>
      <c r="C29" s="28"/>
      <c r="D29" s="28"/>
      <c r="E29" s="37" t="str">
        <f t="shared" si="28"/>
        <v/>
      </c>
      <c r="F29" s="29">
        <f>SUM(LARGE(H29:U29,{1;2;3;4;5;6;7;8;9}))</f>
        <v>0</v>
      </c>
      <c r="G29" s="48">
        <f t="shared" si="29"/>
        <v>0</v>
      </c>
      <c r="H29" s="49">
        <f t="shared" si="30"/>
        <v>0</v>
      </c>
      <c r="I29" s="44">
        <f t="shared" si="31"/>
        <v>0</v>
      </c>
      <c r="J29" s="49">
        <f t="shared" si="32"/>
        <v>0</v>
      </c>
      <c r="K29" s="44">
        <f t="shared" si="33"/>
        <v>0</v>
      </c>
      <c r="L29" s="32">
        <f t="shared" si="34"/>
        <v>0</v>
      </c>
      <c r="M29" s="33">
        <f t="shared" si="35"/>
        <v>0</v>
      </c>
      <c r="N29" s="50">
        <f t="shared" si="36"/>
        <v>0</v>
      </c>
      <c r="O29" s="35">
        <f t="shared" si="37"/>
        <v>0</v>
      </c>
      <c r="P29" s="49">
        <f t="shared" si="38"/>
        <v>0</v>
      </c>
      <c r="Q29" s="44">
        <f t="shared" si="39"/>
        <v>0</v>
      </c>
      <c r="R29" s="49"/>
      <c r="S29" s="44"/>
      <c r="T29" s="49">
        <f t="shared" si="40"/>
        <v>0</v>
      </c>
      <c r="U29" s="44">
        <f t="shared" si="41"/>
        <v>0</v>
      </c>
      <c r="V29" s="36">
        <f t="array" ref="V29">IF(ISBLANK(ALS_1!$A$2),100,IF(ISBLANK(A29),100,IF((OR(EXACT(A29,ALS_1!$C$2:$C$147))),VLOOKUP(A29,ALS_1!$C$2:$I$147,4,FALSE()))))</f>
        <v>100</v>
      </c>
      <c r="W29" s="37">
        <f t="shared" si="42"/>
        <v>51</v>
      </c>
      <c r="X29" s="64">
        <f>VLOOKUP(W29,Punktezuordnung!$A$2:$B$52,2,FALSE())</f>
        <v>0</v>
      </c>
      <c r="Y29" s="38" cm="1">
        <f t="array" ref="Y29">IF(ISBLANK(ALS_2!$A$2),0,IF(ISBLANK(A29),0,IF((OR(EXACT(A29,ALS_2!$C$2:$C$149))),VLOOKUP(A29,ALS_2!$C$2:$I$149,4,FALSE()))))</f>
        <v>0</v>
      </c>
      <c r="Z29" s="37">
        <f t="shared" si="43"/>
        <v>51</v>
      </c>
      <c r="AA29" s="64">
        <f>VLOOKUP(Z29,Punktezuordnung!$A$2:$B$52,2,FALSE())</f>
        <v>0</v>
      </c>
      <c r="AB29" s="39">
        <f t="array" ref="AB29">IF(ISBLANK(FRI_1!$A$2),100,IF(ISBLANK(A29),100,IF((OR(EXACT(A29,FRI_1!$C$2:$C$200))),VLOOKUP(A29,FRI_1!$C$2:$I$200,4,FALSE()))))</f>
        <v>100</v>
      </c>
      <c r="AC29" s="37">
        <f t="shared" si="44"/>
        <v>51</v>
      </c>
      <c r="AD29" s="29">
        <f>VLOOKUP(AC29,[1]Punktezuordnung!$A$2:$B$52,2,FALSE())</f>
        <v>0</v>
      </c>
      <c r="AE29" s="40">
        <f t="array" ref="AE29">IF(ISBLANK(FRI_2!$A$2),0,IF(ISBLANK(A29),0,IF((OR(EXACT(A29,FRI_2!$C$2:$C$150))),VLOOKUP(A29,FRI_2!$C$2:$I$150,4,FALSE()))))</f>
        <v>0</v>
      </c>
      <c r="AF29" s="37">
        <f t="shared" si="45"/>
        <v>51</v>
      </c>
      <c r="AG29" s="29">
        <f>VLOOKUP(AF29,[1]Punktezuordnung!$A$2:$B$52,2,FALSE())</f>
        <v>0</v>
      </c>
      <c r="AH29" s="41">
        <f t="array" ref="AH29">IF(ISBLANK(LAT_1!$A$2),0,IF(ISBLANK(A29),0,IF((OR(EXACT(A29,LAT_1!$C$2:$C$154))),VLOOKUP(A29,LAT_1!$C$2:$I$154,4,FALSE()))))</f>
        <v>0</v>
      </c>
      <c r="AI29" s="37">
        <f t="shared" si="46"/>
        <v>51</v>
      </c>
      <c r="AJ29" s="29">
        <f>VLOOKUP(AI29,[1]Punktezuordnung!$A$2:$B$52,2,FALSE())</f>
        <v>0</v>
      </c>
      <c r="AK29" s="43">
        <f t="array" ref="AK29">IF(ISBLANK(LAT_2!$A$2),0,IF(ISBLANK(A29),0,IF((OR(EXACT(A29,LAT_2!$C$2:$C$154))),VLOOKUP(A29,LAT_2!$C$2:$I$154,4,FALSE()))))</f>
        <v>0</v>
      </c>
      <c r="AL29" s="37">
        <f t="shared" si="47"/>
        <v>51</v>
      </c>
      <c r="AM29" s="29">
        <f>VLOOKUP(AL29,[1]Punktezuordnung!$A$2:$B$52,2,FALSE())</f>
        <v>0</v>
      </c>
      <c r="AN29" s="66">
        <f t="array" ref="AN29">IF(ISBLANK(NIA_1!$A$2),1000,IF(ISBLANK(A29),1000,IF((OR(EXACT(A29,NIA_1!$C$2:$C$200))),VLOOKUP(A29,NIA_1!$C$2:$I$200,4,FALSE()))))</f>
        <v>1000</v>
      </c>
      <c r="AO29" s="37">
        <f t="shared" si="48"/>
        <v>51</v>
      </c>
      <c r="AP29" s="64">
        <f>VLOOKUP(AO29,Punktezuordnung!$A$2:$B$52,2,FALSE())</f>
        <v>0</v>
      </c>
      <c r="AQ29" s="45">
        <f t="array" ref="AQ29">IF(ISBLANK(NIA_2!$A$2),0,IF(ISBLANK(A29),0,IF((OR(EXACT(A29,NIA_2!$C$2:$C$141))),VLOOKUP(A29,NIA_2!$C$2:$I$141,4,FALSE()))))</f>
        <v>0</v>
      </c>
      <c r="AR29" s="37">
        <f t="shared" si="49"/>
        <v>51</v>
      </c>
      <c r="AS29" s="64">
        <f>VLOOKUP(AR29,Punktezuordnung!$A$2:$B$52,2,FALSE())</f>
        <v>0</v>
      </c>
      <c r="AT29" s="41">
        <f t="array" ref="AT29">IF(ISBLANK(STO_1!$A$2),0,IF(ISBLANK(A29),0,IF((OR(EXACT(A29,STO_1!$C$2:$C$149))),VLOOKUP(A29,STO_1!$C$2:$I$149,4,FALSE()))))</f>
        <v>0</v>
      </c>
      <c r="AU29" s="37">
        <f t="shared" si="50"/>
        <v>51</v>
      </c>
      <c r="AV29" s="44">
        <f>VLOOKUP(AU29,[1]Punktezuordnung!$A$2:$B$52,2,FALSE())</f>
        <v>0</v>
      </c>
      <c r="AW29" s="39">
        <f t="array" ref="AW29">IF(ISBLANK(STO_2!$A$2),0,IF(ISBLANK(A29),0,IF((OR(EXACT(A29,STO_2!$C$2:$C$148))),VLOOKUP(A29,STO_2!$C$2:$I$148,4,FALSE()))))</f>
        <v>0</v>
      </c>
      <c r="AX29" s="37">
        <f t="shared" si="51"/>
        <v>51</v>
      </c>
      <c r="AY29" s="44">
        <f>VLOOKUP(AX29,[1]Punktezuordnung!$A$2:$B$52,2,FALSE())</f>
        <v>0</v>
      </c>
      <c r="AZ29" s="41">
        <f t="array" ref="AZ29">IF(ISBLANK(ANG_1!$A$2),100,IF(ISBLANK(A29),100,IF((OR(EXACT(A29,ANG_1!$C$2:$C$200))),VLOOKUP(A29,ANG_1!$C$2:$I$200,4,FALSE()))))</f>
        <v>100</v>
      </c>
      <c r="BA29" s="37">
        <f t="shared" si="52"/>
        <v>51</v>
      </c>
      <c r="BB29" s="44">
        <f>VLOOKUP(BA29,[1]Punktezuordnung!$A$2:$B$52,2,FALSE())</f>
        <v>0</v>
      </c>
      <c r="BC29" s="46">
        <f t="array" ref="BC29">IF(ISBLANK(ANG_2!$A$2),0,IF(ISBLANK(A29),0,IF((OR(EXACT(A29,ANG_2!$C$2:$C$155))),VLOOKUP(A29,ANG_2!$C$2:$I$155,4,FALSE()))))</f>
        <v>0</v>
      </c>
      <c r="BD29" s="37">
        <f t="shared" si="53"/>
        <v>51</v>
      </c>
      <c r="BE29" s="47">
        <f>VLOOKUP(BD29,[1]Punktezuordnung!$A$2:$B$52,2,FALSE())</f>
        <v>0</v>
      </c>
      <c r="BF29" s="41">
        <f t="array" ref="BF29">IF(ISBLANK(ANG_1!$A$2),100,IF(ISBLANK(G29),100,IF((OR(EXACT(G29,ANG_1!$C$2:$C$200))),VLOOKUP(G29,ANG_1!$C$2:$I$200,4,FALSE()))))</f>
        <v>100</v>
      </c>
      <c r="BG29" s="37">
        <f t="shared" si="54"/>
        <v>51</v>
      </c>
      <c r="BH29" s="44">
        <f>VLOOKUP(BG29,[1]Punktezuordnung!$A$2:$B$52,2,FALSE())</f>
        <v>0</v>
      </c>
      <c r="BI29" s="46">
        <f t="array" ref="BI29">IF(ISBLANK(ANG_2!$A$2),0,IF(ISBLANK(G29),0,IF((OR(EXACT(G29,ANG_2!$C$2:$C$155))),VLOOKUP(G29,ANG_2!$C$2:$I$155,4,FALSE()))))</f>
        <v>0</v>
      </c>
      <c r="BJ29" s="37">
        <f t="shared" si="55"/>
        <v>51</v>
      </c>
      <c r="BK29" s="47">
        <f>VLOOKUP(BJ29,[1]Punktezuordnung!$A$2:$B$52,2,FALSE())</f>
        <v>0</v>
      </c>
    </row>
    <row r="30" spans="1:63" x14ac:dyDescent="0.3">
      <c r="A30" s="28"/>
      <c r="B30" s="28"/>
      <c r="C30" s="28"/>
      <c r="D30" s="28"/>
      <c r="E30" s="37" t="str">
        <f t="shared" si="28"/>
        <v/>
      </c>
      <c r="F30" s="29">
        <f>SUM(LARGE(H30:U30,{1;2;3;4;5;6;7;8;9}))</f>
        <v>0</v>
      </c>
      <c r="G30" s="48">
        <f t="shared" si="29"/>
        <v>0</v>
      </c>
      <c r="H30" s="49">
        <f t="shared" si="30"/>
        <v>0</v>
      </c>
      <c r="I30" s="44">
        <f t="shared" si="31"/>
        <v>0</v>
      </c>
      <c r="J30" s="49">
        <f t="shared" si="32"/>
        <v>0</v>
      </c>
      <c r="K30" s="44">
        <f t="shared" si="33"/>
        <v>0</v>
      </c>
      <c r="L30" s="32">
        <f t="shared" si="34"/>
        <v>0</v>
      </c>
      <c r="M30" s="33">
        <f t="shared" si="35"/>
        <v>0</v>
      </c>
      <c r="N30" s="50">
        <f t="shared" si="36"/>
        <v>0</v>
      </c>
      <c r="O30" s="35">
        <f t="shared" si="37"/>
        <v>0</v>
      </c>
      <c r="P30" s="49">
        <f t="shared" si="38"/>
        <v>0</v>
      </c>
      <c r="Q30" s="44">
        <f t="shared" si="39"/>
        <v>0</v>
      </c>
      <c r="R30" s="49"/>
      <c r="S30" s="44"/>
      <c r="T30" s="49">
        <f t="shared" si="40"/>
        <v>0</v>
      </c>
      <c r="U30" s="44">
        <f t="shared" si="41"/>
        <v>0</v>
      </c>
      <c r="V30" s="36">
        <f t="array" ref="V30">IF(ISBLANK(ALS_1!$A$2),100,IF(ISBLANK(A30),100,IF((OR(EXACT(A30,ALS_1!$C$2:$C$147))),VLOOKUP(A30,ALS_1!$C$2:$I$147,4,FALSE()))))</f>
        <v>100</v>
      </c>
      <c r="W30" s="37">
        <f t="shared" si="42"/>
        <v>51</v>
      </c>
      <c r="X30" s="64">
        <f>VLOOKUP(W30,Punktezuordnung!$A$2:$B$52,2,FALSE())</f>
        <v>0</v>
      </c>
      <c r="Y30" s="38" cm="1">
        <f t="array" ref="Y30">IF(ISBLANK(ALS_2!$A$2),0,IF(ISBLANK(A30),0,IF((OR(EXACT(A30,ALS_2!$C$2:$C$149))),VLOOKUP(A30,ALS_2!$C$2:$I$149,4,FALSE()))))</f>
        <v>0</v>
      </c>
      <c r="Z30" s="37">
        <f t="shared" si="43"/>
        <v>51</v>
      </c>
      <c r="AA30" s="64">
        <f>VLOOKUP(Z30,Punktezuordnung!$A$2:$B$52,2,FALSE())</f>
        <v>0</v>
      </c>
      <c r="AB30" s="39">
        <f t="array" ref="AB30">IF(ISBLANK(FRI_1!$A$2),100,IF(ISBLANK(A30),100,IF((OR(EXACT(A30,FRI_1!$C$2:$C$200))),VLOOKUP(A30,FRI_1!$C$2:$I$200,4,FALSE()))))</f>
        <v>100</v>
      </c>
      <c r="AC30" s="37">
        <f t="shared" si="44"/>
        <v>51</v>
      </c>
      <c r="AD30" s="29">
        <f>VLOOKUP(AC30,[1]Punktezuordnung!$A$2:$B$52,2,FALSE())</f>
        <v>0</v>
      </c>
      <c r="AE30" s="40">
        <f t="array" ref="AE30">IF(ISBLANK(FRI_2!$A$2),0,IF(ISBLANK(A30),0,IF((OR(EXACT(A30,FRI_2!$C$2:$C$150))),VLOOKUP(A30,FRI_2!$C$2:$I$150,4,FALSE()))))</f>
        <v>0</v>
      </c>
      <c r="AF30" s="37">
        <f t="shared" si="45"/>
        <v>51</v>
      </c>
      <c r="AG30" s="29">
        <f>VLOOKUP(AF30,[1]Punktezuordnung!$A$2:$B$52,2,FALSE())</f>
        <v>0</v>
      </c>
      <c r="AH30" s="41">
        <f t="array" ref="AH30">IF(ISBLANK(LAT_1!$A$2),0,IF(ISBLANK(A30),0,IF((OR(EXACT(A30,LAT_1!$C$2:$C$154))),VLOOKUP(A30,LAT_1!$C$2:$I$154,4,FALSE()))))</f>
        <v>0</v>
      </c>
      <c r="AI30" s="37">
        <f t="shared" si="46"/>
        <v>51</v>
      </c>
      <c r="AJ30" s="29">
        <f>VLOOKUP(AI30,[1]Punktezuordnung!$A$2:$B$52,2,FALSE())</f>
        <v>0</v>
      </c>
      <c r="AK30" s="43">
        <f t="array" ref="AK30">IF(ISBLANK(LAT_2!$A$2),0,IF(ISBLANK(A30),0,IF((OR(EXACT(A30,LAT_2!$C$2:$C$154))),VLOOKUP(A30,LAT_2!$C$2:$I$154,4,FALSE()))))</f>
        <v>0</v>
      </c>
      <c r="AL30" s="37">
        <f t="shared" si="47"/>
        <v>51</v>
      </c>
      <c r="AM30" s="29">
        <f>VLOOKUP(AL30,[1]Punktezuordnung!$A$2:$B$52,2,FALSE())</f>
        <v>0</v>
      </c>
      <c r="AN30" s="66">
        <f t="array" ref="AN30">IF(ISBLANK(NIA_1!$A$2),1000,IF(ISBLANK(A30),1000,IF((OR(EXACT(A30,NIA_1!$C$2:$C$200))),VLOOKUP(A30,NIA_1!$C$2:$I$200,4,FALSE()))))</f>
        <v>1000</v>
      </c>
      <c r="AO30" s="37">
        <f t="shared" si="48"/>
        <v>51</v>
      </c>
      <c r="AP30" s="64">
        <f>VLOOKUP(AO30,Punktezuordnung!$A$2:$B$52,2,FALSE())</f>
        <v>0</v>
      </c>
      <c r="AQ30" s="45">
        <f t="array" ref="AQ30">IF(ISBLANK(NIA_2!$A$2),0,IF(ISBLANK(A30),0,IF((OR(EXACT(A30,NIA_2!$C$2:$C$141))),VLOOKUP(A30,NIA_2!$C$2:$I$141,4,FALSE()))))</f>
        <v>0</v>
      </c>
      <c r="AR30" s="37">
        <f t="shared" si="49"/>
        <v>51</v>
      </c>
      <c r="AS30" s="64">
        <f>VLOOKUP(AR30,Punktezuordnung!$A$2:$B$52,2,FALSE())</f>
        <v>0</v>
      </c>
      <c r="AT30" s="41">
        <f t="array" ref="AT30">IF(ISBLANK(STO_1!$A$2),0,IF(ISBLANK(A30),0,IF((OR(EXACT(A30,STO_1!$C$2:$C$149))),VLOOKUP(A30,STO_1!$C$2:$I$149,4,FALSE()))))</f>
        <v>0</v>
      </c>
      <c r="AU30" s="37">
        <f t="shared" si="50"/>
        <v>51</v>
      </c>
      <c r="AV30" s="44">
        <f>VLOOKUP(AU30,[1]Punktezuordnung!$A$2:$B$52,2,FALSE())</f>
        <v>0</v>
      </c>
      <c r="AW30" s="39">
        <f t="array" ref="AW30">IF(ISBLANK(STO_2!$A$2),0,IF(ISBLANK(A30),0,IF((OR(EXACT(A30,STO_2!$C$2:$C$148))),VLOOKUP(A30,STO_2!$C$2:$I$148,4,FALSE()))))</f>
        <v>0</v>
      </c>
      <c r="AX30" s="37">
        <f t="shared" si="51"/>
        <v>51</v>
      </c>
      <c r="AY30" s="44">
        <f>VLOOKUP(AX30,[1]Punktezuordnung!$A$2:$B$52,2,FALSE())</f>
        <v>0</v>
      </c>
      <c r="AZ30" s="41">
        <f t="array" ref="AZ30">IF(ISBLANK(ANG_1!$A$2),100,IF(ISBLANK(A30),100,IF((OR(EXACT(A30,ANG_1!$C$2:$C$200))),VLOOKUP(A30,ANG_1!$C$2:$I$200,4,FALSE()))))</f>
        <v>100</v>
      </c>
      <c r="BA30" s="37">
        <f t="shared" si="52"/>
        <v>51</v>
      </c>
      <c r="BB30" s="44">
        <f>VLOOKUP(BA30,[1]Punktezuordnung!$A$2:$B$52,2,FALSE())</f>
        <v>0</v>
      </c>
      <c r="BC30" s="46">
        <f t="array" ref="BC30">IF(ISBLANK(ANG_2!$A$2),0,IF(ISBLANK(A30),0,IF((OR(EXACT(A30,ANG_2!$C$2:$C$155))),VLOOKUP(A30,ANG_2!$C$2:$I$155,4,FALSE()))))</f>
        <v>0</v>
      </c>
      <c r="BD30" s="37">
        <f t="shared" si="53"/>
        <v>51</v>
      </c>
      <c r="BE30" s="47">
        <f>VLOOKUP(BD30,[1]Punktezuordnung!$A$2:$B$52,2,FALSE())</f>
        <v>0</v>
      </c>
      <c r="BF30" s="41">
        <f t="array" ref="BF30">IF(ISBLANK(ANG_1!$A$2),100,IF(ISBLANK(G30),100,IF((OR(EXACT(G30,ANG_1!$C$2:$C$200))),VLOOKUP(G30,ANG_1!$C$2:$I$200,4,FALSE()))))</f>
        <v>100</v>
      </c>
      <c r="BG30" s="37">
        <f t="shared" si="54"/>
        <v>51</v>
      </c>
      <c r="BH30" s="44">
        <f>VLOOKUP(BG30,[1]Punktezuordnung!$A$2:$B$52,2,FALSE())</f>
        <v>0</v>
      </c>
      <c r="BI30" s="46">
        <f t="array" ref="BI30">IF(ISBLANK(ANG_2!$A$2),0,IF(ISBLANK(G30),0,IF((OR(EXACT(G30,ANG_2!$C$2:$C$155))),VLOOKUP(G30,ANG_2!$C$2:$I$155,4,FALSE()))))</f>
        <v>0</v>
      </c>
      <c r="BJ30" s="37">
        <f t="shared" si="55"/>
        <v>51</v>
      </c>
      <c r="BK30" s="47">
        <f>VLOOKUP(BJ30,[1]Punktezuordnung!$A$2:$B$52,2,FALSE())</f>
        <v>0</v>
      </c>
    </row>
    <row r="31" spans="1:63" x14ac:dyDescent="0.3">
      <c r="A31" s="28"/>
      <c r="B31" s="28"/>
      <c r="C31" s="28"/>
      <c r="D31" s="28"/>
      <c r="E31" s="37" t="str">
        <f t="shared" si="28"/>
        <v/>
      </c>
      <c r="F31" s="29">
        <f>SUM(LARGE(H31:U31,{1;2;3;4;5;6;7;8;9}))</f>
        <v>0</v>
      </c>
      <c r="G31" s="48">
        <f t="shared" si="29"/>
        <v>0</v>
      </c>
      <c r="H31" s="49">
        <f t="shared" si="30"/>
        <v>0</v>
      </c>
      <c r="I31" s="44">
        <f t="shared" si="31"/>
        <v>0</v>
      </c>
      <c r="J31" s="49">
        <f t="shared" si="32"/>
        <v>0</v>
      </c>
      <c r="K31" s="44">
        <f t="shared" si="33"/>
        <v>0</v>
      </c>
      <c r="L31" s="32">
        <f t="shared" si="34"/>
        <v>0</v>
      </c>
      <c r="M31" s="33">
        <f t="shared" si="35"/>
        <v>0</v>
      </c>
      <c r="N31" s="50">
        <f t="shared" si="36"/>
        <v>0</v>
      </c>
      <c r="O31" s="35">
        <f t="shared" si="37"/>
        <v>0</v>
      </c>
      <c r="P31" s="49">
        <f t="shared" si="38"/>
        <v>0</v>
      </c>
      <c r="Q31" s="44">
        <f t="shared" si="39"/>
        <v>0</v>
      </c>
      <c r="R31" s="49"/>
      <c r="S31" s="44"/>
      <c r="T31" s="49">
        <f t="shared" si="40"/>
        <v>0</v>
      </c>
      <c r="U31" s="44">
        <f t="shared" si="41"/>
        <v>0</v>
      </c>
      <c r="V31" s="36">
        <f t="array" ref="V31">IF(ISBLANK(ALS_1!$A$2),100,IF(ISBLANK(A31),100,IF((OR(EXACT(A31,ALS_1!$C$2:$C$147))),VLOOKUP(A31,ALS_1!$C$2:$I$147,4,FALSE()))))</f>
        <v>100</v>
      </c>
      <c r="W31" s="37">
        <f t="shared" si="42"/>
        <v>51</v>
      </c>
      <c r="X31" s="64">
        <f>VLOOKUP(W31,Punktezuordnung!$A$2:$B$52,2,FALSE())</f>
        <v>0</v>
      </c>
      <c r="Y31" s="38" cm="1">
        <f t="array" ref="Y31">IF(ISBLANK(ALS_2!$A$2),0,IF(ISBLANK(A31),0,IF((OR(EXACT(A31,ALS_2!$C$2:$C$149))),VLOOKUP(A31,ALS_2!$C$2:$I$149,4,FALSE()))))</f>
        <v>0</v>
      </c>
      <c r="Z31" s="37">
        <f t="shared" si="43"/>
        <v>51</v>
      </c>
      <c r="AA31" s="64">
        <f>VLOOKUP(Z31,Punktezuordnung!$A$2:$B$52,2,FALSE())</f>
        <v>0</v>
      </c>
      <c r="AB31" s="39">
        <f t="array" ref="AB31">IF(ISBLANK(FRI_1!$A$2),100,IF(ISBLANK(A31),100,IF((OR(EXACT(A31,FRI_1!$C$2:$C$200))),VLOOKUP(A31,FRI_1!$C$2:$I$200,4,FALSE()))))</f>
        <v>100</v>
      </c>
      <c r="AC31" s="37">
        <f t="shared" si="44"/>
        <v>51</v>
      </c>
      <c r="AD31" s="29">
        <f>VLOOKUP(AC31,[1]Punktezuordnung!$A$2:$B$52,2,FALSE())</f>
        <v>0</v>
      </c>
      <c r="AE31" s="40">
        <f t="array" ref="AE31">IF(ISBLANK(FRI_2!$A$2),0,IF(ISBLANK(A31),0,IF((OR(EXACT(A31,FRI_2!$C$2:$C$150))),VLOOKUP(A31,FRI_2!$C$2:$I$150,4,FALSE()))))</f>
        <v>0</v>
      </c>
      <c r="AF31" s="37">
        <f t="shared" si="45"/>
        <v>51</v>
      </c>
      <c r="AG31" s="29">
        <f>VLOOKUP(AF31,[1]Punktezuordnung!$A$2:$B$52,2,FALSE())</f>
        <v>0</v>
      </c>
      <c r="AH31" s="41">
        <f t="array" ref="AH31">IF(ISBLANK(LAT_1!$A$2),0,IF(ISBLANK(A31),0,IF((OR(EXACT(A31,LAT_1!$C$2:$C$154))),VLOOKUP(A31,LAT_1!$C$2:$I$154,4,FALSE()))))</f>
        <v>0</v>
      </c>
      <c r="AI31" s="37">
        <f t="shared" si="46"/>
        <v>51</v>
      </c>
      <c r="AJ31" s="29">
        <f>VLOOKUP(AI31,[1]Punktezuordnung!$A$2:$B$52,2,FALSE())</f>
        <v>0</v>
      </c>
      <c r="AK31" s="43">
        <f t="array" ref="AK31">IF(ISBLANK(LAT_2!$A$2),0,IF(ISBLANK(A31),0,IF((OR(EXACT(A31,LAT_2!$C$2:$C$154))),VLOOKUP(A31,LAT_2!$C$2:$I$154,4,FALSE()))))</f>
        <v>0</v>
      </c>
      <c r="AL31" s="37">
        <f t="shared" si="47"/>
        <v>51</v>
      </c>
      <c r="AM31" s="29">
        <f>VLOOKUP(AL31,[1]Punktezuordnung!$A$2:$B$52,2,FALSE())</f>
        <v>0</v>
      </c>
      <c r="AN31" s="66">
        <f t="array" ref="AN31">IF(ISBLANK(NIA_1!$A$2),1000,IF(ISBLANK(A31),1000,IF((OR(EXACT(A31,NIA_1!$C$2:$C$200))),VLOOKUP(A31,NIA_1!$C$2:$I$200,4,FALSE()))))</f>
        <v>1000</v>
      </c>
      <c r="AO31" s="37">
        <f t="shared" si="48"/>
        <v>51</v>
      </c>
      <c r="AP31" s="64">
        <f>VLOOKUP(AO31,Punktezuordnung!$A$2:$B$52,2,FALSE())</f>
        <v>0</v>
      </c>
      <c r="AQ31" s="45">
        <f t="array" ref="AQ31">IF(ISBLANK(NIA_2!$A$2),0,IF(ISBLANK(A31),0,IF((OR(EXACT(A31,NIA_2!$C$2:$C$141))),VLOOKUP(A31,NIA_2!$C$2:$I$141,4,FALSE()))))</f>
        <v>0</v>
      </c>
      <c r="AR31" s="37">
        <f t="shared" si="49"/>
        <v>51</v>
      </c>
      <c r="AS31" s="64">
        <f>VLOOKUP(AR31,Punktezuordnung!$A$2:$B$52,2,FALSE())</f>
        <v>0</v>
      </c>
      <c r="AT31" s="41">
        <f t="array" ref="AT31">IF(ISBLANK(STO_1!$A$2),0,IF(ISBLANK(A31),0,IF((OR(EXACT(A31,STO_1!$C$2:$C$149))),VLOOKUP(A31,STO_1!$C$2:$I$149,4,FALSE()))))</f>
        <v>0</v>
      </c>
      <c r="AU31" s="37">
        <f t="shared" si="50"/>
        <v>51</v>
      </c>
      <c r="AV31" s="44">
        <f>VLOOKUP(AU31,[1]Punktezuordnung!$A$2:$B$52,2,FALSE())</f>
        <v>0</v>
      </c>
      <c r="AW31" s="39">
        <f t="array" ref="AW31">IF(ISBLANK(STO_2!$A$2),0,IF(ISBLANK(A31),0,IF((OR(EXACT(A31,STO_2!$C$2:$C$148))),VLOOKUP(A31,STO_2!$C$2:$I$148,4,FALSE()))))</f>
        <v>0</v>
      </c>
      <c r="AX31" s="37">
        <f t="shared" si="51"/>
        <v>51</v>
      </c>
      <c r="AY31" s="44">
        <f>VLOOKUP(AX31,[1]Punktezuordnung!$A$2:$B$52,2,FALSE())</f>
        <v>0</v>
      </c>
      <c r="AZ31" s="41">
        <f t="array" ref="AZ31">IF(ISBLANK(ANG_1!$A$2),100,IF(ISBLANK(A31),100,IF((OR(EXACT(A31,ANG_1!$C$2:$C$200))),VLOOKUP(A31,ANG_1!$C$2:$I$200,4,FALSE()))))</f>
        <v>100</v>
      </c>
      <c r="BA31" s="37">
        <f t="shared" si="52"/>
        <v>51</v>
      </c>
      <c r="BB31" s="44">
        <f>VLOOKUP(BA31,[1]Punktezuordnung!$A$2:$B$52,2,FALSE())</f>
        <v>0</v>
      </c>
      <c r="BC31" s="46">
        <f t="array" ref="BC31">IF(ISBLANK(ANG_2!$A$2),0,IF(ISBLANK(A31),0,IF((OR(EXACT(A31,ANG_2!$C$2:$C$155))),VLOOKUP(A31,ANG_2!$C$2:$I$155,4,FALSE()))))</f>
        <v>0</v>
      </c>
      <c r="BD31" s="37">
        <f t="shared" si="53"/>
        <v>51</v>
      </c>
      <c r="BE31" s="47">
        <f>VLOOKUP(BD31,[1]Punktezuordnung!$A$2:$B$52,2,FALSE())</f>
        <v>0</v>
      </c>
      <c r="BF31" s="41">
        <f t="array" ref="BF31">IF(ISBLANK(ANG_1!$A$2),100,IF(ISBLANK(G31),100,IF((OR(EXACT(G31,ANG_1!$C$2:$C$200))),VLOOKUP(G31,ANG_1!$C$2:$I$200,4,FALSE()))))</f>
        <v>100</v>
      </c>
      <c r="BG31" s="37">
        <f t="shared" si="54"/>
        <v>51</v>
      </c>
      <c r="BH31" s="44">
        <f>VLOOKUP(BG31,[1]Punktezuordnung!$A$2:$B$52,2,FALSE())</f>
        <v>0</v>
      </c>
      <c r="BI31" s="46">
        <f t="array" ref="BI31">IF(ISBLANK(ANG_2!$A$2),0,IF(ISBLANK(G31),0,IF((OR(EXACT(G31,ANG_2!$C$2:$C$155))),VLOOKUP(G31,ANG_2!$C$2:$I$155,4,FALSE()))))</f>
        <v>0</v>
      </c>
      <c r="BJ31" s="37">
        <f t="shared" si="55"/>
        <v>51</v>
      </c>
      <c r="BK31" s="47">
        <f>VLOOKUP(BJ31,[1]Punktezuordnung!$A$2:$B$52,2,FALSE())</f>
        <v>0</v>
      </c>
    </row>
    <row r="32" spans="1:63" x14ac:dyDescent="0.3">
      <c r="A32" s="28"/>
      <c r="B32" s="28"/>
      <c r="C32" s="28"/>
      <c r="D32" s="28"/>
      <c r="E32" s="37" t="str">
        <f t="shared" si="28"/>
        <v/>
      </c>
      <c r="F32" s="29">
        <f>SUM(LARGE(H32:U32,{1;2;3;4;5;6;7;8;9}))</f>
        <v>0</v>
      </c>
      <c r="G32" s="48">
        <f t="shared" si="29"/>
        <v>0</v>
      </c>
      <c r="H32" s="49">
        <f t="shared" si="30"/>
        <v>0</v>
      </c>
      <c r="I32" s="44">
        <f t="shared" si="31"/>
        <v>0</v>
      </c>
      <c r="J32" s="49">
        <f t="shared" si="32"/>
        <v>0</v>
      </c>
      <c r="K32" s="44">
        <f t="shared" si="33"/>
        <v>0</v>
      </c>
      <c r="L32" s="32">
        <f t="shared" si="34"/>
        <v>0</v>
      </c>
      <c r="M32" s="33">
        <f t="shared" si="35"/>
        <v>0</v>
      </c>
      <c r="N32" s="50">
        <f t="shared" si="36"/>
        <v>0</v>
      </c>
      <c r="O32" s="35">
        <f t="shared" si="37"/>
        <v>0</v>
      </c>
      <c r="P32" s="49">
        <f t="shared" si="38"/>
        <v>0</v>
      </c>
      <c r="Q32" s="44">
        <f t="shared" si="39"/>
        <v>0</v>
      </c>
      <c r="R32" s="49"/>
      <c r="S32" s="44"/>
      <c r="T32" s="49">
        <f t="shared" si="40"/>
        <v>0</v>
      </c>
      <c r="U32" s="44">
        <f t="shared" si="41"/>
        <v>0</v>
      </c>
      <c r="V32" s="36">
        <f t="array" ref="V32">IF(ISBLANK(ALS_1!$A$2),100,IF(ISBLANK(A32),100,IF((OR(EXACT(A32,ALS_1!$C$2:$C$147))),VLOOKUP(A32,ALS_1!$C$2:$I$147,4,FALSE()))))</f>
        <v>100</v>
      </c>
      <c r="W32" s="37">
        <f t="shared" si="42"/>
        <v>51</v>
      </c>
      <c r="X32" s="64">
        <f>VLOOKUP(W32,Punktezuordnung!$A$2:$B$52,2,FALSE())</f>
        <v>0</v>
      </c>
      <c r="Y32" s="38" cm="1">
        <f t="array" ref="Y32">IF(ISBLANK(ALS_2!$A$2),0,IF(ISBLANK(A32),0,IF((OR(EXACT(A32,ALS_2!$C$2:$C$149))),VLOOKUP(A32,ALS_2!$C$2:$I$149,4,FALSE()))))</f>
        <v>0</v>
      </c>
      <c r="Z32" s="37">
        <f t="shared" si="43"/>
        <v>51</v>
      </c>
      <c r="AA32" s="64">
        <f>VLOOKUP(Z32,Punktezuordnung!$A$2:$B$52,2,FALSE())</f>
        <v>0</v>
      </c>
      <c r="AB32" s="39">
        <f t="array" ref="AB32">IF(ISBLANK(FRI_1!$A$2),100,IF(ISBLANK(A32),100,IF((OR(EXACT(A32,FRI_1!$C$2:$C$200))),VLOOKUP(A32,FRI_1!$C$2:$I$200,4,FALSE()))))</f>
        <v>100</v>
      </c>
      <c r="AC32" s="37">
        <f t="shared" si="44"/>
        <v>51</v>
      </c>
      <c r="AD32" s="29">
        <f>VLOOKUP(AC32,[1]Punktezuordnung!$A$2:$B$52,2,FALSE())</f>
        <v>0</v>
      </c>
      <c r="AE32" s="40">
        <f t="array" ref="AE32">IF(ISBLANK(FRI_2!$A$2),0,IF(ISBLANK(A32),0,IF((OR(EXACT(A32,FRI_2!$C$2:$C$150))),VLOOKUP(A32,FRI_2!$C$2:$I$150,4,FALSE()))))</f>
        <v>0</v>
      </c>
      <c r="AF32" s="37">
        <f t="shared" si="45"/>
        <v>51</v>
      </c>
      <c r="AG32" s="29">
        <f>VLOOKUP(AF32,[1]Punktezuordnung!$A$2:$B$52,2,FALSE())</f>
        <v>0</v>
      </c>
      <c r="AH32" s="41">
        <f t="array" ref="AH32">IF(ISBLANK(LAT_1!$A$2),0,IF(ISBLANK(A32),0,IF((OR(EXACT(A32,LAT_1!$C$2:$C$154))),VLOOKUP(A32,LAT_1!$C$2:$I$154,4,FALSE()))))</f>
        <v>0</v>
      </c>
      <c r="AI32" s="37">
        <f t="shared" si="46"/>
        <v>51</v>
      </c>
      <c r="AJ32" s="29">
        <f>VLOOKUP(AI32,[1]Punktezuordnung!$A$2:$B$52,2,FALSE())</f>
        <v>0</v>
      </c>
      <c r="AK32" s="43">
        <f t="array" ref="AK32">IF(ISBLANK(LAT_2!$A$2),0,IF(ISBLANK(A32),0,IF((OR(EXACT(A32,LAT_2!$C$2:$C$154))),VLOOKUP(A32,LAT_2!$C$2:$I$154,4,FALSE()))))</f>
        <v>0</v>
      </c>
      <c r="AL32" s="37">
        <f t="shared" si="47"/>
        <v>51</v>
      </c>
      <c r="AM32" s="29">
        <f>VLOOKUP(AL32,[1]Punktezuordnung!$A$2:$B$52,2,FALSE())</f>
        <v>0</v>
      </c>
      <c r="AN32" s="66">
        <f t="array" ref="AN32">IF(ISBLANK(NIA_1!$A$2),1000,IF(ISBLANK(A32),1000,IF((OR(EXACT(A32,NIA_1!$C$2:$C$200))),VLOOKUP(A32,NIA_1!$C$2:$I$200,4,FALSE()))))</f>
        <v>1000</v>
      </c>
      <c r="AO32" s="37">
        <f t="shared" si="48"/>
        <v>51</v>
      </c>
      <c r="AP32" s="64">
        <f>VLOOKUP(AO32,Punktezuordnung!$A$2:$B$52,2,FALSE())</f>
        <v>0</v>
      </c>
      <c r="AQ32" s="45">
        <f t="array" ref="AQ32">IF(ISBLANK(NIA_2!$A$2),0,IF(ISBLANK(A32),0,IF((OR(EXACT(A32,NIA_2!$C$2:$C$141))),VLOOKUP(A32,NIA_2!$C$2:$I$141,4,FALSE()))))</f>
        <v>0</v>
      </c>
      <c r="AR32" s="37">
        <f t="shared" si="49"/>
        <v>51</v>
      </c>
      <c r="AS32" s="64">
        <f>VLOOKUP(AR32,Punktezuordnung!$A$2:$B$52,2,FALSE())</f>
        <v>0</v>
      </c>
      <c r="AT32" s="41">
        <f t="array" ref="AT32">IF(ISBLANK(STO_1!$A$2),0,IF(ISBLANK(A32),0,IF((OR(EXACT(A32,STO_1!$C$2:$C$149))),VLOOKUP(A32,STO_1!$C$2:$I$149,4,FALSE()))))</f>
        <v>0</v>
      </c>
      <c r="AU32" s="37">
        <f t="shared" si="50"/>
        <v>51</v>
      </c>
      <c r="AV32" s="44">
        <f>VLOOKUP(AU32,[1]Punktezuordnung!$A$2:$B$52,2,FALSE())</f>
        <v>0</v>
      </c>
      <c r="AW32" s="39">
        <f t="array" ref="AW32">IF(ISBLANK(STO_2!$A$2),0,IF(ISBLANK(A32),0,IF((OR(EXACT(A32,STO_2!$C$2:$C$148))),VLOOKUP(A32,STO_2!$C$2:$I$148,4,FALSE()))))</f>
        <v>0</v>
      </c>
      <c r="AX32" s="37">
        <f t="shared" si="51"/>
        <v>51</v>
      </c>
      <c r="AY32" s="44">
        <f>VLOOKUP(AX32,[1]Punktezuordnung!$A$2:$B$52,2,FALSE())</f>
        <v>0</v>
      </c>
      <c r="AZ32" s="41">
        <f t="array" ref="AZ32">IF(ISBLANK(ANG_1!$A$2),100,IF(ISBLANK(A32),100,IF((OR(EXACT(A32,ANG_1!$C$2:$C$200))),VLOOKUP(A32,ANG_1!$C$2:$I$200,4,FALSE()))))</f>
        <v>100</v>
      </c>
      <c r="BA32" s="37">
        <f t="shared" si="52"/>
        <v>51</v>
      </c>
      <c r="BB32" s="44">
        <f>VLOOKUP(BA32,[1]Punktezuordnung!$A$2:$B$52,2,FALSE())</f>
        <v>0</v>
      </c>
      <c r="BC32" s="46">
        <f t="array" ref="BC32">IF(ISBLANK(ANG_2!$A$2),0,IF(ISBLANK(A32),0,IF((OR(EXACT(A32,ANG_2!$C$2:$C$155))),VLOOKUP(A32,ANG_2!$C$2:$I$155,4,FALSE()))))</f>
        <v>0</v>
      </c>
      <c r="BD32" s="37">
        <f t="shared" si="53"/>
        <v>51</v>
      </c>
      <c r="BE32" s="47">
        <f>VLOOKUP(BD32,[1]Punktezuordnung!$A$2:$B$52,2,FALSE())</f>
        <v>0</v>
      </c>
      <c r="BF32" s="41">
        <f t="array" ref="BF32">IF(ISBLANK(ANG_1!$A$2),100,IF(ISBLANK(G32),100,IF((OR(EXACT(G32,ANG_1!$C$2:$C$200))),VLOOKUP(G32,ANG_1!$C$2:$I$200,4,FALSE()))))</f>
        <v>100</v>
      </c>
      <c r="BG32" s="37">
        <f t="shared" si="54"/>
        <v>51</v>
      </c>
      <c r="BH32" s="44">
        <f>VLOOKUP(BG32,[1]Punktezuordnung!$A$2:$B$52,2,FALSE())</f>
        <v>0</v>
      </c>
      <c r="BI32" s="46">
        <f t="array" ref="BI32">IF(ISBLANK(ANG_2!$A$2),0,IF(ISBLANK(G32),0,IF((OR(EXACT(G32,ANG_2!$C$2:$C$155))),VLOOKUP(G32,ANG_2!$C$2:$I$155,4,FALSE()))))</f>
        <v>0</v>
      </c>
      <c r="BJ32" s="37">
        <f t="shared" si="55"/>
        <v>51</v>
      </c>
      <c r="BK32" s="47">
        <f>VLOOKUP(BJ32,[1]Punktezuordnung!$A$2:$B$52,2,FALSE())</f>
        <v>0</v>
      </c>
    </row>
    <row r="33" spans="1:63" x14ac:dyDescent="0.3">
      <c r="A33" s="55"/>
      <c r="B33" s="55"/>
      <c r="C33" s="55"/>
      <c r="D33" s="55"/>
      <c r="E33" s="37" t="str">
        <f t="shared" si="28"/>
        <v/>
      </c>
      <c r="F33" s="29">
        <f>SUM(LARGE(H33:U33,{1;2;3;4;5;6;7;8;9}))</f>
        <v>0</v>
      </c>
      <c r="G33" s="48">
        <f t="shared" si="29"/>
        <v>0</v>
      </c>
      <c r="H33" s="49">
        <f t="shared" si="30"/>
        <v>0</v>
      </c>
      <c r="I33" s="44">
        <f t="shared" si="31"/>
        <v>0</v>
      </c>
      <c r="J33" s="49">
        <f t="shared" si="32"/>
        <v>0</v>
      </c>
      <c r="K33" s="44">
        <f t="shared" si="33"/>
        <v>0</v>
      </c>
      <c r="L33" s="32">
        <f t="shared" si="34"/>
        <v>0</v>
      </c>
      <c r="M33" s="33">
        <f t="shared" si="35"/>
        <v>0</v>
      </c>
      <c r="N33" s="50">
        <f t="shared" si="36"/>
        <v>0</v>
      </c>
      <c r="O33" s="35">
        <f t="shared" si="37"/>
        <v>0</v>
      </c>
      <c r="P33" s="49">
        <f t="shared" si="38"/>
        <v>0</v>
      </c>
      <c r="Q33" s="44">
        <f t="shared" si="39"/>
        <v>0</v>
      </c>
      <c r="R33" s="49"/>
      <c r="S33" s="44"/>
      <c r="T33" s="49">
        <f t="shared" si="40"/>
        <v>0</v>
      </c>
      <c r="U33" s="44">
        <f t="shared" si="41"/>
        <v>0</v>
      </c>
      <c r="V33" s="36">
        <f t="array" ref="V33">IF(ISBLANK(ALS_1!$A$2),100,IF(ISBLANK(A33),100,IF((OR(EXACT(A33,ALS_1!$C$2:$C$147))),VLOOKUP(A33,ALS_1!$C$2:$I$147,4,FALSE()))))</f>
        <v>100</v>
      </c>
      <c r="W33" s="37">
        <f t="shared" si="42"/>
        <v>51</v>
      </c>
      <c r="X33" s="64">
        <f>VLOOKUP(W33,Punktezuordnung!$A$2:$B$52,2,FALSE())</f>
        <v>0</v>
      </c>
      <c r="Y33" s="38" cm="1">
        <f t="array" ref="Y33">IF(ISBLANK(ALS_2!$A$2),0,IF(ISBLANK(A33),0,IF((OR(EXACT(A33,ALS_2!$C$2:$C$149))),VLOOKUP(A33,ALS_2!$C$2:$I$149,4,FALSE()))))</f>
        <v>0</v>
      </c>
      <c r="Z33" s="37">
        <f t="shared" si="43"/>
        <v>51</v>
      </c>
      <c r="AA33" s="64">
        <f>VLOOKUP(Z33,Punktezuordnung!$A$2:$B$52,2,FALSE())</f>
        <v>0</v>
      </c>
      <c r="AB33" s="39">
        <f t="array" ref="AB33">IF(ISBLANK(FRI_1!$A$2),100,IF(ISBLANK(A33),100,IF((OR(EXACT(A33,FRI_1!$C$2:$C$200))),VLOOKUP(A33,FRI_1!$C$2:$I$200,4,FALSE()))))</f>
        <v>100</v>
      </c>
      <c r="AC33" s="37">
        <f t="shared" si="44"/>
        <v>51</v>
      </c>
      <c r="AD33" s="29">
        <f>VLOOKUP(AC33,[1]Punktezuordnung!$A$2:$B$52,2,FALSE())</f>
        <v>0</v>
      </c>
      <c r="AE33" s="40">
        <f t="array" ref="AE33">IF(ISBLANK(FRI_2!$A$2),0,IF(ISBLANK(A33),0,IF((OR(EXACT(A33,FRI_2!$C$2:$C$150))),VLOOKUP(A33,FRI_2!$C$2:$I$150,4,FALSE()))))</f>
        <v>0</v>
      </c>
      <c r="AF33" s="37">
        <f t="shared" si="45"/>
        <v>51</v>
      </c>
      <c r="AG33" s="29">
        <f>VLOOKUP(AF33,[1]Punktezuordnung!$A$2:$B$52,2,FALSE())</f>
        <v>0</v>
      </c>
      <c r="AH33" s="41">
        <f t="array" ref="AH33">IF(ISBLANK(LAT_1!$A$2),0,IF(ISBLANK(A33),0,IF((OR(EXACT(A33,LAT_1!$C$2:$C$154))),VLOOKUP(A33,LAT_1!$C$2:$I$154,4,FALSE()))))</f>
        <v>0</v>
      </c>
      <c r="AI33" s="37">
        <f t="shared" si="46"/>
        <v>51</v>
      </c>
      <c r="AJ33" s="29">
        <f>VLOOKUP(AI33,[1]Punktezuordnung!$A$2:$B$52,2,FALSE())</f>
        <v>0</v>
      </c>
      <c r="AK33" s="43">
        <f t="array" ref="AK33">IF(ISBLANK(LAT_2!$A$2),0,IF(ISBLANK(A33),0,IF((OR(EXACT(A33,LAT_2!$C$2:$C$154))),VLOOKUP(A33,LAT_2!$C$2:$I$154,4,FALSE()))))</f>
        <v>0</v>
      </c>
      <c r="AL33" s="37">
        <f t="shared" si="47"/>
        <v>51</v>
      </c>
      <c r="AM33" s="29">
        <f>VLOOKUP(AL33,[1]Punktezuordnung!$A$2:$B$52,2,FALSE())</f>
        <v>0</v>
      </c>
      <c r="AN33" s="66">
        <f t="array" ref="AN33">IF(ISBLANK(NIA_1!$A$2),1000,IF(ISBLANK(A33),1000,IF((OR(EXACT(A33,NIA_1!$C$2:$C$200))),VLOOKUP(A33,NIA_1!$C$2:$I$200,4,FALSE()))))</f>
        <v>1000</v>
      </c>
      <c r="AO33" s="37">
        <f t="shared" si="48"/>
        <v>51</v>
      </c>
      <c r="AP33" s="64">
        <f>VLOOKUP(AO33,Punktezuordnung!$A$2:$B$52,2,FALSE())</f>
        <v>0</v>
      </c>
      <c r="AQ33" s="45">
        <f t="array" ref="AQ33">IF(ISBLANK(NIA_2!$A$2),0,IF(ISBLANK(A33),0,IF((OR(EXACT(A33,NIA_2!$C$2:$C$141))),VLOOKUP(A33,NIA_2!$C$2:$I$141,4,FALSE()))))</f>
        <v>0</v>
      </c>
      <c r="AR33" s="37">
        <f t="shared" si="49"/>
        <v>51</v>
      </c>
      <c r="AS33" s="64">
        <f>VLOOKUP(AR33,Punktezuordnung!$A$2:$B$52,2,FALSE())</f>
        <v>0</v>
      </c>
      <c r="AT33" s="41">
        <f t="array" ref="AT33">IF(ISBLANK(STO_1!$A$2),0,IF(ISBLANK(A33),0,IF((OR(EXACT(A33,STO_1!$C$2:$C$149))),VLOOKUP(A33,STO_1!$C$2:$I$149,4,FALSE()))))</f>
        <v>0</v>
      </c>
      <c r="AU33" s="37">
        <f t="shared" si="50"/>
        <v>51</v>
      </c>
      <c r="AV33" s="44">
        <f>VLOOKUP(AU33,[1]Punktezuordnung!$A$2:$B$52,2,FALSE())</f>
        <v>0</v>
      </c>
      <c r="AW33" s="39">
        <f t="array" ref="AW33">IF(ISBLANK(STO_2!$A$2),0,IF(ISBLANK(A33),0,IF((OR(EXACT(A33,STO_2!$C$2:$C$148))),VLOOKUP(A33,STO_2!$C$2:$I$148,4,FALSE()))))</f>
        <v>0</v>
      </c>
      <c r="AX33" s="37">
        <f t="shared" si="51"/>
        <v>51</v>
      </c>
      <c r="AY33" s="44">
        <f>VLOOKUP(AX33,[1]Punktezuordnung!$A$2:$B$52,2,FALSE())</f>
        <v>0</v>
      </c>
      <c r="AZ33" s="41">
        <f t="array" ref="AZ33">IF(ISBLANK(ANG_1!$A$2),100,IF(ISBLANK(A33),100,IF((OR(EXACT(A33,ANG_1!$C$2:$C$200))),VLOOKUP(A33,ANG_1!$C$2:$I$200,4,FALSE()))))</f>
        <v>100</v>
      </c>
      <c r="BA33" s="37">
        <f t="shared" si="52"/>
        <v>51</v>
      </c>
      <c r="BB33" s="44">
        <f>VLOOKUP(BA33,[1]Punktezuordnung!$A$2:$B$52,2,FALSE())</f>
        <v>0</v>
      </c>
      <c r="BC33" s="46">
        <f t="array" ref="BC33">IF(ISBLANK(ANG_2!$A$2),0,IF(ISBLANK(A33),0,IF((OR(EXACT(A33,ANG_2!$C$2:$C$155))),VLOOKUP(A33,ANG_2!$C$2:$I$155,4,FALSE()))))</f>
        <v>0</v>
      </c>
      <c r="BD33" s="37">
        <f t="shared" si="53"/>
        <v>51</v>
      </c>
      <c r="BE33" s="47">
        <f>VLOOKUP(BD33,[1]Punktezuordnung!$A$2:$B$52,2,FALSE())</f>
        <v>0</v>
      </c>
      <c r="BF33" s="41">
        <f t="array" ref="BF33">IF(ISBLANK(ANG_1!$A$2),100,IF(ISBLANK(G33),100,IF((OR(EXACT(G33,ANG_1!$C$2:$C$200))),VLOOKUP(G33,ANG_1!$C$2:$I$200,4,FALSE()))))</f>
        <v>100</v>
      </c>
      <c r="BG33" s="37">
        <f t="shared" si="54"/>
        <v>51</v>
      </c>
      <c r="BH33" s="44">
        <f>VLOOKUP(BG33,[1]Punktezuordnung!$A$2:$B$52,2,FALSE())</f>
        <v>0</v>
      </c>
      <c r="BI33" s="46">
        <f t="array" ref="BI33">IF(ISBLANK(ANG_2!$A$2),0,IF(ISBLANK(G33),0,IF((OR(EXACT(G33,ANG_2!$C$2:$C$155))),VLOOKUP(G33,ANG_2!$C$2:$I$155,4,FALSE()))))</f>
        <v>0</v>
      </c>
      <c r="BJ33" s="37">
        <f t="shared" si="55"/>
        <v>51</v>
      </c>
      <c r="BK33" s="47">
        <f>VLOOKUP(BJ33,[1]Punktezuordnung!$A$2:$B$52,2,FALSE())</f>
        <v>0</v>
      </c>
    </row>
    <row r="34" spans="1:63" x14ac:dyDescent="0.3">
      <c r="A34" s="55"/>
      <c r="B34" s="55"/>
      <c r="C34" s="55"/>
      <c r="D34" s="55"/>
      <c r="E34" s="37" t="str">
        <f t="shared" si="28"/>
        <v/>
      </c>
      <c r="F34" s="29">
        <f>SUM(LARGE(H34:U34,{1;2;3;4;5;6;7;8;9}))</f>
        <v>0</v>
      </c>
      <c r="G34" s="48">
        <f t="shared" si="29"/>
        <v>0</v>
      </c>
      <c r="H34" s="49">
        <f t="shared" si="30"/>
        <v>0</v>
      </c>
      <c r="I34" s="44">
        <f t="shared" si="31"/>
        <v>0</v>
      </c>
      <c r="J34" s="49">
        <f t="shared" si="32"/>
        <v>0</v>
      </c>
      <c r="K34" s="44">
        <f t="shared" si="33"/>
        <v>0</v>
      </c>
      <c r="L34" s="32">
        <f t="shared" si="34"/>
        <v>0</v>
      </c>
      <c r="M34" s="33">
        <f t="shared" si="35"/>
        <v>0</v>
      </c>
      <c r="N34" s="50">
        <f t="shared" si="36"/>
        <v>0</v>
      </c>
      <c r="O34" s="35">
        <f t="shared" si="37"/>
        <v>0</v>
      </c>
      <c r="P34" s="49">
        <f t="shared" si="38"/>
        <v>0</v>
      </c>
      <c r="Q34" s="44">
        <f t="shared" si="39"/>
        <v>0</v>
      </c>
      <c r="R34" s="49"/>
      <c r="S34" s="44"/>
      <c r="T34" s="49">
        <f t="shared" si="40"/>
        <v>0</v>
      </c>
      <c r="U34" s="44">
        <f t="shared" si="41"/>
        <v>0</v>
      </c>
      <c r="V34" s="36">
        <f t="array" ref="V34">IF(ISBLANK(ALS_1!$A$2),100,IF(ISBLANK(A34),100,IF((OR(EXACT(A34,ALS_1!$C$2:$C$147))),VLOOKUP(A34,ALS_1!$C$2:$I$147,4,FALSE()))))</f>
        <v>100</v>
      </c>
      <c r="W34" s="37">
        <f t="shared" si="42"/>
        <v>51</v>
      </c>
      <c r="X34" s="64">
        <f>VLOOKUP(W34,Punktezuordnung!$A$2:$B$52,2,FALSE())</f>
        <v>0</v>
      </c>
      <c r="Y34" s="38" cm="1">
        <f t="array" ref="Y34">IF(ISBLANK(ALS_2!$A$2),0,IF(ISBLANK(A34),0,IF((OR(EXACT(A34,ALS_2!$C$2:$C$149))),VLOOKUP(A34,ALS_2!$C$2:$I$149,4,FALSE()))))</f>
        <v>0</v>
      </c>
      <c r="Z34" s="37">
        <f t="shared" si="43"/>
        <v>51</v>
      </c>
      <c r="AA34" s="64">
        <f>VLOOKUP(Z34,Punktezuordnung!$A$2:$B$52,2,FALSE())</f>
        <v>0</v>
      </c>
      <c r="AB34" s="39">
        <f t="array" ref="AB34">IF(ISBLANK(FRI_1!$A$2),100,IF(ISBLANK(A34),100,IF((OR(EXACT(A34,FRI_1!$C$2:$C$200))),VLOOKUP(A34,FRI_1!$C$2:$I$200,4,FALSE()))))</f>
        <v>100</v>
      </c>
      <c r="AC34" s="37">
        <f t="shared" si="44"/>
        <v>51</v>
      </c>
      <c r="AD34" s="29">
        <f>VLOOKUP(AC34,[1]Punktezuordnung!$A$2:$B$52,2,FALSE())</f>
        <v>0</v>
      </c>
      <c r="AE34" s="40">
        <f t="array" ref="AE34">IF(ISBLANK(FRI_2!$A$2),0,IF(ISBLANK(A34),0,IF((OR(EXACT(A34,FRI_2!$C$2:$C$150))),VLOOKUP(A34,FRI_2!$C$2:$I$150,4,FALSE()))))</f>
        <v>0</v>
      </c>
      <c r="AF34" s="37">
        <f t="shared" si="45"/>
        <v>51</v>
      </c>
      <c r="AG34" s="29">
        <f>VLOOKUP(AF34,[1]Punktezuordnung!$A$2:$B$52,2,FALSE())</f>
        <v>0</v>
      </c>
      <c r="AH34" s="41">
        <f t="array" ref="AH34">IF(ISBLANK(LAT_1!$A$2),0,IF(ISBLANK(A34),0,IF((OR(EXACT(A34,LAT_1!$C$2:$C$154))),VLOOKUP(A34,LAT_1!$C$2:$I$154,4,FALSE()))))</f>
        <v>0</v>
      </c>
      <c r="AI34" s="37">
        <f t="shared" si="46"/>
        <v>51</v>
      </c>
      <c r="AJ34" s="29">
        <f>VLOOKUP(AI34,[1]Punktezuordnung!$A$2:$B$52,2,FALSE())</f>
        <v>0</v>
      </c>
      <c r="AK34" s="43">
        <f t="array" ref="AK34">IF(ISBLANK(LAT_2!$A$2),0,IF(ISBLANK(A34),0,IF((OR(EXACT(A34,LAT_2!$C$2:$C$154))),VLOOKUP(A34,LAT_2!$C$2:$I$154,4,FALSE()))))</f>
        <v>0</v>
      </c>
      <c r="AL34" s="37">
        <f t="shared" si="47"/>
        <v>51</v>
      </c>
      <c r="AM34" s="29">
        <f>VLOOKUP(AL34,[1]Punktezuordnung!$A$2:$B$52,2,FALSE())</f>
        <v>0</v>
      </c>
      <c r="AN34" s="66">
        <f t="array" ref="AN34">IF(ISBLANK(NIA_1!$A$2),1000,IF(ISBLANK(A34),1000,IF((OR(EXACT(A34,NIA_1!$C$2:$C$200))),VLOOKUP(A34,NIA_1!$C$2:$I$200,4,FALSE()))))</f>
        <v>1000</v>
      </c>
      <c r="AO34" s="37">
        <f t="shared" si="48"/>
        <v>51</v>
      </c>
      <c r="AP34" s="64">
        <f>VLOOKUP(AO34,Punktezuordnung!$A$2:$B$52,2,FALSE())</f>
        <v>0</v>
      </c>
      <c r="AQ34" s="45">
        <f t="array" ref="AQ34">IF(ISBLANK(NIA_2!$A$2),0,IF(ISBLANK(A34),0,IF((OR(EXACT(A34,NIA_2!$C$2:$C$141))),VLOOKUP(A34,NIA_2!$C$2:$I$141,4,FALSE()))))</f>
        <v>0</v>
      </c>
      <c r="AR34" s="37">
        <f t="shared" si="49"/>
        <v>51</v>
      </c>
      <c r="AS34" s="64">
        <f>VLOOKUP(AR34,Punktezuordnung!$A$2:$B$52,2,FALSE())</f>
        <v>0</v>
      </c>
      <c r="AT34" s="41">
        <f t="array" ref="AT34">IF(ISBLANK(STO_1!$A$2),0,IF(ISBLANK(A34),0,IF((OR(EXACT(A34,STO_1!$C$2:$C$149))),VLOOKUP(A34,STO_1!$C$2:$I$149,4,FALSE()))))</f>
        <v>0</v>
      </c>
      <c r="AU34" s="37">
        <f t="shared" si="50"/>
        <v>51</v>
      </c>
      <c r="AV34" s="44">
        <f>VLOOKUP(AU34,[1]Punktezuordnung!$A$2:$B$52,2,FALSE())</f>
        <v>0</v>
      </c>
      <c r="AW34" s="39">
        <f t="array" ref="AW34">IF(ISBLANK(STO_2!$A$2),0,IF(ISBLANK(A34),0,IF((OR(EXACT(A34,STO_2!$C$2:$C$148))),VLOOKUP(A34,STO_2!$C$2:$I$148,4,FALSE()))))</f>
        <v>0</v>
      </c>
      <c r="AX34" s="37">
        <f t="shared" si="51"/>
        <v>51</v>
      </c>
      <c r="AY34" s="44">
        <f>VLOOKUP(AX34,[1]Punktezuordnung!$A$2:$B$52,2,FALSE())</f>
        <v>0</v>
      </c>
      <c r="AZ34" s="41">
        <f t="array" ref="AZ34">IF(ISBLANK(ANG_1!$A$2),100,IF(ISBLANK(A34),100,IF((OR(EXACT(A34,ANG_1!$C$2:$C$200))),VLOOKUP(A34,ANG_1!$C$2:$I$200,4,FALSE()))))</f>
        <v>100</v>
      </c>
      <c r="BA34" s="37">
        <f t="shared" si="52"/>
        <v>51</v>
      </c>
      <c r="BB34" s="44">
        <f>VLOOKUP(BA34,[1]Punktezuordnung!$A$2:$B$52,2,FALSE())</f>
        <v>0</v>
      </c>
      <c r="BC34" s="46">
        <f t="array" ref="BC34">IF(ISBLANK(ANG_2!$A$2),0,IF(ISBLANK(A34),0,IF((OR(EXACT(A34,ANG_2!$C$2:$C$155))),VLOOKUP(A34,ANG_2!$C$2:$I$155,4,FALSE()))))</f>
        <v>0</v>
      </c>
      <c r="BD34" s="37">
        <f t="shared" si="53"/>
        <v>51</v>
      </c>
      <c r="BE34" s="47">
        <f>VLOOKUP(BD34,[1]Punktezuordnung!$A$2:$B$52,2,FALSE())</f>
        <v>0</v>
      </c>
      <c r="BF34" s="41">
        <f t="array" ref="BF34">IF(ISBLANK(ANG_1!$A$2),100,IF(ISBLANK(G34),100,IF((OR(EXACT(G34,ANG_1!$C$2:$C$200))),VLOOKUP(G34,ANG_1!$C$2:$I$200,4,FALSE()))))</f>
        <v>100</v>
      </c>
      <c r="BG34" s="37">
        <f t="shared" si="54"/>
        <v>51</v>
      </c>
      <c r="BH34" s="44">
        <f>VLOOKUP(BG34,[1]Punktezuordnung!$A$2:$B$52,2,FALSE())</f>
        <v>0</v>
      </c>
      <c r="BI34" s="46">
        <f t="array" ref="BI34">IF(ISBLANK(ANG_2!$A$2),0,IF(ISBLANK(G34),0,IF((OR(EXACT(G34,ANG_2!$C$2:$C$155))),VLOOKUP(G34,ANG_2!$C$2:$I$155,4,FALSE()))))</f>
        <v>0</v>
      </c>
      <c r="BJ34" s="37">
        <f t="shared" si="55"/>
        <v>51</v>
      </c>
      <c r="BK34" s="47">
        <f>VLOOKUP(BJ34,[1]Punktezuordnung!$A$2:$B$52,2,FALSE())</f>
        <v>0</v>
      </c>
    </row>
    <row r="35" spans="1:63" x14ac:dyDescent="0.3">
      <c r="A35" s="55"/>
      <c r="B35" s="55"/>
      <c r="C35" s="55"/>
      <c r="D35" s="55"/>
      <c r="E35" s="37" t="str">
        <f t="shared" si="28"/>
        <v/>
      </c>
      <c r="F35" s="29">
        <f>SUM(LARGE(H35:U35,{1;2;3;4;5;6;7;8;9}))</f>
        <v>0</v>
      </c>
      <c r="G35" s="48">
        <f t="shared" si="29"/>
        <v>0</v>
      </c>
      <c r="H35" s="49">
        <f t="shared" si="30"/>
        <v>0</v>
      </c>
      <c r="I35" s="44">
        <f t="shared" si="31"/>
        <v>0</v>
      </c>
      <c r="J35" s="49">
        <f t="shared" si="32"/>
        <v>0</v>
      </c>
      <c r="K35" s="44">
        <f t="shared" si="33"/>
        <v>0</v>
      </c>
      <c r="L35" s="32">
        <f t="shared" si="34"/>
        <v>0</v>
      </c>
      <c r="M35" s="33">
        <f t="shared" si="35"/>
        <v>0</v>
      </c>
      <c r="N35" s="50">
        <f t="shared" si="36"/>
        <v>0</v>
      </c>
      <c r="O35" s="35">
        <f t="shared" si="37"/>
        <v>0</v>
      </c>
      <c r="P35" s="49">
        <f t="shared" si="38"/>
        <v>0</v>
      </c>
      <c r="Q35" s="44">
        <f t="shared" si="39"/>
        <v>0</v>
      </c>
      <c r="R35" s="49"/>
      <c r="S35" s="44"/>
      <c r="T35" s="49">
        <f t="shared" si="40"/>
        <v>0</v>
      </c>
      <c r="U35" s="44">
        <f t="shared" si="41"/>
        <v>0</v>
      </c>
      <c r="V35" s="36">
        <f t="array" ref="V35">IF(ISBLANK(ALS_1!$A$2),100,IF(ISBLANK(A35),100,IF((OR(EXACT(A35,ALS_1!$C$2:$C$147))),VLOOKUP(A35,ALS_1!$C$2:$I$147,4,FALSE()))))</f>
        <v>100</v>
      </c>
      <c r="W35" s="37">
        <f t="shared" si="42"/>
        <v>51</v>
      </c>
      <c r="X35" s="64">
        <f>VLOOKUP(W35,Punktezuordnung!$A$2:$B$52,2,FALSE())</f>
        <v>0</v>
      </c>
      <c r="Y35" s="38" cm="1">
        <f t="array" ref="Y35">IF(ISBLANK(ALS_2!$A$2),0,IF(ISBLANK(A35),0,IF((OR(EXACT(A35,ALS_2!$C$2:$C$149))),VLOOKUP(A35,ALS_2!$C$2:$I$149,4,FALSE()))))</f>
        <v>0</v>
      </c>
      <c r="Z35" s="37">
        <f t="shared" si="43"/>
        <v>51</v>
      </c>
      <c r="AA35" s="64">
        <f>VLOOKUP(Z35,Punktezuordnung!$A$2:$B$52,2,FALSE())</f>
        <v>0</v>
      </c>
      <c r="AB35" s="39">
        <f t="array" ref="AB35">IF(ISBLANK(FRI_1!$A$2),100,IF(ISBLANK(A35),100,IF((OR(EXACT(A35,FRI_1!$C$2:$C$200))),VLOOKUP(A35,FRI_1!$C$2:$I$200,4,FALSE()))))</f>
        <v>100</v>
      </c>
      <c r="AC35" s="37">
        <f t="shared" si="44"/>
        <v>51</v>
      </c>
      <c r="AD35" s="29">
        <f>VLOOKUP(AC35,[1]Punktezuordnung!$A$2:$B$52,2,FALSE())</f>
        <v>0</v>
      </c>
      <c r="AE35" s="40">
        <f t="array" ref="AE35">IF(ISBLANK(FRI_2!$A$2),0,IF(ISBLANK(A35),0,IF((OR(EXACT(A35,FRI_2!$C$2:$C$150))),VLOOKUP(A35,FRI_2!$C$2:$I$150,4,FALSE()))))</f>
        <v>0</v>
      </c>
      <c r="AF35" s="37">
        <f t="shared" si="45"/>
        <v>51</v>
      </c>
      <c r="AG35" s="29">
        <f>VLOOKUP(AF35,[1]Punktezuordnung!$A$2:$B$52,2,FALSE())</f>
        <v>0</v>
      </c>
      <c r="AH35" s="41">
        <f t="array" ref="AH35">IF(ISBLANK(LAT_1!$A$2),0,IF(ISBLANK(A35),0,IF((OR(EXACT(A35,LAT_1!$C$2:$C$154))),VLOOKUP(A35,LAT_1!$C$2:$I$154,4,FALSE()))))</f>
        <v>0</v>
      </c>
      <c r="AI35" s="37">
        <f t="shared" si="46"/>
        <v>51</v>
      </c>
      <c r="AJ35" s="29">
        <f>VLOOKUP(AI35,[1]Punktezuordnung!$A$2:$B$52,2,FALSE())</f>
        <v>0</v>
      </c>
      <c r="AK35" s="43">
        <f t="array" ref="AK35">IF(ISBLANK(LAT_2!$A$2),0,IF(ISBLANK(A35),0,IF((OR(EXACT(A35,LAT_2!$C$2:$C$154))),VLOOKUP(A35,LAT_2!$C$2:$I$154,4,FALSE()))))</f>
        <v>0</v>
      </c>
      <c r="AL35" s="37">
        <f t="shared" si="47"/>
        <v>51</v>
      </c>
      <c r="AM35" s="29">
        <f>VLOOKUP(AL35,[1]Punktezuordnung!$A$2:$B$52,2,FALSE())</f>
        <v>0</v>
      </c>
      <c r="AN35" s="66">
        <f t="array" ref="AN35">IF(ISBLANK(NIA_1!$A$2),1000,IF(ISBLANK(A35),1000,IF((OR(EXACT(A35,NIA_1!$C$2:$C$200))),VLOOKUP(A35,NIA_1!$C$2:$I$200,4,FALSE()))))</f>
        <v>1000</v>
      </c>
      <c r="AO35" s="37">
        <f t="shared" si="48"/>
        <v>51</v>
      </c>
      <c r="AP35" s="64">
        <f>VLOOKUP(AO35,Punktezuordnung!$A$2:$B$52,2,FALSE())</f>
        <v>0</v>
      </c>
      <c r="AQ35" s="45">
        <f t="array" ref="AQ35">IF(ISBLANK(NIA_2!$A$2),0,IF(ISBLANK(A35),0,IF((OR(EXACT(A35,NIA_2!$C$2:$C$141))),VLOOKUP(A35,NIA_2!$C$2:$I$141,4,FALSE()))))</f>
        <v>0</v>
      </c>
      <c r="AR35" s="37">
        <f t="shared" si="49"/>
        <v>51</v>
      </c>
      <c r="AS35" s="64">
        <f>VLOOKUP(AR35,Punktezuordnung!$A$2:$B$52,2,FALSE())</f>
        <v>0</v>
      </c>
      <c r="AT35" s="41">
        <f t="array" ref="AT35">IF(ISBLANK(STO_1!$A$2),0,IF(ISBLANK(A35),0,IF((OR(EXACT(A35,STO_1!$C$2:$C$149))),VLOOKUP(A35,STO_1!$C$2:$I$149,4,FALSE()))))</f>
        <v>0</v>
      </c>
      <c r="AU35" s="37">
        <f t="shared" si="50"/>
        <v>51</v>
      </c>
      <c r="AV35" s="44">
        <f>VLOOKUP(AU35,[1]Punktezuordnung!$A$2:$B$52,2,FALSE())</f>
        <v>0</v>
      </c>
      <c r="AW35" s="39">
        <f t="array" ref="AW35">IF(ISBLANK(STO_2!$A$2),0,IF(ISBLANK(A35),0,IF((OR(EXACT(A35,STO_2!$C$2:$C$148))),VLOOKUP(A35,STO_2!$C$2:$I$148,4,FALSE()))))</f>
        <v>0</v>
      </c>
      <c r="AX35" s="37">
        <f t="shared" si="51"/>
        <v>51</v>
      </c>
      <c r="AY35" s="44">
        <f>VLOOKUP(AX35,[1]Punktezuordnung!$A$2:$B$52,2,FALSE())</f>
        <v>0</v>
      </c>
      <c r="AZ35" s="41">
        <f t="array" ref="AZ35">IF(ISBLANK(ANG_1!$A$2),100,IF(ISBLANK(A35),100,IF((OR(EXACT(A35,ANG_1!$C$2:$C$200))),VLOOKUP(A35,ANG_1!$C$2:$I$200,4,FALSE()))))</f>
        <v>100</v>
      </c>
      <c r="BA35" s="37">
        <f t="shared" si="52"/>
        <v>51</v>
      </c>
      <c r="BB35" s="44">
        <f>VLOOKUP(BA35,[1]Punktezuordnung!$A$2:$B$52,2,FALSE())</f>
        <v>0</v>
      </c>
      <c r="BC35" s="46">
        <f t="array" ref="BC35">IF(ISBLANK(ANG_2!$A$2),0,IF(ISBLANK(A35),0,IF((OR(EXACT(A35,ANG_2!$C$2:$C$155))),VLOOKUP(A35,ANG_2!$C$2:$I$155,4,FALSE()))))</f>
        <v>0</v>
      </c>
      <c r="BD35" s="37">
        <f t="shared" si="53"/>
        <v>51</v>
      </c>
      <c r="BE35" s="47">
        <f>VLOOKUP(BD35,[1]Punktezuordnung!$A$2:$B$52,2,FALSE())</f>
        <v>0</v>
      </c>
      <c r="BF35" s="41">
        <f t="array" ref="BF35">IF(ISBLANK(ANG_1!$A$2),100,IF(ISBLANK(G35),100,IF((OR(EXACT(G35,ANG_1!$C$2:$C$200))),VLOOKUP(G35,ANG_1!$C$2:$I$200,4,FALSE()))))</f>
        <v>100</v>
      </c>
      <c r="BG35" s="37">
        <f t="shared" si="54"/>
        <v>51</v>
      </c>
      <c r="BH35" s="44">
        <f>VLOOKUP(BG35,[1]Punktezuordnung!$A$2:$B$52,2,FALSE())</f>
        <v>0</v>
      </c>
      <c r="BI35" s="46">
        <f t="array" ref="BI35">IF(ISBLANK(ANG_2!$A$2),0,IF(ISBLANK(G35),0,IF((OR(EXACT(G35,ANG_2!$C$2:$C$155))),VLOOKUP(G35,ANG_2!$C$2:$I$155,4,FALSE()))))</f>
        <v>0</v>
      </c>
      <c r="BJ35" s="37">
        <f t="shared" si="55"/>
        <v>51</v>
      </c>
      <c r="BK35" s="47">
        <f>VLOOKUP(BJ35,[1]Punktezuordnung!$A$2:$B$52,2,FALSE())</f>
        <v>0</v>
      </c>
    </row>
    <row r="36" spans="1:63" x14ac:dyDescent="0.3">
      <c r="A36" s="55"/>
      <c r="B36" s="55"/>
      <c r="C36" s="55"/>
      <c r="D36" s="55"/>
      <c r="E36" s="37" t="str">
        <f t="shared" si="28"/>
        <v/>
      </c>
      <c r="F36" s="29">
        <f>SUM(LARGE(H36:U36,{1;2;3;4;5;6;7;8;9}))</f>
        <v>0</v>
      </c>
      <c r="G36" s="48">
        <f t="shared" si="29"/>
        <v>0</v>
      </c>
      <c r="H36" s="49">
        <f t="shared" si="30"/>
        <v>0</v>
      </c>
      <c r="I36" s="44">
        <f t="shared" si="31"/>
        <v>0</v>
      </c>
      <c r="J36" s="49">
        <f t="shared" si="32"/>
        <v>0</v>
      </c>
      <c r="K36" s="44">
        <f t="shared" si="33"/>
        <v>0</v>
      </c>
      <c r="L36" s="32">
        <f t="shared" si="34"/>
        <v>0</v>
      </c>
      <c r="M36" s="33">
        <f t="shared" si="35"/>
        <v>0</v>
      </c>
      <c r="N36" s="50">
        <f t="shared" si="36"/>
        <v>0</v>
      </c>
      <c r="O36" s="35">
        <f t="shared" si="37"/>
        <v>0</v>
      </c>
      <c r="P36" s="49">
        <f t="shared" si="38"/>
        <v>0</v>
      </c>
      <c r="Q36" s="44">
        <f t="shared" si="39"/>
        <v>0</v>
      </c>
      <c r="R36" s="49"/>
      <c r="S36" s="44"/>
      <c r="T36" s="49">
        <f t="shared" si="40"/>
        <v>0</v>
      </c>
      <c r="U36" s="44">
        <f t="shared" si="41"/>
        <v>0</v>
      </c>
      <c r="V36" s="36">
        <f t="array" ref="V36">IF(ISBLANK(ALS_1!$A$2),100,IF(ISBLANK(A36),100,IF((OR(EXACT(A36,ALS_1!$C$2:$C$147))),VLOOKUP(A36,ALS_1!$C$2:$I$147,4,FALSE()))))</f>
        <v>100</v>
      </c>
      <c r="W36" s="37">
        <f t="shared" si="42"/>
        <v>51</v>
      </c>
      <c r="X36" s="64">
        <f>VLOOKUP(W36,Punktezuordnung!$A$2:$B$52,2,FALSE())</f>
        <v>0</v>
      </c>
      <c r="Y36" s="38" cm="1">
        <f t="array" ref="Y36">IF(ISBLANK(ALS_2!$A$2),0,IF(ISBLANK(A36),0,IF((OR(EXACT(A36,ALS_2!$C$2:$C$149))),VLOOKUP(A36,ALS_2!$C$2:$I$149,4,FALSE()))))</f>
        <v>0</v>
      </c>
      <c r="Z36" s="37">
        <f t="shared" si="43"/>
        <v>51</v>
      </c>
      <c r="AA36" s="64">
        <f>VLOOKUP(Z36,Punktezuordnung!$A$2:$B$52,2,FALSE())</f>
        <v>0</v>
      </c>
      <c r="AB36" s="39">
        <f t="array" ref="AB36">IF(ISBLANK(FRI_1!$A$2),100,IF(ISBLANK(A36),100,IF((OR(EXACT(A36,FRI_1!$C$2:$C$200))),VLOOKUP(A36,FRI_1!$C$2:$I$200,4,FALSE()))))</f>
        <v>100</v>
      </c>
      <c r="AC36" s="37">
        <f t="shared" si="44"/>
        <v>51</v>
      </c>
      <c r="AD36" s="29">
        <f>VLOOKUP(AC36,[1]Punktezuordnung!$A$2:$B$52,2,FALSE())</f>
        <v>0</v>
      </c>
      <c r="AE36" s="40">
        <f t="array" ref="AE36">IF(ISBLANK(FRI_2!$A$2),0,IF(ISBLANK(A36),0,IF((OR(EXACT(A36,FRI_2!$C$2:$C$150))),VLOOKUP(A36,FRI_2!$C$2:$I$150,4,FALSE()))))</f>
        <v>0</v>
      </c>
      <c r="AF36" s="37">
        <f t="shared" si="45"/>
        <v>51</v>
      </c>
      <c r="AG36" s="29">
        <f>VLOOKUP(AF36,[1]Punktezuordnung!$A$2:$B$52,2,FALSE())</f>
        <v>0</v>
      </c>
      <c r="AH36" s="41">
        <f t="array" ref="AH36">IF(ISBLANK(LAT_1!$A$2),0,IF(ISBLANK(A36),0,IF((OR(EXACT(A36,LAT_1!$C$2:$C$154))),VLOOKUP(A36,LAT_1!$C$2:$I$154,4,FALSE()))))</f>
        <v>0</v>
      </c>
      <c r="AI36" s="37">
        <f t="shared" si="46"/>
        <v>51</v>
      </c>
      <c r="AJ36" s="29">
        <f>VLOOKUP(AI36,[1]Punktezuordnung!$A$2:$B$52,2,FALSE())</f>
        <v>0</v>
      </c>
      <c r="AK36" s="43">
        <f t="array" ref="AK36">IF(ISBLANK(LAT_2!$A$2),0,IF(ISBLANK(A36),0,IF((OR(EXACT(A36,LAT_2!$C$2:$C$154))),VLOOKUP(A36,LAT_2!$C$2:$I$154,4,FALSE()))))</f>
        <v>0</v>
      </c>
      <c r="AL36" s="37">
        <f t="shared" si="47"/>
        <v>51</v>
      </c>
      <c r="AM36" s="29">
        <f>VLOOKUP(AL36,[1]Punktezuordnung!$A$2:$B$52,2,FALSE())</f>
        <v>0</v>
      </c>
      <c r="AN36" s="66">
        <f t="array" ref="AN36">IF(ISBLANK(NIA_1!$A$2),1000,IF(ISBLANK(A36),1000,IF((OR(EXACT(A36,NIA_1!$C$2:$C$200))),VLOOKUP(A36,NIA_1!$C$2:$I$200,4,FALSE()))))</f>
        <v>1000</v>
      </c>
      <c r="AO36" s="37">
        <f t="shared" si="48"/>
        <v>51</v>
      </c>
      <c r="AP36" s="64">
        <f>VLOOKUP(AO36,Punktezuordnung!$A$2:$B$52,2,FALSE())</f>
        <v>0</v>
      </c>
      <c r="AQ36" s="45">
        <f t="array" ref="AQ36">IF(ISBLANK(NIA_2!$A$2),0,IF(ISBLANK(A36),0,IF((OR(EXACT(A36,NIA_2!$C$2:$C$141))),VLOOKUP(A36,NIA_2!$C$2:$I$141,4,FALSE()))))</f>
        <v>0</v>
      </c>
      <c r="AR36" s="37">
        <f t="shared" si="49"/>
        <v>51</v>
      </c>
      <c r="AS36" s="64">
        <f>VLOOKUP(AR36,Punktezuordnung!$A$2:$B$52,2,FALSE())</f>
        <v>0</v>
      </c>
      <c r="AT36" s="41">
        <f t="array" ref="AT36">IF(ISBLANK(STO_1!$A$2),0,IF(ISBLANK(A36),0,IF((OR(EXACT(A36,STO_1!$C$2:$C$149))),VLOOKUP(A36,STO_1!$C$2:$I$149,4,FALSE()))))</f>
        <v>0</v>
      </c>
      <c r="AU36" s="37">
        <f t="shared" si="50"/>
        <v>51</v>
      </c>
      <c r="AV36" s="44">
        <f>VLOOKUP(AU36,[1]Punktezuordnung!$A$2:$B$52,2,FALSE())</f>
        <v>0</v>
      </c>
      <c r="AW36" s="39">
        <f t="array" ref="AW36">IF(ISBLANK(STO_2!$A$2),0,IF(ISBLANK(A36),0,IF((OR(EXACT(A36,STO_2!$C$2:$C$148))),VLOOKUP(A36,STO_2!$C$2:$I$148,4,FALSE()))))</f>
        <v>0</v>
      </c>
      <c r="AX36" s="37">
        <f t="shared" si="51"/>
        <v>51</v>
      </c>
      <c r="AY36" s="44">
        <f>VLOOKUP(AX36,[1]Punktezuordnung!$A$2:$B$52,2,FALSE())</f>
        <v>0</v>
      </c>
      <c r="AZ36" s="41">
        <f t="array" ref="AZ36">IF(ISBLANK(ANG_1!$A$2),100,IF(ISBLANK(A36),100,IF((OR(EXACT(A36,ANG_1!$C$2:$C$200))),VLOOKUP(A36,ANG_1!$C$2:$I$200,4,FALSE()))))</f>
        <v>100</v>
      </c>
      <c r="BA36" s="37">
        <f t="shared" si="52"/>
        <v>51</v>
      </c>
      <c r="BB36" s="44">
        <f>VLOOKUP(BA36,[1]Punktezuordnung!$A$2:$B$52,2,FALSE())</f>
        <v>0</v>
      </c>
      <c r="BC36" s="46">
        <f t="array" ref="BC36">IF(ISBLANK(ANG_2!$A$2),0,IF(ISBLANK(A36),0,IF((OR(EXACT(A36,ANG_2!$C$2:$C$155))),VLOOKUP(A36,ANG_2!$C$2:$I$155,4,FALSE()))))</f>
        <v>0</v>
      </c>
      <c r="BD36" s="37">
        <f t="shared" si="53"/>
        <v>51</v>
      </c>
      <c r="BE36" s="47">
        <f>VLOOKUP(BD36,[1]Punktezuordnung!$A$2:$B$52,2,FALSE())</f>
        <v>0</v>
      </c>
      <c r="BF36" s="41">
        <f t="array" ref="BF36">IF(ISBLANK(ANG_1!$A$2),100,IF(ISBLANK(G36),100,IF((OR(EXACT(G36,ANG_1!$C$2:$C$200))),VLOOKUP(G36,ANG_1!$C$2:$I$200,4,FALSE()))))</f>
        <v>100</v>
      </c>
      <c r="BG36" s="37">
        <f t="shared" si="54"/>
        <v>51</v>
      </c>
      <c r="BH36" s="44">
        <f>VLOOKUP(BG36,[1]Punktezuordnung!$A$2:$B$52,2,FALSE())</f>
        <v>0</v>
      </c>
      <c r="BI36" s="46">
        <f t="array" ref="BI36">IF(ISBLANK(ANG_2!$A$2),0,IF(ISBLANK(G36),0,IF((OR(EXACT(G36,ANG_2!$C$2:$C$155))),VLOOKUP(G36,ANG_2!$C$2:$I$155,4,FALSE()))))</f>
        <v>0</v>
      </c>
      <c r="BJ36" s="37">
        <f t="shared" si="55"/>
        <v>51</v>
      </c>
      <c r="BK36" s="47">
        <f>VLOOKUP(BJ36,[1]Punktezuordnung!$A$2:$B$52,2,FALSE())</f>
        <v>0</v>
      </c>
    </row>
    <row r="37" spans="1:63" x14ac:dyDescent="0.3">
      <c r="A37" s="55"/>
      <c r="B37" s="55"/>
      <c r="C37" s="55"/>
      <c r="D37" s="55"/>
      <c r="E37" s="37" t="str">
        <f t="shared" si="28"/>
        <v/>
      </c>
      <c r="F37" s="29">
        <f>SUM(LARGE(H37:U37,{1;2;3;4;5;6;7;8;9}))</f>
        <v>0</v>
      </c>
      <c r="G37" s="48">
        <f t="shared" si="29"/>
        <v>0</v>
      </c>
      <c r="H37" s="49">
        <f t="shared" si="30"/>
        <v>0</v>
      </c>
      <c r="I37" s="44">
        <f t="shared" si="31"/>
        <v>0</v>
      </c>
      <c r="J37" s="49">
        <f t="shared" si="32"/>
        <v>0</v>
      </c>
      <c r="K37" s="44">
        <f t="shared" si="33"/>
        <v>0</v>
      </c>
      <c r="L37" s="32">
        <f t="shared" si="34"/>
        <v>0</v>
      </c>
      <c r="M37" s="33">
        <f t="shared" si="35"/>
        <v>0</v>
      </c>
      <c r="N37" s="50">
        <f t="shared" si="36"/>
        <v>0</v>
      </c>
      <c r="O37" s="35">
        <f t="shared" si="37"/>
        <v>0</v>
      </c>
      <c r="P37" s="49">
        <f t="shared" si="38"/>
        <v>0</v>
      </c>
      <c r="Q37" s="44">
        <f t="shared" si="39"/>
        <v>0</v>
      </c>
      <c r="R37" s="49"/>
      <c r="S37" s="44"/>
      <c r="T37" s="49">
        <f t="shared" si="40"/>
        <v>0</v>
      </c>
      <c r="U37" s="44">
        <f t="shared" si="41"/>
        <v>0</v>
      </c>
      <c r="V37" s="36">
        <f t="array" ref="V37">IF(ISBLANK(ALS_1!$A$2),100,IF(ISBLANK(A37),100,IF((OR(EXACT(A37,ALS_1!$C$2:$C$147))),VLOOKUP(A37,ALS_1!$C$2:$I$147,4,FALSE()))))</f>
        <v>100</v>
      </c>
      <c r="W37" s="37">
        <f t="shared" si="42"/>
        <v>51</v>
      </c>
      <c r="X37" s="64">
        <f>VLOOKUP(W37,Punktezuordnung!$A$2:$B$52,2,FALSE())</f>
        <v>0</v>
      </c>
      <c r="Y37" s="38" cm="1">
        <f t="array" ref="Y37">IF(ISBLANK(ALS_2!$A$2),0,IF(ISBLANK(A37),0,IF((OR(EXACT(A37,ALS_2!$C$2:$C$149))),VLOOKUP(A37,ALS_2!$C$2:$I$149,4,FALSE()))))</f>
        <v>0</v>
      </c>
      <c r="Z37" s="37">
        <f t="shared" si="43"/>
        <v>51</v>
      </c>
      <c r="AA37" s="64">
        <f>VLOOKUP(Z37,Punktezuordnung!$A$2:$B$52,2,FALSE())</f>
        <v>0</v>
      </c>
      <c r="AB37" s="39">
        <f t="array" ref="AB37">IF(ISBLANK(FRI_1!$A$2),100,IF(ISBLANK(A37),100,IF((OR(EXACT(A37,FRI_1!$C$2:$C$200))),VLOOKUP(A37,FRI_1!$C$2:$I$200,4,FALSE()))))</f>
        <v>100</v>
      </c>
      <c r="AC37" s="37">
        <f t="shared" si="44"/>
        <v>51</v>
      </c>
      <c r="AD37" s="29">
        <f>VLOOKUP(AC37,[1]Punktezuordnung!$A$2:$B$52,2,FALSE())</f>
        <v>0</v>
      </c>
      <c r="AE37" s="40">
        <f t="array" ref="AE37">IF(ISBLANK(FRI_2!$A$2),0,IF(ISBLANK(A37),0,IF((OR(EXACT(A37,FRI_2!$C$2:$C$150))),VLOOKUP(A37,FRI_2!$C$2:$I$150,4,FALSE()))))</f>
        <v>0</v>
      </c>
      <c r="AF37" s="37">
        <f t="shared" si="45"/>
        <v>51</v>
      </c>
      <c r="AG37" s="29">
        <f>VLOOKUP(AF37,[1]Punktezuordnung!$A$2:$B$52,2,FALSE())</f>
        <v>0</v>
      </c>
      <c r="AH37" s="41">
        <f t="array" ref="AH37">IF(ISBLANK(LAT_1!$A$2),0,IF(ISBLANK(A37),0,IF((OR(EXACT(A37,LAT_1!$C$2:$C$154))),VLOOKUP(A37,LAT_1!$C$2:$I$154,4,FALSE()))))</f>
        <v>0</v>
      </c>
      <c r="AI37" s="37">
        <f t="shared" si="46"/>
        <v>51</v>
      </c>
      <c r="AJ37" s="29">
        <f>VLOOKUP(AI37,[1]Punktezuordnung!$A$2:$B$52,2,FALSE())</f>
        <v>0</v>
      </c>
      <c r="AK37" s="43">
        <f t="array" ref="AK37">IF(ISBLANK(LAT_2!$A$2),0,IF(ISBLANK(A37),0,IF((OR(EXACT(A37,LAT_2!$C$2:$C$154))),VLOOKUP(A37,LAT_2!$C$2:$I$154,4,FALSE()))))</f>
        <v>0</v>
      </c>
      <c r="AL37" s="37">
        <f t="shared" si="47"/>
        <v>51</v>
      </c>
      <c r="AM37" s="29">
        <f>VLOOKUP(AL37,[1]Punktezuordnung!$A$2:$B$52,2,FALSE())</f>
        <v>0</v>
      </c>
      <c r="AN37" s="66">
        <f t="array" ref="AN37">IF(ISBLANK(NIA_1!$A$2),1000,IF(ISBLANK(A37),1000,IF((OR(EXACT(A37,NIA_1!$C$2:$C$200))),VLOOKUP(A37,NIA_1!$C$2:$I$200,4,FALSE()))))</f>
        <v>1000</v>
      </c>
      <c r="AO37" s="37">
        <f t="shared" si="48"/>
        <v>51</v>
      </c>
      <c r="AP37" s="64">
        <f>VLOOKUP(AO37,Punktezuordnung!$A$2:$B$52,2,FALSE())</f>
        <v>0</v>
      </c>
      <c r="AQ37" s="45">
        <f t="array" ref="AQ37">IF(ISBLANK(NIA_2!$A$2),0,IF(ISBLANK(A37),0,IF((OR(EXACT(A37,NIA_2!$C$2:$C$141))),VLOOKUP(A37,NIA_2!$C$2:$I$141,4,FALSE()))))</f>
        <v>0</v>
      </c>
      <c r="AR37" s="37">
        <f t="shared" si="49"/>
        <v>51</v>
      </c>
      <c r="AS37" s="64">
        <f>VLOOKUP(AR37,Punktezuordnung!$A$2:$B$52,2,FALSE())</f>
        <v>0</v>
      </c>
      <c r="AT37" s="41">
        <f t="array" ref="AT37">IF(ISBLANK(STO_1!$A$2),0,IF(ISBLANK(A37),0,IF((OR(EXACT(A37,STO_1!$C$2:$C$149))),VLOOKUP(A37,STO_1!$C$2:$I$149,4,FALSE()))))</f>
        <v>0</v>
      </c>
      <c r="AU37" s="37">
        <f t="shared" si="50"/>
        <v>51</v>
      </c>
      <c r="AV37" s="44">
        <f>VLOOKUP(AU37,[1]Punktezuordnung!$A$2:$B$52,2,FALSE())</f>
        <v>0</v>
      </c>
      <c r="AW37" s="39">
        <f t="array" ref="AW37">IF(ISBLANK(STO_2!$A$2),0,IF(ISBLANK(A37),0,IF((OR(EXACT(A37,STO_2!$C$2:$C$148))),VLOOKUP(A37,STO_2!$C$2:$I$148,4,FALSE()))))</f>
        <v>0</v>
      </c>
      <c r="AX37" s="37">
        <f t="shared" si="51"/>
        <v>51</v>
      </c>
      <c r="AY37" s="44">
        <f>VLOOKUP(AX37,[1]Punktezuordnung!$A$2:$B$52,2,FALSE())</f>
        <v>0</v>
      </c>
      <c r="AZ37" s="41">
        <f t="array" ref="AZ37">IF(ISBLANK(ANG_1!$A$2),100,IF(ISBLANK(A37),100,IF((OR(EXACT(A37,ANG_1!$C$2:$C$200))),VLOOKUP(A37,ANG_1!$C$2:$I$200,4,FALSE()))))</f>
        <v>100</v>
      </c>
      <c r="BA37" s="37">
        <f t="shared" si="52"/>
        <v>51</v>
      </c>
      <c r="BB37" s="44">
        <f>VLOOKUP(BA37,[1]Punktezuordnung!$A$2:$B$52,2,FALSE())</f>
        <v>0</v>
      </c>
      <c r="BC37" s="46">
        <f t="array" ref="BC37">IF(ISBLANK(ANG_2!$A$2),0,IF(ISBLANK(A37),0,IF((OR(EXACT(A37,ANG_2!$C$2:$C$155))),VLOOKUP(A37,ANG_2!$C$2:$I$155,4,FALSE()))))</f>
        <v>0</v>
      </c>
      <c r="BD37" s="37">
        <f t="shared" si="53"/>
        <v>51</v>
      </c>
      <c r="BE37" s="47">
        <f>VLOOKUP(BD37,[1]Punktezuordnung!$A$2:$B$52,2,FALSE())</f>
        <v>0</v>
      </c>
      <c r="BF37" s="41">
        <f t="array" ref="BF37">IF(ISBLANK(ANG_1!$A$2),100,IF(ISBLANK(G37),100,IF((OR(EXACT(G37,ANG_1!$C$2:$C$200))),VLOOKUP(G37,ANG_1!$C$2:$I$200,4,FALSE()))))</f>
        <v>100</v>
      </c>
      <c r="BG37" s="37">
        <f t="shared" si="54"/>
        <v>51</v>
      </c>
      <c r="BH37" s="44">
        <f>VLOOKUP(BG37,[1]Punktezuordnung!$A$2:$B$52,2,FALSE())</f>
        <v>0</v>
      </c>
      <c r="BI37" s="46">
        <f t="array" ref="BI37">IF(ISBLANK(ANG_2!$A$2),0,IF(ISBLANK(G37),0,IF((OR(EXACT(G37,ANG_2!$C$2:$C$155))),VLOOKUP(G37,ANG_2!$C$2:$I$155,4,FALSE()))))</f>
        <v>0</v>
      </c>
      <c r="BJ37" s="37">
        <f t="shared" si="55"/>
        <v>51</v>
      </c>
      <c r="BK37" s="47">
        <f>VLOOKUP(BJ37,[1]Punktezuordnung!$A$2:$B$52,2,FALSE())</f>
        <v>0</v>
      </c>
    </row>
    <row r="38" spans="1:63" x14ac:dyDescent="0.3">
      <c r="A38" s="55"/>
      <c r="B38" s="55"/>
      <c r="C38" s="55"/>
      <c r="D38" s="55"/>
      <c r="E38" s="37" t="str">
        <f t="shared" si="28"/>
        <v/>
      </c>
      <c r="F38" s="29">
        <f>SUM(LARGE(H38:U38,{1;2;3;4;5;6;7;8;9}))</f>
        <v>0</v>
      </c>
      <c r="G38" s="48">
        <f t="shared" si="29"/>
        <v>0</v>
      </c>
      <c r="H38" s="49">
        <f t="shared" si="30"/>
        <v>0</v>
      </c>
      <c r="I38" s="44">
        <f t="shared" si="31"/>
        <v>0</v>
      </c>
      <c r="J38" s="49">
        <f t="shared" si="32"/>
        <v>0</v>
      </c>
      <c r="K38" s="44">
        <f t="shared" si="33"/>
        <v>0</v>
      </c>
      <c r="L38" s="32">
        <f t="shared" si="34"/>
        <v>0</v>
      </c>
      <c r="M38" s="33">
        <f t="shared" si="35"/>
        <v>0</v>
      </c>
      <c r="N38" s="50">
        <f t="shared" si="36"/>
        <v>0</v>
      </c>
      <c r="O38" s="35">
        <f t="shared" si="37"/>
        <v>0</v>
      </c>
      <c r="P38" s="49">
        <f t="shared" si="38"/>
        <v>0</v>
      </c>
      <c r="Q38" s="44">
        <f t="shared" si="39"/>
        <v>0</v>
      </c>
      <c r="R38" s="49"/>
      <c r="S38" s="44"/>
      <c r="T38" s="49">
        <f t="shared" si="40"/>
        <v>0</v>
      </c>
      <c r="U38" s="44">
        <f t="shared" si="41"/>
        <v>0</v>
      </c>
      <c r="V38" s="36">
        <f t="array" ref="V38">IF(ISBLANK(ALS_1!$A$2),100,IF(ISBLANK(A38),100,IF((OR(EXACT(A38,ALS_1!$C$2:$C$147))),VLOOKUP(A38,ALS_1!$C$2:$I$147,4,FALSE()))))</f>
        <v>100</v>
      </c>
      <c r="W38" s="37">
        <f t="shared" si="42"/>
        <v>51</v>
      </c>
      <c r="X38" s="64">
        <f>VLOOKUP(W38,Punktezuordnung!$A$2:$B$52,2,FALSE())</f>
        <v>0</v>
      </c>
      <c r="Y38" s="38" cm="1">
        <f t="array" ref="Y38">IF(ISBLANK(ALS_2!$A$2),0,IF(ISBLANK(A38),0,IF((OR(EXACT(A38,ALS_2!$C$2:$C$149))),VLOOKUP(A38,ALS_2!$C$2:$I$149,4,FALSE()))))</f>
        <v>0</v>
      </c>
      <c r="Z38" s="37">
        <f t="shared" si="43"/>
        <v>51</v>
      </c>
      <c r="AA38" s="64">
        <f>VLOOKUP(Z38,Punktezuordnung!$A$2:$B$52,2,FALSE())</f>
        <v>0</v>
      </c>
      <c r="AB38" s="39">
        <f t="array" ref="AB38">IF(ISBLANK(FRI_1!$A$2),100,IF(ISBLANK(A38),100,IF((OR(EXACT(A38,FRI_1!$C$2:$C$200))),VLOOKUP(A38,FRI_1!$C$2:$I$200,4,FALSE()))))</f>
        <v>100</v>
      </c>
      <c r="AC38" s="37">
        <f t="shared" si="44"/>
        <v>51</v>
      </c>
      <c r="AD38" s="29">
        <f>VLOOKUP(AC38,[1]Punktezuordnung!$A$2:$B$52,2,FALSE())</f>
        <v>0</v>
      </c>
      <c r="AE38" s="40">
        <f t="array" ref="AE38">IF(ISBLANK(FRI_2!$A$2),0,IF(ISBLANK(A38),0,IF((OR(EXACT(A38,FRI_2!$C$2:$C$150))),VLOOKUP(A38,FRI_2!$C$2:$I$150,4,FALSE()))))</f>
        <v>0</v>
      </c>
      <c r="AF38" s="37">
        <f t="shared" si="45"/>
        <v>51</v>
      </c>
      <c r="AG38" s="29">
        <f>VLOOKUP(AF38,[1]Punktezuordnung!$A$2:$B$52,2,FALSE())</f>
        <v>0</v>
      </c>
      <c r="AH38" s="41">
        <f t="array" ref="AH38">IF(ISBLANK(LAT_1!$A$2),0,IF(ISBLANK(A38),0,IF((OR(EXACT(A38,LAT_1!$C$2:$C$154))),VLOOKUP(A38,LAT_1!$C$2:$I$154,4,FALSE()))))</f>
        <v>0</v>
      </c>
      <c r="AI38" s="37">
        <f t="shared" si="46"/>
        <v>51</v>
      </c>
      <c r="AJ38" s="29">
        <f>VLOOKUP(AI38,[1]Punktezuordnung!$A$2:$B$52,2,FALSE())</f>
        <v>0</v>
      </c>
      <c r="AK38" s="43">
        <f t="array" ref="AK38">IF(ISBLANK(LAT_2!$A$2),0,IF(ISBLANK(A38),0,IF((OR(EXACT(A38,LAT_2!$C$2:$C$154))),VLOOKUP(A38,LAT_2!$C$2:$I$154,4,FALSE()))))</f>
        <v>0</v>
      </c>
      <c r="AL38" s="37">
        <f t="shared" si="47"/>
        <v>51</v>
      </c>
      <c r="AM38" s="29">
        <f>VLOOKUP(AL38,[1]Punktezuordnung!$A$2:$B$52,2,FALSE())</f>
        <v>0</v>
      </c>
      <c r="AN38" s="66">
        <f t="array" ref="AN38">IF(ISBLANK(NIA_1!$A$2),1000,IF(ISBLANK(A38),1000,IF((OR(EXACT(A38,NIA_1!$C$2:$C$200))),VLOOKUP(A38,NIA_1!$C$2:$I$200,4,FALSE()))))</f>
        <v>1000</v>
      </c>
      <c r="AO38" s="37">
        <f t="shared" si="48"/>
        <v>51</v>
      </c>
      <c r="AP38" s="64">
        <f>VLOOKUP(AO38,Punktezuordnung!$A$2:$B$52,2,FALSE())</f>
        <v>0</v>
      </c>
      <c r="AQ38" s="45">
        <f t="array" ref="AQ38">IF(ISBLANK(NIA_2!$A$2),0,IF(ISBLANK(A38),0,IF((OR(EXACT(A38,NIA_2!$C$2:$C$141))),VLOOKUP(A38,NIA_2!$C$2:$I$141,4,FALSE()))))</f>
        <v>0</v>
      </c>
      <c r="AR38" s="37">
        <f t="shared" si="49"/>
        <v>51</v>
      </c>
      <c r="AS38" s="64">
        <f>VLOOKUP(AR38,Punktezuordnung!$A$2:$B$52,2,FALSE())</f>
        <v>0</v>
      </c>
      <c r="AT38" s="41">
        <f t="array" ref="AT38">IF(ISBLANK(STO_1!$A$2),0,IF(ISBLANK(A38),0,IF((OR(EXACT(A38,STO_1!$C$2:$C$149))),VLOOKUP(A38,STO_1!$C$2:$I$149,4,FALSE()))))</f>
        <v>0</v>
      </c>
      <c r="AU38" s="37">
        <f t="shared" si="50"/>
        <v>51</v>
      </c>
      <c r="AV38" s="44">
        <f>VLOOKUP(AU38,[1]Punktezuordnung!$A$2:$B$52,2,FALSE())</f>
        <v>0</v>
      </c>
      <c r="AW38" s="39">
        <f t="array" ref="AW38">IF(ISBLANK(STO_2!$A$2),0,IF(ISBLANK(A38),0,IF((OR(EXACT(A38,STO_2!$C$2:$C$148))),VLOOKUP(A38,STO_2!$C$2:$I$148,4,FALSE()))))</f>
        <v>0</v>
      </c>
      <c r="AX38" s="37">
        <f t="shared" si="51"/>
        <v>51</v>
      </c>
      <c r="AY38" s="44">
        <f>VLOOKUP(AX38,[1]Punktezuordnung!$A$2:$B$52,2,FALSE())</f>
        <v>0</v>
      </c>
      <c r="AZ38" s="41">
        <f t="array" ref="AZ38">IF(ISBLANK(ANG_1!$A$2),100,IF(ISBLANK(A38),100,IF((OR(EXACT(A38,ANG_1!$C$2:$C$200))),VLOOKUP(A38,ANG_1!$C$2:$I$200,4,FALSE()))))</f>
        <v>100</v>
      </c>
      <c r="BA38" s="37">
        <f t="shared" si="52"/>
        <v>51</v>
      </c>
      <c r="BB38" s="44">
        <f>VLOOKUP(BA38,[1]Punktezuordnung!$A$2:$B$52,2,FALSE())</f>
        <v>0</v>
      </c>
      <c r="BC38" s="46">
        <f t="array" ref="BC38">IF(ISBLANK(ANG_2!$A$2),0,IF(ISBLANK(A38),0,IF((OR(EXACT(A38,ANG_2!$C$2:$C$155))),VLOOKUP(A38,ANG_2!$C$2:$I$155,4,FALSE()))))</f>
        <v>0</v>
      </c>
      <c r="BD38" s="37">
        <f t="shared" si="53"/>
        <v>51</v>
      </c>
      <c r="BE38" s="47">
        <f>VLOOKUP(BD38,[1]Punktezuordnung!$A$2:$B$52,2,FALSE())</f>
        <v>0</v>
      </c>
      <c r="BF38" s="41">
        <f t="array" ref="BF38">IF(ISBLANK(ANG_1!$A$2),100,IF(ISBLANK(G38),100,IF((OR(EXACT(G38,ANG_1!$C$2:$C$200))),VLOOKUP(G38,ANG_1!$C$2:$I$200,4,FALSE()))))</f>
        <v>100</v>
      </c>
      <c r="BG38" s="37">
        <f t="shared" si="54"/>
        <v>51</v>
      </c>
      <c r="BH38" s="44">
        <f>VLOOKUP(BG38,[1]Punktezuordnung!$A$2:$B$52,2,FALSE())</f>
        <v>0</v>
      </c>
      <c r="BI38" s="46">
        <f t="array" ref="BI38">IF(ISBLANK(ANG_2!$A$2),0,IF(ISBLANK(G38),0,IF((OR(EXACT(G38,ANG_2!$C$2:$C$155))),VLOOKUP(G38,ANG_2!$C$2:$I$155,4,FALSE()))))</f>
        <v>0</v>
      </c>
      <c r="BJ38" s="37">
        <f t="shared" si="55"/>
        <v>51</v>
      </c>
      <c r="BK38" s="47">
        <f>VLOOKUP(BJ38,[1]Punktezuordnung!$A$2:$B$52,2,FALSE())</f>
        <v>0</v>
      </c>
    </row>
    <row r="39" spans="1:63" x14ac:dyDescent="0.3">
      <c r="A39" s="55"/>
      <c r="B39" s="55"/>
      <c r="C39" s="55"/>
      <c r="D39" s="55"/>
      <c r="E39" s="37" t="str">
        <f t="shared" si="28"/>
        <v/>
      </c>
      <c r="F39" s="29">
        <f>SUM(LARGE(H39:U39,{1;2;3;4;5;6;7;8;9}))</f>
        <v>0</v>
      </c>
      <c r="G39" s="48">
        <f t="shared" si="29"/>
        <v>0</v>
      </c>
      <c r="H39" s="49">
        <f t="shared" si="30"/>
        <v>0</v>
      </c>
      <c r="I39" s="44">
        <f t="shared" si="31"/>
        <v>0</v>
      </c>
      <c r="J39" s="49">
        <f t="shared" si="32"/>
        <v>0</v>
      </c>
      <c r="K39" s="44">
        <f t="shared" si="33"/>
        <v>0</v>
      </c>
      <c r="L39" s="32">
        <f t="shared" si="34"/>
        <v>0</v>
      </c>
      <c r="M39" s="33">
        <f t="shared" si="35"/>
        <v>0</v>
      </c>
      <c r="N39" s="50">
        <f t="shared" si="36"/>
        <v>0</v>
      </c>
      <c r="O39" s="35">
        <f t="shared" si="37"/>
        <v>0</v>
      </c>
      <c r="P39" s="49">
        <f t="shared" si="38"/>
        <v>0</v>
      </c>
      <c r="Q39" s="44">
        <f t="shared" si="39"/>
        <v>0</v>
      </c>
      <c r="R39" s="49"/>
      <c r="S39" s="44"/>
      <c r="T39" s="49">
        <f t="shared" si="40"/>
        <v>0</v>
      </c>
      <c r="U39" s="44">
        <f t="shared" si="41"/>
        <v>0</v>
      </c>
      <c r="V39" s="36">
        <f t="array" ref="V39">IF(ISBLANK(ALS_1!$A$2),100,IF(ISBLANK(A39),100,IF((OR(EXACT(A39,ALS_1!$C$2:$C$147))),VLOOKUP(A39,ALS_1!$C$2:$I$147,4,FALSE()))))</f>
        <v>100</v>
      </c>
      <c r="W39" s="37">
        <f t="shared" si="42"/>
        <v>51</v>
      </c>
      <c r="X39" s="64">
        <f>VLOOKUP(W39,Punktezuordnung!$A$2:$B$52,2,FALSE())</f>
        <v>0</v>
      </c>
      <c r="Y39" s="38" cm="1">
        <f t="array" ref="Y39">IF(ISBLANK(ALS_2!$A$2),0,IF(ISBLANK(A39),0,IF((OR(EXACT(A39,ALS_2!$C$2:$C$149))),VLOOKUP(A39,ALS_2!$C$2:$I$149,4,FALSE()))))</f>
        <v>0</v>
      </c>
      <c r="Z39" s="37">
        <f t="shared" si="43"/>
        <v>51</v>
      </c>
      <c r="AA39" s="64">
        <f>VLOOKUP(Z39,Punktezuordnung!$A$2:$B$52,2,FALSE())</f>
        <v>0</v>
      </c>
      <c r="AB39" s="39">
        <f t="array" ref="AB39">IF(ISBLANK(FRI_1!$A$2),100,IF(ISBLANK(A39),100,IF((OR(EXACT(A39,FRI_1!$C$2:$C$200))),VLOOKUP(A39,FRI_1!$C$2:$I$200,4,FALSE()))))</f>
        <v>100</v>
      </c>
      <c r="AC39" s="37">
        <f t="shared" si="44"/>
        <v>51</v>
      </c>
      <c r="AD39" s="29">
        <f>VLOOKUP(AC39,[1]Punktezuordnung!$A$2:$B$52,2,FALSE())</f>
        <v>0</v>
      </c>
      <c r="AE39" s="40">
        <f t="array" ref="AE39">IF(ISBLANK(FRI_2!$A$2),0,IF(ISBLANK(A39),0,IF((OR(EXACT(A39,FRI_2!$C$2:$C$150))),VLOOKUP(A39,FRI_2!$C$2:$I$150,4,FALSE()))))</f>
        <v>0</v>
      </c>
      <c r="AF39" s="37">
        <f t="shared" si="45"/>
        <v>51</v>
      </c>
      <c r="AG39" s="29">
        <f>VLOOKUP(AF39,[1]Punktezuordnung!$A$2:$B$52,2,FALSE())</f>
        <v>0</v>
      </c>
      <c r="AH39" s="41">
        <f t="array" ref="AH39">IF(ISBLANK(LAT_1!$A$2),0,IF(ISBLANK(A39),0,IF((OR(EXACT(A39,LAT_1!$C$2:$C$154))),VLOOKUP(A39,LAT_1!$C$2:$I$154,4,FALSE()))))</f>
        <v>0</v>
      </c>
      <c r="AI39" s="37">
        <f t="shared" si="46"/>
        <v>51</v>
      </c>
      <c r="AJ39" s="29">
        <f>VLOOKUP(AI39,[1]Punktezuordnung!$A$2:$B$52,2,FALSE())</f>
        <v>0</v>
      </c>
      <c r="AK39" s="43">
        <f t="array" ref="AK39">IF(ISBLANK(LAT_2!$A$2),0,IF(ISBLANK(A39),0,IF((OR(EXACT(A39,LAT_2!$C$2:$C$154))),VLOOKUP(A39,LAT_2!$C$2:$I$154,4,FALSE()))))</f>
        <v>0</v>
      </c>
      <c r="AL39" s="37">
        <f t="shared" si="47"/>
        <v>51</v>
      </c>
      <c r="AM39" s="29">
        <f>VLOOKUP(AL39,[1]Punktezuordnung!$A$2:$B$52,2,FALSE())</f>
        <v>0</v>
      </c>
      <c r="AN39" s="66">
        <f t="array" ref="AN39">IF(ISBLANK(NIA_1!$A$2),1000,IF(ISBLANK(A39),1000,IF((OR(EXACT(A39,NIA_1!$C$2:$C$200))),VLOOKUP(A39,NIA_1!$C$2:$I$200,4,FALSE()))))</f>
        <v>1000</v>
      </c>
      <c r="AO39" s="37">
        <f t="shared" si="48"/>
        <v>51</v>
      </c>
      <c r="AP39" s="64">
        <f>VLOOKUP(AO39,Punktezuordnung!$A$2:$B$52,2,FALSE())</f>
        <v>0</v>
      </c>
      <c r="AQ39" s="45">
        <f t="array" ref="AQ39">IF(ISBLANK(NIA_2!$A$2),0,IF(ISBLANK(A39),0,IF((OR(EXACT(A39,NIA_2!$C$2:$C$141))),VLOOKUP(A39,NIA_2!$C$2:$I$141,4,FALSE()))))</f>
        <v>0</v>
      </c>
      <c r="AR39" s="37">
        <f t="shared" si="49"/>
        <v>51</v>
      </c>
      <c r="AS39" s="64">
        <f>VLOOKUP(AR39,Punktezuordnung!$A$2:$B$52,2,FALSE())</f>
        <v>0</v>
      </c>
      <c r="AT39" s="41">
        <f t="array" ref="AT39">IF(ISBLANK(STO_1!$A$2),0,IF(ISBLANK(A39),0,IF((OR(EXACT(A39,STO_1!$C$2:$C$149))),VLOOKUP(A39,STO_1!$C$2:$I$149,4,FALSE()))))</f>
        <v>0</v>
      </c>
      <c r="AU39" s="37">
        <f t="shared" si="50"/>
        <v>51</v>
      </c>
      <c r="AV39" s="44">
        <f>VLOOKUP(AU39,[1]Punktezuordnung!$A$2:$B$52,2,FALSE())</f>
        <v>0</v>
      </c>
      <c r="AW39" s="39">
        <f t="array" ref="AW39">IF(ISBLANK(STO_2!$A$2),0,IF(ISBLANK(A39),0,IF((OR(EXACT(A39,STO_2!$C$2:$C$148))),VLOOKUP(A39,STO_2!$C$2:$I$148,4,FALSE()))))</f>
        <v>0</v>
      </c>
      <c r="AX39" s="37">
        <f t="shared" si="51"/>
        <v>51</v>
      </c>
      <c r="AY39" s="44">
        <f>VLOOKUP(AX39,[1]Punktezuordnung!$A$2:$B$52,2,FALSE())</f>
        <v>0</v>
      </c>
      <c r="AZ39" s="41">
        <f t="array" ref="AZ39">IF(ISBLANK(ANG_1!$A$2),100,IF(ISBLANK(A39),100,IF((OR(EXACT(A39,ANG_1!$C$2:$C$200))),VLOOKUP(A39,ANG_1!$C$2:$I$200,4,FALSE()))))</f>
        <v>100</v>
      </c>
      <c r="BA39" s="37">
        <f t="shared" si="52"/>
        <v>51</v>
      </c>
      <c r="BB39" s="44">
        <f>VLOOKUP(BA39,[1]Punktezuordnung!$A$2:$B$52,2,FALSE())</f>
        <v>0</v>
      </c>
      <c r="BC39" s="46">
        <f t="array" ref="BC39">IF(ISBLANK(ANG_2!$A$2),0,IF(ISBLANK(A39),0,IF((OR(EXACT(A39,ANG_2!$C$2:$C$155))),VLOOKUP(A39,ANG_2!$C$2:$I$155,4,FALSE()))))</f>
        <v>0</v>
      </c>
      <c r="BD39" s="37">
        <f t="shared" si="53"/>
        <v>51</v>
      </c>
      <c r="BE39" s="47">
        <f>VLOOKUP(BD39,[1]Punktezuordnung!$A$2:$B$52,2,FALSE())</f>
        <v>0</v>
      </c>
      <c r="BF39" s="41">
        <f t="array" ref="BF39">IF(ISBLANK(ANG_1!$A$2),100,IF(ISBLANK(G39),100,IF((OR(EXACT(G39,ANG_1!$C$2:$C$200))),VLOOKUP(G39,ANG_1!$C$2:$I$200,4,FALSE()))))</f>
        <v>100</v>
      </c>
      <c r="BG39" s="37">
        <f t="shared" si="54"/>
        <v>51</v>
      </c>
      <c r="BH39" s="44">
        <f>VLOOKUP(BG39,[1]Punktezuordnung!$A$2:$B$52,2,FALSE())</f>
        <v>0</v>
      </c>
      <c r="BI39" s="46">
        <f t="array" ref="BI39">IF(ISBLANK(ANG_2!$A$2),0,IF(ISBLANK(G39),0,IF((OR(EXACT(G39,ANG_2!$C$2:$C$155))),VLOOKUP(G39,ANG_2!$C$2:$I$155,4,FALSE()))))</f>
        <v>0</v>
      </c>
      <c r="BJ39" s="37">
        <f t="shared" si="55"/>
        <v>51</v>
      </c>
      <c r="BK39" s="47">
        <f>VLOOKUP(BJ39,[1]Punktezuordnung!$A$2:$B$52,2,FALSE())</f>
        <v>0</v>
      </c>
    </row>
    <row r="40" spans="1:63" x14ac:dyDescent="0.3">
      <c r="A40" s="55"/>
      <c r="B40" s="55"/>
      <c r="C40" s="55"/>
      <c r="D40" s="55"/>
      <c r="E40" s="37" t="str">
        <f t="shared" si="28"/>
        <v/>
      </c>
      <c r="F40" s="29">
        <f>SUM(LARGE(H40:U40,{1;2;3;4;5;6;7;8;9}))</f>
        <v>0</v>
      </c>
      <c r="G40" s="48">
        <f t="shared" si="29"/>
        <v>0</v>
      </c>
      <c r="H40" s="49">
        <f t="shared" si="30"/>
        <v>0</v>
      </c>
      <c r="I40" s="44">
        <f t="shared" si="31"/>
        <v>0</v>
      </c>
      <c r="J40" s="49">
        <f t="shared" si="32"/>
        <v>0</v>
      </c>
      <c r="K40" s="44">
        <f t="shared" si="33"/>
        <v>0</v>
      </c>
      <c r="L40" s="32">
        <f t="shared" si="34"/>
        <v>0</v>
      </c>
      <c r="M40" s="33">
        <f t="shared" si="35"/>
        <v>0</v>
      </c>
      <c r="N40" s="50">
        <f t="shared" si="36"/>
        <v>0</v>
      </c>
      <c r="O40" s="35">
        <f t="shared" si="37"/>
        <v>0</v>
      </c>
      <c r="P40" s="49">
        <f t="shared" si="38"/>
        <v>0</v>
      </c>
      <c r="Q40" s="44">
        <f t="shared" si="39"/>
        <v>0</v>
      </c>
      <c r="R40" s="49"/>
      <c r="S40" s="44"/>
      <c r="T40" s="49">
        <f t="shared" si="40"/>
        <v>0</v>
      </c>
      <c r="U40" s="44">
        <f t="shared" si="41"/>
        <v>0</v>
      </c>
      <c r="V40" s="36">
        <f t="array" ref="V40">IF(ISBLANK(ALS_1!$A$2),100,IF(ISBLANK(A40),100,IF((OR(EXACT(A40,ALS_1!$C$2:$C$147))),VLOOKUP(A40,ALS_1!$C$2:$I$147,4,FALSE()))))</f>
        <v>100</v>
      </c>
      <c r="W40" s="37">
        <f t="shared" si="42"/>
        <v>51</v>
      </c>
      <c r="X40" s="64">
        <f>VLOOKUP(W40,Punktezuordnung!$A$2:$B$52,2,FALSE())</f>
        <v>0</v>
      </c>
      <c r="Y40" s="38" cm="1">
        <f t="array" ref="Y40">IF(ISBLANK(ALS_2!$A$2),0,IF(ISBLANK(A40),0,IF((OR(EXACT(A40,ALS_2!$C$2:$C$149))),VLOOKUP(A40,ALS_2!$C$2:$I$149,4,FALSE()))))</f>
        <v>0</v>
      </c>
      <c r="Z40" s="37">
        <f t="shared" si="43"/>
        <v>51</v>
      </c>
      <c r="AA40" s="64">
        <f>VLOOKUP(Z40,Punktezuordnung!$A$2:$B$52,2,FALSE())</f>
        <v>0</v>
      </c>
      <c r="AB40" s="39">
        <f t="array" ref="AB40">IF(ISBLANK(FRI_1!$A$2),100,IF(ISBLANK(A40),100,IF((OR(EXACT(A40,FRI_1!$C$2:$C$200))),VLOOKUP(A40,FRI_1!$C$2:$I$200,4,FALSE()))))</f>
        <v>100</v>
      </c>
      <c r="AC40" s="37">
        <f t="shared" si="44"/>
        <v>51</v>
      </c>
      <c r="AD40" s="29">
        <f>VLOOKUP(AC40,[1]Punktezuordnung!$A$2:$B$52,2,FALSE())</f>
        <v>0</v>
      </c>
      <c r="AE40" s="40">
        <f t="array" ref="AE40">IF(ISBLANK(FRI_2!$A$2),0,IF(ISBLANK(A40),0,IF((OR(EXACT(A40,FRI_2!$C$2:$C$150))),VLOOKUP(A40,FRI_2!$C$2:$I$150,4,FALSE()))))</f>
        <v>0</v>
      </c>
      <c r="AF40" s="37">
        <f t="shared" si="45"/>
        <v>51</v>
      </c>
      <c r="AG40" s="29">
        <f>VLOOKUP(AF40,[1]Punktezuordnung!$A$2:$B$52,2,FALSE())</f>
        <v>0</v>
      </c>
      <c r="AH40" s="41">
        <f t="array" ref="AH40">IF(ISBLANK(LAT_1!$A$2),0,IF(ISBLANK(A40),0,IF((OR(EXACT(A40,LAT_1!$C$2:$C$154))),VLOOKUP(A40,LAT_1!$C$2:$I$154,4,FALSE()))))</f>
        <v>0</v>
      </c>
      <c r="AI40" s="37">
        <f t="shared" si="46"/>
        <v>51</v>
      </c>
      <c r="AJ40" s="29">
        <f>VLOOKUP(AI40,[1]Punktezuordnung!$A$2:$B$52,2,FALSE())</f>
        <v>0</v>
      </c>
      <c r="AK40" s="43">
        <f t="array" ref="AK40">IF(ISBLANK(LAT_2!$A$2),0,IF(ISBLANK(A40),0,IF((OR(EXACT(A40,LAT_2!$C$2:$C$154))),VLOOKUP(A40,LAT_2!$C$2:$I$154,4,FALSE()))))</f>
        <v>0</v>
      </c>
      <c r="AL40" s="37">
        <f t="shared" si="47"/>
        <v>51</v>
      </c>
      <c r="AM40" s="29">
        <f>VLOOKUP(AL40,[1]Punktezuordnung!$A$2:$B$52,2,FALSE())</f>
        <v>0</v>
      </c>
      <c r="AN40" s="66">
        <f t="array" ref="AN40">IF(ISBLANK(NIA_1!$A$2),1000,IF(ISBLANK(A40),1000,IF((OR(EXACT(A40,NIA_1!$C$2:$C$200))),VLOOKUP(A40,NIA_1!$C$2:$I$200,4,FALSE()))))</f>
        <v>1000</v>
      </c>
      <c r="AO40" s="37">
        <f t="shared" si="48"/>
        <v>51</v>
      </c>
      <c r="AP40" s="64">
        <f>VLOOKUP(AO40,Punktezuordnung!$A$2:$B$52,2,FALSE())</f>
        <v>0</v>
      </c>
      <c r="AQ40" s="45">
        <f t="array" ref="AQ40">IF(ISBLANK(NIA_2!$A$2),0,IF(ISBLANK(A40),0,IF((OR(EXACT(A40,NIA_2!$C$2:$C$141))),VLOOKUP(A40,NIA_2!$C$2:$I$141,4,FALSE()))))</f>
        <v>0</v>
      </c>
      <c r="AR40" s="37">
        <f t="shared" si="49"/>
        <v>51</v>
      </c>
      <c r="AS40" s="64">
        <f>VLOOKUP(AR40,Punktezuordnung!$A$2:$B$52,2,FALSE())</f>
        <v>0</v>
      </c>
      <c r="AT40" s="41">
        <f t="array" ref="AT40">IF(ISBLANK(STO_1!$A$2),0,IF(ISBLANK(A40),0,IF((OR(EXACT(A40,STO_1!$C$2:$C$149))),VLOOKUP(A40,STO_1!$C$2:$I$149,4,FALSE()))))</f>
        <v>0</v>
      </c>
      <c r="AU40" s="37">
        <f t="shared" si="50"/>
        <v>51</v>
      </c>
      <c r="AV40" s="44">
        <f>VLOOKUP(AU40,[1]Punktezuordnung!$A$2:$B$52,2,FALSE())</f>
        <v>0</v>
      </c>
      <c r="AW40" s="39">
        <f t="array" ref="AW40">IF(ISBLANK(STO_2!$A$2),0,IF(ISBLANK(A40),0,IF((OR(EXACT(A40,STO_2!$C$2:$C$148))),VLOOKUP(A40,STO_2!$C$2:$I$148,4,FALSE()))))</f>
        <v>0</v>
      </c>
      <c r="AX40" s="37">
        <f t="shared" si="51"/>
        <v>51</v>
      </c>
      <c r="AY40" s="44">
        <f>VLOOKUP(AX40,[1]Punktezuordnung!$A$2:$B$52,2,FALSE())</f>
        <v>0</v>
      </c>
      <c r="AZ40" s="41">
        <f t="array" ref="AZ40">IF(ISBLANK(ANG_1!$A$2),100,IF(ISBLANK(A40),100,IF((OR(EXACT(A40,ANG_1!$C$2:$C$200))),VLOOKUP(A40,ANG_1!$C$2:$I$200,4,FALSE()))))</f>
        <v>100</v>
      </c>
      <c r="BA40" s="37">
        <f t="shared" si="52"/>
        <v>51</v>
      </c>
      <c r="BB40" s="44">
        <f>VLOOKUP(BA40,[1]Punktezuordnung!$A$2:$B$52,2,FALSE())</f>
        <v>0</v>
      </c>
      <c r="BC40" s="46">
        <f t="array" ref="BC40">IF(ISBLANK(ANG_2!$A$2),0,IF(ISBLANK(A40),0,IF((OR(EXACT(A40,ANG_2!$C$2:$C$155))),VLOOKUP(A40,ANG_2!$C$2:$I$155,4,FALSE()))))</f>
        <v>0</v>
      </c>
      <c r="BD40" s="37">
        <f t="shared" si="53"/>
        <v>51</v>
      </c>
      <c r="BE40" s="47">
        <f>VLOOKUP(BD40,[1]Punktezuordnung!$A$2:$B$52,2,FALSE())</f>
        <v>0</v>
      </c>
      <c r="BF40" s="41">
        <f t="array" ref="BF40">IF(ISBLANK(ANG_1!$A$2),100,IF(ISBLANK(G40),100,IF((OR(EXACT(G40,ANG_1!$C$2:$C$200))),VLOOKUP(G40,ANG_1!$C$2:$I$200,4,FALSE()))))</f>
        <v>100</v>
      </c>
      <c r="BG40" s="37">
        <f t="shared" si="54"/>
        <v>51</v>
      </c>
      <c r="BH40" s="44">
        <f>VLOOKUP(BG40,[1]Punktezuordnung!$A$2:$B$52,2,FALSE())</f>
        <v>0</v>
      </c>
      <c r="BI40" s="46">
        <f t="array" ref="BI40">IF(ISBLANK(ANG_2!$A$2),0,IF(ISBLANK(G40),0,IF((OR(EXACT(G40,ANG_2!$C$2:$C$155))),VLOOKUP(G40,ANG_2!$C$2:$I$155,4,FALSE()))))</f>
        <v>0</v>
      </c>
      <c r="BJ40" s="37">
        <f t="shared" si="55"/>
        <v>51</v>
      </c>
      <c r="BK40" s="47">
        <f>VLOOKUP(BJ40,[1]Punktezuordnung!$A$2:$B$52,2,FALSE())</f>
        <v>0</v>
      </c>
    </row>
    <row r="41" spans="1:63" x14ac:dyDescent="0.3">
      <c r="A41" s="55"/>
      <c r="B41" s="55"/>
      <c r="C41" s="55"/>
      <c r="D41" s="55"/>
      <c r="E41" s="37" t="str">
        <f t="shared" si="28"/>
        <v/>
      </c>
      <c r="F41" s="29">
        <f>SUM(LARGE(H41:U41,{1;2;3;4;5;6;7;8;9}))</f>
        <v>0</v>
      </c>
      <c r="G41" s="48">
        <f t="shared" si="29"/>
        <v>0</v>
      </c>
      <c r="H41" s="49">
        <f t="shared" si="30"/>
        <v>0</v>
      </c>
      <c r="I41" s="44">
        <f t="shared" si="31"/>
        <v>0</v>
      </c>
      <c r="J41" s="49">
        <f t="shared" si="32"/>
        <v>0</v>
      </c>
      <c r="K41" s="44">
        <f t="shared" si="33"/>
        <v>0</v>
      </c>
      <c r="L41" s="32">
        <f t="shared" si="34"/>
        <v>0</v>
      </c>
      <c r="M41" s="33">
        <f t="shared" si="35"/>
        <v>0</v>
      </c>
      <c r="N41" s="50">
        <f t="shared" si="36"/>
        <v>0</v>
      </c>
      <c r="O41" s="35">
        <f t="shared" si="37"/>
        <v>0</v>
      </c>
      <c r="P41" s="49">
        <f t="shared" si="38"/>
        <v>0</v>
      </c>
      <c r="Q41" s="44">
        <f t="shared" si="39"/>
        <v>0</v>
      </c>
      <c r="R41" s="49"/>
      <c r="S41" s="44"/>
      <c r="T41" s="49">
        <f t="shared" si="40"/>
        <v>0</v>
      </c>
      <c r="U41" s="44">
        <f t="shared" si="41"/>
        <v>0</v>
      </c>
      <c r="V41" s="36">
        <f t="array" ref="V41">IF(ISBLANK(ALS_1!$A$2),100,IF(ISBLANK(A41),100,IF((OR(EXACT(A41,ALS_1!$C$2:$C$147))),VLOOKUP(A41,ALS_1!$C$2:$I$147,4,FALSE()))))</f>
        <v>100</v>
      </c>
      <c r="W41" s="37">
        <f t="shared" si="42"/>
        <v>51</v>
      </c>
      <c r="X41" s="64">
        <f>VLOOKUP(W41,Punktezuordnung!$A$2:$B$52,2,FALSE())</f>
        <v>0</v>
      </c>
      <c r="Y41" s="38" cm="1">
        <f t="array" ref="Y41">IF(ISBLANK(ALS_2!$A$2),0,IF(ISBLANK(A41),0,IF((OR(EXACT(A41,ALS_2!$C$2:$C$149))),VLOOKUP(A41,ALS_2!$C$2:$I$149,4,FALSE()))))</f>
        <v>0</v>
      </c>
      <c r="Z41" s="37">
        <f t="shared" si="43"/>
        <v>51</v>
      </c>
      <c r="AA41" s="64">
        <f>VLOOKUP(Z41,Punktezuordnung!$A$2:$B$52,2,FALSE())</f>
        <v>0</v>
      </c>
      <c r="AB41" s="39">
        <f t="array" ref="AB41">IF(ISBLANK(FRI_1!$A$2),100,IF(ISBLANK(A41),100,IF((OR(EXACT(A41,FRI_1!$C$2:$C$200))),VLOOKUP(A41,FRI_1!$C$2:$I$200,4,FALSE()))))</f>
        <v>100</v>
      </c>
      <c r="AC41" s="37">
        <f t="shared" si="44"/>
        <v>51</v>
      </c>
      <c r="AD41" s="29">
        <f>VLOOKUP(AC41,[1]Punktezuordnung!$A$2:$B$52,2,FALSE())</f>
        <v>0</v>
      </c>
      <c r="AE41" s="40">
        <f t="array" ref="AE41">IF(ISBLANK(FRI_2!$A$2),0,IF(ISBLANK(A41),0,IF((OR(EXACT(A41,FRI_2!$C$2:$C$150))),VLOOKUP(A41,FRI_2!$C$2:$I$150,4,FALSE()))))</f>
        <v>0</v>
      </c>
      <c r="AF41" s="37">
        <f t="shared" si="45"/>
        <v>51</v>
      </c>
      <c r="AG41" s="29">
        <f>VLOOKUP(AF41,[1]Punktezuordnung!$A$2:$B$52,2,FALSE())</f>
        <v>0</v>
      </c>
      <c r="AH41" s="41">
        <f t="array" ref="AH41">IF(ISBLANK(LAT_1!$A$2),0,IF(ISBLANK(A41),0,IF((OR(EXACT(A41,LAT_1!$C$2:$C$154))),VLOOKUP(A41,LAT_1!$C$2:$I$154,4,FALSE()))))</f>
        <v>0</v>
      </c>
      <c r="AI41" s="37">
        <f t="shared" si="46"/>
        <v>51</v>
      </c>
      <c r="AJ41" s="29">
        <f>VLOOKUP(AI41,[1]Punktezuordnung!$A$2:$B$52,2,FALSE())</f>
        <v>0</v>
      </c>
      <c r="AK41" s="43">
        <f t="array" ref="AK41">IF(ISBLANK(LAT_2!$A$2),0,IF(ISBLANK(A41),0,IF((OR(EXACT(A41,LAT_2!$C$2:$C$154))),VLOOKUP(A41,LAT_2!$C$2:$I$154,4,FALSE()))))</f>
        <v>0</v>
      </c>
      <c r="AL41" s="37">
        <f t="shared" si="47"/>
        <v>51</v>
      </c>
      <c r="AM41" s="29">
        <f>VLOOKUP(AL41,[1]Punktezuordnung!$A$2:$B$52,2,FALSE())</f>
        <v>0</v>
      </c>
      <c r="AN41" s="66">
        <f t="array" ref="AN41">IF(ISBLANK(NIA_1!$A$2),1000,IF(ISBLANK(A41),1000,IF((OR(EXACT(A41,NIA_1!$C$2:$C$200))),VLOOKUP(A41,NIA_1!$C$2:$I$200,4,FALSE()))))</f>
        <v>1000</v>
      </c>
      <c r="AO41" s="37">
        <f t="shared" si="48"/>
        <v>51</v>
      </c>
      <c r="AP41" s="64">
        <f>VLOOKUP(AO41,Punktezuordnung!$A$2:$B$52,2,FALSE())</f>
        <v>0</v>
      </c>
      <c r="AQ41" s="45">
        <f t="array" ref="AQ41">IF(ISBLANK(NIA_2!$A$2),0,IF(ISBLANK(A41),0,IF((OR(EXACT(A41,NIA_2!$C$2:$C$141))),VLOOKUP(A41,NIA_2!$C$2:$I$141,4,FALSE()))))</f>
        <v>0</v>
      </c>
      <c r="AR41" s="37">
        <f t="shared" si="49"/>
        <v>51</v>
      </c>
      <c r="AS41" s="64">
        <f>VLOOKUP(AR41,Punktezuordnung!$A$2:$B$52,2,FALSE())</f>
        <v>0</v>
      </c>
      <c r="AT41" s="41">
        <f t="array" ref="AT41">IF(ISBLANK(STO_1!$A$2),0,IF(ISBLANK(A41),0,IF((OR(EXACT(A41,STO_1!$C$2:$C$149))),VLOOKUP(A41,STO_1!$C$2:$I$149,4,FALSE()))))</f>
        <v>0</v>
      </c>
      <c r="AU41" s="37">
        <f t="shared" si="50"/>
        <v>51</v>
      </c>
      <c r="AV41" s="44">
        <f>VLOOKUP(AU41,[1]Punktezuordnung!$A$2:$B$52,2,FALSE())</f>
        <v>0</v>
      </c>
      <c r="AW41" s="39">
        <f t="array" ref="AW41">IF(ISBLANK(STO_2!$A$2),0,IF(ISBLANK(A41),0,IF((OR(EXACT(A41,STO_2!$C$2:$C$148))),VLOOKUP(A41,STO_2!$C$2:$I$148,4,FALSE()))))</f>
        <v>0</v>
      </c>
      <c r="AX41" s="37">
        <f t="shared" si="51"/>
        <v>51</v>
      </c>
      <c r="AY41" s="44">
        <f>VLOOKUP(AX41,[1]Punktezuordnung!$A$2:$B$52,2,FALSE())</f>
        <v>0</v>
      </c>
      <c r="AZ41" s="41">
        <f t="array" ref="AZ41">IF(ISBLANK(ANG_1!$A$2),100,IF(ISBLANK(A41),100,IF((OR(EXACT(A41,ANG_1!$C$2:$C$200))),VLOOKUP(A41,ANG_1!$C$2:$I$200,4,FALSE()))))</f>
        <v>100</v>
      </c>
      <c r="BA41" s="37">
        <f t="shared" si="52"/>
        <v>51</v>
      </c>
      <c r="BB41" s="44">
        <f>VLOOKUP(BA41,[1]Punktezuordnung!$A$2:$B$52,2,FALSE())</f>
        <v>0</v>
      </c>
      <c r="BC41" s="46">
        <f t="array" ref="BC41">IF(ISBLANK(ANG_2!$A$2),0,IF(ISBLANK(A41),0,IF((OR(EXACT(A41,ANG_2!$C$2:$C$155))),VLOOKUP(A41,ANG_2!$C$2:$I$155,4,FALSE()))))</f>
        <v>0</v>
      </c>
      <c r="BD41" s="37">
        <f t="shared" si="53"/>
        <v>51</v>
      </c>
      <c r="BE41" s="47">
        <f>VLOOKUP(BD41,[1]Punktezuordnung!$A$2:$B$52,2,FALSE())</f>
        <v>0</v>
      </c>
      <c r="BF41" s="41">
        <f t="array" ref="BF41">IF(ISBLANK(ANG_1!$A$2),100,IF(ISBLANK(G41),100,IF((OR(EXACT(G41,ANG_1!$C$2:$C$200))),VLOOKUP(G41,ANG_1!$C$2:$I$200,4,FALSE()))))</f>
        <v>100</v>
      </c>
      <c r="BG41" s="37">
        <f t="shared" si="54"/>
        <v>51</v>
      </c>
      <c r="BH41" s="44">
        <f>VLOOKUP(BG41,[1]Punktezuordnung!$A$2:$B$52,2,FALSE())</f>
        <v>0</v>
      </c>
      <c r="BI41" s="46">
        <f t="array" ref="BI41">IF(ISBLANK(ANG_2!$A$2),0,IF(ISBLANK(G41),0,IF((OR(EXACT(G41,ANG_2!$C$2:$C$155))),VLOOKUP(G41,ANG_2!$C$2:$I$155,4,FALSE()))))</f>
        <v>0</v>
      </c>
      <c r="BJ41" s="37">
        <f t="shared" si="55"/>
        <v>51</v>
      </c>
      <c r="BK41" s="47">
        <f>VLOOKUP(BJ41,[1]Punktezuordnung!$A$2:$B$52,2,FALSE())</f>
        <v>0</v>
      </c>
    </row>
    <row r="42" spans="1:63" x14ac:dyDescent="0.3">
      <c r="A42" s="55"/>
      <c r="B42" s="55"/>
      <c r="C42" s="55"/>
      <c r="D42" s="55"/>
      <c r="E42" s="37" t="str">
        <f t="shared" si="28"/>
        <v/>
      </c>
      <c r="F42" s="29">
        <f>SUM(LARGE(H42:U42,{1;2;3;4;5;6;7;8;9}))</f>
        <v>0</v>
      </c>
      <c r="G42" s="48">
        <f t="shared" si="29"/>
        <v>0</v>
      </c>
      <c r="H42" s="49">
        <f t="shared" si="30"/>
        <v>0</v>
      </c>
      <c r="I42" s="44">
        <f t="shared" si="31"/>
        <v>0</v>
      </c>
      <c r="J42" s="49">
        <f t="shared" si="32"/>
        <v>0</v>
      </c>
      <c r="K42" s="44">
        <f t="shared" si="33"/>
        <v>0</v>
      </c>
      <c r="L42" s="32">
        <f t="shared" si="34"/>
        <v>0</v>
      </c>
      <c r="M42" s="33">
        <f t="shared" si="35"/>
        <v>0</v>
      </c>
      <c r="N42" s="50">
        <f t="shared" si="36"/>
        <v>0</v>
      </c>
      <c r="O42" s="35">
        <f t="shared" si="37"/>
        <v>0</v>
      </c>
      <c r="P42" s="49">
        <f t="shared" si="38"/>
        <v>0</v>
      </c>
      <c r="Q42" s="44">
        <f t="shared" si="39"/>
        <v>0</v>
      </c>
      <c r="R42" s="49"/>
      <c r="S42" s="44"/>
      <c r="T42" s="49">
        <f t="shared" si="40"/>
        <v>0</v>
      </c>
      <c r="U42" s="44">
        <f t="shared" si="41"/>
        <v>0</v>
      </c>
      <c r="V42" s="36">
        <f t="array" ref="V42">IF(ISBLANK(ALS_1!$A$2),100,IF(ISBLANK(A42),100,IF((OR(EXACT(A42,ALS_1!$C$2:$C$147))),VLOOKUP(A42,ALS_1!$C$2:$I$147,4,FALSE()))))</f>
        <v>100</v>
      </c>
      <c r="W42" s="37">
        <f t="shared" si="42"/>
        <v>51</v>
      </c>
      <c r="X42" s="64">
        <f>VLOOKUP(W42,Punktezuordnung!$A$2:$B$52,2,FALSE())</f>
        <v>0</v>
      </c>
      <c r="Y42" s="38" cm="1">
        <f t="array" ref="Y42">IF(ISBLANK(ALS_2!$A$2),0,IF(ISBLANK(A42),0,IF((OR(EXACT(A42,ALS_2!$C$2:$C$149))),VLOOKUP(A42,ALS_2!$C$2:$I$149,4,FALSE()))))</f>
        <v>0</v>
      </c>
      <c r="Z42" s="37">
        <f t="shared" si="43"/>
        <v>51</v>
      </c>
      <c r="AA42" s="64">
        <f>VLOOKUP(Z42,Punktezuordnung!$A$2:$B$52,2,FALSE())</f>
        <v>0</v>
      </c>
      <c r="AB42" s="39">
        <f t="array" ref="AB42">IF(ISBLANK(FRI_1!$A$2),100,IF(ISBLANK(A42),100,IF((OR(EXACT(A42,FRI_1!$C$2:$C$200))),VLOOKUP(A42,FRI_1!$C$2:$I$200,4,FALSE()))))</f>
        <v>100</v>
      </c>
      <c r="AC42" s="37">
        <f t="shared" si="44"/>
        <v>51</v>
      </c>
      <c r="AD42" s="29">
        <f>VLOOKUP(AC42,[1]Punktezuordnung!$A$2:$B$52,2,FALSE())</f>
        <v>0</v>
      </c>
      <c r="AE42" s="40">
        <f t="array" ref="AE42">IF(ISBLANK(FRI_2!$A$2),0,IF(ISBLANK(A42),0,IF((OR(EXACT(A42,FRI_2!$C$2:$C$150))),VLOOKUP(A42,FRI_2!$C$2:$I$150,4,FALSE()))))</f>
        <v>0</v>
      </c>
      <c r="AF42" s="37">
        <f t="shared" si="45"/>
        <v>51</v>
      </c>
      <c r="AG42" s="29">
        <f>VLOOKUP(AF42,[1]Punktezuordnung!$A$2:$B$52,2,FALSE())</f>
        <v>0</v>
      </c>
      <c r="AH42" s="41">
        <f t="array" ref="AH42">IF(ISBLANK(LAT_1!$A$2),0,IF(ISBLANK(A42),0,IF((OR(EXACT(A42,LAT_1!$C$2:$C$154))),VLOOKUP(A42,LAT_1!$C$2:$I$154,4,FALSE()))))</f>
        <v>0</v>
      </c>
      <c r="AI42" s="37">
        <f t="shared" si="46"/>
        <v>51</v>
      </c>
      <c r="AJ42" s="29">
        <f>VLOOKUP(AI42,[1]Punktezuordnung!$A$2:$B$52,2,FALSE())</f>
        <v>0</v>
      </c>
      <c r="AK42" s="43">
        <f t="array" ref="AK42">IF(ISBLANK(LAT_2!$A$2),0,IF(ISBLANK(A42),0,IF((OR(EXACT(A42,LAT_2!$C$2:$C$154))),VLOOKUP(A42,LAT_2!$C$2:$I$154,4,FALSE()))))</f>
        <v>0</v>
      </c>
      <c r="AL42" s="37">
        <f t="shared" si="47"/>
        <v>51</v>
      </c>
      <c r="AM42" s="29">
        <f>VLOOKUP(AL42,[1]Punktezuordnung!$A$2:$B$52,2,FALSE())</f>
        <v>0</v>
      </c>
      <c r="AN42" s="66">
        <f t="array" ref="AN42">IF(ISBLANK(NIA_1!$A$2),1000,IF(ISBLANK(A42),1000,IF((OR(EXACT(A42,NIA_1!$C$2:$C$200))),VLOOKUP(A42,NIA_1!$C$2:$I$200,4,FALSE()))))</f>
        <v>1000</v>
      </c>
      <c r="AO42" s="37">
        <f t="shared" si="48"/>
        <v>51</v>
      </c>
      <c r="AP42" s="64">
        <f>VLOOKUP(AO42,Punktezuordnung!$A$2:$B$52,2,FALSE())</f>
        <v>0</v>
      </c>
      <c r="AQ42" s="45">
        <f t="array" ref="AQ42">IF(ISBLANK(NIA_2!$A$2),0,IF(ISBLANK(A42),0,IF((OR(EXACT(A42,NIA_2!$C$2:$C$141))),VLOOKUP(A42,NIA_2!$C$2:$I$141,4,FALSE()))))</f>
        <v>0</v>
      </c>
      <c r="AR42" s="37">
        <f t="shared" si="49"/>
        <v>51</v>
      </c>
      <c r="AS42" s="64">
        <f>VLOOKUP(AR42,Punktezuordnung!$A$2:$B$52,2,FALSE())</f>
        <v>0</v>
      </c>
      <c r="AT42" s="41">
        <f t="array" ref="AT42">IF(ISBLANK(STO_1!$A$2),0,IF(ISBLANK(A42),0,IF((OR(EXACT(A42,STO_1!$C$2:$C$149))),VLOOKUP(A42,STO_1!$C$2:$I$149,4,FALSE()))))</f>
        <v>0</v>
      </c>
      <c r="AU42" s="37">
        <f t="shared" si="50"/>
        <v>51</v>
      </c>
      <c r="AV42" s="44">
        <f>VLOOKUP(AU42,[1]Punktezuordnung!$A$2:$B$52,2,FALSE())</f>
        <v>0</v>
      </c>
      <c r="AW42" s="39">
        <f t="array" ref="AW42">IF(ISBLANK(STO_2!$A$2),0,IF(ISBLANK(A42),0,IF((OR(EXACT(A42,STO_2!$C$2:$C$148))),VLOOKUP(A42,STO_2!$C$2:$I$148,4,FALSE()))))</f>
        <v>0</v>
      </c>
      <c r="AX42" s="37">
        <f t="shared" si="51"/>
        <v>51</v>
      </c>
      <c r="AY42" s="44">
        <f>VLOOKUP(AX42,[1]Punktezuordnung!$A$2:$B$52,2,FALSE())</f>
        <v>0</v>
      </c>
      <c r="AZ42" s="41">
        <f t="array" ref="AZ42">IF(ISBLANK(ANG_1!$A$2),100,IF(ISBLANK(A42),100,IF((OR(EXACT(A42,ANG_1!$C$2:$C$200))),VLOOKUP(A42,ANG_1!$C$2:$I$200,4,FALSE()))))</f>
        <v>100</v>
      </c>
      <c r="BA42" s="37">
        <f t="shared" si="52"/>
        <v>51</v>
      </c>
      <c r="BB42" s="44">
        <f>VLOOKUP(BA42,[1]Punktezuordnung!$A$2:$B$52,2,FALSE())</f>
        <v>0</v>
      </c>
      <c r="BC42" s="46">
        <f t="array" ref="BC42">IF(ISBLANK(ANG_2!$A$2),0,IF(ISBLANK(A42),0,IF((OR(EXACT(A42,ANG_2!$C$2:$C$155))),VLOOKUP(A42,ANG_2!$C$2:$I$155,4,FALSE()))))</f>
        <v>0</v>
      </c>
      <c r="BD42" s="37">
        <f t="shared" si="53"/>
        <v>51</v>
      </c>
      <c r="BE42" s="47">
        <f>VLOOKUP(BD42,[1]Punktezuordnung!$A$2:$B$52,2,FALSE())</f>
        <v>0</v>
      </c>
      <c r="BF42" s="41">
        <f t="array" ref="BF42">IF(ISBLANK(ANG_1!$A$2),100,IF(ISBLANK(G42),100,IF((OR(EXACT(G42,ANG_1!$C$2:$C$200))),VLOOKUP(G42,ANG_1!$C$2:$I$200,4,FALSE()))))</f>
        <v>100</v>
      </c>
      <c r="BG42" s="37">
        <f t="shared" si="54"/>
        <v>51</v>
      </c>
      <c r="BH42" s="44">
        <f>VLOOKUP(BG42,[1]Punktezuordnung!$A$2:$B$52,2,FALSE())</f>
        <v>0</v>
      </c>
      <c r="BI42" s="46">
        <f t="array" ref="BI42">IF(ISBLANK(ANG_2!$A$2),0,IF(ISBLANK(G42),0,IF((OR(EXACT(G42,ANG_2!$C$2:$C$155))),VLOOKUP(G42,ANG_2!$C$2:$I$155,4,FALSE()))))</f>
        <v>0</v>
      </c>
      <c r="BJ42" s="37">
        <f t="shared" si="55"/>
        <v>51</v>
      </c>
      <c r="BK42" s="47">
        <f>VLOOKUP(BJ42,[1]Punktezuordnung!$A$2:$B$52,2,FALSE())</f>
        <v>0</v>
      </c>
    </row>
    <row r="43" spans="1:63" x14ac:dyDescent="0.3">
      <c r="A43" s="55"/>
      <c r="B43" s="55"/>
      <c r="C43" s="55"/>
      <c r="D43" s="55"/>
      <c r="E43" s="37" t="str">
        <f t="shared" si="28"/>
        <v/>
      </c>
      <c r="F43" s="29">
        <f>SUM(LARGE(H43:U43,{1;2;3;4;5;6;7;8;9}))</f>
        <v>0</v>
      </c>
      <c r="G43" s="48">
        <f t="shared" si="29"/>
        <v>0</v>
      </c>
      <c r="H43" s="49">
        <f t="shared" si="30"/>
        <v>0</v>
      </c>
      <c r="I43" s="44">
        <f t="shared" si="31"/>
        <v>0</v>
      </c>
      <c r="J43" s="49">
        <f t="shared" si="32"/>
        <v>0</v>
      </c>
      <c r="K43" s="44">
        <f t="shared" si="33"/>
        <v>0</v>
      </c>
      <c r="L43" s="32">
        <f t="shared" si="34"/>
        <v>0</v>
      </c>
      <c r="M43" s="33">
        <f t="shared" si="35"/>
        <v>0</v>
      </c>
      <c r="N43" s="50">
        <f t="shared" si="36"/>
        <v>0</v>
      </c>
      <c r="O43" s="35">
        <f t="shared" si="37"/>
        <v>0</v>
      </c>
      <c r="P43" s="49">
        <f t="shared" si="38"/>
        <v>0</v>
      </c>
      <c r="Q43" s="44">
        <f t="shared" si="39"/>
        <v>0</v>
      </c>
      <c r="R43" s="49"/>
      <c r="S43" s="44"/>
      <c r="T43" s="49">
        <f t="shared" si="40"/>
        <v>0</v>
      </c>
      <c r="U43" s="44">
        <f t="shared" si="41"/>
        <v>0</v>
      </c>
      <c r="V43" s="36">
        <f t="array" ref="V43">IF(ISBLANK(ALS_1!$A$2),100,IF(ISBLANK(A43),100,IF((OR(EXACT(A43,ALS_1!$C$2:$C$147))),VLOOKUP(A43,ALS_1!$C$2:$I$147,4,FALSE()))))</f>
        <v>100</v>
      </c>
      <c r="W43" s="37">
        <f t="shared" si="42"/>
        <v>51</v>
      </c>
      <c r="X43" s="64">
        <f>VLOOKUP(W43,Punktezuordnung!$A$2:$B$52,2,FALSE())</f>
        <v>0</v>
      </c>
      <c r="Y43" s="38" cm="1">
        <f t="array" ref="Y43">IF(ISBLANK(ALS_2!$A$2),0,IF(ISBLANK(A43),0,IF((OR(EXACT(A43,ALS_2!$C$2:$C$149))),VLOOKUP(A43,ALS_2!$C$2:$I$149,4,FALSE()))))</f>
        <v>0</v>
      </c>
      <c r="Z43" s="37">
        <f t="shared" si="43"/>
        <v>51</v>
      </c>
      <c r="AA43" s="64">
        <f>VLOOKUP(Z43,Punktezuordnung!$A$2:$B$52,2,FALSE())</f>
        <v>0</v>
      </c>
      <c r="AB43" s="39">
        <f t="array" ref="AB43">IF(ISBLANK(FRI_1!$A$2),100,IF(ISBLANK(A43),100,IF((OR(EXACT(A43,FRI_1!$C$2:$C$200))),VLOOKUP(A43,FRI_1!$C$2:$I$200,4,FALSE()))))</f>
        <v>100</v>
      </c>
      <c r="AC43" s="37">
        <f t="shared" si="44"/>
        <v>51</v>
      </c>
      <c r="AD43" s="29">
        <f>VLOOKUP(AC43,[1]Punktezuordnung!$A$2:$B$52,2,FALSE())</f>
        <v>0</v>
      </c>
      <c r="AE43" s="40">
        <f t="array" ref="AE43">IF(ISBLANK(FRI_2!$A$2),0,IF(ISBLANK(A43),0,IF((OR(EXACT(A43,FRI_2!$C$2:$C$150))),VLOOKUP(A43,FRI_2!$C$2:$I$150,4,FALSE()))))</f>
        <v>0</v>
      </c>
      <c r="AF43" s="37">
        <f t="shared" si="45"/>
        <v>51</v>
      </c>
      <c r="AG43" s="29">
        <f>VLOOKUP(AF43,[1]Punktezuordnung!$A$2:$B$52,2,FALSE())</f>
        <v>0</v>
      </c>
      <c r="AH43" s="41">
        <f t="array" ref="AH43">IF(ISBLANK(LAT_1!$A$2),0,IF(ISBLANK(A43),0,IF((OR(EXACT(A43,LAT_1!$C$2:$C$154))),VLOOKUP(A43,LAT_1!$C$2:$I$154,4,FALSE()))))</f>
        <v>0</v>
      </c>
      <c r="AI43" s="37">
        <f t="shared" si="46"/>
        <v>51</v>
      </c>
      <c r="AJ43" s="29">
        <f>VLOOKUP(AI43,[1]Punktezuordnung!$A$2:$B$52,2,FALSE())</f>
        <v>0</v>
      </c>
      <c r="AK43" s="43">
        <f t="array" ref="AK43">IF(ISBLANK(LAT_2!$A$2),0,IF(ISBLANK(A43),0,IF((OR(EXACT(A43,LAT_2!$C$2:$C$154))),VLOOKUP(A43,LAT_2!$C$2:$I$154,4,FALSE()))))</f>
        <v>0</v>
      </c>
      <c r="AL43" s="37">
        <f t="shared" si="47"/>
        <v>51</v>
      </c>
      <c r="AM43" s="29">
        <f>VLOOKUP(AL43,[1]Punktezuordnung!$A$2:$B$52,2,FALSE())</f>
        <v>0</v>
      </c>
      <c r="AN43" s="66">
        <f t="array" ref="AN43">IF(ISBLANK(NIA_1!$A$2),1000,IF(ISBLANK(A43),1000,IF((OR(EXACT(A43,NIA_1!$C$2:$C$200))),VLOOKUP(A43,NIA_1!$C$2:$I$200,4,FALSE()))))</f>
        <v>1000</v>
      </c>
      <c r="AO43" s="37">
        <f t="shared" si="48"/>
        <v>51</v>
      </c>
      <c r="AP43" s="64">
        <f>VLOOKUP(AO43,Punktezuordnung!$A$2:$B$52,2,FALSE())</f>
        <v>0</v>
      </c>
      <c r="AQ43" s="45">
        <f t="array" ref="AQ43">IF(ISBLANK(NIA_2!$A$2),0,IF(ISBLANK(A43),0,IF((OR(EXACT(A43,NIA_2!$C$2:$C$141))),VLOOKUP(A43,NIA_2!$C$2:$I$141,4,FALSE()))))</f>
        <v>0</v>
      </c>
      <c r="AR43" s="37">
        <f t="shared" si="49"/>
        <v>51</v>
      </c>
      <c r="AS43" s="64">
        <f>VLOOKUP(AR43,Punktezuordnung!$A$2:$B$52,2,FALSE())</f>
        <v>0</v>
      </c>
      <c r="AT43" s="41">
        <f t="array" ref="AT43">IF(ISBLANK(STO_1!$A$2),0,IF(ISBLANK(A43),0,IF((OR(EXACT(A43,STO_1!$C$2:$C$149))),VLOOKUP(A43,STO_1!$C$2:$I$149,4,FALSE()))))</f>
        <v>0</v>
      </c>
      <c r="AU43" s="37">
        <f t="shared" si="50"/>
        <v>51</v>
      </c>
      <c r="AV43" s="44">
        <f>VLOOKUP(AU43,[1]Punktezuordnung!$A$2:$B$52,2,FALSE())</f>
        <v>0</v>
      </c>
      <c r="AW43" s="39">
        <f t="array" ref="AW43">IF(ISBLANK(STO_2!$A$2),0,IF(ISBLANK(A43),0,IF((OR(EXACT(A43,STO_2!$C$2:$C$148))),VLOOKUP(A43,STO_2!$C$2:$I$148,4,FALSE()))))</f>
        <v>0</v>
      </c>
      <c r="AX43" s="37">
        <f t="shared" si="51"/>
        <v>51</v>
      </c>
      <c r="AY43" s="44">
        <f>VLOOKUP(AX43,[1]Punktezuordnung!$A$2:$B$52,2,FALSE())</f>
        <v>0</v>
      </c>
      <c r="AZ43" s="41">
        <f t="array" ref="AZ43">IF(ISBLANK(ANG_1!$A$2),100,IF(ISBLANK(A43),100,IF((OR(EXACT(A43,ANG_1!$C$2:$C$200))),VLOOKUP(A43,ANG_1!$C$2:$I$200,4,FALSE()))))</f>
        <v>100</v>
      </c>
      <c r="BA43" s="37">
        <f t="shared" si="52"/>
        <v>51</v>
      </c>
      <c r="BB43" s="44">
        <f>VLOOKUP(BA43,[1]Punktezuordnung!$A$2:$B$52,2,FALSE())</f>
        <v>0</v>
      </c>
      <c r="BC43" s="46">
        <f t="array" ref="BC43">IF(ISBLANK(ANG_2!$A$2),0,IF(ISBLANK(A43),0,IF((OR(EXACT(A43,ANG_2!$C$2:$C$155))),VLOOKUP(A43,ANG_2!$C$2:$I$155,4,FALSE()))))</f>
        <v>0</v>
      </c>
      <c r="BD43" s="37">
        <f t="shared" si="53"/>
        <v>51</v>
      </c>
      <c r="BE43" s="47">
        <f>VLOOKUP(BD43,[1]Punktezuordnung!$A$2:$B$52,2,FALSE())</f>
        <v>0</v>
      </c>
      <c r="BF43" s="41">
        <f t="array" ref="BF43">IF(ISBLANK(ANG_1!$A$2),100,IF(ISBLANK(G43),100,IF((OR(EXACT(G43,ANG_1!$C$2:$C$200))),VLOOKUP(G43,ANG_1!$C$2:$I$200,4,FALSE()))))</f>
        <v>100</v>
      </c>
      <c r="BG43" s="37">
        <f t="shared" si="54"/>
        <v>51</v>
      </c>
      <c r="BH43" s="44">
        <f>VLOOKUP(BG43,[1]Punktezuordnung!$A$2:$B$52,2,FALSE())</f>
        <v>0</v>
      </c>
      <c r="BI43" s="46">
        <f t="array" ref="BI43">IF(ISBLANK(ANG_2!$A$2),0,IF(ISBLANK(G43),0,IF((OR(EXACT(G43,ANG_2!$C$2:$C$155))),VLOOKUP(G43,ANG_2!$C$2:$I$155,4,FALSE()))))</f>
        <v>0</v>
      </c>
      <c r="BJ43" s="37">
        <f t="shared" si="55"/>
        <v>51</v>
      </c>
      <c r="BK43" s="47">
        <f>VLOOKUP(BJ43,[1]Punktezuordnung!$A$2:$B$52,2,FALSE())</f>
        <v>0</v>
      </c>
    </row>
    <row r="44" spans="1:63" x14ac:dyDescent="0.3">
      <c r="A44" s="55"/>
      <c r="B44" s="55"/>
      <c r="C44" s="55"/>
      <c r="D44" s="55"/>
      <c r="E44" s="37" t="str">
        <f t="shared" si="28"/>
        <v/>
      </c>
      <c r="F44" s="29">
        <f>SUM(LARGE(H44:U44,{1;2;3;4;5;6;7;8;9}))</f>
        <v>0</v>
      </c>
      <c r="G44" s="48">
        <f t="shared" si="29"/>
        <v>0</v>
      </c>
      <c r="H44" s="49">
        <f t="shared" si="30"/>
        <v>0</v>
      </c>
      <c r="I44" s="44">
        <f t="shared" si="31"/>
        <v>0</v>
      </c>
      <c r="J44" s="49">
        <f t="shared" si="32"/>
        <v>0</v>
      </c>
      <c r="K44" s="44">
        <f t="shared" si="33"/>
        <v>0</v>
      </c>
      <c r="L44" s="32">
        <f t="shared" si="34"/>
        <v>0</v>
      </c>
      <c r="M44" s="33">
        <f t="shared" si="35"/>
        <v>0</v>
      </c>
      <c r="N44" s="50">
        <f t="shared" si="36"/>
        <v>0</v>
      </c>
      <c r="O44" s="35">
        <f t="shared" si="37"/>
        <v>0</v>
      </c>
      <c r="P44" s="49">
        <f t="shared" si="38"/>
        <v>0</v>
      </c>
      <c r="Q44" s="44">
        <f t="shared" si="39"/>
        <v>0</v>
      </c>
      <c r="R44" s="49"/>
      <c r="S44" s="44"/>
      <c r="T44" s="49">
        <f t="shared" si="40"/>
        <v>0</v>
      </c>
      <c r="U44" s="44">
        <f t="shared" si="41"/>
        <v>0</v>
      </c>
      <c r="V44" s="36">
        <f t="array" ref="V44">IF(ISBLANK(ALS_1!$A$2),100,IF(ISBLANK(A44),100,IF((OR(EXACT(A44,ALS_1!$C$2:$C$147))),VLOOKUP(A44,ALS_1!$C$2:$I$147,4,FALSE()))))</f>
        <v>100</v>
      </c>
      <c r="W44" s="37">
        <f t="shared" si="42"/>
        <v>51</v>
      </c>
      <c r="X44" s="64">
        <f>VLOOKUP(W44,Punktezuordnung!$A$2:$B$52,2,FALSE())</f>
        <v>0</v>
      </c>
      <c r="Y44" s="38" cm="1">
        <f t="array" ref="Y44">IF(ISBLANK(ALS_2!$A$2),0,IF(ISBLANK(A44),0,IF((OR(EXACT(A44,ALS_2!$C$2:$C$149))),VLOOKUP(A44,ALS_2!$C$2:$I$149,4,FALSE()))))</f>
        <v>0</v>
      </c>
      <c r="Z44" s="37">
        <f t="shared" si="43"/>
        <v>51</v>
      </c>
      <c r="AA44" s="64">
        <f>VLOOKUP(Z44,Punktezuordnung!$A$2:$B$52,2,FALSE())</f>
        <v>0</v>
      </c>
      <c r="AB44" s="39">
        <f t="array" ref="AB44">IF(ISBLANK(FRI_1!$A$2),100,IF(ISBLANK(A44),100,IF((OR(EXACT(A44,FRI_1!$C$2:$C$200))),VLOOKUP(A44,FRI_1!$C$2:$I$200,4,FALSE()))))</f>
        <v>100</v>
      </c>
      <c r="AC44" s="37">
        <f t="shared" si="44"/>
        <v>51</v>
      </c>
      <c r="AD44" s="29">
        <f>VLOOKUP(AC44,[1]Punktezuordnung!$A$2:$B$52,2,FALSE())</f>
        <v>0</v>
      </c>
      <c r="AE44" s="40">
        <f t="array" ref="AE44">IF(ISBLANK(FRI_2!$A$2),0,IF(ISBLANK(A44),0,IF((OR(EXACT(A44,FRI_2!$C$2:$C$150))),VLOOKUP(A44,FRI_2!$C$2:$I$150,4,FALSE()))))</f>
        <v>0</v>
      </c>
      <c r="AF44" s="37">
        <f t="shared" si="45"/>
        <v>51</v>
      </c>
      <c r="AG44" s="29">
        <f>VLOOKUP(AF44,[1]Punktezuordnung!$A$2:$B$52,2,FALSE())</f>
        <v>0</v>
      </c>
      <c r="AH44" s="41">
        <f t="array" ref="AH44">IF(ISBLANK(LAT_1!$A$2),0,IF(ISBLANK(A44),0,IF((OR(EXACT(A44,LAT_1!$C$2:$C$154))),VLOOKUP(A44,LAT_1!$C$2:$I$154,4,FALSE()))))</f>
        <v>0</v>
      </c>
      <c r="AI44" s="37">
        <f t="shared" si="46"/>
        <v>51</v>
      </c>
      <c r="AJ44" s="29">
        <f>VLOOKUP(AI44,[1]Punktezuordnung!$A$2:$B$52,2,FALSE())</f>
        <v>0</v>
      </c>
      <c r="AK44" s="43">
        <f t="array" ref="AK44">IF(ISBLANK(LAT_2!$A$2),0,IF(ISBLANK(A44),0,IF((OR(EXACT(A44,LAT_2!$C$2:$C$154))),VLOOKUP(A44,LAT_2!$C$2:$I$154,4,FALSE()))))</f>
        <v>0</v>
      </c>
      <c r="AL44" s="37">
        <f t="shared" si="47"/>
        <v>51</v>
      </c>
      <c r="AM44" s="29">
        <f>VLOOKUP(AL44,[1]Punktezuordnung!$A$2:$B$52,2,FALSE())</f>
        <v>0</v>
      </c>
      <c r="AN44" s="66">
        <f t="array" ref="AN44">IF(ISBLANK(NIA_1!$A$2),1000,IF(ISBLANK(A44),1000,IF((OR(EXACT(A44,NIA_1!$C$2:$C$200))),VLOOKUP(A44,NIA_1!$C$2:$I$200,4,FALSE()))))</f>
        <v>1000</v>
      </c>
      <c r="AO44" s="37">
        <f t="shared" si="48"/>
        <v>51</v>
      </c>
      <c r="AP44" s="64">
        <f>VLOOKUP(AO44,Punktezuordnung!$A$2:$B$52,2,FALSE())</f>
        <v>0</v>
      </c>
      <c r="AQ44" s="45">
        <f t="array" ref="AQ44">IF(ISBLANK(NIA_2!$A$2),0,IF(ISBLANK(A44),0,IF((OR(EXACT(A44,NIA_2!$C$2:$C$141))),VLOOKUP(A44,NIA_2!$C$2:$I$141,4,FALSE()))))</f>
        <v>0</v>
      </c>
      <c r="AR44" s="37">
        <f t="shared" si="49"/>
        <v>51</v>
      </c>
      <c r="AS44" s="64">
        <f>VLOOKUP(AR44,Punktezuordnung!$A$2:$B$52,2,FALSE())</f>
        <v>0</v>
      </c>
      <c r="AT44" s="41">
        <f t="array" ref="AT44">IF(ISBLANK(STO_1!$A$2),0,IF(ISBLANK(A44),0,IF((OR(EXACT(A44,STO_1!$C$2:$C$149))),VLOOKUP(A44,STO_1!$C$2:$I$149,4,FALSE()))))</f>
        <v>0</v>
      </c>
      <c r="AU44" s="37">
        <f t="shared" si="50"/>
        <v>51</v>
      </c>
      <c r="AV44" s="44">
        <f>VLOOKUP(AU44,[1]Punktezuordnung!$A$2:$B$52,2,FALSE())</f>
        <v>0</v>
      </c>
      <c r="AW44" s="39">
        <f t="array" ref="AW44">IF(ISBLANK(STO_2!$A$2),0,IF(ISBLANK(A44),0,IF((OR(EXACT(A44,STO_2!$C$2:$C$148))),VLOOKUP(A44,STO_2!$C$2:$I$148,4,FALSE()))))</f>
        <v>0</v>
      </c>
      <c r="AX44" s="37">
        <f t="shared" si="51"/>
        <v>51</v>
      </c>
      <c r="AY44" s="44">
        <f>VLOOKUP(AX44,[1]Punktezuordnung!$A$2:$B$52,2,FALSE())</f>
        <v>0</v>
      </c>
      <c r="AZ44" s="41">
        <f t="array" ref="AZ44">IF(ISBLANK(ANG_1!$A$2),100,IF(ISBLANK(A44),100,IF((OR(EXACT(A44,ANG_1!$C$2:$C$200))),VLOOKUP(A44,ANG_1!$C$2:$I$200,4,FALSE()))))</f>
        <v>100</v>
      </c>
      <c r="BA44" s="37">
        <f t="shared" si="52"/>
        <v>51</v>
      </c>
      <c r="BB44" s="44">
        <f>VLOOKUP(BA44,[1]Punktezuordnung!$A$2:$B$52,2,FALSE())</f>
        <v>0</v>
      </c>
      <c r="BC44" s="46">
        <f t="array" ref="BC44">IF(ISBLANK(ANG_2!$A$2),0,IF(ISBLANK(A44),0,IF((OR(EXACT(A44,ANG_2!$C$2:$C$155))),VLOOKUP(A44,ANG_2!$C$2:$I$155,4,FALSE()))))</f>
        <v>0</v>
      </c>
      <c r="BD44" s="37">
        <f t="shared" si="53"/>
        <v>51</v>
      </c>
      <c r="BE44" s="47">
        <f>VLOOKUP(BD44,[1]Punktezuordnung!$A$2:$B$52,2,FALSE())</f>
        <v>0</v>
      </c>
      <c r="BF44" s="41">
        <f t="array" ref="BF44">IF(ISBLANK(ANG_1!$A$2),100,IF(ISBLANK(G44),100,IF((OR(EXACT(G44,ANG_1!$C$2:$C$200))),VLOOKUP(G44,ANG_1!$C$2:$I$200,4,FALSE()))))</f>
        <v>100</v>
      </c>
      <c r="BG44" s="37">
        <f t="shared" si="54"/>
        <v>51</v>
      </c>
      <c r="BH44" s="44">
        <f>VLOOKUP(BG44,[1]Punktezuordnung!$A$2:$B$52,2,FALSE())</f>
        <v>0</v>
      </c>
      <c r="BI44" s="46">
        <f t="array" ref="BI44">IF(ISBLANK(ANG_2!$A$2),0,IF(ISBLANK(G44),0,IF((OR(EXACT(G44,ANG_2!$C$2:$C$155))),VLOOKUP(G44,ANG_2!$C$2:$I$155,4,FALSE()))))</f>
        <v>0</v>
      </c>
      <c r="BJ44" s="37">
        <f t="shared" si="55"/>
        <v>51</v>
      </c>
      <c r="BK44" s="47">
        <f>VLOOKUP(BJ44,[1]Punktezuordnung!$A$2:$B$52,2,FALSE())</f>
        <v>0</v>
      </c>
    </row>
    <row r="45" spans="1:63" x14ac:dyDescent="0.3">
      <c r="A45" s="55"/>
      <c r="B45" s="55"/>
      <c r="C45" s="55"/>
      <c r="D45" s="55"/>
      <c r="E45" s="37" t="str">
        <f t="shared" si="28"/>
        <v/>
      </c>
      <c r="F45" s="29">
        <f>SUM(LARGE(H45:U45,{1;2;3;4;5;6;7;8;9}))</f>
        <v>0</v>
      </c>
      <c r="G45" s="48">
        <f t="shared" si="29"/>
        <v>0</v>
      </c>
      <c r="H45" s="49">
        <f t="shared" si="30"/>
        <v>0</v>
      </c>
      <c r="I45" s="44">
        <f t="shared" si="31"/>
        <v>0</v>
      </c>
      <c r="J45" s="49">
        <f t="shared" si="32"/>
        <v>0</v>
      </c>
      <c r="K45" s="44">
        <f t="shared" si="33"/>
        <v>0</v>
      </c>
      <c r="L45" s="32">
        <f t="shared" si="34"/>
        <v>0</v>
      </c>
      <c r="M45" s="33">
        <f t="shared" si="35"/>
        <v>0</v>
      </c>
      <c r="N45" s="50">
        <f t="shared" si="36"/>
        <v>0</v>
      </c>
      <c r="O45" s="35">
        <f t="shared" si="37"/>
        <v>0</v>
      </c>
      <c r="P45" s="49">
        <f t="shared" si="38"/>
        <v>0</v>
      </c>
      <c r="Q45" s="44">
        <f t="shared" si="39"/>
        <v>0</v>
      </c>
      <c r="R45" s="49"/>
      <c r="S45" s="44"/>
      <c r="T45" s="49">
        <f t="shared" si="40"/>
        <v>0</v>
      </c>
      <c r="U45" s="44">
        <f t="shared" si="41"/>
        <v>0</v>
      </c>
      <c r="V45" s="36">
        <f t="array" ref="V45">IF(ISBLANK(ALS_1!$A$2),100,IF(ISBLANK(A45),100,IF((OR(EXACT(A45,ALS_1!$C$2:$C$147))),VLOOKUP(A45,ALS_1!$C$2:$I$147,4,FALSE()))))</f>
        <v>100</v>
      </c>
      <c r="W45" s="37">
        <f t="shared" si="42"/>
        <v>51</v>
      </c>
      <c r="X45" s="64">
        <f>VLOOKUP(W45,Punktezuordnung!$A$2:$B$52,2,FALSE())</f>
        <v>0</v>
      </c>
      <c r="Y45" s="38" cm="1">
        <f t="array" ref="Y45">IF(ISBLANK(ALS_2!$A$2),0,IF(ISBLANK(A45),0,IF((OR(EXACT(A45,ALS_2!$C$2:$C$149))),VLOOKUP(A45,ALS_2!$C$2:$I$149,4,FALSE()))))</f>
        <v>0</v>
      </c>
      <c r="Z45" s="37">
        <f t="shared" si="43"/>
        <v>51</v>
      </c>
      <c r="AA45" s="64">
        <f>VLOOKUP(Z45,Punktezuordnung!$A$2:$B$52,2,FALSE())</f>
        <v>0</v>
      </c>
      <c r="AB45" s="39">
        <f t="array" ref="AB45">IF(ISBLANK(FRI_1!$A$2),100,IF(ISBLANK(A45),100,IF((OR(EXACT(A45,FRI_1!$C$2:$C$200))),VLOOKUP(A45,FRI_1!$C$2:$I$200,4,FALSE()))))</f>
        <v>100</v>
      </c>
      <c r="AC45" s="37">
        <f t="shared" si="44"/>
        <v>51</v>
      </c>
      <c r="AD45" s="29">
        <f>VLOOKUP(AC45,[1]Punktezuordnung!$A$2:$B$52,2,FALSE())</f>
        <v>0</v>
      </c>
      <c r="AE45" s="40">
        <f t="array" ref="AE45">IF(ISBLANK(FRI_2!$A$2),0,IF(ISBLANK(A45),0,IF((OR(EXACT(A45,FRI_2!$C$2:$C$150))),VLOOKUP(A45,FRI_2!$C$2:$I$150,4,FALSE()))))</f>
        <v>0</v>
      </c>
      <c r="AF45" s="37">
        <f t="shared" si="45"/>
        <v>51</v>
      </c>
      <c r="AG45" s="29">
        <f>VLOOKUP(AF45,[1]Punktezuordnung!$A$2:$B$52,2,FALSE())</f>
        <v>0</v>
      </c>
      <c r="AH45" s="41">
        <f t="array" ref="AH45">IF(ISBLANK(LAT_1!$A$2),0,IF(ISBLANK(A45),0,IF((OR(EXACT(A45,LAT_1!$C$2:$C$154))),VLOOKUP(A45,LAT_1!$C$2:$I$154,4,FALSE()))))</f>
        <v>0</v>
      </c>
      <c r="AI45" s="37">
        <f t="shared" si="46"/>
        <v>51</v>
      </c>
      <c r="AJ45" s="29">
        <f>VLOOKUP(AI45,[1]Punktezuordnung!$A$2:$B$52,2,FALSE())</f>
        <v>0</v>
      </c>
      <c r="AK45" s="43">
        <f t="array" ref="AK45">IF(ISBLANK(LAT_2!$A$2),0,IF(ISBLANK(A45),0,IF((OR(EXACT(A45,LAT_2!$C$2:$C$154))),VLOOKUP(A45,LAT_2!$C$2:$I$154,4,FALSE()))))</f>
        <v>0</v>
      </c>
      <c r="AL45" s="37">
        <f t="shared" si="47"/>
        <v>51</v>
      </c>
      <c r="AM45" s="29">
        <f>VLOOKUP(AL45,[1]Punktezuordnung!$A$2:$B$52,2,FALSE())</f>
        <v>0</v>
      </c>
      <c r="AN45" s="66">
        <f t="array" ref="AN45">IF(ISBLANK(NIA_1!$A$2),1000,IF(ISBLANK(A45),1000,IF((OR(EXACT(A45,NIA_1!$C$2:$C$200))),VLOOKUP(A45,NIA_1!$C$2:$I$200,4,FALSE()))))</f>
        <v>1000</v>
      </c>
      <c r="AO45" s="37">
        <f t="shared" si="48"/>
        <v>51</v>
      </c>
      <c r="AP45" s="64">
        <f>VLOOKUP(AO45,Punktezuordnung!$A$2:$B$52,2,FALSE())</f>
        <v>0</v>
      </c>
      <c r="AQ45" s="45">
        <f t="array" ref="AQ45">IF(ISBLANK(NIA_2!$A$2),0,IF(ISBLANK(A45),0,IF((OR(EXACT(A45,NIA_2!$C$2:$C$141))),VLOOKUP(A45,NIA_2!$C$2:$I$141,4,FALSE()))))</f>
        <v>0</v>
      </c>
      <c r="AR45" s="37">
        <f t="shared" si="49"/>
        <v>51</v>
      </c>
      <c r="AS45" s="64">
        <f>VLOOKUP(AR45,Punktezuordnung!$A$2:$B$52,2,FALSE())</f>
        <v>0</v>
      </c>
      <c r="AT45" s="41">
        <f t="array" ref="AT45">IF(ISBLANK(STO_1!$A$2),0,IF(ISBLANK(A45),0,IF((OR(EXACT(A45,STO_1!$C$2:$C$149))),VLOOKUP(A45,STO_1!$C$2:$I$149,4,FALSE()))))</f>
        <v>0</v>
      </c>
      <c r="AU45" s="37">
        <f t="shared" si="50"/>
        <v>51</v>
      </c>
      <c r="AV45" s="44">
        <f>VLOOKUP(AU45,[1]Punktezuordnung!$A$2:$B$52,2,FALSE())</f>
        <v>0</v>
      </c>
      <c r="AW45" s="39">
        <f t="array" ref="AW45">IF(ISBLANK(STO_2!$A$2),0,IF(ISBLANK(A45),0,IF((OR(EXACT(A45,STO_2!$C$2:$C$148))),VLOOKUP(A45,STO_2!$C$2:$I$148,4,FALSE()))))</f>
        <v>0</v>
      </c>
      <c r="AX45" s="37">
        <f t="shared" si="51"/>
        <v>51</v>
      </c>
      <c r="AY45" s="44">
        <f>VLOOKUP(AX45,[1]Punktezuordnung!$A$2:$B$52,2,FALSE())</f>
        <v>0</v>
      </c>
      <c r="AZ45" s="41">
        <f t="array" ref="AZ45">IF(ISBLANK(ANG_1!$A$2),100,IF(ISBLANK(A45),100,IF((OR(EXACT(A45,ANG_1!$C$2:$C$200))),VLOOKUP(A45,ANG_1!$C$2:$I$200,4,FALSE()))))</f>
        <v>100</v>
      </c>
      <c r="BA45" s="37">
        <f t="shared" si="52"/>
        <v>51</v>
      </c>
      <c r="BB45" s="44">
        <f>VLOOKUP(BA45,[1]Punktezuordnung!$A$2:$B$52,2,FALSE())</f>
        <v>0</v>
      </c>
      <c r="BC45" s="46">
        <f t="array" ref="BC45">IF(ISBLANK(ANG_2!$A$2),0,IF(ISBLANK(A45),0,IF((OR(EXACT(A45,ANG_2!$C$2:$C$155))),VLOOKUP(A45,ANG_2!$C$2:$I$155,4,FALSE()))))</f>
        <v>0</v>
      </c>
      <c r="BD45" s="37">
        <f t="shared" si="53"/>
        <v>51</v>
      </c>
      <c r="BE45" s="47">
        <f>VLOOKUP(BD45,[1]Punktezuordnung!$A$2:$B$52,2,FALSE())</f>
        <v>0</v>
      </c>
      <c r="BF45" s="41">
        <f t="array" ref="BF45">IF(ISBLANK(ANG_1!$A$2),100,IF(ISBLANK(G45),100,IF((OR(EXACT(G45,ANG_1!$C$2:$C$200))),VLOOKUP(G45,ANG_1!$C$2:$I$200,4,FALSE()))))</f>
        <v>100</v>
      </c>
      <c r="BG45" s="37">
        <f t="shared" si="54"/>
        <v>51</v>
      </c>
      <c r="BH45" s="44">
        <f>VLOOKUP(BG45,[1]Punktezuordnung!$A$2:$B$52,2,FALSE())</f>
        <v>0</v>
      </c>
      <c r="BI45" s="46">
        <f t="array" ref="BI45">IF(ISBLANK(ANG_2!$A$2),0,IF(ISBLANK(G45),0,IF((OR(EXACT(G45,ANG_2!$C$2:$C$155))),VLOOKUP(G45,ANG_2!$C$2:$I$155,4,FALSE()))))</f>
        <v>0</v>
      </c>
      <c r="BJ45" s="37">
        <f t="shared" si="55"/>
        <v>51</v>
      </c>
      <c r="BK45" s="47">
        <f>VLOOKUP(BJ45,[1]Punktezuordnung!$A$2:$B$52,2,FALSE())</f>
        <v>0</v>
      </c>
    </row>
    <row r="46" spans="1:63" x14ac:dyDescent="0.3">
      <c r="A46" s="55"/>
      <c r="B46" s="55"/>
      <c r="C46" s="55"/>
      <c r="D46" s="55"/>
      <c r="E46" s="37" t="str">
        <f t="shared" si="28"/>
        <v/>
      </c>
      <c r="F46" s="29">
        <f>SUM(LARGE(H46:U46,{1;2;3;4;5;6;7;8;9}))</f>
        <v>0</v>
      </c>
      <c r="G46" s="48">
        <f t="shared" si="29"/>
        <v>0</v>
      </c>
      <c r="H46" s="49">
        <f t="shared" si="30"/>
        <v>0</v>
      </c>
      <c r="I46" s="44">
        <f t="shared" si="31"/>
        <v>0</v>
      </c>
      <c r="J46" s="49">
        <f t="shared" si="32"/>
        <v>0</v>
      </c>
      <c r="K46" s="44">
        <f t="shared" si="33"/>
        <v>0</v>
      </c>
      <c r="L46" s="32">
        <f t="shared" si="34"/>
        <v>0</v>
      </c>
      <c r="M46" s="33">
        <f t="shared" si="35"/>
        <v>0</v>
      </c>
      <c r="N46" s="50">
        <f t="shared" si="36"/>
        <v>0</v>
      </c>
      <c r="O46" s="35">
        <f t="shared" si="37"/>
        <v>0</v>
      </c>
      <c r="P46" s="49">
        <f t="shared" si="38"/>
        <v>0</v>
      </c>
      <c r="Q46" s="44">
        <f t="shared" si="39"/>
        <v>0</v>
      </c>
      <c r="R46" s="49"/>
      <c r="S46" s="44"/>
      <c r="T46" s="49">
        <f t="shared" si="40"/>
        <v>0</v>
      </c>
      <c r="U46" s="44">
        <f t="shared" si="41"/>
        <v>0</v>
      </c>
      <c r="V46" s="36">
        <f t="array" ref="V46">IF(ISBLANK(ALS_1!$A$2),100,IF(ISBLANK(A46),100,IF((OR(EXACT(A46,ALS_1!$C$2:$C$147))),VLOOKUP(A46,ALS_1!$C$2:$I$147,4,FALSE()))))</f>
        <v>100</v>
      </c>
      <c r="W46" s="37">
        <f t="shared" si="42"/>
        <v>51</v>
      </c>
      <c r="X46" s="64">
        <f>VLOOKUP(W46,Punktezuordnung!$A$2:$B$52,2,FALSE())</f>
        <v>0</v>
      </c>
      <c r="Y46" s="38" cm="1">
        <f t="array" ref="Y46">IF(ISBLANK(ALS_2!$A$2),0,IF(ISBLANK(A46),0,IF((OR(EXACT(A46,ALS_2!$C$2:$C$149))),VLOOKUP(A46,ALS_2!$C$2:$I$149,4,FALSE()))))</f>
        <v>0</v>
      </c>
      <c r="Z46" s="37">
        <f t="shared" si="43"/>
        <v>51</v>
      </c>
      <c r="AA46" s="64">
        <f>VLOOKUP(Z46,Punktezuordnung!$A$2:$B$52,2,FALSE())</f>
        <v>0</v>
      </c>
      <c r="AB46" s="39">
        <f t="array" ref="AB46">IF(ISBLANK(FRI_1!$A$2),100,IF(ISBLANK(A46),100,IF((OR(EXACT(A46,FRI_1!$C$2:$C$200))),VLOOKUP(A46,FRI_1!$C$2:$I$200,4,FALSE()))))</f>
        <v>100</v>
      </c>
      <c r="AC46" s="37">
        <f t="shared" si="44"/>
        <v>51</v>
      </c>
      <c r="AD46" s="29">
        <f>VLOOKUP(AC46,[1]Punktezuordnung!$A$2:$B$52,2,FALSE())</f>
        <v>0</v>
      </c>
      <c r="AE46" s="40">
        <f t="array" ref="AE46">IF(ISBLANK(FRI_2!$A$2),0,IF(ISBLANK(A46),0,IF((OR(EXACT(A46,FRI_2!$C$2:$C$150))),VLOOKUP(A46,FRI_2!$C$2:$I$150,4,FALSE()))))</f>
        <v>0</v>
      </c>
      <c r="AF46" s="37">
        <f t="shared" si="45"/>
        <v>51</v>
      </c>
      <c r="AG46" s="29">
        <f>VLOOKUP(AF46,[1]Punktezuordnung!$A$2:$B$52,2,FALSE())</f>
        <v>0</v>
      </c>
      <c r="AH46" s="41">
        <f t="array" ref="AH46">IF(ISBLANK(LAT_1!$A$2),0,IF(ISBLANK(A46),0,IF((OR(EXACT(A46,LAT_1!$C$2:$C$154))),VLOOKUP(A46,LAT_1!$C$2:$I$154,4,FALSE()))))</f>
        <v>0</v>
      </c>
      <c r="AI46" s="37">
        <f t="shared" si="46"/>
        <v>51</v>
      </c>
      <c r="AJ46" s="29">
        <f>VLOOKUP(AI46,[1]Punktezuordnung!$A$2:$B$52,2,FALSE())</f>
        <v>0</v>
      </c>
      <c r="AK46" s="43">
        <f t="array" ref="AK46">IF(ISBLANK(LAT_2!$A$2),0,IF(ISBLANK(A46),0,IF((OR(EXACT(A46,LAT_2!$C$2:$C$154))),VLOOKUP(A46,LAT_2!$C$2:$I$154,4,FALSE()))))</f>
        <v>0</v>
      </c>
      <c r="AL46" s="37">
        <f t="shared" si="47"/>
        <v>51</v>
      </c>
      <c r="AM46" s="29">
        <f>VLOOKUP(AL46,[1]Punktezuordnung!$A$2:$B$52,2,FALSE())</f>
        <v>0</v>
      </c>
      <c r="AN46" s="66">
        <f t="array" ref="AN46">IF(ISBLANK(NIA_1!$A$2),1000,IF(ISBLANK(A46),1000,IF((OR(EXACT(A46,NIA_1!$C$2:$C$200))),VLOOKUP(A46,NIA_1!$C$2:$I$200,4,FALSE()))))</f>
        <v>1000</v>
      </c>
      <c r="AO46" s="37">
        <f t="shared" si="48"/>
        <v>51</v>
      </c>
      <c r="AP46" s="64">
        <f>VLOOKUP(AO46,Punktezuordnung!$A$2:$B$52,2,FALSE())</f>
        <v>0</v>
      </c>
      <c r="AQ46" s="45">
        <f t="array" ref="AQ46">IF(ISBLANK(NIA_2!$A$2),0,IF(ISBLANK(A46),0,IF((OR(EXACT(A46,NIA_2!$C$2:$C$141))),VLOOKUP(A46,NIA_2!$C$2:$I$141,4,FALSE()))))</f>
        <v>0</v>
      </c>
      <c r="AR46" s="37">
        <f t="shared" si="49"/>
        <v>51</v>
      </c>
      <c r="AS46" s="64">
        <f>VLOOKUP(AR46,Punktezuordnung!$A$2:$B$52,2,FALSE())</f>
        <v>0</v>
      </c>
      <c r="AT46" s="41">
        <f t="array" ref="AT46">IF(ISBLANK(STO_1!$A$2),0,IF(ISBLANK(A46),0,IF((OR(EXACT(A46,STO_1!$C$2:$C$149))),VLOOKUP(A46,STO_1!$C$2:$I$149,4,FALSE()))))</f>
        <v>0</v>
      </c>
      <c r="AU46" s="37">
        <f t="shared" si="50"/>
        <v>51</v>
      </c>
      <c r="AV46" s="44">
        <f>VLOOKUP(AU46,[1]Punktezuordnung!$A$2:$B$52,2,FALSE())</f>
        <v>0</v>
      </c>
      <c r="AW46" s="39">
        <f t="array" ref="AW46">IF(ISBLANK(STO_2!$A$2),0,IF(ISBLANK(A46),0,IF((OR(EXACT(A46,STO_2!$C$2:$C$148))),VLOOKUP(A46,STO_2!$C$2:$I$148,4,FALSE()))))</f>
        <v>0</v>
      </c>
      <c r="AX46" s="37">
        <f t="shared" si="51"/>
        <v>51</v>
      </c>
      <c r="AY46" s="44">
        <f>VLOOKUP(AX46,[1]Punktezuordnung!$A$2:$B$52,2,FALSE())</f>
        <v>0</v>
      </c>
      <c r="AZ46" s="41">
        <f t="array" ref="AZ46">IF(ISBLANK(ANG_1!$A$2),100,IF(ISBLANK(A46),100,IF((OR(EXACT(A46,ANG_1!$C$2:$C$200))),VLOOKUP(A46,ANG_1!$C$2:$I$200,4,FALSE()))))</f>
        <v>100</v>
      </c>
      <c r="BA46" s="37">
        <f t="shared" si="52"/>
        <v>51</v>
      </c>
      <c r="BB46" s="44">
        <f>VLOOKUP(BA46,[1]Punktezuordnung!$A$2:$B$52,2,FALSE())</f>
        <v>0</v>
      </c>
      <c r="BC46" s="46">
        <f t="array" ref="BC46">IF(ISBLANK(ANG_2!$A$2),0,IF(ISBLANK(A46),0,IF((OR(EXACT(A46,ANG_2!$C$2:$C$155))),VLOOKUP(A46,ANG_2!$C$2:$I$155,4,FALSE()))))</f>
        <v>0</v>
      </c>
      <c r="BD46" s="37">
        <f t="shared" si="53"/>
        <v>51</v>
      </c>
      <c r="BE46" s="47">
        <f>VLOOKUP(BD46,[1]Punktezuordnung!$A$2:$B$52,2,FALSE())</f>
        <v>0</v>
      </c>
      <c r="BF46" s="41">
        <f t="array" ref="BF46">IF(ISBLANK(ANG_1!$A$2),100,IF(ISBLANK(G46),100,IF((OR(EXACT(G46,ANG_1!$C$2:$C$200))),VLOOKUP(G46,ANG_1!$C$2:$I$200,4,FALSE()))))</f>
        <v>100</v>
      </c>
      <c r="BG46" s="37">
        <f t="shared" si="54"/>
        <v>51</v>
      </c>
      <c r="BH46" s="44">
        <f>VLOOKUP(BG46,[1]Punktezuordnung!$A$2:$B$52,2,FALSE())</f>
        <v>0</v>
      </c>
      <c r="BI46" s="46">
        <f t="array" ref="BI46">IF(ISBLANK(ANG_2!$A$2),0,IF(ISBLANK(G46),0,IF((OR(EXACT(G46,ANG_2!$C$2:$C$155))),VLOOKUP(G46,ANG_2!$C$2:$I$155,4,FALSE()))))</f>
        <v>0</v>
      </c>
      <c r="BJ46" s="37">
        <f t="shared" si="55"/>
        <v>51</v>
      </c>
      <c r="BK46" s="47">
        <f>VLOOKUP(BJ46,[1]Punktezuordnung!$A$2:$B$52,2,FALSE())</f>
        <v>0</v>
      </c>
    </row>
    <row r="47" spans="1:63" x14ac:dyDescent="0.3">
      <c r="A47" s="55"/>
      <c r="B47" s="55"/>
      <c r="C47" s="55"/>
      <c r="D47" s="55"/>
      <c r="E47" s="37" t="str">
        <f t="shared" si="28"/>
        <v/>
      </c>
      <c r="F47" s="29">
        <f>SUM(LARGE(H47:U47,{1;2;3;4;5;6;7;8;9}))</f>
        <v>0</v>
      </c>
      <c r="G47" s="48">
        <f t="shared" si="29"/>
        <v>0</v>
      </c>
      <c r="H47" s="49">
        <f t="shared" si="30"/>
        <v>0</v>
      </c>
      <c r="I47" s="44">
        <f t="shared" si="31"/>
        <v>0</v>
      </c>
      <c r="J47" s="49">
        <f t="shared" si="32"/>
        <v>0</v>
      </c>
      <c r="K47" s="44">
        <f t="shared" si="33"/>
        <v>0</v>
      </c>
      <c r="L47" s="32">
        <f t="shared" si="34"/>
        <v>0</v>
      </c>
      <c r="M47" s="33">
        <f t="shared" si="35"/>
        <v>0</v>
      </c>
      <c r="N47" s="50">
        <f t="shared" si="36"/>
        <v>0</v>
      </c>
      <c r="O47" s="35">
        <f t="shared" si="37"/>
        <v>0</v>
      </c>
      <c r="P47" s="49">
        <f t="shared" si="38"/>
        <v>0</v>
      </c>
      <c r="Q47" s="44">
        <f t="shared" si="39"/>
        <v>0</v>
      </c>
      <c r="R47" s="49"/>
      <c r="S47" s="44"/>
      <c r="T47" s="49">
        <f t="shared" si="40"/>
        <v>0</v>
      </c>
      <c r="U47" s="44">
        <f t="shared" si="41"/>
        <v>0</v>
      </c>
      <c r="V47" s="36">
        <f t="array" ref="V47">IF(ISBLANK(ALS_1!$A$2),100,IF(ISBLANK(A47),100,IF((OR(EXACT(A47,ALS_1!$C$2:$C$147))),VLOOKUP(A47,ALS_1!$C$2:$I$147,4,FALSE()))))</f>
        <v>100</v>
      </c>
      <c r="W47" s="37">
        <f t="shared" si="42"/>
        <v>51</v>
      </c>
      <c r="X47" s="64">
        <f>VLOOKUP(W47,Punktezuordnung!$A$2:$B$52,2,FALSE())</f>
        <v>0</v>
      </c>
      <c r="Y47" s="38" cm="1">
        <f t="array" ref="Y47">IF(ISBLANK(ALS_2!$A$2),0,IF(ISBLANK(A47),0,IF((OR(EXACT(A47,ALS_2!$C$2:$C$149))),VLOOKUP(A47,ALS_2!$C$2:$I$149,4,FALSE()))))</f>
        <v>0</v>
      </c>
      <c r="Z47" s="37">
        <f t="shared" si="43"/>
        <v>51</v>
      </c>
      <c r="AA47" s="64">
        <f>VLOOKUP(Z47,Punktezuordnung!$A$2:$B$52,2,FALSE())</f>
        <v>0</v>
      </c>
      <c r="AB47" s="39">
        <f t="array" ref="AB47">IF(ISBLANK(FRI_1!$A$2),100,IF(ISBLANK(A47),100,IF((OR(EXACT(A47,FRI_1!$C$2:$C$200))),VLOOKUP(A47,FRI_1!$C$2:$I$200,4,FALSE()))))</f>
        <v>100</v>
      </c>
      <c r="AC47" s="37">
        <f t="shared" si="44"/>
        <v>51</v>
      </c>
      <c r="AD47" s="29">
        <f>VLOOKUP(AC47,[1]Punktezuordnung!$A$2:$B$52,2,FALSE())</f>
        <v>0</v>
      </c>
      <c r="AE47" s="40">
        <f t="array" ref="AE47">IF(ISBLANK(FRI_2!$A$2),0,IF(ISBLANK(A47),0,IF((OR(EXACT(A47,FRI_2!$C$2:$C$150))),VLOOKUP(A47,FRI_2!$C$2:$I$150,4,FALSE()))))</f>
        <v>0</v>
      </c>
      <c r="AF47" s="37">
        <f t="shared" si="45"/>
        <v>51</v>
      </c>
      <c r="AG47" s="29">
        <f>VLOOKUP(AF47,[1]Punktezuordnung!$A$2:$B$52,2,FALSE())</f>
        <v>0</v>
      </c>
      <c r="AH47" s="41">
        <f t="array" ref="AH47">IF(ISBLANK(LAT_1!$A$2),0,IF(ISBLANK(A47),0,IF((OR(EXACT(A47,LAT_1!$C$2:$C$154))),VLOOKUP(A47,LAT_1!$C$2:$I$154,4,FALSE()))))</f>
        <v>0</v>
      </c>
      <c r="AI47" s="37">
        <f t="shared" si="46"/>
        <v>51</v>
      </c>
      <c r="AJ47" s="29">
        <f>VLOOKUP(AI47,[1]Punktezuordnung!$A$2:$B$52,2,FALSE())</f>
        <v>0</v>
      </c>
      <c r="AK47" s="43">
        <f t="array" ref="AK47">IF(ISBLANK(LAT_2!$A$2),0,IF(ISBLANK(A47),0,IF((OR(EXACT(A47,LAT_2!$C$2:$C$154))),VLOOKUP(A47,LAT_2!$C$2:$I$154,4,FALSE()))))</f>
        <v>0</v>
      </c>
      <c r="AL47" s="37">
        <f t="shared" si="47"/>
        <v>51</v>
      </c>
      <c r="AM47" s="29">
        <f>VLOOKUP(AL47,[1]Punktezuordnung!$A$2:$B$52,2,FALSE())</f>
        <v>0</v>
      </c>
      <c r="AN47" s="66">
        <f t="array" ref="AN47">IF(ISBLANK(NIA_1!$A$2),1000,IF(ISBLANK(A47),1000,IF((OR(EXACT(A47,NIA_1!$C$2:$C$200))),VLOOKUP(A47,NIA_1!$C$2:$I$200,4,FALSE()))))</f>
        <v>1000</v>
      </c>
      <c r="AO47" s="37">
        <f t="shared" si="48"/>
        <v>51</v>
      </c>
      <c r="AP47" s="64">
        <f>VLOOKUP(AO47,Punktezuordnung!$A$2:$B$52,2,FALSE())</f>
        <v>0</v>
      </c>
      <c r="AQ47" s="45">
        <f t="array" ref="AQ47">IF(ISBLANK(NIA_2!$A$2),0,IF(ISBLANK(A47),0,IF((OR(EXACT(A47,NIA_2!$C$2:$C$141))),VLOOKUP(A47,NIA_2!$C$2:$I$141,4,FALSE()))))</f>
        <v>0</v>
      </c>
      <c r="AR47" s="37">
        <f t="shared" si="49"/>
        <v>51</v>
      </c>
      <c r="AS47" s="64">
        <f>VLOOKUP(AR47,Punktezuordnung!$A$2:$B$52,2,FALSE())</f>
        <v>0</v>
      </c>
      <c r="AT47" s="41">
        <f t="array" ref="AT47">IF(ISBLANK(STO_1!$A$2),0,IF(ISBLANK(A47),0,IF((OR(EXACT(A47,STO_1!$C$2:$C$149))),VLOOKUP(A47,STO_1!$C$2:$I$149,4,FALSE()))))</f>
        <v>0</v>
      </c>
      <c r="AU47" s="37">
        <f t="shared" si="50"/>
        <v>51</v>
      </c>
      <c r="AV47" s="44">
        <f>VLOOKUP(AU47,[1]Punktezuordnung!$A$2:$B$52,2,FALSE())</f>
        <v>0</v>
      </c>
      <c r="AW47" s="39">
        <f t="array" ref="AW47">IF(ISBLANK(STO_2!$A$2),0,IF(ISBLANK(A47),0,IF((OR(EXACT(A47,STO_2!$C$2:$C$148))),VLOOKUP(A47,STO_2!$C$2:$I$148,4,FALSE()))))</f>
        <v>0</v>
      </c>
      <c r="AX47" s="37">
        <f t="shared" si="51"/>
        <v>51</v>
      </c>
      <c r="AY47" s="44">
        <f>VLOOKUP(AX47,[1]Punktezuordnung!$A$2:$B$52,2,FALSE())</f>
        <v>0</v>
      </c>
      <c r="AZ47" s="41">
        <f t="array" ref="AZ47">IF(ISBLANK(ANG_1!$A$2),100,IF(ISBLANK(A47),100,IF((OR(EXACT(A47,ANG_1!$C$2:$C$200))),VLOOKUP(A47,ANG_1!$C$2:$I$200,4,FALSE()))))</f>
        <v>100</v>
      </c>
      <c r="BA47" s="37">
        <f t="shared" si="52"/>
        <v>51</v>
      </c>
      <c r="BB47" s="44">
        <f>VLOOKUP(BA47,[1]Punktezuordnung!$A$2:$B$52,2,FALSE())</f>
        <v>0</v>
      </c>
      <c r="BC47" s="46">
        <f t="array" ref="BC47">IF(ISBLANK(ANG_2!$A$2),0,IF(ISBLANK(A47),0,IF((OR(EXACT(A47,ANG_2!$C$2:$C$155))),VLOOKUP(A47,ANG_2!$C$2:$I$155,4,FALSE()))))</f>
        <v>0</v>
      </c>
      <c r="BD47" s="37">
        <f t="shared" si="53"/>
        <v>51</v>
      </c>
      <c r="BE47" s="47">
        <f>VLOOKUP(BD47,[1]Punktezuordnung!$A$2:$B$52,2,FALSE())</f>
        <v>0</v>
      </c>
      <c r="BF47" s="41">
        <f t="array" ref="BF47">IF(ISBLANK(ANG_1!$A$2),100,IF(ISBLANK(G47),100,IF((OR(EXACT(G47,ANG_1!$C$2:$C$200))),VLOOKUP(G47,ANG_1!$C$2:$I$200,4,FALSE()))))</f>
        <v>100</v>
      </c>
      <c r="BG47" s="37">
        <f t="shared" si="54"/>
        <v>51</v>
      </c>
      <c r="BH47" s="44">
        <f>VLOOKUP(BG47,[1]Punktezuordnung!$A$2:$B$52,2,FALSE())</f>
        <v>0</v>
      </c>
      <c r="BI47" s="46">
        <f t="array" ref="BI47">IF(ISBLANK(ANG_2!$A$2),0,IF(ISBLANK(G47),0,IF((OR(EXACT(G47,ANG_2!$C$2:$C$155))),VLOOKUP(G47,ANG_2!$C$2:$I$155,4,FALSE()))))</f>
        <v>0</v>
      </c>
      <c r="BJ47" s="37">
        <f t="shared" si="55"/>
        <v>51</v>
      </c>
      <c r="BK47" s="47">
        <f>VLOOKUP(BJ47,[1]Punktezuordnung!$A$2:$B$52,2,FALSE())</f>
        <v>0</v>
      </c>
    </row>
    <row r="48" spans="1:63" x14ac:dyDescent="0.3">
      <c r="A48" s="55"/>
      <c r="B48" s="55"/>
      <c r="C48" s="55"/>
      <c r="D48" s="55"/>
      <c r="E48" s="37" t="str">
        <f t="shared" si="28"/>
        <v/>
      </c>
      <c r="F48" s="29">
        <f>SUM(LARGE(H48:U48,{1;2;3;4;5;6;7;8;9}))</f>
        <v>0</v>
      </c>
      <c r="G48" s="48">
        <f t="shared" si="29"/>
        <v>0</v>
      </c>
      <c r="H48" s="49">
        <f t="shared" si="30"/>
        <v>0</v>
      </c>
      <c r="I48" s="44">
        <f t="shared" si="31"/>
        <v>0</v>
      </c>
      <c r="J48" s="49">
        <f t="shared" si="32"/>
        <v>0</v>
      </c>
      <c r="K48" s="44">
        <f t="shared" si="33"/>
        <v>0</v>
      </c>
      <c r="L48" s="32">
        <f t="shared" si="34"/>
        <v>0</v>
      </c>
      <c r="M48" s="33">
        <f t="shared" si="35"/>
        <v>0</v>
      </c>
      <c r="N48" s="50">
        <f t="shared" si="36"/>
        <v>0</v>
      </c>
      <c r="O48" s="35">
        <f t="shared" si="37"/>
        <v>0</v>
      </c>
      <c r="P48" s="49">
        <f t="shared" si="38"/>
        <v>0</v>
      </c>
      <c r="Q48" s="44">
        <f t="shared" si="39"/>
        <v>0</v>
      </c>
      <c r="R48" s="49"/>
      <c r="S48" s="44"/>
      <c r="T48" s="49">
        <f t="shared" si="40"/>
        <v>0</v>
      </c>
      <c r="U48" s="44">
        <f t="shared" si="41"/>
        <v>0</v>
      </c>
      <c r="V48" s="36">
        <f t="array" ref="V48">IF(ISBLANK(ALS_1!$A$2),100,IF(ISBLANK(A48),100,IF((OR(EXACT(A48,ALS_1!$C$2:$C$147))),VLOOKUP(A48,ALS_1!$C$2:$I$147,4,FALSE()))))</f>
        <v>100</v>
      </c>
      <c r="W48" s="37">
        <f t="shared" si="42"/>
        <v>51</v>
      </c>
      <c r="X48" s="64">
        <f>VLOOKUP(W48,Punktezuordnung!$A$2:$B$52,2,FALSE())</f>
        <v>0</v>
      </c>
      <c r="Y48" s="38" cm="1">
        <f t="array" ref="Y48">IF(ISBLANK(ALS_2!$A$2),0,IF(ISBLANK(A48),0,IF((OR(EXACT(A48,ALS_2!$C$2:$C$149))),VLOOKUP(A48,ALS_2!$C$2:$I$149,4,FALSE()))))</f>
        <v>0</v>
      </c>
      <c r="Z48" s="37">
        <f t="shared" si="43"/>
        <v>51</v>
      </c>
      <c r="AA48" s="64">
        <f>VLOOKUP(Z48,Punktezuordnung!$A$2:$B$52,2,FALSE())</f>
        <v>0</v>
      </c>
      <c r="AB48" s="39">
        <f t="array" ref="AB48">IF(ISBLANK(FRI_1!$A$2),100,IF(ISBLANK(A48),100,IF((OR(EXACT(A48,FRI_1!$C$2:$C$200))),VLOOKUP(A48,FRI_1!$C$2:$I$200,4,FALSE()))))</f>
        <v>100</v>
      </c>
      <c r="AC48" s="37">
        <f t="shared" si="44"/>
        <v>51</v>
      </c>
      <c r="AD48" s="29">
        <f>VLOOKUP(AC48,[1]Punktezuordnung!$A$2:$B$52,2,FALSE())</f>
        <v>0</v>
      </c>
      <c r="AE48" s="40">
        <f t="array" ref="AE48">IF(ISBLANK(FRI_2!$A$2),0,IF(ISBLANK(A48),0,IF((OR(EXACT(A48,FRI_2!$C$2:$C$150))),VLOOKUP(A48,FRI_2!$C$2:$I$150,4,FALSE()))))</f>
        <v>0</v>
      </c>
      <c r="AF48" s="37">
        <f t="shared" si="45"/>
        <v>51</v>
      </c>
      <c r="AG48" s="29">
        <f>VLOOKUP(AF48,[1]Punktezuordnung!$A$2:$B$52,2,FALSE())</f>
        <v>0</v>
      </c>
      <c r="AH48" s="41">
        <f t="array" ref="AH48">IF(ISBLANK(LAT_1!$A$2),0,IF(ISBLANK(A48),0,IF((OR(EXACT(A48,LAT_1!$C$2:$C$154))),VLOOKUP(A48,LAT_1!$C$2:$I$154,4,FALSE()))))</f>
        <v>0</v>
      </c>
      <c r="AI48" s="37">
        <f t="shared" si="46"/>
        <v>51</v>
      </c>
      <c r="AJ48" s="29">
        <f>VLOOKUP(AI48,[1]Punktezuordnung!$A$2:$B$52,2,FALSE())</f>
        <v>0</v>
      </c>
      <c r="AK48" s="43">
        <f t="array" ref="AK48">IF(ISBLANK(LAT_2!$A$2),0,IF(ISBLANK(A48),0,IF((OR(EXACT(A48,LAT_2!$C$2:$C$154))),VLOOKUP(A48,LAT_2!$C$2:$I$154,4,FALSE()))))</f>
        <v>0</v>
      </c>
      <c r="AL48" s="37">
        <f t="shared" si="47"/>
        <v>51</v>
      </c>
      <c r="AM48" s="29">
        <f>VLOOKUP(AL48,[1]Punktezuordnung!$A$2:$B$52,2,FALSE())</f>
        <v>0</v>
      </c>
      <c r="AN48" s="66">
        <f t="array" ref="AN48">IF(ISBLANK(NIA_1!$A$2),1000,IF(ISBLANK(A48),1000,IF((OR(EXACT(A48,NIA_1!$C$2:$C$200))),VLOOKUP(A48,NIA_1!$C$2:$I$200,4,FALSE()))))</f>
        <v>1000</v>
      </c>
      <c r="AO48" s="37">
        <f t="shared" si="48"/>
        <v>51</v>
      </c>
      <c r="AP48" s="64">
        <f>VLOOKUP(AO48,Punktezuordnung!$A$2:$B$52,2,FALSE())</f>
        <v>0</v>
      </c>
      <c r="AQ48" s="45">
        <f t="array" ref="AQ48">IF(ISBLANK(NIA_2!$A$2),0,IF(ISBLANK(A48),0,IF((OR(EXACT(A48,NIA_2!$C$2:$C$141))),VLOOKUP(A48,NIA_2!$C$2:$I$141,4,FALSE()))))</f>
        <v>0</v>
      </c>
      <c r="AR48" s="37">
        <f t="shared" si="49"/>
        <v>51</v>
      </c>
      <c r="AS48" s="64">
        <f>VLOOKUP(AR48,Punktezuordnung!$A$2:$B$52,2,FALSE())</f>
        <v>0</v>
      </c>
      <c r="AT48" s="41">
        <f t="array" ref="AT48">IF(ISBLANK(STO_1!$A$2),0,IF(ISBLANK(A48),0,IF((OR(EXACT(A48,STO_1!$C$2:$C$149))),VLOOKUP(A48,STO_1!$C$2:$I$149,4,FALSE()))))</f>
        <v>0</v>
      </c>
      <c r="AU48" s="37">
        <f t="shared" si="50"/>
        <v>51</v>
      </c>
      <c r="AV48" s="44">
        <f>VLOOKUP(AU48,[1]Punktezuordnung!$A$2:$B$52,2,FALSE())</f>
        <v>0</v>
      </c>
      <c r="AW48" s="39">
        <f t="array" ref="AW48">IF(ISBLANK(STO_2!$A$2),0,IF(ISBLANK(A48),0,IF((OR(EXACT(A48,STO_2!$C$2:$C$148))),VLOOKUP(A48,STO_2!$C$2:$I$148,4,FALSE()))))</f>
        <v>0</v>
      </c>
      <c r="AX48" s="37">
        <f t="shared" si="51"/>
        <v>51</v>
      </c>
      <c r="AY48" s="44">
        <f>VLOOKUP(AX48,[1]Punktezuordnung!$A$2:$B$52,2,FALSE())</f>
        <v>0</v>
      </c>
      <c r="AZ48" s="41">
        <f t="array" ref="AZ48">IF(ISBLANK(ANG_1!$A$2),100,IF(ISBLANK(A48),100,IF((OR(EXACT(A48,ANG_1!$C$2:$C$200))),VLOOKUP(A48,ANG_1!$C$2:$I$200,4,FALSE()))))</f>
        <v>100</v>
      </c>
      <c r="BA48" s="37">
        <f t="shared" si="52"/>
        <v>51</v>
      </c>
      <c r="BB48" s="44">
        <f>VLOOKUP(BA48,[1]Punktezuordnung!$A$2:$B$52,2,FALSE())</f>
        <v>0</v>
      </c>
      <c r="BC48" s="46">
        <f t="array" ref="BC48">IF(ISBLANK(ANG_2!$A$2),0,IF(ISBLANK(A48),0,IF((OR(EXACT(A48,ANG_2!$C$2:$C$155))),VLOOKUP(A48,ANG_2!$C$2:$I$155,4,FALSE()))))</f>
        <v>0</v>
      </c>
      <c r="BD48" s="37">
        <f t="shared" si="53"/>
        <v>51</v>
      </c>
      <c r="BE48" s="47">
        <f>VLOOKUP(BD48,[1]Punktezuordnung!$A$2:$B$52,2,FALSE())</f>
        <v>0</v>
      </c>
      <c r="BF48" s="41">
        <f t="array" ref="BF48">IF(ISBLANK(ANG_1!$A$2),100,IF(ISBLANK(G48),100,IF((OR(EXACT(G48,ANG_1!$C$2:$C$200))),VLOOKUP(G48,ANG_1!$C$2:$I$200,4,FALSE()))))</f>
        <v>100</v>
      </c>
      <c r="BG48" s="37">
        <f t="shared" si="54"/>
        <v>51</v>
      </c>
      <c r="BH48" s="44">
        <f>VLOOKUP(BG48,[1]Punktezuordnung!$A$2:$B$52,2,FALSE())</f>
        <v>0</v>
      </c>
      <c r="BI48" s="46">
        <f t="array" ref="BI48">IF(ISBLANK(ANG_2!$A$2),0,IF(ISBLANK(G48),0,IF((OR(EXACT(G48,ANG_2!$C$2:$C$155))),VLOOKUP(G48,ANG_2!$C$2:$I$155,4,FALSE()))))</f>
        <v>0</v>
      </c>
      <c r="BJ48" s="37">
        <f t="shared" si="55"/>
        <v>51</v>
      </c>
      <c r="BK48" s="47">
        <f>VLOOKUP(BJ48,[1]Punktezuordnung!$A$2:$B$52,2,FALSE())</f>
        <v>0</v>
      </c>
    </row>
    <row r="49" spans="1:63" x14ac:dyDescent="0.3">
      <c r="A49" s="55"/>
      <c r="B49" s="55"/>
      <c r="C49" s="55"/>
      <c r="D49" s="55"/>
      <c r="E49" s="37" t="str">
        <f t="shared" si="28"/>
        <v/>
      </c>
      <c r="F49" s="29">
        <f>SUM(LARGE(H49:U49,{1;2;3;4;5;6;7;8;9}))</f>
        <v>0</v>
      </c>
      <c r="G49" s="48">
        <f t="shared" si="29"/>
        <v>0</v>
      </c>
      <c r="H49" s="49">
        <f t="shared" si="30"/>
        <v>0</v>
      </c>
      <c r="I49" s="44">
        <f t="shared" si="31"/>
        <v>0</v>
      </c>
      <c r="J49" s="49">
        <f t="shared" si="32"/>
        <v>0</v>
      </c>
      <c r="K49" s="44">
        <f t="shared" si="33"/>
        <v>0</v>
      </c>
      <c r="L49" s="32">
        <f t="shared" si="34"/>
        <v>0</v>
      </c>
      <c r="M49" s="33">
        <f t="shared" si="35"/>
        <v>0</v>
      </c>
      <c r="N49" s="50">
        <f t="shared" si="36"/>
        <v>0</v>
      </c>
      <c r="O49" s="35">
        <f t="shared" si="37"/>
        <v>0</v>
      </c>
      <c r="P49" s="49">
        <f t="shared" si="38"/>
        <v>0</v>
      </c>
      <c r="Q49" s="44">
        <f t="shared" si="39"/>
        <v>0</v>
      </c>
      <c r="R49" s="49"/>
      <c r="S49" s="44"/>
      <c r="T49" s="49">
        <f t="shared" si="40"/>
        <v>0</v>
      </c>
      <c r="U49" s="44">
        <f t="shared" si="41"/>
        <v>0</v>
      </c>
      <c r="V49" s="36">
        <f t="array" ref="V49">IF(ISBLANK(ALS_1!$A$2),100,IF(ISBLANK(A49),100,IF((OR(EXACT(A49,ALS_1!$C$2:$C$147))),VLOOKUP(A49,ALS_1!$C$2:$I$147,4,FALSE()))))</f>
        <v>100</v>
      </c>
      <c r="W49" s="37">
        <f t="shared" si="42"/>
        <v>51</v>
      </c>
      <c r="X49" s="64">
        <f>VLOOKUP(W49,Punktezuordnung!$A$2:$B$52,2,FALSE())</f>
        <v>0</v>
      </c>
      <c r="Y49" s="38" cm="1">
        <f t="array" ref="Y49">IF(ISBLANK(ALS_2!$A$2),0,IF(ISBLANK(A49),0,IF((OR(EXACT(A49,ALS_2!$C$2:$C$149))),VLOOKUP(A49,ALS_2!$C$2:$I$149,4,FALSE()))))</f>
        <v>0</v>
      </c>
      <c r="Z49" s="37">
        <f t="shared" si="43"/>
        <v>51</v>
      </c>
      <c r="AA49" s="64">
        <f>VLOOKUP(Z49,Punktezuordnung!$A$2:$B$52,2,FALSE())</f>
        <v>0</v>
      </c>
      <c r="AB49" s="39">
        <f t="array" ref="AB49">IF(ISBLANK(FRI_1!$A$2),100,IF(ISBLANK(A49),100,IF((OR(EXACT(A49,FRI_1!$C$2:$C$200))),VLOOKUP(A49,FRI_1!$C$2:$I$200,4,FALSE()))))</f>
        <v>100</v>
      </c>
      <c r="AC49" s="37">
        <f t="shared" si="44"/>
        <v>51</v>
      </c>
      <c r="AD49" s="29">
        <f>VLOOKUP(AC49,[1]Punktezuordnung!$A$2:$B$52,2,FALSE())</f>
        <v>0</v>
      </c>
      <c r="AE49" s="40">
        <f t="array" ref="AE49">IF(ISBLANK(FRI_2!$A$2),0,IF(ISBLANK(A49),0,IF((OR(EXACT(A49,FRI_2!$C$2:$C$150))),VLOOKUP(A49,FRI_2!$C$2:$I$150,4,FALSE()))))</f>
        <v>0</v>
      </c>
      <c r="AF49" s="37">
        <f t="shared" si="45"/>
        <v>51</v>
      </c>
      <c r="AG49" s="29">
        <f>VLOOKUP(AF49,[1]Punktezuordnung!$A$2:$B$52,2,FALSE())</f>
        <v>0</v>
      </c>
      <c r="AH49" s="41">
        <f t="array" ref="AH49">IF(ISBLANK(LAT_1!$A$2),0,IF(ISBLANK(A49),0,IF((OR(EXACT(A49,LAT_1!$C$2:$C$154))),VLOOKUP(A49,LAT_1!$C$2:$I$154,4,FALSE()))))</f>
        <v>0</v>
      </c>
      <c r="AI49" s="37">
        <f t="shared" si="46"/>
        <v>51</v>
      </c>
      <c r="AJ49" s="29">
        <f>VLOOKUP(AI49,[1]Punktezuordnung!$A$2:$B$52,2,FALSE())</f>
        <v>0</v>
      </c>
      <c r="AK49" s="43">
        <f t="array" ref="AK49">IF(ISBLANK(LAT_2!$A$2),0,IF(ISBLANK(A49),0,IF((OR(EXACT(A49,LAT_2!$C$2:$C$154))),VLOOKUP(A49,LAT_2!$C$2:$I$154,4,FALSE()))))</f>
        <v>0</v>
      </c>
      <c r="AL49" s="37">
        <f t="shared" si="47"/>
        <v>51</v>
      </c>
      <c r="AM49" s="29">
        <f>VLOOKUP(AL49,[1]Punktezuordnung!$A$2:$B$52,2,FALSE())</f>
        <v>0</v>
      </c>
      <c r="AN49" s="66">
        <f t="array" ref="AN49">IF(ISBLANK(NIA_1!$A$2),1000,IF(ISBLANK(A49),1000,IF((OR(EXACT(A49,NIA_1!$C$2:$C$200))),VLOOKUP(A49,NIA_1!$C$2:$I$200,4,FALSE()))))</f>
        <v>1000</v>
      </c>
      <c r="AO49" s="37">
        <f t="shared" si="48"/>
        <v>51</v>
      </c>
      <c r="AP49" s="64">
        <f>VLOOKUP(AO49,Punktezuordnung!$A$2:$B$52,2,FALSE())</f>
        <v>0</v>
      </c>
      <c r="AQ49" s="45">
        <f t="array" ref="AQ49">IF(ISBLANK(NIA_2!$A$2),0,IF(ISBLANK(A49),0,IF((OR(EXACT(A49,NIA_2!$C$2:$C$141))),VLOOKUP(A49,NIA_2!$C$2:$I$141,4,FALSE()))))</f>
        <v>0</v>
      </c>
      <c r="AR49" s="37">
        <f t="shared" si="49"/>
        <v>51</v>
      </c>
      <c r="AS49" s="64">
        <f>VLOOKUP(AR49,Punktezuordnung!$A$2:$B$52,2,FALSE())</f>
        <v>0</v>
      </c>
      <c r="AT49" s="41">
        <f t="array" ref="AT49">IF(ISBLANK(STO_1!$A$2),0,IF(ISBLANK(A49),0,IF((OR(EXACT(A49,STO_1!$C$2:$C$149))),VLOOKUP(A49,STO_1!$C$2:$I$149,4,FALSE()))))</f>
        <v>0</v>
      </c>
      <c r="AU49" s="37">
        <f t="shared" si="50"/>
        <v>51</v>
      </c>
      <c r="AV49" s="44">
        <f>VLOOKUP(AU49,[1]Punktezuordnung!$A$2:$B$52,2,FALSE())</f>
        <v>0</v>
      </c>
      <c r="AW49" s="39">
        <f t="array" ref="AW49">IF(ISBLANK(STO_2!$A$2),0,IF(ISBLANK(A49),0,IF((OR(EXACT(A49,STO_2!$C$2:$C$148))),VLOOKUP(A49,STO_2!$C$2:$I$148,4,FALSE()))))</f>
        <v>0</v>
      </c>
      <c r="AX49" s="37">
        <f t="shared" si="51"/>
        <v>51</v>
      </c>
      <c r="AY49" s="44">
        <f>VLOOKUP(AX49,[1]Punktezuordnung!$A$2:$B$52,2,FALSE())</f>
        <v>0</v>
      </c>
      <c r="AZ49" s="41">
        <f t="array" ref="AZ49">IF(ISBLANK(ANG_1!$A$2),100,IF(ISBLANK(A49),100,IF((OR(EXACT(A49,ANG_1!$C$2:$C$200))),VLOOKUP(A49,ANG_1!$C$2:$I$200,4,FALSE()))))</f>
        <v>100</v>
      </c>
      <c r="BA49" s="37">
        <f t="shared" si="52"/>
        <v>51</v>
      </c>
      <c r="BB49" s="44">
        <f>VLOOKUP(BA49,[1]Punktezuordnung!$A$2:$B$52,2,FALSE())</f>
        <v>0</v>
      </c>
      <c r="BC49" s="46">
        <f t="array" ref="BC49">IF(ISBLANK(ANG_2!$A$2),0,IF(ISBLANK(A49),0,IF((OR(EXACT(A49,ANG_2!$C$2:$C$155))),VLOOKUP(A49,ANG_2!$C$2:$I$155,4,FALSE()))))</f>
        <v>0</v>
      </c>
      <c r="BD49" s="37">
        <f t="shared" si="53"/>
        <v>51</v>
      </c>
      <c r="BE49" s="47">
        <f>VLOOKUP(BD49,[1]Punktezuordnung!$A$2:$B$52,2,FALSE())</f>
        <v>0</v>
      </c>
      <c r="BF49" s="41">
        <f t="array" ref="BF49">IF(ISBLANK(ANG_1!$A$2),100,IF(ISBLANK(G49),100,IF((OR(EXACT(G49,ANG_1!$C$2:$C$200))),VLOOKUP(G49,ANG_1!$C$2:$I$200,4,FALSE()))))</f>
        <v>100</v>
      </c>
      <c r="BG49" s="37">
        <f t="shared" si="54"/>
        <v>51</v>
      </c>
      <c r="BH49" s="44">
        <f>VLOOKUP(BG49,[1]Punktezuordnung!$A$2:$B$52,2,FALSE())</f>
        <v>0</v>
      </c>
      <c r="BI49" s="46">
        <f t="array" ref="BI49">IF(ISBLANK(ANG_2!$A$2),0,IF(ISBLANK(G49),0,IF((OR(EXACT(G49,ANG_2!$C$2:$C$155))),VLOOKUP(G49,ANG_2!$C$2:$I$155,4,FALSE()))))</f>
        <v>0</v>
      </c>
      <c r="BJ49" s="37">
        <f t="shared" si="55"/>
        <v>51</v>
      </c>
      <c r="BK49" s="47">
        <f>VLOOKUP(BJ49,[1]Punktezuordnung!$A$2:$B$52,2,FALSE())</f>
        <v>0</v>
      </c>
    </row>
    <row r="50" spans="1:63" x14ac:dyDescent="0.3">
      <c r="A50" s="55"/>
      <c r="B50" s="55"/>
      <c r="C50" s="55"/>
      <c r="D50" s="55"/>
      <c r="E50" s="37" t="str">
        <f t="shared" si="28"/>
        <v/>
      </c>
      <c r="F50" s="29">
        <f>SUM(LARGE(H50:U50,{1;2;3;4;5;6;7;8;9}))</f>
        <v>0</v>
      </c>
      <c r="G50" s="48">
        <f t="shared" si="29"/>
        <v>0</v>
      </c>
      <c r="H50" s="49">
        <f t="shared" si="30"/>
        <v>0</v>
      </c>
      <c r="I50" s="44">
        <f t="shared" si="31"/>
        <v>0</v>
      </c>
      <c r="J50" s="49">
        <f t="shared" si="32"/>
        <v>0</v>
      </c>
      <c r="K50" s="44">
        <f t="shared" si="33"/>
        <v>0</v>
      </c>
      <c r="L50" s="32">
        <f t="shared" si="34"/>
        <v>0</v>
      </c>
      <c r="M50" s="33">
        <f t="shared" si="35"/>
        <v>0</v>
      </c>
      <c r="N50" s="50">
        <f t="shared" si="36"/>
        <v>0</v>
      </c>
      <c r="O50" s="35">
        <f t="shared" si="37"/>
        <v>0</v>
      </c>
      <c r="P50" s="49">
        <f t="shared" si="38"/>
        <v>0</v>
      </c>
      <c r="Q50" s="44">
        <f t="shared" si="39"/>
        <v>0</v>
      </c>
      <c r="R50" s="49"/>
      <c r="S50" s="44"/>
      <c r="T50" s="49">
        <f t="shared" si="40"/>
        <v>0</v>
      </c>
      <c r="U50" s="44">
        <f t="shared" si="41"/>
        <v>0</v>
      </c>
      <c r="V50" s="36">
        <f t="array" ref="V50">IF(ISBLANK(ALS_1!$A$2),100,IF(ISBLANK(A50),100,IF((OR(EXACT(A50,ALS_1!$C$2:$C$147))),VLOOKUP(A50,ALS_1!$C$2:$I$147,4,FALSE()))))</f>
        <v>100</v>
      </c>
      <c r="W50" s="37">
        <f t="shared" si="42"/>
        <v>51</v>
      </c>
      <c r="X50" s="64">
        <f>VLOOKUP(W50,Punktezuordnung!$A$2:$B$52,2,FALSE())</f>
        <v>0</v>
      </c>
      <c r="Y50" s="38" cm="1">
        <f t="array" ref="Y50">IF(ISBLANK(ALS_2!$A$2),0,IF(ISBLANK(A50),0,IF((OR(EXACT(A50,ALS_2!$C$2:$C$149))),VLOOKUP(A50,ALS_2!$C$2:$I$149,4,FALSE()))))</f>
        <v>0</v>
      </c>
      <c r="Z50" s="37">
        <f t="shared" si="43"/>
        <v>51</v>
      </c>
      <c r="AA50" s="64">
        <f>VLOOKUP(Z50,Punktezuordnung!$A$2:$B$52,2,FALSE())</f>
        <v>0</v>
      </c>
      <c r="AB50" s="39">
        <f t="array" ref="AB50">IF(ISBLANK(FRI_1!$A$2),100,IF(ISBLANK(A50),100,IF((OR(EXACT(A50,FRI_1!$C$2:$C$200))),VLOOKUP(A50,FRI_1!$C$2:$I$200,4,FALSE()))))</f>
        <v>100</v>
      </c>
      <c r="AC50" s="37">
        <f t="shared" si="44"/>
        <v>51</v>
      </c>
      <c r="AD50" s="29">
        <f>VLOOKUP(AC50,[1]Punktezuordnung!$A$2:$B$52,2,FALSE())</f>
        <v>0</v>
      </c>
      <c r="AE50" s="40">
        <f t="array" ref="AE50">IF(ISBLANK(FRI_2!$A$2),0,IF(ISBLANK(A50),0,IF((OR(EXACT(A50,FRI_2!$C$2:$C$150))),VLOOKUP(A50,FRI_2!$C$2:$I$150,4,FALSE()))))</f>
        <v>0</v>
      </c>
      <c r="AF50" s="37">
        <f t="shared" si="45"/>
        <v>51</v>
      </c>
      <c r="AG50" s="29">
        <f>VLOOKUP(AF50,[1]Punktezuordnung!$A$2:$B$52,2,FALSE())</f>
        <v>0</v>
      </c>
      <c r="AH50" s="41">
        <f t="array" ref="AH50">IF(ISBLANK(LAT_1!$A$2),0,IF(ISBLANK(A50),0,IF((OR(EXACT(A50,LAT_1!$C$2:$C$154))),VLOOKUP(A50,LAT_1!$C$2:$I$154,4,FALSE()))))</f>
        <v>0</v>
      </c>
      <c r="AI50" s="37">
        <f t="shared" si="46"/>
        <v>51</v>
      </c>
      <c r="AJ50" s="29">
        <f>VLOOKUP(AI50,[1]Punktezuordnung!$A$2:$B$52,2,FALSE())</f>
        <v>0</v>
      </c>
      <c r="AK50" s="43">
        <f t="array" ref="AK50">IF(ISBLANK(LAT_2!$A$2),0,IF(ISBLANK(A50),0,IF((OR(EXACT(A50,LAT_2!$C$2:$C$154))),VLOOKUP(A50,LAT_2!$C$2:$I$154,4,FALSE()))))</f>
        <v>0</v>
      </c>
      <c r="AL50" s="37">
        <f t="shared" si="47"/>
        <v>51</v>
      </c>
      <c r="AM50" s="29">
        <f>VLOOKUP(AL50,[1]Punktezuordnung!$A$2:$B$52,2,FALSE())</f>
        <v>0</v>
      </c>
      <c r="AN50" s="66">
        <f t="array" ref="AN50">IF(ISBLANK(NIA_1!$A$2),1000,IF(ISBLANK(A50),1000,IF((OR(EXACT(A50,NIA_1!$C$2:$C$200))),VLOOKUP(A50,NIA_1!$C$2:$I$200,4,FALSE()))))</f>
        <v>1000</v>
      </c>
      <c r="AO50" s="37">
        <f t="shared" si="48"/>
        <v>51</v>
      </c>
      <c r="AP50" s="64">
        <f>VLOOKUP(AO50,Punktezuordnung!$A$2:$B$52,2,FALSE())</f>
        <v>0</v>
      </c>
      <c r="AQ50" s="45">
        <f t="array" ref="AQ50">IF(ISBLANK(NIA_2!$A$2),0,IF(ISBLANK(A50),0,IF((OR(EXACT(A50,NIA_2!$C$2:$C$141))),VLOOKUP(A50,NIA_2!$C$2:$I$141,4,FALSE()))))</f>
        <v>0</v>
      </c>
      <c r="AR50" s="37">
        <f t="shared" si="49"/>
        <v>51</v>
      </c>
      <c r="AS50" s="64">
        <f>VLOOKUP(AR50,Punktezuordnung!$A$2:$B$52,2,FALSE())</f>
        <v>0</v>
      </c>
      <c r="AT50" s="41">
        <f t="array" ref="AT50">IF(ISBLANK(STO_1!$A$2),0,IF(ISBLANK(A50),0,IF((OR(EXACT(A50,STO_1!$C$2:$C$149))),VLOOKUP(A50,STO_1!$C$2:$I$149,4,FALSE()))))</f>
        <v>0</v>
      </c>
      <c r="AU50" s="37">
        <f t="shared" si="50"/>
        <v>51</v>
      </c>
      <c r="AV50" s="44">
        <f>VLOOKUP(AU50,[1]Punktezuordnung!$A$2:$B$52,2,FALSE())</f>
        <v>0</v>
      </c>
      <c r="AW50" s="39">
        <f t="array" ref="AW50">IF(ISBLANK(STO_2!$A$2),0,IF(ISBLANK(A50),0,IF((OR(EXACT(A50,STO_2!$C$2:$C$148))),VLOOKUP(A50,STO_2!$C$2:$I$148,4,FALSE()))))</f>
        <v>0</v>
      </c>
      <c r="AX50" s="37">
        <f t="shared" si="51"/>
        <v>51</v>
      </c>
      <c r="AY50" s="44">
        <f>VLOOKUP(AX50,[1]Punktezuordnung!$A$2:$B$52,2,FALSE())</f>
        <v>0</v>
      </c>
      <c r="AZ50" s="41">
        <f t="array" ref="AZ50">IF(ISBLANK(ANG_1!$A$2),100,IF(ISBLANK(A50),100,IF((OR(EXACT(A50,ANG_1!$C$2:$C$200))),VLOOKUP(A50,ANG_1!$C$2:$I$200,4,FALSE()))))</f>
        <v>100</v>
      </c>
      <c r="BA50" s="37">
        <f t="shared" si="52"/>
        <v>51</v>
      </c>
      <c r="BB50" s="44">
        <f>VLOOKUP(BA50,[1]Punktezuordnung!$A$2:$B$52,2,FALSE())</f>
        <v>0</v>
      </c>
      <c r="BC50" s="46">
        <f t="array" ref="BC50">IF(ISBLANK(ANG_2!$A$2),0,IF(ISBLANK(A50),0,IF((OR(EXACT(A50,ANG_2!$C$2:$C$155))),VLOOKUP(A50,ANG_2!$C$2:$I$155,4,FALSE()))))</f>
        <v>0</v>
      </c>
      <c r="BD50" s="37">
        <f t="shared" si="53"/>
        <v>51</v>
      </c>
      <c r="BE50" s="47">
        <f>VLOOKUP(BD50,[1]Punktezuordnung!$A$2:$B$52,2,FALSE())</f>
        <v>0</v>
      </c>
      <c r="BF50" s="41">
        <f t="array" ref="BF50">IF(ISBLANK(ANG_1!$A$2),100,IF(ISBLANK(G50),100,IF((OR(EXACT(G50,ANG_1!$C$2:$C$200))),VLOOKUP(G50,ANG_1!$C$2:$I$200,4,FALSE()))))</f>
        <v>100</v>
      </c>
      <c r="BG50" s="37">
        <f t="shared" si="54"/>
        <v>51</v>
      </c>
      <c r="BH50" s="44">
        <f>VLOOKUP(BG50,[1]Punktezuordnung!$A$2:$B$52,2,FALSE())</f>
        <v>0</v>
      </c>
      <c r="BI50" s="46">
        <f t="array" ref="BI50">IF(ISBLANK(ANG_2!$A$2),0,IF(ISBLANK(G50),0,IF((OR(EXACT(G50,ANG_2!$C$2:$C$155))),VLOOKUP(G50,ANG_2!$C$2:$I$155,4,FALSE()))))</f>
        <v>0</v>
      </c>
      <c r="BJ50" s="37">
        <f t="shared" si="55"/>
        <v>51</v>
      </c>
      <c r="BK50" s="47">
        <f>VLOOKUP(BJ50,[1]Punktezuordnung!$A$2:$B$52,2,FALSE())</f>
        <v>0</v>
      </c>
    </row>
    <row r="51" spans="1:63" x14ac:dyDescent="0.3">
      <c r="A51" s="55"/>
      <c r="B51" s="55"/>
      <c r="C51" s="55"/>
      <c r="D51" s="55"/>
      <c r="E51" s="37" t="str">
        <f t="shared" si="28"/>
        <v/>
      </c>
      <c r="F51" s="29">
        <f>SUM(LARGE(H51:U51,{1;2;3;4;5;6;7;8;9}))</f>
        <v>0</v>
      </c>
      <c r="G51" s="48">
        <f t="shared" si="29"/>
        <v>0</v>
      </c>
      <c r="H51" s="49">
        <f t="shared" si="30"/>
        <v>0</v>
      </c>
      <c r="I51" s="44">
        <f t="shared" si="31"/>
        <v>0</v>
      </c>
      <c r="J51" s="49">
        <f t="shared" si="32"/>
        <v>0</v>
      </c>
      <c r="K51" s="44">
        <f t="shared" si="33"/>
        <v>0</v>
      </c>
      <c r="L51" s="32">
        <f t="shared" si="34"/>
        <v>0</v>
      </c>
      <c r="M51" s="33">
        <f t="shared" si="35"/>
        <v>0</v>
      </c>
      <c r="N51" s="50">
        <f t="shared" si="36"/>
        <v>0</v>
      </c>
      <c r="O51" s="35">
        <f t="shared" si="37"/>
        <v>0</v>
      </c>
      <c r="P51" s="49">
        <f t="shared" si="38"/>
        <v>0</v>
      </c>
      <c r="Q51" s="44">
        <f t="shared" si="39"/>
        <v>0</v>
      </c>
      <c r="R51" s="49"/>
      <c r="S51" s="44"/>
      <c r="T51" s="49">
        <f t="shared" si="40"/>
        <v>0</v>
      </c>
      <c r="U51" s="44">
        <f t="shared" si="41"/>
        <v>0</v>
      </c>
      <c r="V51" s="36">
        <f t="array" ref="V51">IF(ISBLANK(ALS_1!$A$2),100,IF(ISBLANK(A51),100,IF((OR(EXACT(A51,ALS_1!$C$2:$C$147))),VLOOKUP(A51,ALS_1!$C$2:$I$147,4,FALSE()))))</f>
        <v>100</v>
      </c>
      <c r="W51" s="37">
        <f t="shared" si="42"/>
        <v>51</v>
      </c>
      <c r="X51" s="64">
        <f>VLOOKUP(W51,Punktezuordnung!$A$2:$B$52,2,FALSE())</f>
        <v>0</v>
      </c>
      <c r="Y51" s="38" cm="1">
        <f t="array" ref="Y51">IF(ISBLANK(ALS_2!$A$2),0,IF(ISBLANK(A51),0,IF((OR(EXACT(A51,ALS_2!$C$2:$C$149))),VLOOKUP(A51,ALS_2!$C$2:$I$149,4,FALSE()))))</f>
        <v>0</v>
      </c>
      <c r="Z51" s="37">
        <f t="shared" si="43"/>
        <v>51</v>
      </c>
      <c r="AA51" s="64">
        <f>VLOOKUP(Z51,Punktezuordnung!$A$2:$B$52,2,FALSE())</f>
        <v>0</v>
      </c>
      <c r="AB51" s="39">
        <f t="array" ref="AB51">IF(ISBLANK(FRI_1!$A$2),100,IF(ISBLANK(A51),100,IF((OR(EXACT(A51,FRI_1!$C$2:$C$200))),VLOOKUP(A51,FRI_1!$C$2:$I$200,4,FALSE()))))</f>
        <v>100</v>
      </c>
      <c r="AC51" s="37">
        <f t="shared" si="44"/>
        <v>51</v>
      </c>
      <c r="AD51" s="29">
        <f>VLOOKUP(AC51,[1]Punktezuordnung!$A$2:$B$52,2,FALSE())</f>
        <v>0</v>
      </c>
      <c r="AE51" s="40">
        <f t="array" ref="AE51">IF(ISBLANK(FRI_2!$A$2),0,IF(ISBLANK(A51),0,IF((OR(EXACT(A51,FRI_2!$C$2:$C$150))),VLOOKUP(A51,FRI_2!$C$2:$I$150,4,FALSE()))))</f>
        <v>0</v>
      </c>
      <c r="AF51" s="37">
        <f t="shared" si="45"/>
        <v>51</v>
      </c>
      <c r="AG51" s="29">
        <f>VLOOKUP(AF51,[1]Punktezuordnung!$A$2:$B$52,2,FALSE())</f>
        <v>0</v>
      </c>
      <c r="AH51" s="41">
        <f t="array" ref="AH51">IF(ISBLANK(LAT_1!$A$2),0,IF(ISBLANK(A51),0,IF((OR(EXACT(A51,LAT_1!$C$2:$C$154))),VLOOKUP(A51,LAT_1!$C$2:$I$154,4,FALSE()))))</f>
        <v>0</v>
      </c>
      <c r="AI51" s="37">
        <f t="shared" si="46"/>
        <v>51</v>
      </c>
      <c r="AJ51" s="29">
        <f>VLOOKUP(AI51,[1]Punktezuordnung!$A$2:$B$52,2,FALSE())</f>
        <v>0</v>
      </c>
      <c r="AK51" s="43">
        <f t="array" ref="AK51">IF(ISBLANK(LAT_2!$A$2),0,IF(ISBLANK(A51),0,IF((OR(EXACT(A51,LAT_2!$C$2:$C$154))),VLOOKUP(A51,LAT_2!$C$2:$I$154,4,FALSE()))))</f>
        <v>0</v>
      </c>
      <c r="AL51" s="37">
        <f t="shared" si="47"/>
        <v>51</v>
      </c>
      <c r="AM51" s="29">
        <f>VLOOKUP(AL51,[1]Punktezuordnung!$A$2:$B$52,2,FALSE())</f>
        <v>0</v>
      </c>
      <c r="AN51" s="66">
        <f t="array" ref="AN51">IF(ISBLANK(NIA_1!$A$2),1000,IF(ISBLANK(A51),1000,IF((OR(EXACT(A51,NIA_1!$C$2:$C$200))),VLOOKUP(A51,NIA_1!$C$2:$I$200,4,FALSE()))))</f>
        <v>1000</v>
      </c>
      <c r="AO51" s="37">
        <f t="shared" si="48"/>
        <v>51</v>
      </c>
      <c r="AP51" s="64">
        <f>VLOOKUP(AO51,Punktezuordnung!$A$2:$B$52,2,FALSE())</f>
        <v>0</v>
      </c>
      <c r="AQ51" s="45">
        <f t="array" ref="AQ51">IF(ISBLANK(NIA_2!$A$2),0,IF(ISBLANK(A51),0,IF((OR(EXACT(A51,NIA_2!$C$2:$C$141))),VLOOKUP(A51,NIA_2!$C$2:$I$141,4,FALSE()))))</f>
        <v>0</v>
      </c>
      <c r="AR51" s="37">
        <f t="shared" si="49"/>
        <v>51</v>
      </c>
      <c r="AS51" s="64">
        <f>VLOOKUP(AR51,Punktezuordnung!$A$2:$B$52,2,FALSE())</f>
        <v>0</v>
      </c>
      <c r="AT51" s="41">
        <f t="array" ref="AT51">IF(ISBLANK(STO_1!$A$2),0,IF(ISBLANK(A51),0,IF((OR(EXACT(A51,STO_1!$C$2:$C$149))),VLOOKUP(A51,STO_1!$C$2:$I$149,4,FALSE()))))</f>
        <v>0</v>
      </c>
      <c r="AU51" s="37">
        <f t="shared" si="50"/>
        <v>51</v>
      </c>
      <c r="AV51" s="44">
        <f>VLOOKUP(AU51,[1]Punktezuordnung!$A$2:$B$52,2,FALSE())</f>
        <v>0</v>
      </c>
      <c r="AW51" s="39">
        <f t="array" ref="AW51">IF(ISBLANK(STO_2!$A$2),0,IF(ISBLANK(A51),0,IF((OR(EXACT(A51,STO_2!$C$2:$C$148))),VLOOKUP(A51,STO_2!$C$2:$I$148,4,FALSE()))))</f>
        <v>0</v>
      </c>
      <c r="AX51" s="37">
        <f t="shared" si="51"/>
        <v>51</v>
      </c>
      <c r="AY51" s="44">
        <f>VLOOKUP(AX51,[1]Punktezuordnung!$A$2:$B$52,2,FALSE())</f>
        <v>0</v>
      </c>
      <c r="AZ51" s="41">
        <f t="array" ref="AZ51">IF(ISBLANK(ANG_1!$A$2),100,IF(ISBLANK(A51),100,IF((OR(EXACT(A51,ANG_1!$C$2:$C$200))),VLOOKUP(A51,ANG_1!$C$2:$I$200,4,FALSE()))))</f>
        <v>100</v>
      </c>
      <c r="BA51" s="37">
        <f t="shared" si="52"/>
        <v>51</v>
      </c>
      <c r="BB51" s="44">
        <f>VLOOKUP(BA51,[1]Punktezuordnung!$A$2:$B$52,2,FALSE())</f>
        <v>0</v>
      </c>
      <c r="BC51" s="46">
        <f t="array" ref="BC51">IF(ISBLANK(ANG_2!$A$2),0,IF(ISBLANK(A51),0,IF((OR(EXACT(A51,ANG_2!$C$2:$C$155))),VLOOKUP(A51,ANG_2!$C$2:$I$155,4,FALSE()))))</f>
        <v>0</v>
      </c>
      <c r="BD51" s="37">
        <f t="shared" si="53"/>
        <v>51</v>
      </c>
      <c r="BE51" s="47">
        <f>VLOOKUP(BD51,[1]Punktezuordnung!$A$2:$B$52,2,FALSE())</f>
        <v>0</v>
      </c>
      <c r="BF51" s="41">
        <f t="array" ref="BF51">IF(ISBLANK(ANG_1!$A$2),100,IF(ISBLANK(G51),100,IF((OR(EXACT(G51,ANG_1!$C$2:$C$200))),VLOOKUP(G51,ANG_1!$C$2:$I$200,4,FALSE()))))</f>
        <v>100</v>
      </c>
      <c r="BG51" s="37">
        <f t="shared" si="54"/>
        <v>51</v>
      </c>
      <c r="BH51" s="44">
        <f>VLOOKUP(BG51,[1]Punktezuordnung!$A$2:$B$52,2,FALSE())</f>
        <v>0</v>
      </c>
      <c r="BI51" s="46">
        <f t="array" ref="BI51">IF(ISBLANK(ANG_2!$A$2),0,IF(ISBLANK(G51),0,IF((OR(EXACT(G51,ANG_2!$C$2:$C$155))),VLOOKUP(G51,ANG_2!$C$2:$I$155,4,FALSE()))))</f>
        <v>0</v>
      </c>
      <c r="BJ51" s="37">
        <f t="shared" si="55"/>
        <v>51</v>
      </c>
      <c r="BK51" s="47">
        <f>VLOOKUP(BJ51,[1]Punktezuordnung!$A$2:$B$52,2,FALSE())</f>
        <v>0</v>
      </c>
    </row>
    <row r="52" spans="1:63" x14ac:dyDescent="0.3">
      <c r="A52" s="55"/>
      <c r="B52" s="55"/>
      <c r="C52" s="55"/>
      <c r="D52" s="55"/>
      <c r="E52" s="37" t="str">
        <f t="shared" si="28"/>
        <v/>
      </c>
      <c r="F52" s="29">
        <f>SUM(LARGE(H52:U52,{1;2;3;4;5;6;7;8;9}))</f>
        <v>0</v>
      </c>
      <c r="G52" s="48">
        <f t="shared" si="29"/>
        <v>0</v>
      </c>
      <c r="H52" s="49">
        <f t="shared" si="30"/>
        <v>0</v>
      </c>
      <c r="I52" s="44">
        <f t="shared" si="31"/>
        <v>0</v>
      </c>
      <c r="J52" s="49">
        <f t="shared" si="32"/>
        <v>0</v>
      </c>
      <c r="K52" s="44">
        <f t="shared" si="33"/>
        <v>0</v>
      </c>
      <c r="L52" s="32">
        <f t="shared" si="34"/>
        <v>0</v>
      </c>
      <c r="M52" s="33">
        <f t="shared" si="35"/>
        <v>0</v>
      </c>
      <c r="N52" s="50">
        <f t="shared" si="36"/>
        <v>0</v>
      </c>
      <c r="O52" s="35">
        <f t="shared" si="37"/>
        <v>0</v>
      </c>
      <c r="P52" s="49">
        <f t="shared" si="38"/>
        <v>0</v>
      </c>
      <c r="Q52" s="44">
        <f t="shared" si="39"/>
        <v>0</v>
      </c>
      <c r="R52" s="49"/>
      <c r="S52" s="44"/>
      <c r="T52" s="49">
        <f t="shared" si="40"/>
        <v>0</v>
      </c>
      <c r="U52" s="44">
        <f t="shared" si="41"/>
        <v>0</v>
      </c>
      <c r="V52" s="36">
        <f t="array" ref="V52">IF(ISBLANK(ALS_1!$A$2),100,IF(ISBLANK(A52),100,IF((OR(EXACT(A52,ALS_1!$C$2:$C$147))),VLOOKUP(A52,ALS_1!$C$2:$I$147,4,FALSE()))))</f>
        <v>100</v>
      </c>
      <c r="W52" s="37">
        <f t="shared" si="42"/>
        <v>51</v>
      </c>
      <c r="X52" s="64">
        <f>VLOOKUP(W52,Punktezuordnung!$A$2:$B$52,2,FALSE())</f>
        <v>0</v>
      </c>
      <c r="Y52" s="38" cm="1">
        <f t="array" ref="Y52">IF(ISBLANK(ALS_2!$A$2),0,IF(ISBLANK(A52),0,IF((OR(EXACT(A52,ALS_2!$C$2:$C$149))),VLOOKUP(A52,ALS_2!$C$2:$I$149,4,FALSE()))))</f>
        <v>0</v>
      </c>
      <c r="Z52" s="37">
        <f t="shared" si="43"/>
        <v>51</v>
      </c>
      <c r="AA52" s="64">
        <f>VLOOKUP(Z52,Punktezuordnung!$A$2:$B$52,2,FALSE())</f>
        <v>0</v>
      </c>
      <c r="AB52" s="39">
        <f t="array" ref="AB52">IF(ISBLANK(FRI_1!$A$2),100,IF(ISBLANK(A52),100,IF((OR(EXACT(A52,FRI_1!$C$2:$C$200))),VLOOKUP(A52,FRI_1!$C$2:$I$200,4,FALSE()))))</f>
        <v>100</v>
      </c>
      <c r="AC52" s="37">
        <f t="shared" si="44"/>
        <v>51</v>
      </c>
      <c r="AD52" s="29">
        <f>VLOOKUP(AC52,[1]Punktezuordnung!$A$2:$B$52,2,FALSE())</f>
        <v>0</v>
      </c>
      <c r="AE52" s="40">
        <f t="array" ref="AE52">IF(ISBLANK(FRI_2!$A$2),0,IF(ISBLANK(A52),0,IF((OR(EXACT(A52,FRI_2!$C$2:$C$150))),VLOOKUP(A52,FRI_2!$C$2:$I$150,4,FALSE()))))</f>
        <v>0</v>
      </c>
      <c r="AF52" s="37">
        <f t="shared" si="45"/>
        <v>51</v>
      </c>
      <c r="AG52" s="29">
        <f>VLOOKUP(AF52,[1]Punktezuordnung!$A$2:$B$52,2,FALSE())</f>
        <v>0</v>
      </c>
      <c r="AH52" s="41">
        <f t="array" ref="AH52">IF(ISBLANK(LAT_1!$A$2),0,IF(ISBLANK(A52),0,IF((OR(EXACT(A52,LAT_1!$C$2:$C$154))),VLOOKUP(A52,LAT_1!$C$2:$I$154,4,FALSE()))))</f>
        <v>0</v>
      </c>
      <c r="AI52" s="37">
        <f t="shared" si="46"/>
        <v>51</v>
      </c>
      <c r="AJ52" s="29">
        <f>VLOOKUP(AI52,[1]Punktezuordnung!$A$2:$B$52,2,FALSE())</f>
        <v>0</v>
      </c>
      <c r="AK52" s="43">
        <f t="array" ref="AK52">IF(ISBLANK(LAT_2!$A$2),0,IF(ISBLANK(A52),0,IF((OR(EXACT(A52,LAT_2!$C$2:$C$154))),VLOOKUP(A52,LAT_2!$C$2:$I$154,4,FALSE()))))</f>
        <v>0</v>
      </c>
      <c r="AL52" s="37">
        <f t="shared" si="47"/>
        <v>51</v>
      </c>
      <c r="AM52" s="29">
        <f>VLOOKUP(AL52,[1]Punktezuordnung!$A$2:$B$52,2,FALSE())</f>
        <v>0</v>
      </c>
      <c r="AN52" s="66">
        <f t="array" ref="AN52">IF(ISBLANK(NIA_1!$A$2),1000,IF(ISBLANK(A52),1000,IF((OR(EXACT(A52,NIA_1!$C$2:$C$200))),VLOOKUP(A52,NIA_1!$C$2:$I$200,4,FALSE()))))</f>
        <v>1000</v>
      </c>
      <c r="AO52" s="37">
        <f t="shared" si="48"/>
        <v>51</v>
      </c>
      <c r="AP52" s="64">
        <f>VLOOKUP(AO52,Punktezuordnung!$A$2:$B$52,2,FALSE())</f>
        <v>0</v>
      </c>
      <c r="AQ52" s="45">
        <f t="array" ref="AQ52">IF(ISBLANK(NIA_2!$A$2),0,IF(ISBLANK(A52),0,IF((OR(EXACT(A52,NIA_2!$C$2:$C$141))),VLOOKUP(A52,NIA_2!$C$2:$I$141,4,FALSE()))))</f>
        <v>0</v>
      </c>
      <c r="AR52" s="37">
        <f t="shared" si="49"/>
        <v>51</v>
      </c>
      <c r="AS52" s="64">
        <f>VLOOKUP(AR52,Punktezuordnung!$A$2:$B$52,2,FALSE())</f>
        <v>0</v>
      </c>
      <c r="AT52" s="41">
        <f t="array" ref="AT52">IF(ISBLANK(STO_1!$A$2),0,IF(ISBLANK(A52),0,IF((OR(EXACT(A52,STO_1!$C$2:$C$149))),VLOOKUP(A52,STO_1!$C$2:$I$149,4,FALSE()))))</f>
        <v>0</v>
      </c>
      <c r="AU52" s="37">
        <f t="shared" si="50"/>
        <v>51</v>
      </c>
      <c r="AV52" s="44">
        <f>VLOOKUP(AU52,[1]Punktezuordnung!$A$2:$B$52,2,FALSE())</f>
        <v>0</v>
      </c>
      <c r="AW52" s="39">
        <f t="array" ref="AW52">IF(ISBLANK(STO_2!$A$2),0,IF(ISBLANK(A52),0,IF((OR(EXACT(A52,STO_2!$C$2:$C$148))),VLOOKUP(A52,STO_2!$C$2:$I$148,4,FALSE()))))</f>
        <v>0</v>
      </c>
      <c r="AX52" s="37">
        <f t="shared" si="51"/>
        <v>51</v>
      </c>
      <c r="AY52" s="44">
        <f>VLOOKUP(AX52,[1]Punktezuordnung!$A$2:$B$52,2,FALSE())</f>
        <v>0</v>
      </c>
      <c r="AZ52" s="41">
        <f t="array" ref="AZ52">IF(ISBLANK(ANG_1!$A$2),100,IF(ISBLANK(A52),100,IF((OR(EXACT(A52,ANG_1!$C$2:$C$200))),VLOOKUP(A52,ANG_1!$C$2:$I$200,4,FALSE()))))</f>
        <v>100</v>
      </c>
      <c r="BA52" s="37">
        <f t="shared" si="52"/>
        <v>51</v>
      </c>
      <c r="BB52" s="44">
        <f>VLOOKUP(BA52,[1]Punktezuordnung!$A$2:$B$52,2,FALSE())</f>
        <v>0</v>
      </c>
      <c r="BC52" s="46">
        <f t="array" ref="BC52">IF(ISBLANK(ANG_2!$A$2),0,IF(ISBLANK(A52),0,IF((OR(EXACT(A52,ANG_2!$C$2:$C$155))),VLOOKUP(A52,ANG_2!$C$2:$I$155,4,FALSE()))))</f>
        <v>0</v>
      </c>
      <c r="BD52" s="37">
        <f t="shared" si="53"/>
        <v>51</v>
      </c>
      <c r="BE52" s="47">
        <f>VLOOKUP(BD52,[1]Punktezuordnung!$A$2:$B$52,2,FALSE())</f>
        <v>0</v>
      </c>
      <c r="BF52" s="41">
        <f t="array" ref="BF52">IF(ISBLANK(ANG_1!$A$2),100,IF(ISBLANK(G52),100,IF((OR(EXACT(G52,ANG_1!$C$2:$C$200))),VLOOKUP(G52,ANG_1!$C$2:$I$200,4,FALSE()))))</f>
        <v>100</v>
      </c>
      <c r="BG52" s="37">
        <f t="shared" si="54"/>
        <v>51</v>
      </c>
      <c r="BH52" s="44">
        <f>VLOOKUP(BG52,[1]Punktezuordnung!$A$2:$B$52,2,FALSE())</f>
        <v>0</v>
      </c>
      <c r="BI52" s="46">
        <f t="array" ref="BI52">IF(ISBLANK(ANG_2!$A$2),0,IF(ISBLANK(G52),0,IF((OR(EXACT(G52,ANG_2!$C$2:$C$155))),VLOOKUP(G52,ANG_2!$C$2:$I$155,4,FALSE()))))</f>
        <v>0</v>
      </c>
      <c r="BJ52" s="37">
        <f t="shared" si="55"/>
        <v>51</v>
      </c>
      <c r="BK52" s="47">
        <f>VLOOKUP(BJ52,[1]Punktezuordnung!$A$2:$B$52,2,FALSE())</f>
        <v>0</v>
      </c>
    </row>
    <row r="53" spans="1:63" x14ac:dyDescent="0.3">
      <c r="A53" s="55"/>
      <c r="B53" s="55"/>
      <c r="C53" s="55"/>
      <c r="D53" s="55"/>
      <c r="E53" s="37" t="str">
        <f t="shared" si="28"/>
        <v/>
      </c>
      <c r="F53" s="29">
        <f>SUM(LARGE(H53:U53,{1;2;3;4;5;6;7;8;9}))</f>
        <v>0</v>
      </c>
      <c r="G53" s="48">
        <f t="shared" si="29"/>
        <v>0</v>
      </c>
      <c r="H53" s="49">
        <f t="shared" si="30"/>
        <v>0</v>
      </c>
      <c r="I53" s="44">
        <f t="shared" si="31"/>
        <v>0</v>
      </c>
      <c r="J53" s="49">
        <f t="shared" si="32"/>
        <v>0</v>
      </c>
      <c r="K53" s="44">
        <f t="shared" si="33"/>
        <v>0</v>
      </c>
      <c r="L53" s="32">
        <f t="shared" si="34"/>
        <v>0</v>
      </c>
      <c r="M53" s="33">
        <f t="shared" si="35"/>
        <v>0</v>
      </c>
      <c r="N53" s="50">
        <f t="shared" si="36"/>
        <v>0</v>
      </c>
      <c r="O53" s="35">
        <f t="shared" si="37"/>
        <v>0</v>
      </c>
      <c r="P53" s="49">
        <f t="shared" si="38"/>
        <v>0</v>
      </c>
      <c r="Q53" s="44">
        <f t="shared" si="39"/>
        <v>0</v>
      </c>
      <c r="R53" s="49"/>
      <c r="S53" s="44"/>
      <c r="T53" s="49">
        <f t="shared" si="40"/>
        <v>0</v>
      </c>
      <c r="U53" s="44">
        <f t="shared" si="41"/>
        <v>0</v>
      </c>
      <c r="V53" s="36">
        <f t="array" ref="V53">IF(ISBLANK(ALS_1!$A$2),100,IF(ISBLANK(A53),100,IF((OR(EXACT(A53,ALS_1!$C$2:$C$147))),VLOOKUP(A53,ALS_1!$C$2:$I$147,4,FALSE()))))</f>
        <v>100</v>
      </c>
      <c r="W53" s="37">
        <f t="shared" si="42"/>
        <v>51</v>
      </c>
      <c r="X53" s="64">
        <f>VLOOKUP(W53,Punktezuordnung!$A$2:$B$52,2,FALSE())</f>
        <v>0</v>
      </c>
      <c r="Y53" s="38" cm="1">
        <f t="array" ref="Y53">IF(ISBLANK(ALS_2!$A$2),0,IF(ISBLANK(A53),0,IF((OR(EXACT(A53,ALS_2!$C$2:$C$149))),VLOOKUP(A53,ALS_2!$C$2:$I$149,4,FALSE()))))</f>
        <v>0</v>
      </c>
      <c r="Z53" s="37">
        <f t="shared" si="43"/>
        <v>51</v>
      </c>
      <c r="AA53" s="64">
        <f>VLOOKUP(Z53,Punktezuordnung!$A$2:$B$52,2,FALSE())</f>
        <v>0</v>
      </c>
      <c r="AB53" s="39">
        <f t="array" ref="AB53">IF(ISBLANK(FRI_1!$A$2),100,IF(ISBLANK(A53),100,IF((OR(EXACT(A53,FRI_1!$C$2:$C$200))),VLOOKUP(A53,FRI_1!$C$2:$I$200,4,FALSE()))))</f>
        <v>100</v>
      </c>
      <c r="AC53" s="37">
        <f t="shared" si="44"/>
        <v>51</v>
      </c>
      <c r="AD53" s="29">
        <f>VLOOKUP(AC53,[1]Punktezuordnung!$A$2:$B$52,2,FALSE())</f>
        <v>0</v>
      </c>
      <c r="AE53" s="40">
        <f t="array" ref="AE53">IF(ISBLANK(FRI_2!$A$2),0,IF(ISBLANK(A53),0,IF((OR(EXACT(A53,FRI_2!$C$2:$C$150))),VLOOKUP(A53,FRI_2!$C$2:$I$150,4,FALSE()))))</f>
        <v>0</v>
      </c>
      <c r="AF53" s="37">
        <f t="shared" si="45"/>
        <v>51</v>
      </c>
      <c r="AG53" s="29">
        <f>VLOOKUP(AF53,[1]Punktezuordnung!$A$2:$B$52,2,FALSE())</f>
        <v>0</v>
      </c>
      <c r="AH53" s="41">
        <f t="array" ref="AH53">IF(ISBLANK(LAT_1!$A$2),0,IF(ISBLANK(A53),0,IF((OR(EXACT(A53,LAT_1!$C$2:$C$154))),VLOOKUP(A53,LAT_1!$C$2:$I$154,4,FALSE()))))</f>
        <v>0</v>
      </c>
      <c r="AI53" s="37">
        <f t="shared" si="46"/>
        <v>51</v>
      </c>
      <c r="AJ53" s="29">
        <f>VLOOKUP(AI53,[1]Punktezuordnung!$A$2:$B$52,2,FALSE())</f>
        <v>0</v>
      </c>
      <c r="AK53" s="43">
        <f t="array" ref="AK53">IF(ISBLANK(LAT_2!$A$2),0,IF(ISBLANK(A53),0,IF((OR(EXACT(A53,LAT_2!$C$2:$C$154))),VLOOKUP(A53,LAT_2!$C$2:$I$154,4,FALSE()))))</f>
        <v>0</v>
      </c>
      <c r="AL53" s="37">
        <f t="shared" si="47"/>
        <v>51</v>
      </c>
      <c r="AM53" s="29">
        <f>VLOOKUP(AL53,[1]Punktezuordnung!$A$2:$B$52,2,FALSE())</f>
        <v>0</v>
      </c>
      <c r="AN53" s="66">
        <f t="array" ref="AN53">IF(ISBLANK(NIA_1!$A$2),1000,IF(ISBLANK(A53),1000,IF((OR(EXACT(A53,NIA_1!$C$2:$C$200))),VLOOKUP(A53,NIA_1!$C$2:$I$200,4,FALSE()))))</f>
        <v>1000</v>
      </c>
      <c r="AO53" s="37">
        <f t="shared" si="48"/>
        <v>51</v>
      </c>
      <c r="AP53" s="64">
        <f>VLOOKUP(AO53,Punktezuordnung!$A$2:$B$52,2,FALSE())</f>
        <v>0</v>
      </c>
      <c r="AQ53" s="45">
        <f t="array" ref="AQ53">IF(ISBLANK(NIA_2!$A$2),0,IF(ISBLANK(A53),0,IF((OR(EXACT(A53,NIA_2!$C$2:$C$141))),VLOOKUP(A53,NIA_2!$C$2:$I$141,4,FALSE()))))</f>
        <v>0</v>
      </c>
      <c r="AR53" s="37">
        <f t="shared" si="49"/>
        <v>51</v>
      </c>
      <c r="AS53" s="64">
        <f>VLOOKUP(AR53,Punktezuordnung!$A$2:$B$52,2,FALSE())</f>
        <v>0</v>
      </c>
      <c r="AT53" s="41">
        <f t="array" ref="AT53">IF(ISBLANK(STO_1!$A$2),0,IF(ISBLANK(A53),0,IF((OR(EXACT(A53,STO_1!$C$2:$C$149))),VLOOKUP(A53,STO_1!$C$2:$I$149,4,FALSE()))))</f>
        <v>0</v>
      </c>
      <c r="AU53" s="37">
        <f t="shared" si="50"/>
        <v>51</v>
      </c>
      <c r="AV53" s="44">
        <f>VLOOKUP(AU53,[1]Punktezuordnung!$A$2:$B$52,2,FALSE())</f>
        <v>0</v>
      </c>
      <c r="AW53" s="39">
        <f t="array" ref="AW53">IF(ISBLANK(STO_2!$A$2),0,IF(ISBLANK(A53),0,IF((OR(EXACT(A53,STO_2!$C$2:$C$148))),VLOOKUP(A53,STO_2!$C$2:$I$148,4,FALSE()))))</f>
        <v>0</v>
      </c>
      <c r="AX53" s="37">
        <f t="shared" si="51"/>
        <v>51</v>
      </c>
      <c r="AY53" s="44">
        <f>VLOOKUP(AX53,[1]Punktezuordnung!$A$2:$B$52,2,FALSE())</f>
        <v>0</v>
      </c>
      <c r="AZ53" s="41">
        <f t="array" ref="AZ53">IF(ISBLANK(ANG_1!$A$2),100,IF(ISBLANK(A53),100,IF((OR(EXACT(A53,ANG_1!$C$2:$C$200))),VLOOKUP(A53,ANG_1!$C$2:$I$200,4,FALSE()))))</f>
        <v>100</v>
      </c>
      <c r="BA53" s="37">
        <f t="shared" si="52"/>
        <v>51</v>
      </c>
      <c r="BB53" s="44">
        <f>VLOOKUP(BA53,[1]Punktezuordnung!$A$2:$B$52,2,FALSE())</f>
        <v>0</v>
      </c>
      <c r="BC53" s="46">
        <f t="array" ref="BC53">IF(ISBLANK(ANG_2!$A$2),0,IF(ISBLANK(A53),0,IF((OR(EXACT(A53,ANG_2!$C$2:$C$155))),VLOOKUP(A53,ANG_2!$C$2:$I$155,4,FALSE()))))</f>
        <v>0</v>
      </c>
      <c r="BD53" s="37">
        <f t="shared" si="53"/>
        <v>51</v>
      </c>
      <c r="BE53" s="47">
        <f>VLOOKUP(BD53,[1]Punktezuordnung!$A$2:$B$52,2,FALSE())</f>
        <v>0</v>
      </c>
      <c r="BF53" s="41">
        <f t="array" ref="BF53">IF(ISBLANK(ANG_1!$A$2),100,IF(ISBLANK(G53),100,IF((OR(EXACT(G53,ANG_1!$C$2:$C$200))),VLOOKUP(G53,ANG_1!$C$2:$I$200,4,FALSE()))))</f>
        <v>100</v>
      </c>
      <c r="BG53" s="37">
        <f t="shared" si="54"/>
        <v>51</v>
      </c>
      <c r="BH53" s="44">
        <f>VLOOKUP(BG53,[1]Punktezuordnung!$A$2:$B$52,2,FALSE())</f>
        <v>0</v>
      </c>
      <c r="BI53" s="46">
        <f t="array" ref="BI53">IF(ISBLANK(ANG_2!$A$2),0,IF(ISBLANK(G53),0,IF((OR(EXACT(G53,ANG_2!$C$2:$C$155))),VLOOKUP(G53,ANG_2!$C$2:$I$155,4,FALSE()))))</f>
        <v>0</v>
      </c>
      <c r="BJ53" s="37">
        <f t="shared" si="55"/>
        <v>51</v>
      </c>
      <c r="BK53" s="47">
        <f>VLOOKUP(BJ53,[1]Punktezuordnung!$A$2:$B$52,2,FALSE())</f>
        <v>0</v>
      </c>
    </row>
    <row r="54" spans="1:63" x14ac:dyDescent="0.3">
      <c r="A54" s="55"/>
      <c r="B54" s="55"/>
      <c r="C54" s="55"/>
      <c r="D54" s="55"/>
      <c r="E54" s="37" t="str">
        <f t="shared" si="28"/>
        <v/>
      </c>
      <c r="F54" s="29">
        <f>SUM(LARGE(H54:U54,{1;2;3;4;5;6;7;8;9}))</f>
        <v>0</v>
      </c>
      <c r="G54" s="48">
        <f t="shared" si="29"/>
        <v>0</v>
      </c>
      <c r="H54" s="49">
        <f t="shared" si="30"/>
        <v>0</v>
      </c>
      <c r="I54" s="44">
        <f t="shared" si="31"/>
        <v>0</v>
      </c>
      <c r="J54" s="49">
        <f t="shared" si="32"/>
        <v>0</v>
      </c>
      <c r="K54" s="44">
        <f t="shared" si="33"/>
        <v>0</v>
      </c>
      <c r="L54" s="32">
        <f t="shared" si="34"/>
        <v>0</v>
      </c>
      <c r="M54" s="33">
        <f t="shared" si="35"/>
        <v>0</v>
      </c>
      <c r="N54" s="50">
        <f t="shared" si="36"/>
        <v>0</v>
      </c>
      <c r="O54" s="35">
        <f t="shared" si="37"/>
        <v>0</v>
      </c>
      <c r="P54" s="49">
        <f t="shared" si="38"/>
        <v>0</v>
      </c>
      <c r="Q54" s="44">
        <f t="shared" si="39"/>
        <v>0</v>
      </c>
      <c r="R54" s="49"/>
      <c r="S54" s="44"/>
      <c r="T54" s="49">
        <f t="shared" si="40"/>
        <v>0</v>
      </c>
      <c r="U54" s="44">
        <f t="shared" si="41"/>
        <v>0</v>
      </c>
      <c r="V54" s="36">
        <f t="array" ref="V54">IF(ISBLANK(ALS_1!$A$2),100,IF(ISBLANK(A54),100,IF((OR(EXACT(A54,ALS_1!$C$2:$C$147))),VLOOKUP(A54,ALS_1!$C$2:$I$147,4,FALSE()))))</f>
        <v>100</v>
      </c>
      <c r="W54" s="37">
        <f t="shared" si="42"/>
        <v>51</v>
      </c>
      <c r="X54" s="64">
        <f>VLOOKUP(W54,Punktezuordnung!$A$2:$B$52,2,FALSE())</f>
        <v>0</v>
      </c>
      <c r="Y54" s="38" cm="1">
        <f t="array" ref="Y54">IF(ISBLANK(ALS_2!$A$2),0,IF(ISBLANK(A54),0,IF((OR(EXACT(A54,ALS_2!$C$2:$C$149))),VLOOKUP(A54,ALS_2!$C$2:$I$149,4,FALSE()))))</f>
        <v>0</v>
      </c>
      <c r="Z54" s="37">
        <f t="shared" si="43"/>
        <v>51</v>
      </c>
      <c r="AA54" s="64">
        <f>VLOOKUP(Z54,Punktezuordnung!$A$2:$B$52,2,FALSE())</f>
        <v>0</v>
      </c>
      <c r="AB54" s="39">
        <f t="array" ref="AB54">IF(ISBLANK(FRI_1!$A$2),100,IF(ISBLANK(A54),100,IF((OR(EXACT(A54,FRI_1!$C$2:$C$200))),VLOOKUP(A54,FRI_1!$C$2:$I$200,4,FALSE()))))</f>
        <v>100</v>
      </c>
      <c r="AC54" s="37">
        <f t="shared" si="44"/>
        <v>51</v>
      </c>
      <c r="AD54" s="29">
        <f>VLOOKUP(AC54,[1]Punktezuordnung!$A$2:$B$52,2,FALSE())</f>
        <v>0</v>
      </c>
      <c r="AE54" s="40">
        <f t="array" ref="AE54">IF(ISBLANK(FRI_2!$A$2),0,IF(ISBLANK(A54),0,IF((OR(EXACT(A54,FRI_2!$C$2:$C$150))),VLOOKUP(A54,FRI_2!$C$2:$I$150,4,FALSE()))))</f>
        <v>0</v>
      </c>
      <c r="AF54" s="37">
        <f t="shared" si="45"/>
        <v>51</v>
      </c>
      <c r="AG54" s="29">
        <f>VLOOKUP(AF54,[1]Punktezuordnung!$A$2:$B$52,2,FALSE())</f>
        <v>0</v>
      </c>
      <c r="AH54" s="41">
        <f t="array" ref="AH54">IF(ISBLANK(LAT_1!$A$2),0,IF(ISBLANK(A54),0,IF((OR(EXACT(A54,LAT_1!$C$2:$C$154))),VLOOKUP(A54,LAT_1!$C$2:$I$154,4,FALSE()))))</f>
        <v>0</v>
      </c>
      <c r="AI54" s="37">
        <f t="shared" si="46"/>
        <v>51</v>
      </c>
      <c r="AJ54" s="29">
        <f>VLOOKUP(AI54,[1]Punktezuordnung!$A$2:$B$52,2,FALSE())</f>
        <v>0</v>
      </c>
      <c r="AK54" s="43">
        <f t="array" ref="AK54">IF(ISBLANK(LAT_2!$A$2),0,IF(ISBLANK(A54),0,IF((OR(EXACT(A54,LAT_2!$C$2:$C$154))),VLOOKUP(A54,LAT_2!$C$2:$I$154,4,FALSE()))))</f>
        <v>0</v>
      </c>
      <c r="AL54" s="37">
        <f t="shared" si="47"/>
        <v>51</v>
      </c>
      <c r="AM54" s="29">
        <f>VLOOKUP(AL54,[1]Punktezuordnung!$A$2:$B$52,2,FALSE())</f>
        <v>0</v>
      </c>
      <c r="AN54" s="66">
        <f t="array" ref="AN54">IF(ISBLANK(NIA_1!$A$2),1000,IF(ISBLANK(A54),1000,IF((OR(EXACT(A54,NIA_1!$C$2:$C$200))),VLOOKUP(A54,NIA_1!$C$2:$I$200,4,FALSE()))))</f>
        <v>1000</v>
      </c>
      <c r="AO54" s="37">
        <f t="shared" si="48"/>
        <v>51</v>
      </c>
      <c r="AP54" s="64">
        <f>VLOOKUP(AO54,Punktezuordnung!$A$2:$B$52,2,FALSE())</f>
        <v>0</v>
      </c>
      <c r="AQ54" s="45">
        <f t="array" ref="AQ54">IF(ISBLANK(NIA_2!$A$2),0,IF(ISBLANK(A54),0,IF((OR(EXACT(A54,NIA_2!$C$2:$C$141))),VLOOKUP(A54,NIA_2!$C$2:$I$141,4,FALSE()))))</f>
        <v>0</v>
      </c>
      <c r="AR54" s="37">
        <f t="shared" si="49"/>
        <v>51</v>
      </c>
      <c r="AS54" s="64">
        <f>VLOOKUP(AR54,Punktezuordnung!$A$2:$B$52,2,FALSE())</f>
        <v>0</v>
      </c>
      <c r="AT54" s="41">
        <f t="array" ref="AT54">IF(ISBLANK(STO_1!$A$2),0,IF(ISBLANK(A54),0,IF((OR(EXACT(A54,STO_1!$C$2:$C$149))),VLOOKUP(A54,STO_1!$C$2:$I$149,4,FALSE()))))</f>
        <v>0</v>
      </c>
      <c r="AU54" s="37">
        <f t="shared" si="50"/>
        <v>51</v>
      </c>
      <c r="AV54" s="44">
        <f>VLOOKUP(AU54,[1]Punktezuordnung!$A$2:$B$52,2,FALSE())</f>
        <v>0</v>
      </c>
      <c r="AW54" s="39">
        <f t="array" ref="AW54">IF(ISBLANK(STO_2!$A$2),0,IF(ISBLANK(A54),0,IF((OR(EXACT(A54,STO_2!$C$2:$C$148))),VLOOKUP(A54,STO_2!$C$2:$I$148,4,FALSE()))))</f>
        <v>0</v>
      </c>
      <c r="AX54" s="37">
        <f t="shared" si="51"/>
        <v>51</v>
      </c>
      <c r="AY54" s="44">
        <f>VLOOKUP(AX54,[1]Punktezuordnung!$A$2:$B$52,2,FALSE())</f>
        <v>0</v>
      </c>
      <c r="AZ54" s="41">
        <f t="array" ref="AZ54">IF(ISBLANK(ANG_1!$A$2),100,IF(ISBLANK(A54),100,IF((OR(EXACT(A54,ANG_1!$C$2:$C$200))),VLOOKUP(A54,ANG_1!$C$2:$I$200,4,FALSE()))))</f>
        <v>100</v>
      </c>
      <c r="BA54" s="37">
        <f t="shared" si="52"/>
        <v>51</v>
      </c>
      <c r="BB54" s="44">
        <f>VLOOKUP(BA54,[1]Punktezuordnung!$A$2:$B$52,2,FALSE())</f>
        <v>0</v>
      </c>
      <c r="BC54" s="46">
        <f t="array" ref="BC54">IF(ISBLANK(ANG_2!$A$2),0,IF(ISBLANK(A54),0,IF((OR(EXACT(A54,ANG_2!$C$2:$C$155))),VLOOKUP(A54,ANG_2!$C$2:$I$155,4,FALSE()))))</f>
        <v>0</v>
      </c>
      <c r="BD54" s="37">
        <f t="shared" si="53"/>
        <v>51</v>
      </c>
      <c r="BE54" s="47">
        <f>VLOOKUP(BD54,[1]Punktezuordnung!$A$2:$B$52,2,FALSE())</f>
        <v>0</v>
      </c>
      <c r="BF54" s="41">
        <f t="array" ref="BF54">IF(ISBLANK(ANG_1!$A$2),100,IF(ISBLANK(G54),100,IF((OR(EXACT(G54,ANG_1!$C$2:$C$200))),VLOOKUP(G54,ANG_1!$C$2:$I$200,4,FALSE()))))</f>
        <v>100</v>
      </c>
      <c r="BG54" s="37">
        <f t="shared" si="54"/>
        <v>51</v>
      </c>
      <c r="BH54" s="44">
        <f>VLOOKUP(BG54,[1]Punktezuordnung!$A$2:$B$52,2,FALSE())</f>
        <v>0</v>
      </c>
      <c r="BI54" s="46">
        <f t="array" ref="BI54">IF(ISBLANK(ANG_2!$A$2),0,IF(ISBLANK(G54),0,IF((OR(EXACT(G54,ANG_2!$C$2:$C$155))),VLOOKUP(G54,ANG_2!$C$2:$I$155,4,FALSE()))))</f>
        <v>0</v>
      </c>
      <c r="BJ54" s="37">
        <f t="shared" si="55"/>
        <v>51</v>
      </c>
      <c r="BK54" s="47">
        <f>VLOOKUP(BJ54,[1]Punktezuordnung!$A$2:$B$52,2,FALSE())</f>
        <v>0</v>
      </c>
    </row>
    <row r="55" spans="1:63" x14ac:dyDescent="0.3">
      <c r="A55" s="55"/>
      <c r="B55" s="55"/>
      <c r="C55" s="55"/>
      <c r="D55" s="55"/>
      <c r="E55" s="37" t="str">
        <f t="shared" si="28"/>
        <v/>
      </c>
      <c r="F55" s="29">
        <f>SUM(LARGE(H55:U55,{1;2;3;4;5;6;7;8;9}))</f>
        <v>0</v>
      </c>
      <c r="G55" s="48">
        <f t="shared" si="29"/>
        <v>0</v>
      </c>
      <c r="H55" s="49">
        <f t="shared" si="30"/>
        <v>0</v>
      </c>
      <c r="I55" s="44">
        <f t="shared" si="31"/>
        <v>0</v>
      </c>
      <c r="J55" s="49">
        <f t="shared" si="32"/>
        <v>0</v>
      </c>
      <c r="K55" s="44">
        <f t="shared" si="33"/>
        <v>0</v>
      </c>
      <c r="L55" s="32">
        <f t="shared" si="34"/>
        <v>0</v>
      </c>
      <c r="M55" s="33">
        <f t="shared" si="35"/>
        <v>0</v>
      </c>
      <c r="N55" s="50">
        <f t="shared" si="36"/>
        <v>0</v>
      </c>
      <c r="O55" s="35">
        <f t="shared" si="37"/>
        <v>0</v>
      </c>
      <c r="P55" s="49">
        <f t="shared" si="38"/>
        <v>0</v>
      </c>
      <c r="Q55" s="44">
        <f t="shared" si="39"/>
        <v>0</v>
      </c>
      <c r="R55" s="49"/>
      <c r="S55" s="44"/>
      <c r="T55" s="49">
        <f t="shared" si="40"/>
        <v>0</v>
      </c>
      <c r="U55" s="44">
        <f t="shared" si="41"/>
        <v>0</v>
      </c>
      <c r="V55" s="36">
        <f t="array" ref="V55">IF(ISBLANK(ALS_1!$A$2),100,IF(ISBLANK(A55),100,IF((OR(EXACT(A55,ALS_1!$C$2:$C$147))),VLOOKUP(A55,ALS_1!$C$2:$I$147,4,FALSE()))))</f>
        <v>100</v>
      </c>
      <c r="W55" s="37">
        <f t="shared" si="42"/>
        <v>51</v>
      </c>
      <c r="X55" s="64">
        <f>VLOOKUP(W55,Punktezuordnung!$A$2:$B$52,2,FALSE())</f>
        <v>0</v>
      </c>
      <c r="Y55" s="38" cm="1">
        <f t="array" ref="Y55">IF(ISBLANK(ALS_2!$A$2),0,IF(ISBLANK(A55),0,IF((OR(EXACT(A55,ALS_2!$C$2:$C$149))),VLOOKUP(A55,ALS_2!$C$2:$I$149,4,FALSE()))))</f>
        <v>0</v>
      </c>
      <c r="Z55" s="37">
        <f t="shared" si="43"/>
        <v>51</v>
      </c>
      <c r="AA55" s="64">
        <f>VLOOKUP(Z55,Punktezuordnung!$A$2:$B$52,2,FALSE())</f>
        <v>0</v>
      </c>
      <c r="AB55" s="39">
        <f t="array" ref="AB55">IF(ISBLANK(FRI_1!$A$2),100,IF(ISBLANK(A55),100,IF((OR(EXACT(A55,FRI_1!$C$2:$C$200))),VLOOKUP(A55,FRI_1!$C$2:$I$200,4,FALSE()))))</f>
        <v>100</v>
      </c>
      <c r="AC55" s="37">
        <f t="shared" si="44"/>
        <v>51</v>
      </c>
      <c r="AD55" s="29">
        <f>VLOOKUP(AC55,[1]Punktezuordnung!$A$2:$B$52,2,FALSE())</f>
        <v>0</v>
      </c>
      <c r="AE55" s="40">
        <f t="array" ref="AE55">IF(ISBLANK(FRI_2!$A$2),0,IF(ISBLANK(A55),0,IF((OR(EXACT(A55,FRI_2!$C$2:$C$150))),VLOOKUP(A55,FRI_2!$C$2:$I$150,4,FALSE()))))</f>
        <v>0</v>
      </c>
      <c r="AF55" s="37">
        <f t="shared" si="45"/>
        <v>51</v>
      </c>
      <c r="AG55" s="29">
        <f>VLOOKUP(AF55,[1]Punktezuordnung!$A$2:$B$52,2,FALSE())</f>
        <v>0</v>
      </c>
      <c r="AH55" s="41">
        <f t="array" ref="AH55">IF(ISBLANK(LAT_1!$A$2),0,IF(ISBLANK(A55),0,IF((OR(EXACT(A55,LAT_1!$C$2:$C$154))),VLOOKUP(A55,LAT_1!$C$2:$I$154,4,FALSE()))))</f>
        <v>0</v>
      </c>
      <c r="AI55" s="37">
        <f t="shared" si="46"/>
        <v>51</v>
      </c>
      <c r="AJ55" s="29">
        <f>VLOOKUP(AI55,[1]Punktezuordnung!$A$2:$B$52,2,FALSE())</f>
        <v>0</v>
      </c>
      <c r="AK55" s="43">
        <f t="array" ref="AK55">IF(ISBLANK(LAT_2!$A$2),0,IF(ISBLANK(A55),0,IF((OR(EXACT(A55,LAT_2!$C$2:$C$154))),VLOOKUP(A55,LAT_2!$C$2:$I$154,4,FALSE()))))</f>
        <v>0</v>
      </c>
      <c r="AL55" s="37">
        <f t="shared" si="47"/>
        <v>51</v>
      </c>
      <c r="AM55" s="29">
        <f>VLOOKUP(AL55,[1]Punktezuordnung!$A$2:$B$52,2,FALSE())</f>
        <v>0</v>
      </c>
      <c r="AN55" s="66">
        <f t="array" ref="AN55">IF(ISBLANK(NIA_1!$A$2),1000,IF(ISBLANK(A55),1000,IF((OR(EXACT(A55,NIA_1!$C$2:$C$200))),VLOOKUP(A55,NIA_1!$C$2:$I$200,4,FALSE()))))</f>
        <v>1000</v>
      </c>
      <c r="AO55" s="37">
        <f t="shared" si="48"/>
        <v>51</v>
      </c>
      <c r="AP55" s="64">
        <f>VLOOKUP(AO55,Punktezuordnung!$A$2:$B$52,2,FALSE())</f>
        <v>0</v>
      </c>
      <c r="AQ55" s="45">
        <f t="array" ref="AQ55">IF(ISBLANK(NIA_2!$A$2),0,IF(ISBLANK(A55),0,IF((OR(EXACT(A55,NIA_2!$C$2:$C$141))),VLOOKUP(A55,NIA_2!$C$2:$I$141,4,FALSE()))))</f>
        <v>0</v>
      </c>
      <c r="AR55" s="37">
        <f t="shared" si="49"/>
        <v>51</v>
      </c>
      <c r="AS55" s="64">
        <f>VLOOKUP(AR55,Punktezuordnung!$A$2:$B$52,2,FALSE())</f>
        <v>0</v>
      </c>
      <c r="AT55" s="41">
        <f t="array" ref="AT55">IF(ISBLANK(STO_1!$A$2),0,IF(ISBLANK(A55),0,IF((OR(EXACT(A55,STO_1!$C$2:$C$149))),VLOOKUP(A55,STO_1!$C$2:$I$149,4,FALSE()))))</f>
        <v>0</v>
      </c>
      <c r="AU55" s="37">
        <f t="shared" si="50"/>
        <v>51</v>
      </c>
      <c r="AV55" s="44">
        <f>VLOOKUP(AU55,[1]Punktezuordnung!$A$2:$B$52,2,FALSE())</f>
        <v>0</v>
      </c>
      <c r="AW55" s="39">
        <f t="array" ref="AW55">IF(ISBLANK(STO_2!$A$2),0,IF(ISBLANK(A55),0,IF((OR(EXACT(A55,STO_2!$C$2:$C$148))),VLOOKUP(A55,STO_2!$C$2:$I$148,4,FALSE()))))</f>
        <v>0</v>
      </c>
      <c r="AX55" s="37">
        <f t="shared" si="51"/>
        <v>51</v>
      </c>
      <c r="AY55" s="44">
        <f>VLOOKUP(AX55,[1]Punktezuordnung!$A$2:$B$52,2,FALSE())</f>
        <v>0</v>
      </c>
      <c r="AZ55" s="41">
        <f t="array" ref="AZ55">IF(ISBLANK(ANG_1!$A$2),100,IF(ISBLANK(A55),100,IF((OR(EXACT(A55,ANG_1!$C$2:$C$200))),VLOOKUP(A55,ANG_1!$C$2:$I$200,4,FALSE()))))</f>
        <v>100</v>
      </c>
      <c r="BA55" s="37">
        <f t="shared" si="52"/>
        <v>51</v>
      </c>
      <c r="BB55" s="44">
        <f>VLOOKUP(BA55,[1]Punktezuordnung!$A$2:$B$52,2,FALSE())</f>
        <v>0</v>
      </c>
      <c r="BC55" s="46">
        <f t="array" ref="BC55">IF(ISBLANK(ANG_2!$A$2),0,IF(ISBLANK(A55),0,IF((OR(EXACT(A55,ANG_2!$C$2:$C$155))),VLOOKUP(A55,ANG_2!$C$2:$I$155,4,FALSE()))))</f>
        <v>0</v>
      </c>
      <c r="BD55" s="37">
        <f t="shared" si="53"/>
        <v>51</v>
      </c>
      <c r="BE55" s="47">
        <f>VLOOKUP(BD55,[1]Punktezuordnung!$A$2:$B$52,2,FALSE())</f>
        <v>0</v>
      </c>
      <c r="BF55" s="41">
        <f t="array" ref="BF55">IF(ISBLANK(ANG_1!$A$2),100,IF(ISBLANK(G55),100,IF((OR(EXACT(G55,ANG_1!$C$2:$C$200))),VLOOKUP(G55,ANG_1!$C$2:$I$200,4,FALSE()))))</f>
        <v>100</v>
      </c>
      <c r="BG55" s="37">
        <f t="shared" si="54"/>
        <v>51</v>
      </c>
      <c r="BH55" s="44">
        <f>VLOOKUP(BG55,[1]Punktezuordnung!$A$2:$B$52,2,FALSE())</f>
        <v>0</v>
      </c>
      <c r="BI55" s="46">
        <f t="array" ref="BI55">IF(ISBLANK(ANG_2!$A$2),0,IF(ISBLANK(G55),0,IF((OR(EXACT(G55,ANG_2!$C$2:$C$155))),VLOOKUP(G55,ANG_2!$C$2:$I$155,4,FALSE()))))</f>
        <v>0</v>
      </c>
      <c r="BJ55" s="37">
        <f t="shared" si="55"/>
        <v>51</v>
      </c>
      <c r="BK55" s="47">
        <f>VLOOKUP(BJ55,[1]Punktezuordnung!$A$2:$B$52,2,FALSE())</f>
        <v>0</v>
      </c>
    </row>
    <row r="56" spans="1:63" x14ac:dyDescent="0.3">
      <c r="A56" s="55"/>
      <c r="B56" s="55"/>
      <c r="C56" s="55"/>
      <c r="D56" s="55"/>
      <c r="E56" s="37" t="str">
        <f t="shared" si="28"/>
        <v/>
      </c>
      <c r="F56" s="29">
        <f>SUM(LARGE(H56:U56,{1;2;3;4;5;6;7;8;9}))</f>
        <v>0</v>
      </c>
      <c r="G56" s="48">
        <f t="shared" si="29"/>
        <v>0</v>
      </c>
      <c r="H56" s="49">
        <f t="shared" si="30"/>
        <v>0</v>
      </c>
      <c r="I56" s="44">
        <f t="shared" si="31"/>
        <v>0</v>
      </c>
      <c r="J56" s="49">
        <f t="shared" si="32"/>
        <v>0</v>
      </c>
      <c r="K56" s="44">
        <f t="shared" si="33"/>
        <v>0</v>
      </c>
      <c r="L56" s="32">
        <f t="shared" si="34"/>
        <v>0</v>
      </c>
      <c r="M56" s="33">
        <f t="shared" si="35"/>
        <v>0</v>
      </c>
      <c r="N56" s="50">
        <f t="shared" si="36"/>
        <v>0</v>
      </c>
      <c r="O56" s="35">
        <f t="shared" si="37"/>
        <v>0</v>
      </c>
      <c r="P56" s="49">
        <f t="shared" si="38"/>
        <v>0</v>
      </c>
      <c r="Q56" s="44">
        <f t="shared" si="39"/>
        <v>0</v>
      </c>
      <c r="R56" s="49"/>
      <c r="S56" s="44"/>
      <c r="T56" s="49">
        <f t="shared" si="40"/>
        <v>0</v>
      </c>
      <c r="U56" s="44">
        <f t="shared" si="41"/>
        <v>0</v>
      </c>
      <c r="V56" s="36">
        <f t="array" ref="V56">IF(ISBLANK(ALS_1!$A$2),100,IF(ISBLANK(A56),100,IF((OR(EXACT(A56,ALS_1!$C$2:$C$147))),VLOOKUP(A56,ALS_1!$C$2:$I$147,4,FALSE()))))</f>
        <v>100</v>
      </c>
      <c r="W56" s="37">
        <f t="shared" si="42"/>
        <v>51</v>
      </c>
      <c r="X56" s="64">
        <f>VLOOKUP(W56,Punktezuordnung!$A$2:$B$52,2,FALSE())</f>
        <v>0</v>
      </c>
      <c r="Y56" s="38" cm="1">
        <f t="array" ref="Y56">IF(ISBLANK(ALS_2!$A$2),0,IF(ISBLANK(A56),0,IF((OR(EXACT(A56,ALS_2!$C$2:$C$149))),VLOOKUP(A56,ALS_2!$C$2:$I$149,4,FALSE()))))</f>
        <v>0</v>
      </c>
      <c r="Z56" s="37">
        <f t="shared" si="43"/>
        <v>51</v>
      </c>
      <c r="AA56" s="64">
        <f>VLOOKUP(Z56,Punktezuordnung!$A$2:$B$52,2,FALSE())</f>
        <v>0</v>
      </c>
      <c r="AB56" s="39">
        <f t="array" ref="AB56">IF(ISBLANK(FRI_1!$A$2),100,IF(ISBLANK(A56),100,IF((OR(EXACT(A56,FRI_1!$C$2:$C$200))),VLOOKUP(A56,FRI_1!$C$2:$I$200,4,FALSE()))))</f>
        <v>100</v>
      </c>
      <c r="AC56" s="37">
        <f t="shared" si="44"/>
        <v>51</v>
      </c>
      <c r="AD56" s="29">
        <f>VLOOKUP(AC56,[1]Punktezuordnung!$A$2:$B$52,2,FALSE())</f>
        <v>0</v>
      </c>
      <c r="AE56" s="40">
        <f t="array" ref="AE56">IF(ISBLANK(FRI_2!$A$2),0,IF(ISBLANK(A56),0,IF((OR(EXACT(A56,FRI_2!$C$2:$C$150))),VLOOKUP(A56,FRI_2!$C$2:$I$150,4,FALSE()))))</f>
        <v>0</v>
      </c>
      <c r="AF56" s="37">
        <f t="shared" si="45"/>
        <v>51</v>
      </c>
      <c r="AG56" s="29">
        <f>VLOOKUP(AF56,[1]Punktezuordnung!$A$2:$B$52,2,FALSE())</f>
        <v>0</v>
      </c>
      <c r="AH56" s="41">
        <f t="array" ref="AH56">IF(ISBLANK(LAT_1!$A$2),0,IF(ISBLANK(A56),0,IF((OR(EXACT(A56,LAT_1!$C$2:$C$154))),VLOOKUP(A56,LAT_1!$C$2:$I$154,4,FALSE()))))</f>
        <v>0</v>
      </c>
      <c r="AI56" s="37">
        <f t="shared" si="46"/>
        <v>51</v>
      </c>
      <c r="AJ56" s="29">
        <f>VLOOKUP(AI56,[1]Punktezuordnung!$A$2:$B$52,2,FALSE())</f>
        <v>0</v>
      </c>
      <c r="AK56" s="43">
        <f t="array" ref="AK56">IF(ISBLANK(LAT_2!$A$2),0,IF(ISBLANK(A56),0,IF((OR(EXACT(A56,LAT_2!$C$2:$C$154))),VLOOKUP(A56,LAT_2!$C$2:$I$154,4,FALSE()))))</f>
        <v>0</v>
      </c>
      <c r="AL56" s="37">
        <f t="shared" si="47"/>
        <v>51</v>
      </c>
      <c r="AM56" s="29">
        <f>VLOOKUP(AL56,[1]Punktezuordnung!$A$2:$B$52,2,FALSE())</f>
        <v>0</v>
      </c>
      <c r="AN56" s="66">
        <f t="array" ref="AN56">IF(ISBLANK(NIA_1!$A$2),1000,IF(ISBLANK(A56),1000,IF((OR(EXACT(A56,NIA_1!$C$2:$C$200))),VLOOKUP(A56,NIA_1!$C$2:$I$200,4,FALSE()))))</f>
        <v>1000</v>
      </c>
      <c r="AO56" s="37">
        <f t="shared" si="48"/>
        <v>51</v>
      </c>
      <c r="AP56" s="64">
        <f>VLOOKUP(AO56,Punktezuordnung!$A$2:$B$52,2,FALSE())</f>
        <v>0</v>
      </c>
      <c r="AQ56" s="45">
        <f t="array" ref="AQ56">IF(ISBLANK(NIA_2!$A$2),0,IF(ISBLANK(A56),0,IF((OR(EXACT(A56,NIA_2!$C$2:$C$141))),VLOOKUP(A56,NIA_2!$C$2:$I$141,4,FALSE()))))</f>
        <v>0</v>
      </c>
      <c r="AR56" s="37">
        <f t="shared" si="49"/>
        <v>51</v>
      </c>
      <c r="AS56" s="64">
        <f>VLOOKUP(AR56,Punktezuordnung!$A$2:$B$52,2,FALSE())</f>
        <v>0</v>
      </c>
      <c r="AT56" s="41">
        <f t="array" ref="AT56">IF(ISBLANK(STO_1!$A$2),0,IF(ISBLANK(A56),0,IF((OR(EXACT(A56,STO_1!$C$2:$C$149))),VLOOKUP(A56,STO_1!$C$2:$I$149,4,FALSE()))))</f>
        <v>0</v>
      </c>
      <c r="AU56" s="37">
        <f t="shared" si="50"/>
        <v>51</v>
      </c>
      <c r="AV56" s="44">
        <f>VLOOKUP(AU56,[1]Punktezuordnung!$A$2:$B$52,2,FALSE())</f>
        <v>0</v>
      </c>
      <c r="AW56" s="39">
        <f t="array" ref="AW56">IF(ISBLANK(STO_2!$A$2),0,IF(ISBLANK(A56),0,IF((OR(EXACT(A56,STO_2!$C$2:$C$148))),VLOOKUP(A56,STO_2!$C$2:$I$148,4,FALSE()))))</f>
        <v>0</v>
      </c>
      <c r="AX56" s="37">
        <f t="shared" si="51"/>
        <v>51</v>
      </c>
      <c r="AY56" s="44">
        <f>VLOOKUP(AX56,[1]Punktezuordnung!$A$2:$B$52,2,FALSE())</f>
        <v>0</v>
      </c>
      <c r="AZ56" s="41">
        <f t="array" ref="AZ56">IF(ISBLANK(ANG_1!$A$2),100,IF(ISBLANK(A56),100,IF((OR(EXACT(A56,ANG_1!$C$2:$C$200))),VLOOKUP(A56,ANG_1!$C$2:$I$200,4,FALSE()))))</f>
        <v>100</v>
      </c>
      <c r="BA56" s="37">
        <f t="shared" si="52"/>
        <v>51</v>
      </c>
      <c r="BB56" s="44">
        <f>VLOOKUP(BA56,[1]Punktezuordnung!$A$2:$B$52,2,FALSE())</f>
        <v>0</v>
      </c>
      <c r="BC56" s="46">
        <f t="array" ref="BC56">IF(ISBLANK(ANG_2!$A$2),0,IF(ISBLANK(A56),0,IF((OR(EXACT(A56,ANG_2!$C$2:$C$155))),VLOOKUP(A56,ANG_2!$C$2:$I$155,4,FALSE()))))</f>
        <v>0</v>
      </c>
      <c r="BD56" s="37">
        <f t="shared" si="53"/>
        <v>51</v>
      </c>
      <c r="BE56" s="47">
        <f>VLOOKUP(BD56,[1]Punktezuordnung!$A$2:$B$52,2,FALSE())</f>
        <v>0</v>
      </c>
      <c r="BF56" s="41">
        <f t="array" ref="BF56">IF(ISBLANK(ANG_1!$A$2),100,IF(ISBLANK(G56),100,IF((OR(EXACT(G56,ANG_1!$C$2:$C$200))),VLOOKUP(G56,ANG_1!$C$2:$I$200,4,FALSE()))))</f>
        <v>100</v>
      </c>
      <c r="BG56" s="37">
        <f t="shared" si="54"/>
        <v>51</v>
      </c>
      <c r="BH56" s="44">
        <f>VLOOKUP(BG56,[1]Punktezuordnung!$A$2:$B$52,2,FALSE())</f>
        <v>0</v>
      </c>
      <c r="BI56" s="46">
        <f t="array" ref="BI56">IF(ISBLANK(ANG_2!$A$2),0,IF(ISBLANK(G56),0,IF((OR(EXACT(G56,ANG_2!$C$2:$C$155))),VLOOKUP(G56,ANG_2!$C$2:$I$155,4,FALSE()))))</f>
        <v>0</v>
      </c>
      <c r="BJ56" s="37">
        <f t="shared" si="55"/>
        <v>51</v>
      </c>
      <c r="BK56" s="47">
        <f>VLOOKUP(BJ56,[1]Punktezuordnung!$A$2:$B$52,2,FALSE())</f>
        <v>0</v>
      </c>
    </row>
    <row r="57" spans="1:63" x14ac:dyDescent="0.3">
      <c r="A57" s="55"/>
      <c r="B57" s="55"/>
      <c r="C57" s="55"/>
      <c r="D57" s="55"/>
      <c r="E57" s="37" t="str">
        <f t="shared" si="28"/>
        <v/>
      </c>
      <c r="F57" s="29">
        <f>SUM(LARGE(H57:U57,{1;2;3;4;5;6;7;8;9}))</f>
        <v>0</v>
      </c>
      <c r="G57" s="48">
        <f t="shared" si="29"/>
        <v>0</v>
      </c>
      <c r="H57" s="49">
        <f t="shared" si="30"/>
        <v>0</v>
      </c>
      <c r="I57" s="44">
        <f t="shared" si="31"/>
        <v>0</v>
      </c>
      <c r="J57" s="49">
        <f t="shared" si="32"/>
        <v>0</v>
      </c>
      <c r="K57" s="44">
        <f t="shared" si="33"/>
        <v>0</v>
      </c>
      <c r="L57" s="32">
        <f t="shared" si="34"/>
        <v>0</v>
      </c>
      <c r="M57" s="33">
        <f t="shared" si="35"/>
        <v>0</v>
      </c>
      <c r="N57" s="50">
        <f t="shared" si="36"/>
        <v>0</v>
      </c>
      <c r="O57" s="35">
        <f t="shared" si="37"/>
        <v>0</v>
      </c>
      <c r="P57" s="49">
        <f t="shared" si="38"/>
        <v>0</v>
      </c>
      <c r="Q57" s="44">
        <f t="shared" si="39"/>
        <v>0</v>
      </c>
      <c r="R57" s="49"/>
      <c r="S57" s="44"/>
      <c r="T57" s="49">
        <f t="shared" si="40"/>
        <v>0</v>
      </c>
      <c r="U57" s="44">
        <f t="shared" si="41"/>
        <v>0</v>
      </c>
      <c r="V57" s="36">
        <f t="array" ref="V57">IF(ISBLANK(ALS_1!$A$2),100,IF(ISBLANK(A57),100,IF((OR(EXACT(A57,ALS_1!$C$2:$C$147))),VLOOKUP(A57,ALS_1!$C$2:$I$147,4,FALSE()))))</f>
        <v>100</v>
      </c>
      <c r="W57" s="37">
        <f t="shared" si="42"/>
        <v>51</v>
      </c>
      <c r="X57" s="64">
        <f>VLOOKUP(W57,Punktezuordnung!$A$2:$B$52,2,FALSE())</f>
        <v>0</v>
      </c>
      <c r="Y57" s="38" cm="1">
        <f t="array" ref="Y57">IF(ISBLANK(ALS_2!$A$2),0,IF(ISBLANK(A57),0,IF((OR(EXACT(A57,ALS_2!$C$2:$C$149))),VLOOKUP(A57,ALS_2!$C$2:$I$149,4,FALSE()))))</f>
        <v>0</v>
      </c>
      <c r="Z57" s="37">
        <f t="shared" si="43"/>
        <v>51</v>
      </c>
      <c r="AA57" s="64">
        <f>VLOOKUP(Z57,Punktezuordnung!$A$2:$B$52,2,FALSE())</f>
        <v>0</v>
      </c>
      <c r="AB57" s="39">
        <f t="array" ref="AB57">IF(ISBLANK(FRI_1!$A$2),100,IF(ISBLANK(A57),100,IF((OR(EXACT(A57,FRI_1!$C$2:$C$200))),VLOOKUP(A57,FRI_1!$C$2:$I$200,4,FALSE()))))</f>
        <v>100</v>
      </c>
      <c r="AC57" s="37">
        <f t="shared" si="44"/>
        <v>51</v>
      </c>
      <c r="AD57" s="29">
        <f>VLOOKUP(AC57,[1]Punktezuordnung!$A$2:$B$52,2,FALSE())</f>
        <v>0</v>
      </c>
      <c r="AE57" s="40">
        <f t="array" ref="AE57">IF(ISBLANK(FRI_2!$A$2),0,IF(ISBLANK(A57),0,IF((OR(EXACT(A57,FRI_2!$C$2:$C$150))),VLOOKUP(A57,FRI_2!$C$2:$I$150,4,FALSE()))))</f>
        <v>0</v>
      </c>
      <c r="AF57" s="37">
        <f t="shared" si="45"/>
        <v>51</v>
      </c>
      <c r="AG57" s="29">
        <f>VLOOKUP(AF57,[1]Punktezuordnung!$A$2:$B$52,2,FALSE())</f>
        <v>0</v>
      </c>
      <c r="AH57" s="41">
        <f t="array" ref="AH57">IF(ISBLANK(LAT_1!$A$2),0,IF(ISBLANK(A57),0,IF((OR(EXACT(A57,LAT_1!$C$2:$C$154))),VLOOKUP(A57,LAT_1!$C$2:$I$154,4,FALSE()))))</f>
        <v>0</v>
      </c>
      <c r="AI57" s="37">
        <f t="shared" si="46"/>
        <v>51</v>
      </c>
      <c r="AJ57" s="29">
        <f>VLOOKUP(AI57,[1]Punktezuordnung!$A$2:$B$52,2,FALSE())</f>
        <v>0</v>
      </c>
      <c r="AK57" s="43">
        <f t="array" ref="AK57">IF(ISBLANK(LAT_2!$A$2),0,IF(ISBLANK(A57),0,IF((OR(EXACT(A57,LAT_2!$C$2:$C$154))),VLOOKUP(A57,LAT_2!$C$2:$I$154,4,FALSE()))))</f>
        <v>0</v>
      </c>
      <c r="AL57" s="37">
        <f t="shared" si="47"/>
        <v>51</v>
      </c>
      <c r="AM57" s="29">
        <f>VLOOKUP(AL57,[1]Punktezuordnung!$A$2:$B$52,2,FALSE())</f>
        <v>0</v>
      </c>
      <c r="AN57" s="66">
        <f t="array" ref="AN57">IF(ISBLANK(NIA_1!$A$2),1000,IF(ISBLANK(A57),1000,IF((OR(EXACT(A57,NIA_1!$C$2:$C$200))),VLOOKUP(A57,NIA_1!$C$2:$I$200,4,FALSE()))))</f>
        <v>1000</v>
      </c>
      <c r="AO57" s="37">
        <f t="shared" si="48"/>
        <v>51</v>
      </c>
      <c r="AP57" s="64">
        <f>VLOOKUP(AO57,Punktezuordnung!$A$2:$B$52,2,FALSE())</f>
        <v>0</v>
      </c>
      <c r="AQ57" s="45">
        <f t="array" ref="AQ57">IF(ISBLANK(NIA_2!$A$2),0,IF(ISBLANK(A57),0,IF((OR(EXACT(A57,NIA_2!$C$2:$C$141))),VLOOKUP(A57,NIA_2!$C$2:$I$141,4,FALSE()))))</f>
        <v>0</v>
      </c>
      <c r="AR57" s="37">
        <f t="shared" si="49"/>
        <v>51</v>
      </c>
      <c r="AS57" s="64">
        <f>VLOOKUP(AR57,Punktezuordnung!$A$2:$B$52,2,FALSE())</f>
        <v>0</v>
      </c>
      <c r="AT57" s="41">
        <f t="array" ref="AT57">IF(ISBLANK(STO_1!$A$2),0,IF(ISBLANK(A57),0,IF((OR(EXACT(A57,STO_1!$C$2:$C$149))),VLOOKUP(A57,STO_1!$C$2:$I$149,4,FALSE()))))</f>
        <v>0</v>
      </c>
      <c r="AU57" s="37">
        <f t="shared" si="50"/>
        <v>51</v>
      </c>
      <c r="AV57" s="44">
        <f>VLOOKUP(AU57,[1]Punktezuordnung!$A$2:$B$52,2,FALSE())</f>
        <v>0</v>
      </c>
      <c r="AW57" s="39">
        <f t="array" ref="AW57">IF(ISBLANK(STO_2!$A$2),0,IF(ISBLANK(A57),0,IF((OR(EXACT(A57,STO_2!$C$2:$C$148))),VLOOKUP(A57,STO_2!$C$2:$I$148,4,FALSE()))))</f>
        <v>0</v>
      </c>
      <c r="AX57" s="37">
        <f t="shared" si="51"/>
        <v>51</v>
      </c>
      <c r="AY57" s="44">
        <f>VLOOKUP(AX57,[1]Punktezuordnung!$A$2:$B$52,2,FALSE())</f>
        <v>0</v>
      </c>
      <c r="AZ57" s="41">
        <f t="array" ref="AZ57">IF(ISBLANK(ANG_1!$A$2),100,IF(ISBLANK(A57),100,IF((OR(EXACT(A57,ANG_1!$C$2:$C$200))),VLOOKUP(A57,ANG_1!$C$2:$I$200,4,FALSE()))))</f>
        <v>100</v>
      </c>
      <c r="BA57" s="37">
        <f t="shared" si="52"/>
        <v>51</v>
      </c>
      <c r="BB57" s="44">
        <f>VLOOKUP(BA57,[1]Punktezuordnung!$A$2:$B$52,2,FALSE())</f>
        <v>0</v>
      </c>
      <c r="BC57" s="46">
        <f t="array" ref="BC57">IF(ISBLANK(ANG_2!$A$2),0,IF(ISBLANK(A57),0,IF((OR(EXACT(A57,ANG_2!$C$2:$C$155))),VLOOKUP(A57,ANG_2!$C$2:$I$155,4,FALSE()))))</f>
        <v>0</v>
      </c>
      <c r="BD57" s="37">
        <f t="shared" si="53"/>
        <v>51</v>
      </c>
      <c r="BE57" s="47">
        <f>VLOOKUP(BD57,[1]Punktezuordnung!$A$2:$B$52,2,FALSE())</f>
        <v>0</v>
      </c>
      <c r="BF57" s="41">
        <f t="array" ref="BF57">IF(ISBLANK(ANG_1!$A$2),100,IF(ISBLANK(G57),100,IF((OR(EXACT(G57,ANG_1!$C$2:$C$200))),VLOOKUP(G57,ANG_1!$C$2:$I$200,4,FALSE()))))</f>
        <v>100</v>
      </c>
      <c r="BG57" s="37">
        <f t="shared" si="54"/>
        <v>51</v>
      </c>
      <c r="BH57" s="44">
        <f>VLOOKUP(BG57,[1]Punktezuordnung!$A$2:$B$52,2,FALSE())</f>
        <v>0</v>
      </c>
      <c r="BI57" s="46">
        <f t="array" ref="BI57">IF(ISBLANK(ANG_2!$A$2),0,IF(ISBLANK(G57),0,IF((OR(EXACT(G57,ANG_2!$C$2:$C$155))),VLOOKUP(G57,ANG_2!$C$2:$I$155,4,FALSE()))))</f>
        <v>0</v>
      </c>
      <c r="BJ57" s="37">
        <f t="shared" si="55"/>
        <v>51</v>
      </c>
      <c r="BK57" s="47">
        <f>VLOOKUP(BJ57,[1]Punktezuordnung!$A$2:$B$52,2,FALSE())</f>
        <v>0</v>
      </c>
    </row>
    <row r="58" spans="1:63" x14ac:dyDescent="0.3">
      <c r="A58" s="55"/>
      <c r="B58" s="55"/>
      <c r="C58" s="55"/>
      <c r="D58" s="55"/>
      <c r="E58" s="37" t="str">
        <f t="shared" si="28"/>
        <v/>
      </c>
      <c r="F58" s="29">
        <f>SUM(LARGE(H58:U58,{1;2;3;4;5;6;7;8;9}))</f>
        <v>0</v>
      </c>
      <c r="G58" s="48">
        <f t="shared" si="29"/>
        <v>0</v>
      </c>
      <c r="H58" s="49">
        <f t="shared" si="30"/>
        <v>0</v>
      </c>
      <c r="I58" s="44">
        <f t="shared" si="31"/>
        <v>0</v>
      </c>
      <c r="J58" s="49">
        <f t="shared" si="32"/>
        <v>0</v>
      </c>
      <c r="K58" s="44">
        <f t="shared" si="33"/>
        <v>0</v>
      </c>
      <c r="L58" s="32">
        <f t="shared" si="34"/>
        <v>0</v>
      </c>
      <c r="M58" s="33">
        <f t="shared" si="35"/>
        <v>0</v>
      </c>
      <c r="N58" s="50">
        <f t="shared" si="36"/>
        <v>0</v>
      </c>
      <c r="O58" s="35">
        <f t="shared" si="37"/>
        <v>0</v>
      </c>
      <c r="P58" s="49">
        <f t="shared" si="38"/>
        <v>0</v>
      </c>
      <c r="Q58" s="44">
        <f t="shared" si="39"/>
        <v>0</v>
      </c>
      <c r="R58" s="49"/>
      <c r="S58" s="44"/>
      <c r="T58" s="49">
        <f t="shared" si="40"/>
        <v>0</v>
      </c>
      <c r="U58" s="44">
        <f t="shared" si="41"/>
        <v>0</v>
      </c>
      <c r="V58" s="36">
        <f t="array" ref="V58">IF(ISBLANK(ALS_1!$A$2),100,IF(ISBLANK(A58),100,IF((OR(EXACT(A58,ALS_1!$C$2:$C$147))),VLOOKUP(A58,ALS_1!$C$2:$I$147,4,FALSE()))))</f>
        <v>100</v>
      </c>
      <c r="W58" s="37">
        <f t="shared" si="42"/>
        <v>51</v>
      </c>
      <c r="X58" s="64">
        <f>VLOOKUP(W58,Punktezuordnung!$A$2:$B$52,2,FALSE())</f>
        <v>0</v>
      </c>
      <c r="Y58" s="38" cm="1">
        <f t="array" ref="Y58">IF(ISBLANK(ALS_2!$A$2),0,IF(ISBLANK(A58),0,IF((OR(EXACT(A58,ALS_2!$C$2:$C$149))),VLOOKUP(A58,ALS_2!$C$2:$I$149,4,FALSE()))))</f>
        <v>0</v>
      </c>
      <c r="Z58" s="37">
        <f t="shared" si="43"/>
        <v>51</v>
      </c>
      <c r="AA58" s="64">
        <f>VLOOKUP(Z58,Punktezuordnung!$A$2:$B$52,2,FALSE())</f>
        <v>0</v>
      </c>
      <c r="AB58" s="39">
        <f t="array" ref="AB58">IF(ISBLANK(FRI_1!$A$2),100,IF(ISBLANK(A58),100,IF((OR(EXACT(A58,FRI_1!$C$2:$C$200))),VLOOKUP(A58,FRI_1!$C$2:$I$200,4,FALSE()))))</f>
        <v>100</v>
      </c>
      <c r="AC58" s="37">
        <f t="shared" si="44"/>
        <v>51</v>
      </c>
      <c r="AD58" s="29">
        <f>VLOOKUP(AC58,[1]Punktezuordnung!$A$2:$B$52,2,FALSE())</f>
        <v>0</v>
      </c>
      <c r="AE58" s="40">
        <f t="array" ref="AE58">IF(ISBLANK(FRI_2!$A$2),0,IF(ISBLANK(A58),0,IF((OR(EXACT(A58,FRI_2!$C$2:$C$150))),VLOOKUP(A58,FRI_2!$C$2:$I$150,4,FALSE()))))</f>
        <v>0</v>
      </c>
      <c r="AF58" s="37">
        <f t="shared" si="45"/>
        <v>51</v>
      </c>
      <c r="AG58" s="29">
        <f>VLOOKUP(AF58,[1]Punktezuordnung!$A$2:$B$52,2,FALSE())</f>
        <v>0</v>
      </c>
      <c r="AH58" s="41">
        <f t="array" ref="AH58">IF(ISBLANK(LAT_1!$A$2),0,IF(ISBLANK(A58),0,IF((OR(EXACT(A58,LAT_1!$C$2:$C$154))),VLOOKUP(A58,LAT_1!$C$2:$I$154,4,FALSE()))))</f>
        <v>0</v>
      </c>
      <c r="AI58" s="37">
        <f t="shared" si="46"/>
        <v>51</v>
      </c>
      <c r="AJ58" s="29">
        <f>VLOOKUP(AI58,[1]Punktezuordnung!$A$2:$B$52,2,FALSE())</f>
        <v>0</v>
      </c>
      <c r="AK58" s="43">
        <f t="array" ref="AK58">IF(ISBLANK(LAT_2!$A$2),0,IF(ISBLANK(A58),0,IF((OR(EXACT(A58,LAT_2!$C$2:$C$154))),VLOOKUP(A58,LAT_2!$C$2:$I$154,4,FALSE()))))</f>
        <v>0</v>
      </c>
      <c r="AL58" s="37">
        <f t="shared" si="47"/>
        <v>51</v>
      </c>
      <c r="AM58" s="29">
        <f>VLOOKUP(AL58,[1]Punktezuordnung!$A$2:$B$52,2,FALSE())</f>
        <v>0</v>
      </c>
      <c r="AN58" s="66">
        <f t="array" ref="AN58">IF(ISBLANK(NIA_1!$A$2),1000,IF(ISBLANK(A58),1000,IF((OR(EXACT(A58,NIA_1!$C$2:$C$200))),VLOOKUP(A58,NIA_1!$C$2:$I$200,4,FALSE()))))</f>
        <v>1000</v>
      </c>
      <c r="AO58" s="37">
        <f t="shared" si="48"/>
        <v>51</v>
      </c>
      <c r="AP58" s="64">
        <f>VLOOKUP(AO58,Punktezuordnung!$A$2:$B$52,2,FALSE())</f>
        <v>0</v>
      </c>
      <c r="AQ58" s="45">
        <f t="array" ref="AQ58">IF(ISBLANK(NIA_2!$A$2),0,IF(ISBLANK(A58),0,IF((OR(EXACT(A58,NIA_2!$C$2:$C$141))),VLOOKUP(A58,NIA_2!$C$2:$I$141,4,FALSE()))))</f>
        <v>0</v>
      </c>
      <c r="AR58" s="37">
        <f t="shared" si="49"/>
        <v>51</v>
      </c>
      <c r="AS58" s="64">
        <f>VLOOKUP(AR58,Punktezuordnung!$A$2:$B$52,2,FALSE())</f>
        <v>0</v>
      </c>
      <c r="AT58" s="41">
        <f t="array" ref="AT58">IF(ISBLANK(STO_1!$A$2),0,IF(ISBLANK(A58),0,IF((OR(EXACT(A58,STO_1!$C$2:$C$149))),VLOOKUP(A58,STO_1!$C$2:$I$149,4,FALSE()))))</f>
        <v>0</v>
      </c>
      <c r="AU58" s="37">
        <f t="shared" si="50"/>
        <v>51</v>
      </c>
      <c r="AV58" s="44">
        <f>VLOOKUP(AU58,[1]Punktezuordnung!$A$2:$B$52,2,FALSE())</f>
        <v>0</v>
      </c>
      <c r="AW58" s="39">
        <f t="array" ref="AW58">IF(ISBLANK(STO_2!$A$2),0,IF(ISBLANK(A58),0,IF((OR(EXACT(A58,STO_2!$C$2:$C$148))),VLOOKUP(A58,STO_2!$C$2:$I$148,4,FALSE()))))</f>
        <v>0</v>
      </c>
      <c r="AX58" s="37">
        <f t="shared" si="51"/>
        <v>51</v>
      </c>
      <c r="AY58" s="44">
        <f>VLOOKUP(AX58,[1]Punktezuordnung!$A$2:$B$52,2,FALSE())</f>
        <v>0</v>
      </c>
      <c r="AZ58" s="41">
        <f t="array" ref="AZ58">IF(ISBLANK(ANG_1!$A$2),100,IF(ISBLANK(A58),100,IF((OR(EXACT(A58,ANG_1!$C$2:$C$200))),VLOOKUP(A58,ANG_1!$C$2:$I$200,4,FALSE()))))</f>
        <v>100</v>
      </c>
      <c r="BA58" s="37">
        <f t="shared" si="52"/>
        <v>51</v>
      </c>
      <c r="BB58" s="44">
        <f>VLOOKUP(BA58,[1]Punktezuordnung!$A$2:$B$52,2,FALSE())</f>
        <v>0</v>
      </c>
      <c r="BC58" s="46">
        <f t="array" ref="BC58">IF(ISBLANK(ANG_2!$A$2),0,IF(ISBLANK(A58),0,IF((OR(EXACT(A58,ANG_2!$C$2:$C$155))),VLOOKUP(A58,ANG_2!$C$2:$I$155,4,FALSE()))))</f>
        <v>0</v>
      </c>
      <c r="BD58" s="37">
        <f t="shared" si="53"/>
        <v>51</v>
      </c>
      <c r="BE58" s="47">
        <f>VLOOKUP(BD58,[1]Punktezuordnung!$A$2:$B$52,2,FALSE())</f>
        <v>0</v>
      </c>
      <c r="BF58" s="41">
        <f t="array" ref="BF58">IF(ISBLANK(ANG_1!$A$2),100,IF(ISBLANK(G58),100,IF((OR(EXACT(G58,ANG_1!$C$2:$C$200))),VLOOKUP(G58,ANG_1!$C$2:$I$200,4,FALSE()))))</f>
        <v>100</v>
      </c>
      <c r="BG58" s="37">
        <f t="shared" si="54"/>
        <v>51</v>
      </c>
      <c r="BH58" s="44">
        <f>VLOOKUP(BG58,[1]Punktezuordnung!$A$2:$B$52,2,FALSE())</f>
        <v>0</v>
      </c>
      <c r="BI58" s="46">
        <f t="array" ref="BI58">IF(ISBLANK(ANG_2!$A$2),0,IF(ISBLANK(G58),0,IF((OR(EXACT(G58,ANG_2!$C$2:$C$155))),VLOOKUP(G58,ANG_2!$C$2:$I$155,4,FALSE()))))</f>
        <v>0</v>
      </c>
      <c r="BJ58" s="37">
        <f t="shared" si="55"/>
        <v>51</v>
      </c>
      <c r="BK58" s="47">
        <f>VLOOKUP(BJ58,[1]Punktezuordnung!$A$2:$B$52,2,FALSE())</f>
        <v>0</v>
      </c>
    </row>
    <row r="59" spans="1:63" x14ac:dyDescent="0.3">
      <c r="A59" s="55"/>
      <c r="B59" s="55"/>
      <c r="C59" s="55"/>
      <c r="D59" s="55"/>
      <c r="E59" s="37" t="str">
        <f t="shared" si="28"/>
        <v/>
      </c>
      <c r="F59" s="29">
        <f>SUM(LARGE(H59:U59,{1;2;3;4;5;6;7;8;9}))</f>
        <v>0</v>
      </c>
      <c r="G59" s="48">
        <f t="shared" si="29"/>
        <v>0</v>
      </c>
      <c r="H59" s="49">
        <f t="shared" si="30"/>
        <v>0</v>
      </c>
      <c r="I59" s="44">
        <f t="shared" si="31"/>
        <v>0</v>
      </c>
      <c r="J59" s="49">
        <f t="shared" si="32"/>
        <v>0</v>
      </c>
      <c r="K59" s="44">
        <f t="shared" si="33"/>
        <v>0</v>
      </c>
      <c r="L59" s="32">
        <f t="shared" si="34"/>
        <v>0</v>
      </c>
      <c r="M59" s="33">
        <f t="shared" si="35"/>
        <v>0</v>
      </c>
      <c r="N59" s="50">
        <f t="shared" si="36"/>
        <v>0</v>
      </c>
      <c r="O59" s="35">
        <f t="shared" si="37"/>
        <v>0</v>
      </c>
      <c r="P59" s="49">
        <f t="shared" si="38"/>
        <v>0</v>
      </c>
      <c r="Q59" s="44">
        <f t="shared" si="39"/>
        <v>0</v>
      </c>
      <c r="R59" s="49"/>
      <c r="S59" s="44"/>
      <c r="T59" s="49">
        <f t="shared" si="40"/>
        <v>0</v>
      </c>
      <c r="U59" s="44">
        <f t="shared" si="41"/>
        <v>0</v>
      </c>
      <c r="V59" s="36">
        <f t="array" ref="V59">IF(ISBLANK(ALS_1!$A$2),100,IF(ISBLANK(A59),100,IF((OR(EXACT(A59,ALS_1!$C$2:$C$147))),VLOOKUP(A59,ALS_1!$C$2:$I$147,4,FALSE()))))</f>
        <v>100</v>
      </c>
      <c r="W59" s="37">
        <f t="shared" si="42"/>
        <v>51</v>
      </c>
      <c r="X59" s="64">
        <f>VLOOKUP(W59,Punktezuordnung!$A$2:$B$52,2,FALSE())</f>
        <v>0</v>
      </c>
      <c r="Y59" s="38" cm="1">
        <f t="array" ref="Y59">IF(ISBLANK(ALS_2!$A$2),0,IF(ISBLANK(A59),0,IF((OR(EXACT(A59,ALS_2!$C$2:$C$149))),VLOOKUP(A59,ALS_2!$C$2:$I$149,4,FALSE()))))</f>
        <v>0</v>
      </c>
      <c r="Z59" s="37">
        <f t="shared" si="43"/>
        <v>51</v>
      </c>
      <c r="AA59" s="64">
        <f>VLOOKUP(Z59,Punktezuordnung!$A$2:$B$52,2,FALSE())</f>
        <v>0</v>
      </c>
      <c r="AB59" s="39">
        <f t="array" ref="AB59">IF(ISBLANK(FRI_1!$A$2),100,IF(ISBLANK(A59),100,IF((OR(EXACT(A59,FRI_1!$C$2:$C$200))),VLOOKUP(A59,FRI_1!$C$2:$I$200,4,FALSE()))))</f>
        <v>100</v>
      </c>
      <c r="AC59" s="37">
        <f t="shared" si="44"/>
        <v>51</v>
      </c>
      <c r="AD59" s="29">
        <f>VLOOKUP(AC59,[1]Punktezuordnung!$A$2:$B$52,2,FALSE())</f>
        <v>0</v>
      </c>
      <c r="AE59" s="40">
        <f t="array" ref="AE59">IF(ISBLANK(FRI_2!$A$2),0,IF(ISBLANK(A59),0,IF((OR(EXACT(A59,FRI_2!$C$2:$C$150))),VLOOKUP(A59,FRI_2!$C$2:$I$150,4,FALSE()))))</f>
        <v>0</v>
      </c>
      <c r="AF59" s="37">
        <f t="shared" si="45"/>
        <v>51</v>
      </c>
      <c r="AG59" s="29">
        <f>VLOOKUP(AF59,[1]Punktezuordnung!$A$2:$B$52,2,FALSE())</f>
        <v>0</v>
      </c>
      <c r="AH59" s="41">
        <f t="array" ref="AH59">IF(ISBLANK(LAT_1!$A$2),0,IF(ISBLANK(A59),0,IF((OR(EXACT(A59,LAT_1!$C$2:$C$154))),VLOOKUP(A59,LAT_1!$C$2:$I$154,4,FALSE()))))</f>
        <v>0</v>
      </c>
      <c r="AI59" s="37">
        <f t="shared" si="46"/>
        <v>51</v>
      </c>
      <c r="AJ59" s="29">
        <f>VLOOKUP(AI59,[1]Punktezuordnung!$A$2:$B$52,2,FALSE())</f>
        <v>0</v>
      </c>
      <c r="AK59" s="43">
        <f t="array" ref="AK59">IF(ISBLANK(LAT_2!$A$2),0,IF(ISBLANK(A59),0,IF((OR(EXACT(A59,LAT_2!$C$2:$C$154))),VLOOKUP(A59,LAT_2!$C$2:$I$154,4,FALSE()))))</f>
        <v>0</v>
      </c>
      <c r="AL59" s="37">
        <f t="shared" si="47"/>
        <v>51</v>
      </c>
      <c r="AM59" s="29">
        <f>VLOOKUP(AL59,[1]Punktezuordnung!$A$2:$B$52,2,FALSE())</f>
        <v>0</v>
      </c>
      <c r="AN59" s="66">
        <f t="array" ref="AN59">IF(ISBLANK(NIA_1!$A$2),1000,IF(ISBLANK(A59),1000,IF((OR(EXACT(A59,NIA_1!$C$2:$C$200))),VLOOKUP(A59,NIA_1!$C$2:$I$200,4,FALSE()))))</f>
        <v>1000</v>
      </c>
      <c r="AO59" s="37">
        <f t="shared" si="48"/>
        <v>51</v>
      </c>
      <c r="AP59" s="64">
        <f>VLOOKUP(AO59,Punktezuordnung!$A$2:$B$52,2,FALSE())</f>
        <v>0</v>
      </c>
      <c r="AQ59" s="45">
        <f t="array" ref="AQ59">IF(ISBLANK(NIA_2!$A$2),0,IF(ISBLANK(A59),0,IF((OR(EXACT(A59,NIA_2!$C$2:$C$141))),VLOOKUP(A59,NIA_2!$C$2:$I$141,4,FALSE()))))</f>
        <v>0</v>
      </c>
      <c r="AR59" s="37">
        <f t="shared" si="49"/>
        <v>51</v>
      </c>
      <c r="AS59" s="64">
        <f>VLOOKUP(AR59,Punktezuordnung!$A$2:$B$52,2,FALSE())</f>
        <v>0</v>
      </c>
      <c r="AT59" s="41">
        <f t="array" ref="AT59">IF(ISBLANK(STO_1!$A$2),0,IF(ISBLANK(A59),0,IF((OR(EXACT(A59,STO_1!$C$2:$C$149))),VLOOKUP(A59,STO_1!$C$2:$I$149,4,FALSE()))))</f>
        <v>0</v>
      </c>
      <c r="AU59" s="37">
        <f t="shared" si="50"/>
        <v>51</v>
      </c>
      <c r="AV59" s="44">
        <f>VLOOKUP(AU59,[1]Punktezuordnung!$A$2:$B$52,2,FALSE())</f>
        <v>0</v>
      </c>
      <c r="AW59" s="39">
        <f t="array" ref="AW59">IF(ISBLANK(STO_2!$A$2),0,IF(ISBLANK(A59),0,IF((OR(EXACT(A59,STO_2!$C$2:$C$148))),VLOOKUP(A59,STO_2!$C$2:$I$148,4,FALSE()))))</f>
        <v>0</v>
      </c>
      <c r="AX59" s="37">
        <f t="shared" si="51"/>
        <v>51</v>
      </c>
      <c r="AY59" s="44">
        <f>VLOOKUP(AX59,[1]Punktezuordnung!$A$2:$B$52,2,FALSE())</f>
        <v>0</v>
      </c>
      <c r="AZ59" s="41">
        <f t="array" ref="AZ59">IF(ISBLANK(ANG_1!$A$2),100,IF(ISBLANK(A59),100,IF((OR(EXACT(A59,ANG_1!$C$2:$C$200))),VLOOKUP(A59,ANG_1!$C$2:$I$200,4,FALSE()))))</f>
        <v>100</v>
      </c>
      <c r="BA59" s="37">
        <f t="shared" si="52"/>
        <v>51</v>
      </c>
      <c r="BB59" s="44">
        <f>VLOOKUP(BA59,[1]Punktezuordnung!$A$2:$B$52,2,FALSE())</f>
        <v>0</v>
      </c>
      <c r="BC59" s="46">
        <f t="array" ref="BC59">IF(ISBLANK(ANG_2!$A$2),0,IF(ISBLANK(A59),0,IF((OR(EXACT(A59,ANG_2!$C$2:$C$155))),VLOOKUP(A59,ANG_2!$C$2:$I$155,4,FALSE()))))</f>
        <v>0</v>
      </c>
      <c r="BD59" s="37">
        <f t="shared" si="53"/>
        <v>51</v>
      </c>
      <c r="BE59" s="47">
        <f>VLOOKUP(BD59,[1]Punktezuordnung!$A$2:$B$52,2,FALSE())</f>
        <v>0</v>
      </c>
      <c r="BF59" s="41">
        <f t="array" ref="BF59">IF(ISBLANK(ANG_1!$A$2),100,IF(ISBLANK(G59),100,IF((OR(EXACT(G59,ANG_1!$C$2:$C$200))),VLOOKUP(G59,ANG_1!$C$2:$I$200,4,FALSE()))))</f>
        <v>100</v>
      </c>
      <c r="BG59" s="37">
        <f t="shared" si="54"/>
        <v>51</v>
      </c>
      <c r="BH59" s="44">
        <f>VLOOKUP(BG59,[1]Punktezuordnung!$A$2:$B$52,2,FALSE())</f>
        <v>0</v>
      </c>
      <c r="BI59" s="46">
        <f t="array" ref="BI59">IF(ISBLANK(ANG_2!$A$2),0,IF(ISBLANK(G59),0,IF((OR(EXACT(G59,ANG_2!$C$2:$C$155))),VLOOKUP(G59,ANG_2!$C$2:$I$155,4,FALSE()))))</f>
        <v>0</v>
      </c>
      <c r="BJ59" s="37">
        <f t="shared" si="55"/>
        <v>51</v>
      </c>
      <c r="BK59" s="47">
        <f>VLOOKUP(BJ59,[1]Punktezuordnung!$A$2:$B$52,2,FALSE())</f>
        <v>0</v>
      </c>
    </row>
    <row r="60" spans="1:63" x14ac:dyDescent="0.3">
      <c r="A60" s="55"/>
      <c r="B60" s="55"/>
      <c r="C60" s="55"/>
      <c r="D60" s="55"/>
      <c r="E60" s="37" t="str">
        <f t="shared" si="28"/>
        <v/>
      </c>
      <c r="F60" s="29">
        <f>SUM(LARGE(H60:U60,{1;2;3;4;5;6;7;8;9}))</f>
        <v>0</v>
      </c>
      <c r="G60" s="48">
        <f t="shared" si="29"/>
        <v>0</v>
      </c>
      <c r="H60" s="49">
        <f t="shared" si="30"/>
        <v>0</v>
      </c>
      <c r="I60" s="44">
        <f t="shared" si="31"/>
        <v>0</v>
      </c>
      <c r="J60" s="49">
        <f t="shared" si="32"/>
        <v>0</v>
      </c>
      <c r="K60" s="44">
        <f t="shared" si="33"/>
        <v>0</v>
      </c>
      <c r="L60" s="32">
        <f t="shared" si="34"/>
        <v>0</v>
      </c>
      <c r="M60" s="33">
        <f t="shared" si="35"/>
        <v>0</v>
      </c>
      <c r="N60" s="50">
        <f t="shared" si="36"/>
        <v>0</v>
      </c>
      <c r="O60" s="35">
        <f t="shared" si="37"/>
        <v>0</v>
      </c>
      <c r="P60" s="49">
        <f t="shared" si="38"/>
        <v>0</v>
      </c>
      <c r="Q60" s="44">
        <f t="shared" si="39"/>
        <v>0</v>
      </c>
      <c r="R60" s="49"/>
      <c r="S60" s="44"/>
      <c r="T60" s="49">
        <f t="shared" si="40"/>
        <v>0</v>
      </c>
      <c r="U60" s="44">
        <f t="shared" si="41"/>
        <v>0</v>
      </c>
      <c r="V60" s="36">
        <f t="array" ref="V60">IF(ISBLANK(ALS_1!$A$2),100,IF(ISBLANK(A60),100,IF((OR(EXACT(A60,ALS_1!$C$2:$C$147))),VLOOKUP(A60,ALS_1!$C$2:$I$147,4,FALSE()))))</f>
        <v>100</v>
      </c>
      <c r="W60" s="37">
        <f t="shared" si="42"/>
        <v>51</v>
      </c>
      <c r="X60" s="64">
        <f>VLOOKUP(W60,Punktezuordnung!$A$2:$B$52,2,FALSE())</f>
        <v>0</v>
      </c>
      <c r="Y60" s="38" cm="1">
        <f t="array" ref="Y60">IF(ISBLANK(ALS_2!$A$2),0,IF(ISBLANK(A60),0,IF((OR(EXACT(A60,ALS_2!$C$2:$C$149))),VLOOKUP(A60,ALS_2!$C$2:$I$149,4,FALSE()))))</f>
        <v>0</v>
      </c>
      <c r="Z60" s="37">
        <f t="shared" si="43"/>
        <v>51</v>
      </c>
      <c r="AA60" s="64">
        <f>VLOOKUP(Z60,Punktezuordnung!$A$2:$B$52,2,FALSE())</f>
        <v>0</v>
      </c>
      <c r="AB60" s="39">
        <f t="array" ref="AB60">IF(ISBLANK(FRI_1!$A$2),100,IF(ISBLANK(A60),100,IF((OR(EXACT(A60,FRI_1!$C$2:$C$200))),VLOOKUP(A60,FRI_1!$C$2:$I$200,4,FALSE()))))</f>
        <v>100</v>
      </c>
      <c r="AC60" s="37">
        <f t="shared" si="44"/>
        <v>51</v>
      </c>
      <c r="AD60" s="29">
        <f>VLOOKUP(AC60,[1]Punktezuordnung!$A$2:$B$52,2,FALSE())</f>
        <v>0</v>
      </c>
      <c r="AE60" s="40">
        <f t="array" ref="AE60">IF(ISBLANK(FRI_2!$A$2),0,IF(ISBLANK(A60),0,IF((OR(EXACT(A60,FRI_2!$C$2:$C$150))),VLOOKUP(A60,FRI_2!$C$2:$I$150,4,FALSE()))))</f>
        <v>0</v>
      </c>
      <c r="AF60" s="37">
        <f t="shared" si="45"/>
        <v>51</v>
      </c>
      <c r="AG60" s="29">
        <f>VLOOKUP(AF60,[1]Punktezuordnung!$A$2:$B$52,2,FALSE())</f>
        <v>0</v>
      </c>
      <c r="AH60" s="41">
        <f t="array" ref="AH60">IF(ISBLANK(LAT_1!$A$2),0,IF(ISBLANK(A60),0,IF((OR(EXACT(A60,LAT_1!$C$2:$C$154))),VLOOKUP(A60,LAT_1!$C$2:$I$154,4,FALSE()))))</f>
        <v>0</v>
      </c>
      <c r="AI60" s="37">
        <f t="shared" si="46"/>
        <v>51</v>
      </c>
      <c r="AJ60" s="29">
        <f>VLOOKUP(AI60,[1]Punktezuordnung!$A$2:$B$52,2,FALSE())</f>
        <v>0</v>
      </c>
      <c r="AK60" s="43">
        <f t="array" ref="AK60">IF(ISBLANK(LAT_2!$A$2),0,IF(ISBLANK(A60),0,IF((OR(EXACT(A60,LAT_2!$C$2:$C$154))),VLOOKUP(A60,LAT_2!$C$2:$I$154,4,FALSE()))))</f>
        <v>0</v>
      </c>
      <c r="AL60" s="37">
        <f t="shared" si="47"/>
        <v>51</v>
      </c>
      <c r="AM60" s="29">
        <f>VLOOKUP(AL60,[1]Punktezuordnung!$A$2:$B$52,2,FALSE())</f>
        <v>0</v>
      </c>
      <c r="AN60" s="66">
        <f t="array" ref="AN60">IF(ISBLANK(NIA_1!$A$2),1000,IF(ISBLANK(A60),1000,IF((OR(EXACT(A60,NIA_1!$C$2:$C$200))),VLOOKUP(A60,NIA_1!$C$2:$I$200,4,FALSE()))))</f>
        <v>1000</v>
      </c>
      <c r="AO60" s="37">
        <f t="shared" si="48"/>
        <v>51</v>
      </c>
      <c r="AP60" s="64">
        <f>VLOOKUP(AO60,Punktezuordnung!$A$2:$B$52,2,FALSE())</f>
        <v>0</v>
      </c>
      <c r="AQ60" s="45">
        <f t="array" ref="AQ60">IF(ISBLANK(NIA_2!$A$2),0,IF(ISBLANK(A60),0,IF((OR(EXACT(A60,NIA_2!$C$2:$C$141))),VLOOKUP(A60,NIA_2!$C$2:$I$141,4,FALSE()))))</f>
        <v>0</v>
      </c>
      <c r="AR60" s="37">
        <f t="shared" si="49"/>
        <v>51</v>
      </c>
      <c r="AS60" s="64">
        <f>VLOOKUP(AR60,Punktezuordnung!$A$2:$B$52,2,FALSE())</f>
        <v>0</v>
      </c>
      <c r="AT60" s="41">
        <f t="array" ref="AT60">IF(ISBLANK(STO_1!$A$2),0,IF(ISBLANK(A60),0,IF((OR(EXACT(A60,STO_1!$C$2:$C$149))),VLOOKUP(A60,STO_1!$C$2:$I$149,4,FALSE()))))</f>
        <v>0</v>
      </c>
      <c r="AU60" s="37">
        <f t="shared" si="50"/>
        <v>51</v>
      </c>
      <c r="AV60" s="44">
        <f>VLOOKUP(AU60,[1]Punktezuordnung!$A$2:$B$52,2,FALSE())</f>
        <v>0</v>
      </c>
      <c r="AW60" s="39">
        <f t="array" ref="AW60">IF(ISBLANK(STO_2!$A$2),0,IF(ISBLANK(A60),0,IF((OR(EXACT(A60,STO_2!$C$2:$C$148))),VLOOKUP(A60,STO_2!$C$2:$I$148,4,FALSE()))))</f>
        <v>0</v>
      </c>
      <c r="AX60" s="37">
        <f t="shared" si="51"/>
        <v>51</v>
      </c>
      <c r="AY60" s="44">
        <f>VLOOKUP(AX60,[1]Punktezuordnung!$A$2:$B$52,2,FALSE())</f>
        <v>0</v>
      </c>
      <c r="AZ60" s="41">
        <f t="array" ref="AZ60">IF(ISBLANK(ANG_1!$A$2),100,IF(ISBLANK(A60),100,IF((OR(EXACT(A60,ANG_1!$C$2:$C$200))),VLOOKUP(A60,ANG_1!$C$2:$I$200,4,FALSE()))))</f>
        <v>100</v>
      </c>
      <c r="BA60" s="37">
        <f t="shared" si="52"/>
        <v>51</v>
      </c>
      <c r="BB60" s="44">
        <f>VLOOKUP(BA60,[1]Punktezuordnung!$A$2:$B$52,2,FALSE())</f>
        <v>0</v>
      </c>
      <c r="BC60" s="46">
        <f t="array" ref="BC60">IF(ISBLANK(ANG_2!$A$2),0,IF(ISBLANK(A60),0,IF((OR(EXACT(A60,ANG_2!$C$2:$C$155))),VLOOKUP(A60,ANG_2!$C$2:$I$155,4,FALSE()))))</f>
        <v>0</v>
      </c>
      <c r="BD60" s="37">
        <f t="shared" si="53"/>
        <v>51</v>
      </c>
      <c r="BE60" s="47">
        <f>VLOOKUP(BD60,[1]Punktezuordnung!$A$2:$B$52,2,FALSE())</f>
        <v>0</v>
      </c>
      <c r="BF60" s="41">
        <f t="array" ref="BF60">IF(ISBLANK(ANG_1!$A$2),100,IF(ISBLANK(G60),100,IF((OR(EXACT(G60,ANG_1!$C$2:$C$200))),VLOOKUP(G60,ANG_1!$C$2:$I$200,4,FALSE()))))</f>
        <v>100</v>
      </c>
      <c r="BG60" s="37">
        <f t="shared" si="54"/>
        <v>51</v>
      </c>
      <c r="BH60" s="44">
        <f>VLOOKUP(BG60,[1]Punktezuordnung!$A$2:$B$52,2,FALSE())</f>
        <v>0</v>
      </c>
      <c r="BI60" s="46">
        <f t="array" ref="BI60">IF(ISBLANK(ANG_2!$A$2),0,IF(ISBLANK(G60),0,IF((OR(EXACT(G60,ANG_2!$C$2:$C$155))),VLOOKUP(G60,ANG_2!$C$2:$I$155,4,FALSE()))))</f>
        <v>0</v>
      </c>
      <c r="BJ60" s="37">
        <f t="shared" si="55"/>
        <v>51</v>
      </c>
      <c r="BK60" s="47">
        <f>VLOOKUP(BJ60,[1]Punktezuordnung!$A$2:$B$52,2,FALSE())</f>
        <v>0</v>
      </c>
    </row>
  </sheetData>
  <sheetProtection sheet="1" objects="1" scenarios="1"/>
  <sortState xmlns:xlrd2="http://schemas.microsoft.com/office/spreadsheetml/2017/richdata2" ref="A4:BK22">
    <sortCondition ref="E4:E22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2AE5-25AD-4C39-AFB9-A64F719C28DE}">
  <dimension ref="A1:BK60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3" style="60" customWidth="1"/>
    <col min="2" max="3" width="10.6640625" style="60"/>
    <col min="4" max="4" width="22.5546875" style="60" customWidth="1"/>
    <col min="5" max="51" width="10.6640625" style="60"/>
    <col min="52" max="52" width="11.5546875" style="1" customWidth="1"/>
    <col min="53" max="57" width="10.6640625" style="60"/>
    <col min="58" max="58" width="11.5546875" style="1" customWidth="1"/>
    <col min="59" max="16384" width="10.6640625" style="60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3" t="str">
        <f>BF1</f>
        <v>Herbstein</v>
      </c>
      <c r="S1" s="62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156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Wurf</v>
      </c>
      <c r="K2" s="8" t="str">
        <f>AE2</f>
        <v>Weit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1" t="str">
        <f>BF2</f>
        <v>Sprint</v>
      </c>
      <c r="S2" s="8" t="str">
        <f>BI2</f>
        <v>Weit</v>
      </c>
      <c r="T2" s="61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Wurf</v>
      </c>
      <c r="AE2" s="11" t="str">
        <f>FRI_2!B1</f>
        <v>Weit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</v>
      </c>
    </row>
    <row r="3" spans="1:63" x14ac:dyDescent="0.3">
      <c r="A3" s="13" t="s">
        <v>14</v>
      </c>
      <c r="B3" s="13" t="s">
        <v>15</v>
      </c>
      <c r="C3" s="13" t="s">
        <v>16</v>
      </c>
      <c r="D3" s="13" t="s">
        <v>17</v>
      </c>
      <c r="E3" s="14" t="s">
        <v>0</v>
      </c>
      <c r="F3" s="15" t="s">
        <v>1</v>
      </c>
      <c r="G3" s="16" t="s">
        <v>18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7"/>
      <c r="S3" s="15"/>
      <c r="T3" s="17" t="s">
        <v>1</v>
      </c>
      <c r="U3" s="15" t="s">
        <v>1</v>
      </c>
      <c r="V3" s="20" t="s">
        <v>19</v>
      </c>
      <c r="W3" s="21" t="s">
        <v>20</v>
      </c>
      <c r="X3" s="15" t="s">
        <v>1</v>
      </c>
      <c r="Y3" s="22" t="s">
        <v>19</v>
      </c>
      <c r="Z3" s="21" t="s">
        <v>20</v>
      </c>
      <c r="AA3" s="15" t="s">
        <v>1</v>
      </c>
      <c r="AB3" s="22" t="s">
        <v>19</v>
      </c>
      <c r="AC3" s="21" t="s">
        <v>20</v>
      </c>
      <c r="AD3" s="15" t="s">
        <v>1</v>
      </c>
      <c r="AE3" s="22" t="s">
        <v>19</v>
      </c>
      <c r="AF3" s="21" t="s">
        <v>20</v>
      </c>
      <c r="AG3" s="15" t="s">
        <v>1</v>
      </c>
      <c r="AH3" s="23" t="s">
        <v>19</v>
      </c>
      <c r="AI3" s="24" t="s">
        <v>20</v>
      </c>
      <c r="AJ3" s="25" t="s">
        <v>1</v>
      </c>
      <c r="AK3" s="23" t="s">
        <v>19</v>
      </c>
      <c r="AL3" s="24" t="s">
        <v>20</v>
      </c>
      <c r="AM3" s="25" t="s">
        <v>1</v>
      </c>
      <c r="AN3" s="22" t="s">
        <v>19</v>
      </c>
      <c r="AO3" s="21" t="s">
        <v>20</v>
      </c>
      <c r="AP3" s="15" t="s">
        <v>1</v>
      </c>
      <c r="AQ3" s="23" t="s">
        <v>19</v>
      </c>
      <c r="AR3" s="26" t="s">
        <v>20</v>
      </c>
      <c r="AS3" s="25" t="s">
        <v>1</v>
      </c>
      <c r="AT3" s="22" t="s">
        <v>19</v>
      </c>
      <c r="AU3" s="21" t="s">
        <v>20</v>
      </c>
      <c r="AV3" s="15" t="s">
        <v>1</v>
      </c>
      <c r="AW3" s="22" t="s">
        <v>19</v>
      </c>
      <c r="AX3" s="21" t="s">
        <v>20</v>
      </c>
      <c r="AY3" s="15" t="s">
        <v>1</v>
      </c>
      <c r="AZ3" s="27" t="s">
        <v>19</v>
      </c>
      <c r="BA3" s="21" t="s">
        <v>20</v>
      </c>
      <c r="BB3" s="15" t="s">
        <v>1</v>
      </c>
      <c r="BC3" s="22" t="s">
        <v>19</v>
      </c>
      <c r="BD3" s="21" t="s">
        <v>20</v>
      </c>
      <c r="BE3" s="14" t="s">
        <v>1</v>
      </c>
      <c r="BF3" s="27" t="s">
        <v>19</v>
      </c>
      <c r="BG3" s="21" t="s">
        <v>20</v>
      </c>
      <c r="BH3" s="15" t="s">
        <v>1</v>
      </c>
      <c r="BI3" s="22" t="s">
        <v>19</v>
      </c>
      <c r="BJ3" s="21" t="s">
        <v>20</v>
      </c>
      <c r="BK3" s="14" t="s">
        <v>1</v>
      </c>
    </row>
    <row r="4" spans="1:63" x14ac:dyDescent="0.3">
      <c r="A4" s="28" t="s">
        <v>288</v>
      </c>
      <c r="B4" s="28" t="s">
        <v>22</v>
      </c>
      <c r="C4" s="28">
        <v>2020</v>
      </c>
      <c r="D4" s="28" t="s">
        <v>306</v>
      </c>
      <c r="E4" s="37">
        <f t="shared" ref="E4:E25" si="0">IF(F4=0,"",RANK(F4,$F$4:$F$60,0))</f>
        <v>1</v>
      </c>
      <c r="F4" s="29">
        <f>SUM(LARGE(H4:U4,{1;2;3;4;5;6;7;8;9}))</f>
        <v>184</v>
      </c>
      <c r="G4" s="30">
        <f t="shared" ref="G4:G25" si="1">COUNTIF(H4:U4,"&gt;0")</f>
        <v>4</v>
      </c>
      <c r="H4" s="31">
        <f t="shared" ref="H4:H25" si="2">X4</f>
        <v>50</v>
      </c>
      <c r="I4" s="29">
        <f t="shared" ref="I4:I25" si="3">AA4</f>
        <v>42</v>
      </c>
      <c r="J4" s="31">
        <f t="shared" ref="J4:J25" si="4">AD4</f>
        <v>0</v>
      </c>
      <c r="K4" s="29">
        <f t="shared" ref="K4:K25" si="5">AG4</f>
        <v>0</v>
      </c>
      <c r="L4" s="32">
        <f t="shared" ref="L4:L25" si="6">AJ4</f>
        <v>0</v>
      </c>
      <c r="M4" s="33">
        <f t="shared" ref="M4:M25" si="7">AM4</f>
        <v>0</v>
      </c>
      <c r="N4" s="34">
        <f t="shared" ref="N4:N25" si="8">AP4</f>
        <v>49</v>
      </c>
      <c r="O4" s="35">
        <f t="shared" ref="O4:O25" si="9">AS4</f>
        <v>43</v>
      </c>
      <c r="P4" s="31">
        <f t="shared" ref="P4:P25" si="10">AV4</f>
        <v>0</v>
      </c>
      <c r="Q4" s="29">
        <f t="shared" ref="Q4:Q25" si="11">AY4</f>
        <v>0</v>
      </c>
      <c r="R4" s="49"/>
      <c r="S4" s="44"/>
      <c r="T4" s="31">
        <f t="shared" ref="T4:T25" si="12">BB4</f>
        <v>0</v>
      </c>
      <c r="U4" s="29">
        <f t="shared" ref="U4:U25" si="13">BE4</f>
        <v>0</v>
      </c>
      <c r="V4" s="36">
        <f t="array" ref="V4">IF(ISBLANK(ALS_1!$A$2),100,IF(ISBLANK(A4),100,IF((OR(EXACT(A4,ALS_1!$C$2:$C$147))),VLOOKUP(A4,ALS_1!$C$2:$I$147,4,FALSE()))))</f>
        <v>14.9</v>
      </c>
      <c r="W4" s="37">
        <f t="shared" ref="W4:W25" si="14">IF(V4=FALSE,51,IF(V4&gt;=100,51,RANK(V4,$V$4:$V$60,1)))</f>
        <v>1</v>
      </c>
      <c r="X4" s="64">
        <f>VLOOKUP(W4,Punktezuordnung!$A$2:$B$52,2,FALSE())</f>
        <v>50</v>
      </c>
      <c r="Y4" s="38" cm="1">
        <f t="array" ref="Y4">IF(ISBLANK(ALS_2!$A$2),0,IF(ISBLANK(A4),0,IF((OR(EXACT(A4,ALS_2!$C$2:$C$149))),VLOOKUP(A4,ALS_2!$C$2:$I$149,4,FALSE()))))</f>
        <v>15</v>
      </c>
      <c r="Z4" s="37">
        <f t="shared" ref="Z4:Z25" si="15">IF(Y4=FALSE,51,IF(Y4&lt;=0,51,RANK(Y4,$Y$4:$Y$60,0)))</f>
        <v>9</v>
      </c>
      <c r="AA4" s="64">
        <f>VLOOKUP(Z4,Punktezuordnung!$A$2:$B$52,2,FALSE())</f>
        <v>42</v>
      </c>
      <c r="AB4" s="39">
        <f t="array" ref="AB4">IF(ISBLANK(FRI_1!$A$2),100,IF(ISBLANK(A4),100,IF((OR(EXACT(A4,FRI_1!$C$2:$C$200))),VLOOKUP(A4,FRI_1!$C$2:$I$200,4,FALSE()))))</f>
        <v>100</v>
      </c>
      <c r="AC4" s="37">
        <f t="shared" ref="AC4:AC25" si="16">IF(AB4=FALSE,51,IF(AB4&gt;=100,51,RANK(AB4,$AB$4:$AB$60,1)))</f>
        <v>51</v>
      </c>
      <c r="AD4" s="29">
        <f>VLOOKUP(AC4,[1]Punktezuordnung!$A$2:$B$52,2,FALSE())</f>
        <v>0</v>
      </c>
      <c r="AE4" s="40">
        <f t="array" ref="AE4">IF(ISBLANK(FRI_2!$A$2),0,IF(ISBLANK(A4),0,IF((OR(EXACT(A4,FRI_2!$C$2:$C$150))),VLOOKUP(A4,FRI_2!$C$2:$I$150,4,FALSE()))))</f>
        <v>0</v>
      </c>
      <c r="AF4" s="37">
        <f>IF(AE4=FALSE,51,IF(AE4&lt;=0,51,RANK(AE4,$AE$4:$AE$60,0)))</f>
        <v>51</v>
      </c>
      <c r="AG4" s="29">
        <f>VLOOKUP(AF4,[1]Punktezuordnung!$A$2:$B$52,2,FALSE())</f>
        <v>0</v>
      </c>
      <c r="AH4" s="41">
        <f t="array" ref="AH4">IF(ISBLANK(LAT_1!$A$2),0,IF(ISBLANK(A4),0,IF((OR(EXACT(A4,LAT_1!$C$2:$C$154))),VLOOKUP(A4,LAT_1!$C$2:$I$154,4,FALSE()))))</f>
        <v>0</v>
      </c>
      <c r="AI4" s="37">
        <f t="shared" ref="AI4:AI25" si="17">IF(AH4=FALSE,51,IF(AH4&lt;=0,51,RANK(AH4,$AH$4:$AH$60,0)))</f>
        <v>51</v>
      </c>
      <c r="AJ4" s="29">
        <f>VLOOKUP(AI4,[1]Punktezuordnung!$A$2:$B$52,2,FALSE())</f>
        <v>0</v>
      </c>
      <c r="AK4" s="43">
        <f t="array" ref="AK4">IF(ISBLANK(LAT_2!$A$2),0,IF(ISBLANK(A4),0,IF((OR(EXACT(A4,LAT_2!$C$2:$C$154))),VLOOKUP(A4,LAT_2!$C$2:$I$154,4,FALSE()))))</f>
        <v>0</v>
      </c>
      <c r="AL4" s="37">
        <f t="shared" ref="AL4:AL25" si="18">IF(AK4=FALSE,51,IF(AK4&lt;=0,51,RANK(AK4,$AK$4:$AK$49,0)))</f>
        <v>51</v>
      </c>
      <c r="AM4" s="29">
        <f>VLOOKUP(AL4,[1]Punktezuordnung!$A$2:$B$52,2,FALSE())</f>
        <v>0</v>
      </c>
      <c r="AN4" s="66">
        <f t="array" ref="AN4">IF(ISBLANK(NIA_1!$A$2),1000,IF(ISBLANK(A4),1000,IF((OR(EXACT(A4,NIA_1!$C$2:$C$200))),VLOOKUP(A4,NIA_1!$C$2:$I$200,4,FALSE()))))</f>
        <v>145.5</v>
      </c>
      <c r="AO4" s="37">
        <f t="shared" ref="AO4:AO25" si="19">IF(AN4=FALSE,51,IF(AN4=1000,51,RANK(AN4,$AN$4:$AN$60,1)))</f>
        <v>2</v>
      </c>
      <c r="AP4" s="64">
        <f>VLOOKUP(AO4,Punktezuordnung!$A$2:$B$52,2,FALSE())</f>
        <v>49</v>
      </c>
      <c r="AQ4" s="45">
        <f t="array" ref="AQ4">IF(ISBLANK(NIA_2!$A$2),0,IF(ISBLANK(A4),0,IF((OR(EXACT(A4,NIA_2!$C$2:$C$141))),VLOOKUP(A4,NIA_2!$C$2:$I$141,4,FALSE()))))</f>
        <v>18</v>
      </c>
      <c r="AR4" s="37">
        <f t="shared" ref="AR4:AR25" si="20">IF(AQ4=FALSE,51,IF(AQ4&lt;=0,51,RANK(AQ4,$AQ$4:$AQ$49,0)))</f>
        <v>8</v>
      </c>
      <c r="AS4" s="64">
        <f>VLOOKUP(AR4,Punktezuordnung!$A$2:$B$52,2,FALSE())</f>
        <v>43</v>
      </c>
      <c r="AT4" s="41">
        <f t="array" ref="AT4">IF(ISBLANK(STO_1!$A$2),0,IF(ISBLANK(A4),0,IF((OR(EXACT(A4,STO_1!$C$2:$C$149))),VLOOKUP(A4,STO_1!$C$2:$I$149,4,FALSE()))))</f>
        <v>0</v>
      </c>
      <c r="AU4" s="37">
        <f t="shared" ref="AU4:AU25" si="21">IF(AT4=FALSE,51,IF(AT4&lt;=0,51,RANK(AT4,$AT$4:$AT$49,0)))</f>
        <v>51</v>
      </c>
      <c r="AV4" s="44">
        <f>VLOOKUP(AU4,[1]Punktezuordnung!$A$2:$B$52,2,FALSE())</f>
        <v>0</v>
      </c>
      <c r="AW4" s="39">
        <f t="array" ref="AW4">IF(ISBLANK(STO_2!$A$2),0,IF(ISBLANK(A4),0,IF((OR(EXACT(A4,STO_2!$C$2:$C$148))),VLOOKUP(A4,STO_2!$C$2:$I$148,4,FALSE()))))</f>
        <v>0</v>
      </c>
      <c r="AX4" s="37">
        <f t="shared" ref="AX4:AX25" si="22">IF(AW4=FALSE,51,IF(AW4&lt;=0,51,RANK(AW4,$AW$4:$AW$49,0)))</f>
        <v>51</v>
      </c>
      <c r="AY4" s="44">
        <f>VLOOKUP(AX4,[1]Punktezuordnung!$A$2:$B$52,2,FALSE())</f>
        <v>0</v>
      </c>
      <c r="AZ4" s="41">
        <f t="array" ref="AZ4">IF(ISBLANK(ANG_1!$A$2),100,IF(ISBLANK(A4),100,IF((OR(EXACT(A4,ANG_1!$C$2:$C$200))),VLOOKUP(A4,ANG_1!$C$2:$I$200,4,FALSE()))))</f>
        <v>100</v>
      </c>
      <c r="BA4" s="37">
        <f t="shared" ref="BA4:BA25" si="23">IF(AZ4=FALSE,51,IF(AZ4&gt;=100,51,RANK(AZ4,$AZ$4:$AZ$60,1)))</f>
        <v>51</v>
      </c>
      <c r="BB4" s="44">
        <f>VLOOKUP(BA4,[1]Punktezuordnung!$A$2:$B$52,2,FALSE())</f>
        <v>0</v>
      </c>
      <c r="BC4" s="46">
        <f t="array" ref="BC4">IF(ISBLANK(ANG_2!$A$2),0,IF(ISBLANK(A4),0,IF((OR(EXACT(A4,ANG_2!$C$2:$C$155))),VLOOKUP(A4,ANG_2!$C$2:$I$155,4,FALSE()))))</f>
        <v>0</v>
      </c>
      <c r="BD4" s="37">
        <f t="shared" ref="BD4:BD25" si="24">IF(BC4=FALSE,51,IF(BC4&lt;=0,51,RANK(BC4,$BC$4:$BC$60,0)))</f>
        <v>51</v>
      </c>
      <c r="BE4" s="47">
        <f>VLOOKUP(BD4,[1]Punktezuordnung!$A$2:$B$52,2,FALSE())</f>
        <v>0</v>
      </c>
      <c r="BF4" s="41">
        <f t="array" ref="BF4">IF(ISBLANK(ANG_1!$A$2),100,IF(ISBLANK(G4),100,IF((OR(EXACT(G4,ANG_1!$C$2:$C$200))),VLOOKUP(G4,ANG_1!$C$2:$I$200,4,FALSE()))))</f>
        <v>100</v>
      </c>
      <c r="BG4" s="37">
        <f t="shared" ref="BG4:BG25" si="25">IF(BF4=FALSE,51,IF(BF4&gt;=100,51,RANK(BF4,$AZ$4:$AZ$60,1)))</f>
        <v>51</v>
      </c>
      <c r="BH4" s="44">
        <f>VLOOKUP(BG4,[1]Punktezuordnung!$A$2:$B$52,2,FALSE())</f>
        <v>0</v>
      </c>
      <c r="BI4" s="46">
        <f t="array" ref="BI4">IF(ISBLANK(ANG_2!$A$2),0,IF(ISBLANK(G4),0,IF((OR(EXACT(G4,ANG_2!$C$2:$C$155))),VLOOKUP(G4,ANG_2!$C$2:$I$155,4,FALSE()))))</f>
        <v>0</v>
      </c>
      <c r="BJ4" s="37">
        <f t="shared" ref="BJ4:BJ25" si="26">IF(BI4=FALSE,51,IF(BI4&lt;=0,51,RANK(BI4,$BC$4:$BC$60,0)))</f>
        <v>51</v>
      </c>
      <c r="BK4" s="47">
        <f>VLOOKUP(BJ4,[1]Punktezuordnung!$A$2:$B$52,2,FALSE())</f>
        <v>0</v>
      </c>
    </row>
    <row r="5" spans="1:63" x14ac:dyDescent="0.3">
      <c r="A5" s="28" t="s">
        <v>289</v>
      </c>
      <c r="B5" s="28" t="s">
        <v>22</v>
      </c>
      <c r="C5" s="28">
        <v>2020</v>
      </c>
      <c r="D5" s="28" t="s">
        <v>305</v>
      </c>
      <c r="E5" s="37">
        <f t="shared" si="0"/>
        <v>2</v>
      </c>
      <c r="F5" s="29">
        <f>SUM(LARGE(H5:U5,{1;2;3;4;5;6;7;8;9}))</f>
        <v>183</v>
      </c>
      <c r="G5" s="48">
        <f t="shared" si="1"/>
        <v>4</v>
      </c>
      <c r="H5" s="49">
        <f t="shared" si="2"/>
        <v>49</v>
      </c>
      <c r="I5" s="44">
        <f t="shared" si="3"/>
        <v>48</v>
      </c>
      <c r="J5" s="49">
        <f t="shared" si="4"/>
        <v>0</v>
      </c>
      <c r="K5" s="44">
        <f t="shared" si="5"/>
        <v>0</v>
      </c>
      <c r="L5" s="32">
        <f t="shared" si="6"/>
        <v>0</v>
      </c>
      <c r="M5" s="33">
        <f t="shared" si="7"/>
        <v>0</v>
      </c>
      <c r="N5" s="50">
        <f t="shared" si="8"/>
        <v>48</v>
      </c>
      <c r="O5" s="35">
        <f t="shared" si="9"/>
        <v>38</v>
      </c>
      <c r="P5" s="49">
        <f t="shared" si="10"/>
        <v>0</v>
      </c>
      <c r="Q5" s="44">
        <f t="shared" si="11"/>
        <v>0</v>
      </c>
      <c r="R5" s="49"/>
      <c r="S5" s="44"/>
      <c r="T5" s="49">
        <f t="shared" si="12"/>
        <v>0</v>
      </c>
      <c r="U5" s="44">
        <f t="shared" si="13"/>
        <v>0</v>
      </c>
      <c r="V5" s="36">
        <f t="array" ref="V5">IF(ISBLANK(ALS_1!$A$2),100,IF(ISBLANK(A5),100,IF((OR(EXACT(A5,ALS_1!$C$2:$C$147))),VLOOKUP(A5,ALS_1!$C$2:$I$147,4,FALSE()))))</f>
        <v>16.38</v>
      </c>
      <c r="W5" s="37">
        <f t="shared" si="14"/>
        <v>2</v>
      </c>
      <c r="X5" s="64">
        <f>VLOOKUP(W5,Punktezuordnung!$A$2:$B$52,2,FALSE())</f>
        <v>49</v>
      </c>
      <c r="Y5" s="38" cm="1">
        <f t="array" ref="Y5">IF(ISBLANK(ALS_2!$A$2),0,IF(ISBLANK(A5),0,IF((OR(EXACT(A5,ALS_2!$C$2:$C$149))),VLOOKUP(A5,ALS_2!$C$2:$I$149,4,FALSE()))))</f>
        <v>17</v>
      </c>
      <c r="Z5" s="37">
        <f t="shared" si="15"/>
        <v>3</v>
      </c>
      <c r="AA5" s="64">
        <f>VLOOKUP(Z5,Punktezuordnung!$A$2:$B$52,2,FALSE())</f>
        <v>48</v>
      </c>
      <c r="AB5" s="39">
        <f t="array" ref="AB5">IF(ISBLANK(FRI_1!$A$2),100,IF(ISBLANK(A5),100,IF((OR(EXACT(A5,FRI_1!$C$2:$C$200))),VLOOKUP(A5,FRI_1!$C$2:$I$200,4,FALSE()))))</f>
        <v>100</v>
      </c>
      <c r="AC5" s="37">
        <f t="shared" si="16"/>
        <v>51</v>
      </c>
      <c r="AD5" s="29">
        <f>VLOOKUP(AC5,[1]Punktezuordnung!$A$2:$B$52,2,FALSE())</f>
        <v>0</v>
      </c>
      <c r="AE5" s="40">
        <f t="array" ref="AE5">IF(ISBLANK(FRI_2!$A$2),0,IF(ISBLANK(A5),0,IF((OR(EXACT(A5,FRI_2!$C$2:$C$150))),VLOOKUP(A5,FRI_2!$C$2:$I$150,4,FALSE()))))</f>
        <v>0</v>
      </c>
      <c r="AF5" s="37">
        <f>IF(AE5&lt;=0,51,RANK(AE5,$AE$4:$AE$60,0))</f>
        <v>51</v>
      </c>
      <c r="AG5" s="29">
        <f>VLOOKUP(AF5,[1]Punktezuordnung!$A$2:$B$52,2,FALSE())</f>
        <v>0</v>
      </c>
      <c r="AH5" s="41">
        <f t="array" ref="AH5">IF(ISBLANK(LAT_1!$A$2),0,IF(ISBLANK(A5),0,IF((OR(EXACT(A5,LAT_1!$C$2:$C$154))),VLOOKUP(A5,LAT_1!$C$2:$I$154,4,FALSE()))))</f>
        <v>0</v>
      </c>
      <c r="AI5" s="37">
        <f t="shared" si="17"/>
        <v>51</v>
      </c>
      <c r="AJ5" s="29">
        <f>VLOOKUP(AI5,[1]Punktezuordnung!$A$2:$B$52,2,FALSE())</f>
        <v>0</v>
      </c>
      <c r="AK5" s="43">
        <f t="array" ref="AK5">IF(ISBLANK(LAT_2!$A$2),0,IF(ISBLANK(A5),0,IF((OR(EXACT(A5,LAT_2!$C$2:$C$154))),VLOOKUP(A5,LAT_2!$C$2:$I$154,4,FALSE()))))</f>
        <v>0</v>
      </c>
      <c r="AL5" s="37">
        <f t="shared" si="18"/>
        <v>51</v>
      </c>
      <c r="AM5" s="29">
        <f>VLOOKUP(AL5,[1]Punktezuordnung!$A$2:$B$52,2,FALSE())</f>
        <v>0</v>
      </c>
      <c r="AN5" s="66">
        <f t="array" ref="AN5">IF(ISBLANK(NIA_1!$A$2),1000,IF(ISBLANK(A5),1000,IF((OR(EXACT(A5,NIA_1!$C$2:$C$200))),VLOOKUP(A5,NIA_1!$C$2:$I$200,4,FALSE()))))</f>
        <v>150.4</v>
      </c>
      <c r="AO5" s="37">
        <f t="shared" si="19"/>
        <v>3</v>
      </c>
      <c r="AP5" s="64">
        <f>VLOOKUP(AO5,Punktezuordnung!$A$2:$B$52,2,FALSE())</f>
        <v>48</v>
      </c>
      <c r="AQ5" s="45">
        <f t="array" ref="AQ5">IF(ISBLANK(NIA_2!$A$2),0,IF(ISBLANK(A5),0,IF((OR(EXACT(A5,NIA_2!$C$2:$C$141))),VLOOKUP(A5,NIA_2!$C$2:$I$141,4,FALSE()))))</f>
        <v>11</v>
      </c>
      <c r="AR5" s="37">
        <f t="shared" si="20"/>
        <v>13</v>
      </c>
      <c r="AS5" s="64">
        <f>VLOOKUP(AR5,Punktezuordnung!$A$2:$B$52,2,FALSE())</f>
        <v>38</v>
      </c>
      <c r="AT5" s="41">
        <f t="array" ref="AT5">IF(ISBLANK(STO_1!$A$2),0,IF(ISBLANK(A5),0,IF((OR(EXACT(A5,STO_1!$C$2:$C$149))),VLOOKUP(A5,STO_1!$C$2:$I$149,4,FALSE()))))</f>
        <v>0</v>
      </c>
      <c r="AU5" s="37">
        <f t="shared" si="21"/>
        <v>51</v>
      </c>
      <c r="AV5" s="44">
        <f>VLOOKUP(AU5,[1]Punktezuordnung!$A$2:$B$52,2,FALSE())</f>
        <v>0</v>
      </c>
      <c r="AW5" s="39">
        <f t="array" ref="AW5">IF(ISBLANK(STO_2!$A$2),0,IF(ISBLANK(A5),0,IF((OR(EXACT(A5,STO_2!$C$2:$C$148))),VLOOKUP(A5,STO_2!$C$2:$I$148,4,FALSE()))))</f>
        <v>0</v>
      </c>
      <c r="AX5" s="37">
        <f t="shared" si="22"/>
        <v>51</v>
      </c>
      <c r="AY5" s="44">
        <f>VLOOKUP(AX5,[1]Punktezuordnung!$A$2:$B$52,2,FALSE())</f>
        <v>0</v>
      </c>
      <c r="AZ5" s="41">
        <f t="array" ref="AZ5">IF(ISBLANK(ANG_1!$A$2),100,IF(ISBLANK(A5),100,IF((OR(EXACT(A5,ANG_1!$C$2:$C$200))),VLOOKUP(A5,ANG_1!$C$2:$I$200,4,FALSE()))))</f>
        <v>100</v>
      </c>
      <c r="BA5" s="37">
        <f t="shared" si="23"/>
        <v>51</v>
      </c>
      <c r="BB5" s="44">
        <f>VLOOKUP(BA5,[1]Punktezuordnung!$A$2:$B$52,2,FALSE())</f>
        <v>0</v>
      </c>
      <c r="BC5" s="46">
        <f t="array" ref="BC5">IF(ISBLANK(ANG_2!$A$2),0,IF(ISBLANK(A5),0,IF((OR(EXACT(A5,ANG_2!$C$2:$C$155))),VLOOKUP(A5,ANG_2!$C$2:$I$155,4,FALSE()))))</f>
        <v>0</v>
      </c>
      <c r="BD5" s="37">
        <f t="shared" si="24"/>
        <v>51</v>
      </c>
      <c r="BE5" s="47">
        <f>VLOOKUP(BD5,[1]Punktezuordnung!$A$2:$B$52,2,FALSE())</f>
        <v>0</v>
      </c>
      <c r="BF5" s="41">
        <f t="array" ref="BF5">IF(ISBLANK(ANG_1!$A$2),100,IF(ISBLANK(G5),100,IF((OR(EXACT(G5,ANG_1!$C$2:$C$200))),VLOOKUP(G5,ANG_1!$C$2:$I$200,4,FALSE()))))</f>
        <v>100</v>
      </c>
      <c r="BG5" s="37">
        <f t="shared" si="25"/>
        <v>51</v>
      </c>
      <c r="BH5" s="44">
        <f>VLOOKUP(BG5,[1]Punktezuordnung!$A$2:$B$52,2,FALSE())</f>
        <v>0</v>
      </c>
      <c r="BI5" s="46">
        <f t="array" ref="BI5">IF(ISBLANK(ANG_2!$A$2),0,IF(ISBLANK(G5),0,IF((OR(EXACT(G5,ANG_2!$C$2:$C$155))),VLOOKUP(G5,ANG_2!$C$2:$I$155,4,FALSE()))))</f>
        <v>0</v>
      </c>
      <c r="BJ5" s="37">
        <f t="shared" si="26"/>
        <v>51</v>
      </c>
      <c r="BK5" s="47">
        <f>VLOOKUP(BJ5,[1]Punktezuordnung!$A$2:$B$52,2,FALSE())</f>
        <v>0</v>
      </c>
    </row>
    <row r="6" spans="1:63" x14ac:dyDescent="0.3">
      <c r="A6" s="28" t="s">
        <v>290</v>
      </c>
      <c r="B6" s="28" t="s">
        <v>22</v>
      </c>
      <c r="C6" s="28">
        <v>2020</v>
      </c>
      <c r="D6" s="28" t="s">
        <v>305</v>
      </c>
      <c r="E6" s="37">
        <f t="shared" si="0"/>
        <v>3</v>
      </c>
      <c r="F6" s="29">
        <f>SUM(LARGE(H6:U6,{1;2;3;4;5;6;7;8;9}))</f>
        <v>181</v>
      </c>
      <c r="G6" s="48">
        <f t="shared" si="1"/>
        <v>4</v>
      </c>
      <c r="H6" s="49">
        <f t="shared" si="2"/>
        <v>48</v>
      </c>
      <c r="I6" s="44">
        <f t="shared" si="3"/>
        <v>49</v>
      </c>
      <c r="J6" s="49">
        <f t="shared" si="4"/>
        <v>0</v>
      </c>
      <c r="K6" s="44">
        <f t="shared" si="5"/>
        <v>0</v>
      </c>
      <c r="L6" s="32">
        <f t="shared" si="6"/>
        <v>0</v>
      </c>
      <c r="M6" s="33">
        <f t="shared" si="7"/>
        <v>0</v>
      </c>
      <c r="N6" s="50">
        <f t="shared" si="8"/>
        <v>46</v>
      </c>
      <c r="O6" s="35">
        <f t="shared" si="9"/>
        <v>38</v>
      </c>
      <c r="P6" s="49">
        <f t="shared" si="10"/>
        <v>0</v>
      </c>
      <c r="Q6" s="44">
        <f t="shared" si="11"/>
        <v>0</v>
      </c>
      <c r="R6" s="49"/>
      <c r="S6" s="44"/>
      <c r="T6" s="49">
        <f t="shared" si="12"/>
        <v>0</v>
      </c>
      <c r="U6" s="44">
        <f t="shared" si="13"/>
        <v>0</v>
      </c>
      <c r="V6" s="36">
        <f t="array" ref="V6">IF(ISBLANK(ALS_1!$A$2),100,IF(ISBLANK(A6),100,IF((OR(EXACT(A6,ALS_1!$C$2:$C$147))),VLOOKUP(A6,ALS_1!$C$2:$I$147,4,FALSE()))))</f>
        <v>17</v>
      </c>
      <c r="W6" s="37">
        <f t="shared" si="14"/>
        <v>3</v>
      </c>
      <c r="X6" s="64">
        <f>VLOOKUP(W6,Punktezuordnung!$A$2:$B$52,2,FALSE())</f>
        <v>48</v>
      </c>
      <c r="Y6" s="38" cm="1">
        <f t="array" ref="Y6">IF(ISBLANK(ALS_2!$A$2),0,IF(ISBLANK(A6),0,IF((OR(EXACT(A6,ALS_2!$C$2:$C$149))),VLOOKUP(A6,ALS_2!$C$2:$I$149,4,FALSE()))))</f>
        <v>19</v>
      </c>
      <c r="Z6" s="37">
        <f t="shared" si="15"/>
        <v>2</v>
      </c>
      <c r="AA6" s="64">
        <f>VLOOKUP(Z6,Punktezuordnung!$A$2:$B$52,2,FALSE())</f>
        <v>49</v>
      </c>
      <c r="AB6" s="39">
        <f t="array" ref="AB6">IF(ISBLANK(FRI_1!$A$2),100,IF(ISBLANK(A6),100,IF((OR(EXACT(A6,FRI_1!$C$2:$C$200))),VLOOKUP(A6,FRI_1!$C$2:$I$200,4,FALSE()))))</f>
        <v>100</v>
      </c>
      <c r="AC6" s="37">
        <f t="shared" si="16"/>
        <v>51</v>
      </c>
      <c r="AD6" s="29">
        <f>VLOOKUP(AC6,[1]Punktezuordnung!$A$2:$B$52,2,FALSE())</f>
        <v>0</v>
      </c>
      <c r="AE6" s="40">
        <f t="array" ref="AE6">IF(ISBLANK(FRI_2!$A$2),0,IF(ISBLANK(A6),0,IF((OR(EXACT(A6,FRI_2!$C$2:$C$150))),VLOOKUP(A6,FRI_2!$C$2:$I$150,4,FALSE()))))</f>
        <v>0</v>
      </c>
      <c r="AF6" s="37">
        <f t="shared" ref="AF6:AF25" si="27">IF(AE6=FALSE,51,IF(AE6&lt;=0,51,RANK(AE6,$AE$4:$AE$60,0)))</f>
        <v>51</v>
      </c>
      <c r="AG6" s="29">
        <f>VLOOKUP(AF6,[1]Punktezuordnung!$A$2:$B$52,2,FALSE())</f>
        <v>0</v>
      </c>
      <c r="AH6" s="41">
        <f t="array" ref="AH6">IF(ISBLANK(LAT_1!$A$2),0,IF(ISBLANK(A6),0,IF((OR(EXACT(A6,LAT_1!$C$2:$C$154))),VLOOKUP(A6,LAT_1!$C$2:$I$154,4,FALSE()))))</f>
        <v>0</v>
      </c>
      <c r="AI6" s="37">
        <f t="shared" si="17"/>
        <v>51</v>
      </c>
      <c r="AJ6" s="29">
        <f>VLOOKUP(AI6,[1]Punktezuordnung!$A$2:$B$52,2,FALSE())</f>
        <v>0</v>
      </c>
      <c r="AK6" s="43">
        <f t="array" ref="AK6">IF(ISBLANK(LAT_2!$A$2),0,IF(ISBLANK(A6),0,IF((OR(EXACT(A6,LAT_2!$C$2:$C$154))),VLOOKUP(A6,LAT_2!$C$2:$I$154,4,FALSE()))))</f>
        <v>0</v>
      </c>
      <c r="AL6" s="37">
        <f t="shared" si="18"/>
        <v>51</v>
      </c>
      <c r="AM6" s="29">
        <f>VLOOKUP(AL6,[1]Punktezuordnung!$A$2:$B$52,2,FALSE())</f>
        <v>0</v>
      </c>
      <c r="AN6" s="66">
        <f t="array" ref="AN6">IF(ISBLANK(NIA_1!$A$2),1000,IF(ISBLANK(A6),1000,IF((OR(EXACT(A6,NIA_1!$C$2:$C$200))),VLOOKUP(A6,NIA_1!$C$2:$I$200,4,FALSE()))))</f>
        <v>159</v>
      </c>
      <c r="AO6" s="37">
        <f t="shared" si="19"/>
        <v>5</v>
      </c>
      <c r="AP6" s="64">
        <f>VLOOKUP(AO6,Punktezuordnung!$A$2:$B$52,2,FALSE())</f>
        <v>46</v>
      </c>
      <c r="AQ6" s="45">
        <f t="array" ref="AQ6">IF(ISBLANK(NIA_2!$A$2),0,IF(ISBLANK(A6),0,IF((OR(EXACT(A6,NIA_2!$C$2:$C$141))),VLOOKUP(A6,NIA_2!$C$2:$I$141,4,FALSE()))))</f>
        <v>11</v>
      </c>
      <c r="AR6" s="37">
        <f t="shared" si="20"/>
        <v>13</v>
      </c>
      <c r="AS6" s="64">
        <f>VLOOKUP(AR6,Punktezuordnung!$A$2:$B$52,2,FALSE())</f>
        <v>38</v>
      </c>
      <c r="AT6" s="41">
        <f t="array" ref="AT6">IF(ISBLANK(STO_1!$A$2),0,IF(ISBLANK(A6),0,IF((OR(EXACT(A6,STO_1!$C$2:$C$149))),VLOOKUP(A6,STO_1!$C$2:$I$149,4,FALSE()))))</f>
        <v>0</v>
      </c>
      <c r="AU6" s="37">
        <f t="shared" si="21"/>
        <v>51</v>
      </c>
      <c r="AV6" s="44">
        <f>VLOOKUP(AU6,[1]Punktezuordnung!$A$2:$B$52,2,FALSE())</f>
        <v>0</v>
      </c>
      <c r="AW6" s="39">
        <f t="array" ref="AW6">IF(ISBLANK(STO_2!$A$2),0,IF(ISBLANK(A6),0,IF((OR(EXACT(A6,STO_2!$C$2:$C$148))),VLOOKUP(A6,STO_2!$C$2:$I$148,4,FALSE()))))</f>
        <v>0</v>
      </c>
      <c r="AX6" s="37">
        <f t="shared" si="22"/>
        <v>51</v>
      </c>
      <c r="AY6" s="44">
        <f>VLOOKUP(AX6,[1]Punktezuordnung!$A$2:$B$52,2,FALSE())</f>
        <v>0</v>
      </c>
      <c r="AZ6" s="41">
        <f t="array" ref="AZ6">IF(ISBLANK(ANG_1!$A$2),100,IF(ISBLANK(A6),100,IF((OR(EXACT(A6,ANG_1!$C$2:$C$200))),VLOOKUP(A6,ANG_1!$C$2:$I$200,4,FALSE()))))</f>
        <v>100</v>
      </c>
      <c r="BA6" s="37">
        <f t="shared" si="23"/>
        <v>51</v>
      </c>
      <c r="BB6" s="44">
        <f>VLOOKUP(BA6,[1]Punktezuordnung!$A$2:$B$52,2,FALSE())</f>
        <v>0</v>
      </c>
      <c r="BC6" s="46">
        <f t="array" ref="BC6">IF(ISBLANK(ANG_2!$A$2),0,IF(ISBLANK(A6),0,IF((OR(EXACT(A6,ANG_2!$C$2:$C$155))),VLOOKUP(A6,ANG_2!$C$2:$I$155,4,FALSE()))))</f>
        <v>0</v>
      </c>
      <c r="BD6" s="37">
        <f t="shared" si="24"/>
        <v>51</v>
      </c>
      <c r="BE6" s="47">
        <f>VLOOKUP(BD6,[1]Punktezuordnung!$A$2:$B$52,2,FALSE())</f>
        <v>0</v>
      </c>
      <c r="BF6" s="41">
        <f t="array" ref="BF6">IF(ISBLANK(ANG_1!$A$2),100,IF(ISBLANK(G6),100,IF((OR(EXACT(G6,ANG_1!$C$2:$C$200))),VLOOKUP(G6,ANG_1!$C$2:$I$200,4,FALSE()))))</f>
        <v>100</v>
      </c>
      <c r="BG6" s="37">
        <f t="shared" si="25"/>
        <v>51</v>
      </c>
      <c r="BH6" s="44">
        <f>VLOOKUP(BG6,[1]Punktezuordnung!$A$2:$B$52,2,FALSE())</f>
        <v>0</v>
      </c>
      <c r="BI6" s="46">
        <f t="array" ref="BI6">IF(ISBLANK(ANG_2!$A$2),0,IF(ISBLANK(G6),0,IF((OR(EXACT(G6,ANG_2!$C$2:$C$155))),VLOOKUP(G6,ANG_2!$C$2:$I$155,4,FALSE()))))</f>
        <v>0</v>
      </c>
      <c r="BJ6" s="37">
        <f t="shared" si="26"/>
        <v>51</v>
      </c>
      <c r="BK6" s="47">
        <f>VLOOKUP(BJ6,[1]Punktezuordnung!$A$2:$B$52,2,FALSE())</f>
        <v>0</v>
      </c>
    </row>
    <row r="7" spans="1:63" x14ac:dyDescent="0.3">
      <c r="A7" s="28" t="s">
        <v>298</v>
      </c>
      <c r="B7" s="28" t="s">
        <v>22</v>
      </c>
      <c r="C7" s="28">
        <v>2021</v>
      </c>
      <c r="D7" s="28" t="s">
        <v>307</v>
      </c>
      <c r="E7" s="37">
        <f t="shared" si="0"/>
        <v>4</v>
      </c>
      <c r="F7" s="29">
        <f>SUM(LARGE(H7:U7,{1;2;3;4;5;6;7;8;9}))</f>
        <v>172</v>
      </c>
      <c r="G7" s="48">
        <f t="shared" si="1"/>
        <v>4</v>
      </c>
      <c r="H7" s="49">
        <f t="shared" si="2"/>
        <v>41</v>
      </c>
      <c r="I7" s="44">
        <f t="shared" si="3"/>
        <v>48</v>
      </c>
      <c r="J7" s="49">
        <f t="shared" si="4"/>
        <v>0</v>
      </c>
      <c r="K7" s="44">
        <f t="shared" si="5"/>
        <v>0</v>
      </c>
      <c r="L7" s="32">
        <f t="shared" si="6"/>
        <v>0</v>
      </c>
      <c r="M7" s="33">
        <f t="shared" si="7"/>
        <v>0</v>
      </c>
      <c r="N7" s="50">
        <f t="shared" si="8"/>
        <v>35</v>
      </c>
      <c r="O7" s="35">
        <f t="shared" si="9"/>
        <v>48</v>
      </c>
      <c r="P7" s="49">
        <f t="shared" si="10"/>
        <v>0</v>
      </c>
      <c r="Q7" s="44">
        <f t="shared" si="11"/>
        <v>0</v>
      </c>
      <c r="R7" s="49"/>
      <c r="S7" s="44"/>
      <c r="T7" s="49">
        <f t="shared" si="12"/>
        <v>0</v>
      </c>
      <c r="U7" s="44">
        <f t="shared" si="13"/>
        <v>0</v>
      </c>
      <c r="V7" s="36">
        <f t="array" ref="V7">IF(ISBLANK(ALS_1!$A$2),100,IF(ISBLANK(A7),100,IF((OR(EXACT(A7,ALS_1!$C$2:$C$147))),VLOOKUP(A7,ALS_1!$C$2:$I$147,4,FALSE()))))</f>
        <v>19.440000000000001</v>
      </c>
      <c r="W7" s="37">
        <f t="shared" si="14"/>
        <v>10</v>
      </c>
      <c r="X7" s="64">
        <f>VLOOKUP(W7,Punktezuordnung!$A$2:$B$52,2,FALSE())</f>
        <v>41</v>
      </c>
      <c r="Y7" s="38" cm="1">
        <f t="array" ref="Y7">IF(ISBLANK(ALS_2!$A$2),0,IF(ISBLANK(A7),0,IF((OR(EXACT(A7,ALS_2!$C$2:$C$149))),VLOOKUP(A7,ALS_2!$C$2:$I$149,4,FALSE()))))</f>
        <v>17</v>
      </c>
      <c r="Z7" s="37">
        <f t="shared" si="15"/>
        <v>3</v>
      </c>
      <c r="AA7" s="64">
        <f>VLOOKUP(Z7,Punktezuordnung!$A$2:$B$52,2,FALSE())</f>
        <v>48</v>
      </c>
      <c r="AB7" s="39">
        <f t="array" ref="AB7">IF(ISBLANK(FRI_1!$A$2),100,IF(ISBLANK(A7),100,IF((OR(EXACT(A7,FRI_1!$C$2:$C$200))),VLOOKUP(A7,FRI_1!$C$2:$I$200,4,FALSE()))))</f>
        <v>100</v>
      </c>
      <c r="AC7" s="37">
        <f t="shared" si="16"/>
        <v>51</v>
      </c>
      <c r="AD7" s="29">
        <f>VLOOKUP(AC7,[1]Punktezuordnung!$A$2:$B$52,2,FALSE())</f>
        <v>0</v>
      </c>
      <c r="AE7" s="40">
        <f t="array" ref="AE7">IF(ISBLANK(FRI_2!$A$2),0,IF(ISBLANK(A7),0,IF((OR(EXACT(A7,FRI_2!$C$2:$C$150))),VLOOKUP(A7,FRI_2!$C$2:$I$150,4,FALSE()))))</f>
        <v>0</v>
      </c>
      <c r="AF7" s="37">
        <f t="shared" si="27"/>
        <v>51</v>
      </c>
      <c r="AG7" s="29">
        <f>VLOOKUP(AF7,[1]Punktezuordnung!$A$2:$B$52,2,FALSE())</f>
        <v>0</v>
      </c>
      <c r="AH7" s="41">
        <f t="array" ref="AH7">IF(ISBLANK(LAT_1!$A$2),0,IF(ISBLANK(A7),0,IF((OR(EXACT(A7,LAT_1!$C$2:$C$154))),VLOOKUP(A7,LAT_1!$C$2:$I$154,4,FALSE()))))</f>
        <v>0</v>
      </c>
      <c r="AI7" s="37">
        <f t="shared" si="17"/>
        <v>51</v>
      </c>
      <c r="AJ7" s="29">
        <f>VLOOKUP(AI7,[1]Punktezuordnung!$A$2:$B$52,2,FALSE())</f>
        <v>0</v>
      </c>
      <c r="AK7" s="43">
        <f t="array" ref="AK7">IF(ISBLANK(LAT_2!$A$2),0,IF(ISBLANK(A7),0,IF((OR(EXACT(A7,LAT_2!$C$2:$C$154))),VLOOKUP(A7,LAT_2!$C$2:$I$154,4,FALSE()))))</f>
        <v>0</v>
      </c>
      <c r="AL7" s="37">
        <f t="shared" si="18"/>
        <v>51</v>
      </c>
      <c r="AM7" s="29">
        <f>VLOOKUP(AL7,[1]Punktezuordnung!$A$2:$B$52,2,FALSE())</f>
        <v>0</v>
      </c>
      <c r="AN7" s="66">
        <f t="array" ref="AN7">IF(ISBLANK(NIA_1!$A$2),1000,IF(ISBLANK(A7),1000,IF((OR(EXACT(A7,NIA_1!$C$2:$C$200))),VLOOKUP(A7,NIA_1!$C$2:$I$200,4,FALSE()))))</f>
        <v>194.4</v>
      </c>
      <c r="AO7" s="37">
        <f t="shared" si="19"/>
        <v>16</v>
      </c>
      <c r="AP7" s="64">
        <f>VLOOKUP(AO7,Punktezuordnung!$A$2:$B$52,2,FALSE())</f>
        <v>35</v>
      </c>
      <c r="AQ7" s="45">
        <f t="array" ref="AQ7">IF(ISBLANK(NIA_2!$A$2),0,IF(ISBLANK(A7),0,IF((OR(EXACT(A7,NIA_2!$C$2:$C$141))),VLOOKUP(A7,NIA_2!$C$2:$I$141,4,FALSE()))))</f>
        <v>22</v>
      </c>
      <c r="AR7" s="37">
        <f t="shared" si="20"/>
        <v>3</v>
      </c>
      <c r="AS7" s="64">
        <f>VLOOKUP(AR7,Punktezuordnung!$A$2:$B$52,2,FALSE())</f>
        <v>48</v>
      </c>
      <c r="AT7" s="41">
        <f t="array" ref="AT7">IF(ISBLANK(STO_1!$A$2),0,IF(ISBLANK(A7),0,IF((OR(EXACT(A7,STO_1!$C$2:$C$149))),VLOOKUP(A7,STO_1!$C$2:$I$149,4,FALSE()))))</f>
        <v>0</v>
      </c>
      <c r="AU7" s="37">
        <f t="shared" si="21"/>
        <v>51</v>
      </c>
      <c r="AV7" s="44">
        <f>VLOOKUP(AU7,[1]Punktezuordnung!$A$2:$B$52,2,FALSE())</f>
        <v>0</v>
      </c>
      <c r="AW7" s="39">
        <f t="array" ref="AW7">IF(ISBLANK(STO_2!$A$2),0,IF(ISBLANK(A7),0,IF((OR(EXACT(A7,STO_2!$C$2:$C$148))),VLOOKUP(A7,STO_2!$C$2:$I$148,4,FALSE()))))</f>
        <v>0</v>
      </c>
      <c r="AX7" s="37">
        <f t="shared" si="22"/>
        <v>51</v>
      </c>
      <c r="AY7" s="44">
        <f>VLOOKUP(AX7,[1]Punktezuordnung!$A$2:$B$52,2,FALSE())</f>
        <v>0</v>
      </c>
      <c r="AZ7" s="41">
        <f t="array" ref="AZ7">IF(ISBLANK(ANG_1!$A$2),100,IF(ISBLANK(A7),100,IF((OR(EXACT(A7,ANG_1!$C$2:$C$200))),VLOOKUP(A7,ANG_1!$C$2:$I$200,4,FALSE()))))</f>
        <v>100</v>
      </c>
      <c r="BA7" s="37">
        <f t="shared" si="23"/>
        <v>51</v>
      </c>
      <c r="BB7" s="44">
        <f>VLOOKUP(BA7,[1]Punktezuordnung!$A$2:$B$52,2,FALSE())</f>
        <v>0</v>
      </c>
      <c r="BC7" s="46">
        <f t="array" ref="BC7">IF(ISBLANK(ANG_2!$A$2),0,IF(ISBLANK(A7),0,IF((OR(EXACT(A7,ANG_2!$C$2:$C$155))),VLOOKUP(A7,ANG_2!$C$2:$I$155,4,FALSE()))))</f>
        <v>0</v>
      </c>
      <c r="BD7" s="37">
        <f t="shared" si="24"/>
        <v>51</v>
      </c>
      <c r="BE7" s="47">
        <f>VLOOKUP(BD7,[1]Punktezuordnung!$A$2:$B$52,2,FALSE())</f>
        <v>0</v>
      </c>
      <c r="BF7" s="41">
        <f t="array" ref="BF7">IF(ISBLANK(ANG_1!$A$2),100,IF(ISBLANK(G7),100,IF((OR(EXACT(G7,ANG_1!$C$2:$C$200))),VLOOKUP(G7,ANG_1!$C$2:$I$200,4,FALSE()))))</f>
        <v>100</v>
      </c>
      <c r="BG7" s="37">
        <f t="shared" si="25"/>
        <v>51</v>
      </c>
      <c r="BH7" s="44">
        <f>VLOOKUP(BG7,[1]Punktezuordnung!$A$2:$B$52,2,FALSE())</f>
        <v>0</v>
      </c>
      <c r="BI7" s="46">
        <f t="array" ref="BI7">IF(ISBLANK(ANG_2!$A$2),0,IF(ISBLANK(G7),0,IF((OR(EXACT(G7,ANG_2!$C$2:$C$155))),VLOOKUP(G7,ANG_2!$C$2:$I$155,4,FALSE()))))</f>
        <v>0</v>
      </c>
      <c r="BJ7" s="37">
        <f t="shared" si="26"/>
        <v>51</v>
      </c>
      <c r="BK7" s="47">
        <f>VLOOKUP(BJ7,[1]Punktezuordnung!$A$2:$B$52,2,FALSE())</f>
        <v>0</v>
      </c>
    </row>
    <row r="8" spans="1:63" x14ac:dyDescent="0.3">
      <c r="A8" s="28" t="s">
        <v>295</v>
      </c>
      <c r="B8" s="28" t="s">
        <v>22</v>
      </c>
      <c r="C8" s="28">
        <v>2020</v>
      </c>
      <c r="D8" s="28" t="s">
        <v>305</v>
      </c>
      <c r="E8" s="37">
        <f t="shared" si="0"/>
        <v>4</v>
      </c>
      <c r="F8" s="29">
        <f>SUM(LARGE(H8:U8,{1;2;3;4;5;6;7;8;9}))</f>
        <v>172</v>
      </c>
      <c r="G8" s="48">
        <f t="shared" si="1"/>
        <v>4</v>
      </c>
      <c r="H8" s="49">
        <f t="shared" si="2"/>
        <v>39</v>
      </c>
      <c r="I8" s="44">
        <f t="shared" si="3"/>
        <v>48</v>
      </c>
      <c r="J8" s="49">
        <f t="shared" si="4"/>
        <v>0</v>
      </c>
      <c r="K8" s="44">
        <f t="shared" si="5"/>
        <v>0</v>
      </c>
      <c r="L8" s="32">
        <f t="shared" si="6"/>
        <v>0</v>
      </c>
      <c r="M8" s="33">
        <f t="shared" si="7"/>
        <v>0</v>
      </c>
      <c r="N8" s="50">
        <f t="shared" si="8"/>
        <v>40</v>
      </c>
      <c r="O8" s="35">
        <f t="shared" si="9"/>
        <v>45</v>
      </c>
      <c r="P8" s="49">
        <f t="shared" si="10"/>
        <v>0</v>
      </c>
      <c r="Q8" s="44">
        <f t="shared" si="11"/>
        <v>0</v>
      </c>
      <c r="R8" s="49"/>
      <c r="S8" s="44"/>
      <c r="T8" s="49">
        <f t="shared" si="12"/>
        <v>0</v>
      </c>
      <c r="U8" s="44">
        <f t="shared" si="13"/>
        <v>0</v>
      </c>
      <c r="V8" s="36">
        <f t="array" ref="V8">IF(ISBLANK(ALS_1!$A$2),100,IF(ISBLANK(A8),100,IF((OR(EXACT(A8,ALS_1!$C$2:$C$147))),VLOOKUP(A8,ALS_1!$C$2:$I$147,4,FALSE()))))</f>
        <v>20.5</v>
      </c>
      <c r="W8" s="37">
        <f t="shared" si="14"/>
        <v>12</v>
      </c>
      <c r="X8" s="64">
        <f>VLOOKUP(W8,Punktezuordnung!$A$2:$B$52,2,FALSE())</f>
        <v>39</v>
      </c>
      <c r="Y8" s="38" cm="1">
        <f t="array" ref="Y8">IF(ISBLANK(ALS_2!$A$2),0,IF(ISBLANK(A8),0,IF((OR(EXACT(A8,ALS_2!$C$2:$C$149))),VLOOKUP(A8,ALS_2!$C$2:$I$149,4,FALSE()))))</f>
        <v>17</v>
      </c>
      <c r="Z8" s="37">
        <f t="shared" si="15"/>
        <v>3</v>
      </c>
      <c r="AA8" s="64">
        <f>VLOOKUP(Z8,Punktezuordnung!$A$2:$B$52,2,FALSE())</f>
        <v>48</v>
      </c>
      <c r="AB8" s="39">
        <f t="array" ref="AB8">IF(ISBLANK(FRI_1!$A$2),100,IF(ISBLANK(A8),100,IF((OR(EXACT(A8,FRI_1!$C$2:$C$200))),VLOOKUP(A8,FRI_1!$C$2:$I$200,4,FALSE()))))</f>
        <v>100</v>
      </c>
      <c r="AC8" s="37">
        <f t="shared" si="16"/>
        <v>51</v>
      </c>
      <c r="AD8" s="29">
        <f>VLOOKUP(AC8,[1]Punktezuordnung!$A$2:$B$52,2,FALSE())</f>
        <v>0</v>
      </c>
      <c r="AE8" s="40">
        <f t="array" ref="AE8">IF(ISBLANK(FRI_2!$A$2),0,IF(ISBLANK(A8),0,IF((OR(EXACT(A8,FRI_2!$C$2:$C$150))),VLOOKUP(A8,FRI_2!$C$2:$I$150,4,FALSE()))))</f>
        <v>0</v>
      </c>
      <c r="AF8" s="37">
        <f t="shared" si="27"/>
        <v>51</v>
      </c>
      <c r="AG8" s="29">
        <f>VLOOKUP(AF8,[1]Punktezuordnung!$A$2:$B$52,2,FALSE())</f>
        <v>0</v>
      </c>
      <c r="AH8" s="41">
        <f t="array" ref="AH8">IF(ISBLANK(LAT_1!$A$2),0,IF(ISBLANK(A8),0,IF((OR(EXACT(A8,LAT_1!$C$2:$C$154))),VLOOKUP(A8,LAT_1!$C$2:$I$154,4,FALSE()))))</f>
        <v>0</v>
      </c>
      <c r="AI8" s="37">
        <f t="shared" si="17"/>
        <v>51</v>
      </c>
      <c r="AJ8" s="29">
        <f>VLOOKUP(AI8,[1]Punktezuordnung!$A$2:$B$52,2,FALSE())</f>
        <v>0</v>
      </c>
      <c r="AK8" s="43">
        <f t="array" ref="AK8">IF(ISBLANK(LAT_2!$A$2),0,IF(ISBLANK(A8),0,IF((OR(EXACT(A8,LAT_2!$C$2:$C$154))),VLOOKUP(A8,LAT_2!$C$2:$I$154,4,FALSE()))))</f>
        <v>0</v>
      </c>
      <c r="AL8" s="37">
        <f t="shared" si="18"/>
        <v>51</v>
      </c>
      <c r="AM8" s="29">
        <f>VLOOKUP(AL8,[1]Punktezuordnung!$A$2:$B$52,2,FALSE())</f>
        <v>0</v>
      </c>
      <c r="AN8" s="66">
        <f t="array" ref="AN8">IF(ISBLANK(NIA_1!$A$2),1000,IF(ISBLANK(A8),1000,IF((OR(EXACT(A8,NIA_1!$C$2:$C$200))),VLOOKUP(A8,NIA_1!$C$2:$I$200,4,FALSE()))))</f>
        <v>175.4</v>
      </c>
      <c r="AO8" s="37">
        <f t="shared" si="19"/>
        <v>11</v>
      </c>
      <c r="AP8" s="64">
        <f>VLOOKUP(AO8,Punktezuordnung!$A$2:$B$52,2,FALSE())</f>
        <v>40</v>
      </c>
      <c r="AQ8" s="45">
        <f t="array" ref="AQ8">IF(ISBLANK(NIA_2!$A$2),0,IF(ISBLANK(A8),0,IF((OR(EXACT(A8,NIA_2!$C$2:$C$141))),VLOOKUP(A8,NIA_2!$C$2:$I$141,4,FALSE()))))</f>
        <v>20</v>
      </c>
      <c r="AR8" s="37">
        <f t="shared" si="20"/>
        <v>6</v>
      </c>
      <c r="AS8" s="64">
        <f>VLOOKUP(AR8,Punktezuordnung!$A$2:$B$52,2,FALSE())</f>
        <v>45</v>
      </c>
      <c r="AT8" s="41">
        <f t="array" ref="AT8">IF(ISBLANK(STO_1!$A$2),0,IF(ISBLANK(A8),0,IF((OR(EXACT(A8,STO_1!$C$2:$C$149))),VLOOKUP(A8,STO_1!$C$2:$I$149,4,FALSE()))))</f>
        <v>0</v>
      </c>
      <c r="AU8" s="37">
        <f t="shared" si="21"/>
        <v>51</v>
      </c>
      <c r="AV8" s="44">
        <f>VLOOKUP(AU8,[1]Punktezuordnung!$A$2:$B$52,2,FALSE())</f>
        <v>0</v>
      </c>
      <c r="AW8" s="39">
        <f t="array" ref="AW8">IF(ISBLANK(STO_2!$A$2),0,IF(ISBLANK(A8),0,IF((OR(EXACT(A8,STO_2!$C$2:$C$148))),VLOOKUP(A8,STO_2!$C$2:$I$148,4,FALSE()))))</f>
        <v>0</v>
      </c>
      <c r="AX8" s="37">
        <f t="shared" si="22"/>
        <v>51</v>
      </c>
      <c r="AY8" s="44">
        <f>VLOOKUP(AX8,[1]Punktezuordnung!$A$2:$B$52,2,FALSE())</f>
        <v>0</v>
      </c>
      <c r="AZ8" s="41">
        <f t="array" ref="AZ8">IF(ISBLANK(ANG_1!$A$2),100,IF(ISBLANK(A8),100,IF((OR(EXACT(A8,ANG_1!$C$2:$C$200))),VLOOKUP(A8,ANG_1!$C$2:$I$200,4,FALSE()))))</f>
        <v>100</v>
      </c>
      <c r="BA8" s="37">
        <f t="shared" si="23"/>
        <v>51</v>
      </c>
      <c r="BB8" s="44">
        <f>VLOOKUP(BA8,[1]Punktezuordnung!$A$2:$B$52,2,FALSE())</f>
        <v>0</v>
      </c>
      <c r="BC8" s="46">
        <f t="array" ref="BC8">IF(ISBLANK(ANG_2!$A$2),0,IF(ISBLANK(A8),0,IF((OR(EXACT(A8,ANG_2!$C$2:$C$155))),VLOOKUP(A8,ANG_2!$C$2:$I$155,4,FALSE()))))</f>
        <v>0</v>
      </c>
      <c r="BD8" s="37">
        <f t="shared" si="24"/>
        <v>51</v>
      </c>
      <c r="BE8" s="47">
        <f>VLOOKUP(BD8,[1]Punktezuordnung!$A$2:$B$52,2,FALSE())</f>
        <v>0</v>
      </c>
      <c r="BF8" s="41">
        <f t="array" ref="BF8">IF(ISBLANK(ANG_1!$A$2),100,IF(ISBLANK(G8),100,IF((OR(EXACT(G8,ANG_1!$C$2:$C$200))),VLOOKUP(G8,ANG_1!$C$2:$I$200,4,FALSE()))))</f>
        <v>100</v>
      </c>
      <c r="BG8" s="37">
        <f t="shared" si="25"/>
        <v>51</v>
      </c>
      <c r="BH8" s="44">
        <f>VLOOKUP(BG8,[1]Punktezuordnung!$A$2:$B$52,2,FALSE())</f>
        <v>0</v>
      </c>
      <c r="BI8" s="46">
        <f t="array" ref="BI8">IF(ISBLANK(ANG_2!$A$2),0,IF(ISBLANK(G8),0,IF((OR(EXACT(G8,ANG_2!$C$2:$C$155))),VLOOKUP(G8,ANG_2!$C$2:$I$155,4,FALSE()))))</f>
        <v>0</v>
      </c>
      <c r="BJ8" s="37">
        <f t="shared" si="26"/>
        <v>51</v>
      </c>
      <c r="BK8" s="47">
        <f>VLOOKUP(BJ8,[1]Punktezuordnung!$A$2:$B$52,2,FALSE())</f>
        <v>0</v>
      </c>
    </row>
    <row r="9" spans="1:63" x14ac:dyDescent="0.3">
      <c r="A9" s="28" t="s">
        <v>294</v>
      </c>
      <c r="B9" s="28" t="s">
        <v>22</v>
      </c>
      <c r="C9" s="28">
        <v>2020</v>
      </c>
      <c r="D9" s="28" t="s">
        <v>307</v>
      </c>
      <c r="E9" s="37">
        <f t="shared" si="0"/>
        <v>6</v>
      </c>
      <c r="F9" s="29">
        <f>SUM(LARGE(H9:U9,{1;2;3;4;5;6;7;8;9}))</f>
        <v>170</v>
      </c>
      <c r="G9" s="48">
        <f t="shared" si="1"/>
        <v>4</v>
      </c>
      <c r="H9" s="49">
        <f t="shared" si="2"/>
        <v>44</v>
      </c>
      <c r="I9" s="44">
        <f t="shared" si="3"/>
        <v>39</v>
      </c>
      <c r="J9" s="49">
        <f t="shared" si="4"/>
        <v>0</v>
      </c>
      <c r="K9" s="44">
        <f t="shared" si="5"/>
        <v>0</v>
      </c>
      <c r="L9" s="32">
        <f t="shared" si="6"/>
        <v>0</v>
      </c>
      <c r="M9" s="33">
        <f t="shared" si="7"/>
        <v>0</v>
      </c>
      <c r="N9" s="50">
        <f t="shared" si="8"/>
        <v>37</v>
      </c>
      <c r="O9" s="35">
        <f t="shared" si="9"/>
        <v>50</v>
      </c>
      <c r="P9" s="49">
        <f t="shared" si="10"/>
        <v>0</v>
      </c>
      <c r="Q9" s="44">
        <f t="shared" si="11"/>
        <v>0</v>
      </c>
      <c r="R9" s="49"/>
      <c r="S9" s="44"/>
      <c r="T9" s="49">
        <f t="shared" si="12"/>
        <v>0</v>
      </c>
      <c r="U9" s="44">
        <f t="shared" si="13"/>
        <v>0</v>
      </c>
      <c r="V9" s="36">
        <f t="array" ref="V9">IF(ISBLANK(ALS_1!$A$2),100,IF(ISBLANK(A9),100,IF((OR(EXACT(A9,ALS_1!$C$2:$C$147))),VLOOKUP(A9,ALS_1!$C$2:$I$147,4,FALSE()))))</f>
        <v>18.600000000000001</v>
      </c>
      <c r="W9" s="37">
        <f t="shared" si="14"/>
        <v>7</v>
      </c>
      <c r="X9" s="64">
        <f>VLOOKUP(W9,Punktezuordnung!$A$2:$B$52,2,FALSE())</f>
        <v>44</v>
      </c>
      <c r="Y9" s="38" cm="1">
        <f t="array" ref="Y9">IF(ISBLANK(ALS_2!$A$2),0,IF(ISBLANK(A9),0,IF((OR(EXACT(A9,ALS_2!$C$2:$C$149))),VLOOKUP(A9,ALS_2!$C$2:$I$149,4,FALSE()))))</f>
        <v>11</v>
      </c>
      <c r="Z9" s="37">
        <f t="shared" si="15"/>
        <v>12</v>
      </c>
      <c r="AA9" s="64">
        <f>VLOOKUP(Z9,Punktezuordnung!$A$2:$B$52,2,FALSE())</f>
        <v>39</v>
      </c>
      <c r="AB9" s="39">
        <f t="array" ref="AB9">IF(ISBLANK(FRI_1!$A$2),100,IF(ISBLANK(A9),100,IF((OR(EXACT(A9,FRI_1!$C$2:$C$200))),VLOOKUP(A9,FRI_1!$C$2:$I$200,4,FALSE()))))</f>
        <v>100</v>
      </c>
      <c r="AC9" s="37">
        <f t="shared" si="16"/>
        <v>51</v>
      </c>
      <c r="AD9" s="29">
        <f>VLOOKUP(AC9,[1]Punktezuordnung!$A$2:$B$52,2,FALSE())</f>
        <v>0</v>
      </c>
      <c r="AE9" s="40">
        <f t="array" ref="AE9">IF(ISBLANK(FRI_2!$A$2),0,IF(ISBLANK(A9),0,IF((OR(EXACT(A9,FRI_2!$C$2:$C$150))),VLOOKUP(A9,FRI_2!$C$2:$I$150,4,FALSE()))))</f>
        <v>0</v>
      </c>
      <c r="AF9" s="37">
        <f t="shared" si="27"/>
        <v>51</v>
      </c>
      <c r="AG9" s="29">
        <f>VLOOKUP(AF9,[1]Punktezuordnung!$A$2:$B$52,2,FALSE())</f>
        <v>0</v>
      </c>
      <c r="AH9" s="41">
        <f t="array" ref="AH9">IF(ISBLANK(LAT_1!$A$2),0,IF(ISBLANK(A9),0,IF((OR(EXACT(A9,LAT_1!$C$2:$C$154))),VLOOKUP(A9,LAT_1!$C$2:$I$154,4,FALSE()))))</f>
        <v>0</v>
      </c>
      <c r="AI9" s="37">
        <f t="shared" si="17"/>
        <v>51</v>
      </c>
      <c r="AJ9" s="29">
        <f>VLOOKUP(AI9,[1]Punktezuordnung!$A$2:$B$52,2,FALSE())</f>
        <v>0</v>
      </c>
      <c r="AK9" s="43">
        <f t="array" ref="AK9">IF(ISBLANK(LAT_2!$A$2),0,IF(ISBLANK(A9),0,IF((OR(EXACT(A9,LAT_2!$C$2:$C$154))),VLOOKUP(A9,LAT_2!$C$2:$I$154,4,FALSE()))))</f>
        <v>0</v>
      </c>
      <c r="AL9" s="37">
        <f t="shared" si="18"/>
        <v>51</v>
      </c>
      <c r="AM9" s="29">
        <f>VLOOKUP(AL9,[1]Punktezuordnung!$A$2:$B$52,2,FALSE())</f>
        <v>0</v>
      </c>
      <c r="AN9" s="66">
        <f t="array" ref="AN9">IF(ISBLANK(NIA_1!$A$2),1000,IF(ISBLANK(A9),1000,IF((OR(EXACT(A9,NIA_1!$C$2:$C$200))),VLOOKUP(A9,NIA_1!$C$2:$I$200,4,FALSE()))))</f>
        <v>185</v>
      </c>
      <c r="AO9" s="37">
        <f t="shared" si="19"/>
        <v>14</v>
      </c>
      <c r="AP9" s="64">
        <f>VLOOKUP(AO9,Punktezuordnung!$A$2:$B$52,2,FALSE())</f>
        <v>37</v>
      </c>
      <c r="AQ9" s="45">
        <f t="array" ref="AQ9">IF(ISBLANK(NIA_2!$A$2),0,IF(ISBLANK(A9),0,IF((OR(EXACT(A9,NIA_2!$C$2:$C$141))),VLOOKUP(A9,NIA_2!$C$2:$I$141,4,FALSE()))))</f>
        <v>23</v>
      </c>
      <c r="AR9" s="37">
        <f t="shared" si="20"/>
        <v>1</v>
      </c>
      <c r="AS9" s="64">
        <f>VLOOKUP(AR9,Punktezuordnung!$A$2:$B$52,2,FALSE())</f>
        <v>50</v>
      </c>
      <c r="AT9" s="41">
        <f t="array" ref="AT9">IF(ISBLANK(STO_1!$A$2),0,IF(ISBLANK(A9),0,IF((OR(EXACT(A9,STO_1!$C$2:$C$149))),VLOOKUP(A9,STO_1!$C$2:$I$149,4,FALSE()))))</f>
        <v>0</v>
      </c>
      <c r="AU9" s="37">
        <f t="shared" si="21"/>
        <v>51</v>
      </c>
      <c r="AV9" s="44">
        <f>VLOOKUP(AU9,[1]Punktezuordnung!$A$2:$B$52,2,FALSE())</f>
        <v>0</v>
      </c>
      <c r="AW9" s="39">
        <f t="array" ref="AW9">IF(ISBLANK(STO_2!$A$2),0,IF(ISBLANK(A9),0,IF((OR(EXACT(A9,STO_2!$C$2:$C$148))),VLOOKUP(A9,STO_2!$C$2:$I$148,4,FALSE()))))</f>
        <v>0</v>
      </c>
      <c r="AX9" s="37">
        <f t="shared" si="22"/>
        <v>51</v>
      </c>
      <c r="AY9" s="44">
        <f>VLOOKUP(AX9,[1]Punktezuordnung!$A$2:$B$52,2,FALSE())</f>
        <v>0</v>
      </c>
      <c r="AZ9" s="41">
        <f t="array" ref="AZ9">IF(ISBLANK(ANG_1!$A$2),100,IF(ISBLANK(A9),100,IF((OR(EXACT(A9,ANG_1!$C$2:$C$200))),VLOOKUP(A9,ANG_1!$C$2:$I$200,4,FALSE()))))</f>
        <v>100</v>
      </c>
      <c r="BA9" s="37">
        <f t="shared" si="23"/>
        <v>51</v>
      </c>
      <c r="BB9" s="44">
        <f>VLOOKUP(BA9,[1]Punktezuordnung!$A$2:$B$52,2,FALSE())</f>
        <v>0</v>
      </c>
      <c r="BC9" s="46">
        <f t="array" ref="BC9">IF(ISBLANK(ANG_2!$A$2),0,IF(ISBLANK(A9),0,IF((OR(EXACT(A9,ANG_2!$C$2:$C$155))),VLOOKUP(A9,ANG_2!$C$2:$I$155,4,FALSE()))))</f>
        <v>0</v>
      </c>
      <c r="BD9" s="37">
        <f t="shared" si="24"/>
        <v>51</v>
      </c>
      <c r="BE9" s="47">
        <f>VLOOKUP(BD9,[1]Punktezuordnung!$A$2:$B$52,2,FALSE())</f>
        <v>0</v>
      </c>
      <c r="BF9" s="41">
        <f t="array" ref="BF9">IF(ISBLANK(ANG_1!$A$2),100,IF(ISBLANK(G9),100,IF((OR(EXACT(G9,ANG_1!$C$2:$C$200))),VLOOKUP(G9,ANG_1!$C$2:$I$200,4,FALSE()))))</f>
        <v>100</v>
      </c>
      <c r="BG9" s="37">
        <f t="shared" si="25"/>
        <v>51</v>
      </c>
      <c r="BH9" s="44">
        <f>VLOOKUP(BG9,[1]Punktezuordnung!$A$2:$B$52,2,FALSE())</f>
        <v>0</v>
      </c>
      <c r="BI9" s="46">
        <f t="array" ref="BI9">IF(ISBLANK(ANG_2!$A$2),0,IF(ISBLANK(G9),0,IF((OR(EXACT(G9,ANG_2!$C$2:$C$155))),VLOOKUP(G9,ANG_2!$C$2:$I$155,4,FALSE()))))</f>
        <v>0</v>
      </c>
      <c r="BJ9" s="37">
        <f t="shared" si="26"/>
        <v>51</v>
      </c>
      <c r="BK9" s="47">
        <f>VLOOKUP(BJ9,[1]Punktezuordnung!$A$2:$B$52,2,FALSE())</f>
        <v>0</v>
      </c>
    </row>
    <row r="10" spans="1:63" x14ac:dyDescent="0.3">
      <c r="A10" s="28" t="s">
        <v>299</v>
      </c>
      <c r="B10" s="28" t="s">
        <v>22</v>
      </c>
      <c r="C10" s="28">
        <v>2021</v>
      </c>
      <c r="D10" s="28" t="s">
        <v>302</v>
      </c>
      <c r="E10" s="37">
        <f t="shared" si="0"/>
        <v>7</v>
      </c>
      <c r="F10" s="29">
        <f>SUM(LARGE(H10:U10,{1;2;3;4;5;6;7;8;9}))</f>
        <v>167</v>
      </c>
      <c r="G10" s="48">
        <f t="shared" si="1"/>
        <v>4</v>
      </c>
      <c r="H10" s="49">
        <f t="shared" si="2"/>
        <v>40</v>
      </c>
      <c r="I10" s="44">
        <f t="shared" si="3"/>
        <v>42</v>
      </c>
      <c r="J10" s="49">
        <f t="shared" si="4"/>
        <v>0</v>
      </c>
      <c r="K10" s="44">
        <f t="shared" si="5"/>
        <v>0</v>
      </c>
      <c r="L10" s="32">
        <f t="shared" si="6"/>
        <v>0</v>
      </c>
      <c r="M10" s="33">
        <f t="shared" si="7"/>
        <v>0</v>
      </c>
      <c r="N10" s="50">
        <f t="shared" si="8"/>
        <v>42</v>
      </c>
      <c r="O10" s="35">
        <f t="shared" si="9"/>
        <v>43</v>
      </c>
      <c r="P10" s="49">
        <f t="shared" si="10"/>
        <v>0</v>
      </c>
      <c r="Q10" s="44">
        <f t="shared" si="11"/>
        <v>0</v>
      </c>
      <c r="R10" s="49"/>
      <c r="S10" s="44"/>
      <c r="T10" s="49">
        <f t="shared" si="12"/>
        <v>0</v>
      </c>
      <c r="U10" s="44">
        <f t="shared" si="13"/>
        <v>0</v>
      </c>
      <c r="V10" s="36">
        <f t="array" ref="V10">IF(ISBLANK(ALS_1!$A$2),100,IF(ISBLANK(A10),100,IF((OR(EXACT(A10,ALS_1!$C$2:$C$147))),VLOOKUP(A10,ALS_1!$C$2:$I$147,4,FALSE()))))</f>
        <v>19.63</v>
      </c>
      <c r="W10" s="37">
        <f t="shared" si="14"/>
        <v>11</v>
      </c>
      <c r="X10" s="64">
        <f>VLOOKUP(W10,Punktezuordnung!$A$2:$B$52,2,FALSE())</f>
        <v>40</v>
      </c>
      <c r="Y10" s="38" cm="1">
        <f t="array" ref="Y10">IF(ISBLANK(ALS_2!$A$2),0,IF(ISBLANK(A10),0,IF((OR(EXACT(A10,ALS_2!$C$2:$C$149))),VLOOKUP(A10,ALS_2!$C$2:$I$149,4,FALSE()))))</f>
        <v>15</v>
      </c>
      <c r="Z10" s="37">
        <f t="shared" si="15"/>
        <v>9</v>
      </c>
      <c r="AA10" s="64">
        <f>VLOOKUP(Z10,Punktezuordnung!$A$2:$B$52,2,FALSE())</f>
        <v>42</v>
      </c>
      <c r="AB10" s="39">
        <f t="array" ref="AB10">IF(ISBLANK(FRI_1!$A$2),100,IF(ISBLANK(A10),100,IF((OR(EXACT(A10,FRI_1!$C$2:$C$200))),VLOOKUP(A10,FRI_1!$C$2:$I$200,4,FALSE()))))</f>
        <v>100</v>
      </c>
      <c r="AC10" s="37">
        <f t="shared" si="16"/>
        <v>51</v>
      </c>
      <c r="AD10" s="29">
        <f>VLOOKUP(AC10,[1]Punktezuordnung!$A$2:$B$52,2,FALSE())</f>
        <v>0</v>
      </c>
      <c r="AE10" s="40">
        <f t="array" ref="AE10">IF(ISBLANK(FRI_2!$A$2),0,IF(ISBLANK(A10),0,IF((OR(EXACT(A10,FRI_2!$C$2:$C$150))),VLOOKUP(A10,FRI_2!$C$2:$I$150,4,FALSE()))))</f>
        <v>0</v>
      </c>
      <c r="AF10" s="37">
        <f t="shared" si="27"/>
        <v>51</v>
      </c>
      <c r="AG10" s="29">
        <f>VLOOKUP(AF10,[1]Punktezuordnung!$A$2:$B$52,2,FALSE())</f>
        <v>0</v>
      </c>
      <c r="AH10" s="41">
        <f t="array" ref="AH10">IF(ISBLANK(LAT_1!$A$2),0,IF(ISBLANK(A10),0,IF((OR(EXACT(A10,LAT_1!$C$2:$C$154))),VLOOKUP(A10,LAT_1!$C$2:$I$154,4,FALSE()))))</f>
        <v>0</v>
      </c>
      <c r="AI10" s="37">
        <f t="shared" si="17"/>
        <v>51</v>
      </c>
      <c r="AJ10" s="29">
        <f>VLOOKUP(AI10,[1]Punktezuordnung!$A$2:$B$52,2,FALSE())</f>
        <v>0</v>
      </c>
      <c r="AK10" s="43">
        <f t="array" ref="AK10">IF(ISBLANK(LAT_2!$A$2),0,IF(ISBLANK(A10),0,IF((OR(EXACT(A10,LAT_2!$C$2:$C$154))),VLOOKUP(A10,LAT_2!$C$2:$I$154,4,FALSE()))))</f>
        <v>0</v>
      </c>
      <c r="AL10" s="37">
        <f t="shared" si="18"/>
        <v>51</v>
      </c>
      <c r="AM10" s="29">
        <f>VLOOKUP(AL10,[1]Punktezuordnung!$A$2:$B$52,2,FALSE())</f>
        <v>0</v>
      </c>
      <c r="AN10" s="66">
        <f t="array" ref="AN10">IF(ISBLANK(NIA_1!$A$2),1000,IF(ISBLANK(A10),1000,IF((OR(EXACT(A10,NIA_1!$C$2:$C$200))),VLOOKUP(A10,NIA_1!$C$2:$I$200,4,FALSE()))))</f>
        <v>167.3</v>
      </c>
      <c r="AO10" s="37">
        <f t="shared" si="19"/>
        <v>9</v>
      </c>
      <c r="AP10" s="64">
        <f>VLOOKUP(AO10,Punktezuordnung!$A$2:$B$52,2,FALSE())</f>
        <v>42</v>
      </c>
      <c r="AQ10" s="45">
        <f t="array" ref="AQ10">IF(ISBLANK(NIA_2!$A$2),0,IF(ISBLANK(A10),0,IF((OR(EXACT(A10,NIA_2!$C$2:$C$141))),VLOOKUP(A10,NIA_2!$C$2:$I$141,4,FALSE()))))</f>
        <v>18</v>
      </c>
      <c r="AR10" s="37">
        <f t="shared" si="20"/>
        <v>8</v>
      </c>
      <c r="AS10" s="64">
        <f>VLOOKUP(AR10,Punktezuordnung!$A$2:$B$52,2,FALSE())</f>
        <v>43</v>
      </c>
      <c r="AT10" s="41">
        <f t="array" ref="AT10">IF(ISBLANK(STO_1!$A$2),0,IF(ISBLANK(A10),0,IF((OR(EXACT(A10,STO_1!$C$2:$C$149))),VLOOKUP(A10,STO_1!$C$2:$I$149,4,FALSE()))))</f>
        <v>0</v>
      </c>
      <c r="AU10" s="37">
        <f t="shared" si="21"/>
        <v>51</v>
      </c>
      <c r="AV10" s="44">
        <f>VLOOKUP(AU10,[1]Punktezuordnung!$A$2:$B$52,2,FALSE())</f>
        <v>0</v>
      </c>
      <c r="AW10" s="39">
        <f t="array" ref="AW10">IF(ISBLANK(STO_2!$A$2),0,IF(ISBLANK(A10),0,IF((OR(EXACT(A10,STO_2!$C$2:$C$148))),VLOOKUP(A10,STO_2!$C$2:$I$148,4,FALSE()))))</f>
        <v>0</v>
      </c>
      <c r="AX10" s="37">
        <f t="shared" si="22"/>
        <v>51</v>
      </c>
      <c r="AY10" s="44">
        <f>VLOOKUP(AX10,[1]Punktezuordnung!$A$2:$B$52,2,FALSE())</f>
        <v>0</v>
      </c>
      <c r="AZ10" s="41">
        <f t="array" ref="AZ10">IF(ISBLANK(ANG_1!$A$2),100,IF(ISBLANK(A10),100,IF((OR(EXACT(A10,ANG_1!$C$2:$C$200))),VLOOKUP(A10,ANG_1!$C$2:$I$200,4,FALSE()))))</f>
        <v>100</v>
      </c>
      <c r="BA10" s="37">
        <f t="shared" si="23"/>
        <v>51</v>
      </c>
      <c r="BB10" s="44">
        <f>VLOOKUP(BA10,[1]Punktezuordnung!$A$2:$B$52,2,FALSE())</f>
        <v>0</v>
      </c>
      <c r="BC10" s="46">
        <f t="array" ref="BC10">IF(ISBLANK(ANG_2!$A$2),0,IF(ISBLANK(A10),0,IF((OR(EXACT(A10,ANG_2!$C$2:$C$155))),VLOOKUP(A10,ANG_2!$C$2:$I$155,4,FALSE()))))</f>
        <v>0</v>
      </c>
      <c r="BD10" s="37">
        <f t="shared" si="24"/>
        <v>51</v>
      </c>
      <c r="BE10" s="47">
        <f>VLOOKUP(BD10,[1]Punktezuordnung!$A$2:$B$52,2,FALSE())</f>
        <v>0</v>
      </c>
      <c r="BF10" s="41">
        <f t="array" ref="BF10">IF(ISBLANK(ANG_1!$A$2),100,IF(ISBLANK(G10),100,IF((OR(EXACT(G10,ANG_1!$C$2:$C$200))),VLOOKUP(G10,ANG_1!$C$2:$I$200,4,FALSE()))))</f>
        <v>100</v>
      </c>
      <c r="BG10" s="37">
        <f t="shared" si="25"/>
        <v>51</v>
      </c>
      <c r="BH10" s="44">
        <f>VLOOKUP(BG10,[1]Punktezuordnung!$A$2:$B$52,2,FALSE())</f>
        <v>0</v>
      </c>
      <c r="BI10" s="46">
        <f t="array" ref="BI10">IF(ISBLANK(ANG_2!$A$2),0,IF(ISBLANK(G10),0,IF((OR(EXACT(G10,ANG_2!$C$2:$C$155))),VLOOKUP(G10,ANG_2!$C$2:$I$155,4,FALSE()))))</f>
        <v>0</v>
      </c>
      <c r="BJ10" s="37">
        <f t="shared" si="26"/>
        <v>51</v>
      </c>
      <c r="BK10" s="47">
        <f>VLOOKUP(BJ10,[1]Punktezuordnung!$A$2:$B$52,2,FALSE())</f>
        <v>0</v>
      </c>
    </row>
    <row r="11" spans="1:63" x14ac:dyDescent="0.3">
      <c r="A11" s="28" t="s">
        <v>296</v>
      </c>
      <c r="B11" s="28" t="s">
        <v>22</v>
      </c>
      <c r="C11" s="28">
        <v>2020</v>
      </c>
      <c r="D11" s="28" t="s">
        <v>307</v>
      </c>
      <c r="E11" s="37">
        <f t="shared" si="0"/>
        <v>8</v>
      </c>
      <c r="F11" s="29">
        <f>SUM(LARGE(H11:U11,{1;2;3;4;5;6;7;8;9}))</f>
        <v>158</v>
      </c>
      <c r="G11" s="51">
        <f t="shared" si="1"/>
        <v>4</v>
      </c>
      <c r="H11" s="52">
        <f t="shared" si="2"/>
        <v>38</v>
      </c>
      <c r="I11" s="53">
        <f t="shared" si="3"/>
        <v>48</v>
      </c>
      <c r="J11" s="52">
        <f t="shared" si="4"/>
        <v>0</v>
      </c>
      <c r="K11" s="53">
        <f t="shared" si="5"/>
        <v>0</v>
      </c>
      <c r="L11" s="32">
        <f t="shared" si="6"/>
        <v>0</v>
      </c>
      <c r="M11" s="33">
        <f t="shared" si="7"/>
        <v>0</v>
      </c>
      <c r="N11" s="54">
        <f t="shared" si="8"/>
        <v>36</v>
      </c>
      <c r="O11" s="35">
        <f t="shared" si="9"/>
        <v>36</v>
      </c>
      <c r="P11" s="52">
        <f t="shared" si="10"/>
        <v>0</v>
      </c>
      <c r="Q11" s="53">
        <f t="shared" si="11"/>
        <v>0</v>
      </c>
      <c r="R11" s="52"/>
      <c r="S11" s="53"/>
      <c r="T11" s="52">
        <f t="shared" si="12"/>
        <v>0</v>
      </c>
      <c r="U11" s="53">
        <f t="shared" si="13"/>
        <v>0</v>
      </c>
      <c r="V11" s="36">
        <f t="array" ref="V11">IF(ISBLANK(ALS_1!$A$2),100,IF(ISBLANK(A11),100,IF((OR(EXACT(A11,ALS_1!$C$2:$C$147))),VLOOKUP(A11,ALS_1!$C$2:$I$147,4,FALSE()))))</f>
        <v>20.85</v>
      </c>
      <c r="W11" s="37">
        <f t="shared" si="14"/>
        <v>13</v>
      </c>
      <c r="X11" s="64">
        <f>VLOOKUP(W11,Punktezuordnung!$A$2:$B$52,2,FALSE())</f>
        <v>38</v>
      </c>
      <c r="Y11" s="38" cm="1">
        <f t="array" ref="Y11">IF(ISBLANK(ALS_2!$A$2),0,IF(ISBLANK(A11),0,IF((OR(EXACT(A11,ALS_2!$C$2:$C$149))),VLOOKUP(A11,ALS_2!$C$2:$I$149,4,FALSE()))))</f>
        <v>17</v>
      </c>
      <c r="Z11" s="37">
        <f t="shared" si="15"/>
        <v>3</v>
      </c>
      <c r="AA11" s="64">
        <f>VLOOKUP(Z11,Punktezuordnung!$A$2:$B$52,2,FALSE())</f>
        <v>48</v>
      </c>
      <c r="AB11" s="39">
        <f t="array" ref="AB11">IF(ISBLANK(FRI_1!$A$2),100,IF(ISBLANK(A11),100,IF((OR(EXACT(A11,FRI_1!$C$2:$C$200))),VLOOKUP(A11,FRI_1!$C$2:$I$200,4,FALSE()))))</f>
        <v>100</v>
      </c>
      <c r="AC11" s="37">
        <f t="shared" si="16"/>
        <v>51</v>
      </c>
      <c r="AD11" s="29">
        <f>VLOOKUP(AC11,[1]Punktezuordnung!$A$2:$B$52,2,FALSE())</f>
        <v>0</v>
      </c>
      <c r="AE11" s="40">
        <f t="array" ref="AE11">IF(ISBLANK(FRI_2!$A$2),0,IF(ISBLANK(A11),0,IF((OR(EXACT(A11,FRI_2!$C$2:$C$150))),VLOOKUP(A11,FRI_2!$C$2:$I$150,4,FALSE()))))</f>
        <v>0</v>
      </c>
      <c r="AF11" s="37">
        <f t="shared" si="27"/>
        <v>51</v>
      </c>
      <c r="AG11" s="29">
        <f>VLOOKUP(AF11,[1]Punktezuordnung!$A$2:$B$52,2,FALSE())</f>
        <v>0</v>
      </c>
      <c r="AH11" s="41">
        <f t="array" ref="AH11">IF(ISBLANK(LAT_1!$A$2),0,IF(ISBLANK(A11),0,IF((OR(EXACT(A11,LAT_1!$C$2:$C$154))),VLOOKUP(A11,LAT_1!$C$2:$I$154,4,FALSE()))))</f>
        <v>0</v>
      </c>
      <c r="AI11" s="37">
        <f t="shared" si="17"/>
        <v>51</v>
      </c>
      <c r="AJ11" s="29">
        <f>VLOOKUP(AI11,[1]Punktezuordnung!$A$2:$B$52,2,FALSE())</f>
        <v>0</v>
      </c>
      <c r="AK11" s="43">
        <f t="array" ref="AK11">IF(ISBLANK(LAT_2!$A$2),0,IF(ISBLANK(A11),0,IF((OR(EXACT(A11,LAT_2!$C$2:$C$154))),VLOOKUP(A11,LAT_2!$C$2:$I$154,4,FALSE()))))</f>
        <v>0</v>
      </c>
      <c r="AL11" s="37">
        <f t="shared" si="18"/>
        <v>51</v>
      </c>
      <c r="AM11" s="29">
        <f>VLOOKUP(AL11,[1]Punktezuordnung!$A$2:$B$52,2,FALSE())</f>
        <v>0</v>
      </c>
      <c r="AN11" s="66">
        <f t="array" ref="AN11">IF(ISBLANK(NIA_1!$A$2),1000,IF(ISBLANK(A11),1000,IF((OR(EXACT(A11,NIA_1!$C$2:$C$200))),VLOOKUP(A11,NIA_1!$C$2:$I$200,4,FALSE()))))</f>
        <v>190.8</v>
      </c>
      <c r="AO11" s="37">
        <f t="shared" si="19"/>
        <v>15</v>
      </c>
      <c r="AP11" s="64">
        <f>VLOOKUP(AO11,Punktezuordnung!$A$2:$B$52,2,FALSE())</f>
        <v>36</v>
      </c>
      <c r="AQ11" s="45">
        <f t="array" ref="AQ11">IF(ISBLANK(NIA_2!$A$2),0,IF(ISBLANK(A11),0,IF((OR(EXACT(A11,NIA_2!$C$2:$C$141))),VLOOKUP(A11,NIA_2!$C$2:$I$141,4,FALSE()))))</f>
        <v>8</v>
      </c>
      <c r="AR11" s="37">
        <f t="shared" si="20"/>
        <v>15</v>
      </c>
      <c r="AS11" s="64">
        <f>VLOOKUP(AR11,Punktezuordnung!$A$2:$B$52,2,FALSE())</f>
        <v>36</v>
      </c>
      <c r="AT11" s="41">
        <f t="array" ref="AT11">IF(ISBLANK(STO_1!$A$2),0,IF(ISBLANK(A11),0,IF((OR(EXACT(A11,STO_1!$C$2:$C$149))),VLOOKUP(A11,STO_1!$C$2:$I$149,4,FALSE()))))</f>
        <v>0</v>
      </c>
      <c r="AU11" s="37">
        <f t="shared" si="21"/>
        <v>51</v>
      </c>
      <c r="AV11" s="44">
        <f>VLOOKUP(AU11,[1]Punktezuordnung!$A$2:$B$52,2,FALSE())</f>
        <v>0</v>
      </c>
      <c r="AW11" s="39">
        <f t="array" ref="AW11">IF(ISBLANK(STO_2!$A$2),0,IF(ISBLANK(A11),0,IF((OR(EXACT(A11,STO_2!$C$2:$C$148))),VLOOKUP(A11,STO_2!$C$2:$I$148,4,FALSE()))))</f>
        <v>0</v>
      </c>
      <c r="AX11" s="37">
        <f t="shared" si="22"/>
        <v>51</v>
      </c>
      <c r="AY11" s="44">
        <f>VLOOKUP(AX11,[1]Punktezuordnung!$A$2:$B$52,2,FALSE())</f>
        <v>0</v>
      </c>
      <c r="AZ11" s="41">
        <f t="array" ref="AZ11">IF(ISBLANK(ANG_1!$A$2),100,IF(ISBLANK(A11),100,IF((OR(EXACT(A11,ANG_1!$C$2:$C$200))),VLOOKUP(A11,ANG_1!$C$2:$I$200,4,FALSE()))))</f>
        <v>100</v>
      </c>
      <c r="BA11" s="37">
        <f t="shared" si="23"/>
        <v>51</v>
      </c>
      <c r="BB11" s="44">
        <f>VLOOKUP(BA11,[1]Punktezuordnung!$A$2:$B$52,2,FALSE())</f>
        <v>0</v>
      </c>
      <c r="BC11" s="46">
        <f t="array" ref="BC11">IF(ISBLANK(ANG_2!$A$2),0,IF(ISBLANK(A11),0,IF((OR(EXACT(A11,ANG_2!$C$2:$C$155))),VLOOKUP(A11,ANG_2!$C$2:$I$155,4,FALSE()))))</f>
        <v>0</v>
      </c>
      <c r="BD11" s="37">
        <f t="shared" si="24"/>
        <v>51</v>
      </c>
      <c r="BE11" s="47">
        <f>VLOOKUP(BD11,[1]Punktezuordnung!$A$2:$B$52,2,FALSE())</f>
        <v>0</v>
      </c>
      <c r="BF11" s="41">
        <f t="array" ref="BF11">IF(ISBLANK(ANG_1!$A$2),100,IF(ISBLANK(G11),100,IF((OR(EXACT(G11,ANG_1!$C$2:$C$200))),VLOOKUP(G11,ANG_1!$C$2:$I$200,4,FALSE()))))</f>
        <v>100</v>
      </c>
      <c r="BG11" s="37">
        <f t="shared" si="25"/>
        <v>51</v>
      </c>
      <c r="BH11" s="44">
        <f>VLOOKUP(BG11,[1]Punktezuordnung!$A$2:$B$52,2,FALSE())</f>
        <v>0</v>
      </c>
      <c r="BI11" s="46">
        <f t="array" ref="BI11">IF(ISBLANK(ANG_2!$A$2),0,IF(ISBLANK(G11),0,IF((OR(EXACT(G11,ANG_2!$C$2:$C$155))),VLOOKUP(G11,ANG_2!$C$2:$I$155,4,FALSE()))))</f>
        <v>0</v>
      </c>
      <c r="BJ11" s="37">
        <f t="shared" si="26"/>
        <v>51</v>
      </c>
      <c r="BK11" s="47">
        <f>VLOOKUP(BJ11,[1]Punktezuordnung!$A$2:$B$52,2,FALSE())</f>
        <v>0</v>
      </c>
    </row>
    <row r="12" spans="1:63" x14ac:dyDescent="0.3">
      <c r="A12" s="28" t="s">
        <v>300</v>
      </c>
      <c r="B12" s="28" t="s">
        <v>22</v>
      </c>
      <c r="C12" s="28">
        <v>2020</v>
      </c>
      <c r="D12" s="28" t="s">
        <v>307</v>
      </c>
      <c r="E12" s="37">
        <f t="shared" si="0"/>
        <v>9</v>
      </c>
      <c r="F12" s="29">
        <f>SUM(LARGE(H12:U12,{1;2;3;4;5;6;7;8;9}))</f>
        <v>156</v>
      </c>
      <c r="G12" s="48">
        <f t="shared" si="1"/>
        <v>4</v>
      </c>
      <c r="H12" s="49">
        <f t="shared" si="2"/>
        <v>42</v>
      </c>
      <c r="I12" s="44">
        <f t="shared" si="3"/>
        <v>40</v>
      </c>
      <c r="J12" s="49">
        <f t="shared" si="4"/>
        <v>0</v>
      </c>
      <c r="K12" s="44">
        <f t="shared" si="5"/>
        <v>0</v>
      </c>
      <c r="L12" s="32">
        <f t="shared" si="6"/>
        <v>0</v>
      </c>
      <c r="M12" s="33">
        <f t="shared" si="7"/>
        <v>0</v>
      </c>
      <c r="N12" s="50">
        <f t="shared" si="8"/>
        <v>34</v>
      </c>
      <c r="O12" s="35">
        <f t="shared" si="9"/>
        <v>40</v>
      </c>
      <c r="P12" s="49">
        <f t="shared" si="10"/>
        <v>0</v>
      </c>
      <c r="Q12" s="44">
        <f t="shared" si="11"/>
        <v>0</v>
      </c>
      <c r="R12" s="49"/>
      <c r="S12" s="44"/>
      <c r="T12" s="49">
        <f t="shared" si="12"/>
        <v>0</v>
      </c>
      <c r="U12" s="44">
        <f t="shared" si="13"/>
        <v>0</v>
      </c>
      <c r="V12" s="36">
        <f t="array" ref="V12">IF(ISBLANK(ALS_1!$A$2),100,IF(ISBLANK(A12),100,IF((OR(EXACT(A12,ALS_1!$C$2:$C$147))),VLOOKUP(A12,ALS_1!$C$2:$I$147,4,FALSE()))))</f>
        <v>19.059999999999999</v>
      </c>
      <c r="W12" s="37">
        <f t="shared" si="14"/>
        <v>9</v>
      </c>
      <c r="X12" s="64">
        <f>VLOOKUP(W12,Punktezuordnung!$A$2:$B$52,2,FALSE())</f>
        <v>42</v>
      </c>
      <c r="Y12" s="38" cm="1">
        <f t="array" ref="Y12">IF(ISBLANK(ALS_2!$A$2),0,IF(ISBLANK(A12),0,IF((OR(EXACT(A12,ALS_2!$C$2:$C$149))),VLOOKUP(A12,ALS_2!$C$2:$I$149,4,FALSE()))))</f>
        <v>14</v>
      </c>
      <c r="Z12" s="37">
        <f t="shared" si="15"/>
        <v>11</v>
      </c>
      <c r="AA12" s="64">
        <f>VLOOKUP(Z12,Punktezuordnung!$A$2:$B$52,2,FALSE())</f>
        <v>40</v>
      </c>
      <c r="AB12" s="39">
        <f t="array" ref="AB12">IF(ISBLANK(FRI_1!$A$2),100,IF(ISBLANK(A12),100,IF((OR(EXACT(A12,FRI_1!$C$2:$C$200))),VLOOKUP(A12,FRI_1!$C$2:$I$200,4,FALSE()))))</f>
        <v>100</v>
      </c>
      <c r="AC12" s="37">
        <f t="shared" si="16"/>
        <v>51</v>
      </c>
      <c r="AD12" s="29">
        <f>VLOOKUP(AC12,[1]Punktezuordnung!$A$2:$B$52,2,FALSE())</f>
        <v>0</v>
      </c>
      <c r="AE12" s="40">
        <f t="array" ref="AE12">IF(ISBLANK(FRI_2!$A$2),0,IF(ISBLANK(A12),0,IF((OR(EXACT(A12,FRI_2!$C$2:$C$150))),VLOOKUP(A12,FRI_2!$C$2:$I$150,4,FALSE()))))</f>
        <v>0</v>
      </c>
      <c r="AF12" s="37">
        <f t="shared" si="27"/>
        <v>51</v>
      </c>
      <c r="AG12" s="29">
        <f>VLOOKUP(AF12,[1]Punktezuordnung!$A$2:$B$52,2,FALSE())</f>
        <v>0</v>
      </c>
      <c r="AH12" s="41">
        <f t="array" ref="AH12">IF(ISBLANK(LAT_1!$A$2),0,IF(ISBLANK(A12),0,IF((OR(EXACT(A12,LAT_1!$C$2:$C$154))),VLOOKUP(A12,LAT_1!$C$2:$I$154,4,FALSE()))))</f>
        <v>0</v>
      </c>
      <c r="AI12" s="37">
        <f t="shared" si="17"/>
        <v>51</v>
      </c>
      <c r="AJ12" s="29">
        <f>VLOOKUP(AI12,[1]Punktezuordnung!$A$2:$B$52,2,FALSE())</f>
        <v>0</v>
      </c>
      <c r="AK12" s="43">
        <f t="array" ref="AK12">IF(ISBLANK(LAT_2!$A$2),0,IF(ISBLANK(A12),0,IF((OR(EXACT(A12,LAT_2!$C$2:$C$154))),VLOOKUP(A12,LAT_2!$C$2:$I$154,4,FALSE()))))</f>
        <v>0</v>
      </c>
      <c r="AL12" s="37">
        <f t="shared" si="18"/>
        <v>51</v>
      </c>
      <c r="AM12" s="29">
        <f>VLOOKUP(AL12,[1]Punktezuordnung!$A$2:$B$52,2,FALSE())</f>
        <v>0</v>
      </c>
      <c r="AN12" s="66">
        <f t="array" ref="AN12">IF(ISBLANK(NIA_1!$A$2),1000,IF(ISBLANK(A12),1000,IF((OR(EXACT(A12,NIA_1!$C$2:$C$200))),VLOOKUP(A12,NIA_1!$C$2:$I$200,4,FALSE()))))</f>
        <v>204.6</v>
      </c>
      <c r="AO12" s="37">
        <f t="shared" si="19"/>
        <v>17</v>
      </c>
      <c r="AP12" s="64">
        <f>VLOOKUP(AO12,Punktezuordnung!$A$2:$B$52,2,FALSE())</f>
        <v>34</v>
      </c>
      <c r="AQ12" s="45">
        <f t="array" ref="AQ12">IF(ISBLANK(NIA_2!$A$2),0,IF(ISBLANK(A12),0,IF((OR(EXACT(A12,NIA_2!$C$2:$C$141))),VLOOKUP(A12,NIA_2!$C$2:$I$141,4,FALSE()))))</f>
        <v>13</v>
      </c>
      <c r="AR12" s="37">
        <f t="shared" si="20"/>
        <v>11</v>
      </c>
      <c r="AS12" s="64">
        <f>VLOOKUP(AR12,Punktezuordnung!$A$2:$B$52,2,FALSE())</f>
        <v>40</v>
      </c>
      <c r="AT12" s="41">
        <f t="array" ref="AT12">IF(ISBLANK(STO_1!$A$2),0,IF(ISBLANK(A12),0,IF((OR(EXACT(A12,STO_1!$C$2:$C$149))),VLOOKUP(A12,STO_1!$C$2:$I$149,4,FALSE()))))</f>
        <v>0</v>
      </c>
      <c r="AU12" s="37">
        <f t="shared" si="21"/>
        <v>51</v>
      </c>
      <c r="AV12" s="44">
        <f>VLOOKUP(AU12,[1]Punktezuordnung!$A$2:$B$52,2,FALSE())</f>
        <v>0</v>
      </c>
      <c r="AW12" s="39">
        <f t="array" ref="AW12">IF(ISBLANK(STO_2!$A$2),0,IF(ISBLANK(A12),0,IF((OR(EXACT(A12,STO_2!$C$2:$C$148))),VLOOKUP(A12,STO_2!$C$2:$I$148,4,FALSE()))))</f>
        <v>0</v>
      </c>
      <c r="AX12" s="37">
        <f t="shared" si="22"/>
        <v>51</v>
      </c>
      <c r="AY12" s="44">
        <f>VLOOKUP(AX12,[1]Punktezuordnung!$A$2:$B$52,2,FALSE())</f>
        <v>0</v>
      </c>
      <c r="AZ12" s="41">
        <f t="array" ref="AZ12">IF(ISBLANK(ANG_1!$A$2),100,IF(ISBLANK(A12),100,IF((OR(EXACT(A12,ANG_1!$C$2:$C$200))),VLOOKUP(A12,ANG_1!$C$2:$I$200,4,FALSE()))))</f>
        <v>100</v>
      </c>
      <c r="BA12" s="37">
        <f t="shared" si="23"/>
        <v>51</v>
      </c>
      <c r="BB12" s="44">
        <f>VLOOKUP(BA12,[1]Punktezuordnung!$A$2:$B$52,2,FALSE())</f>
        <v>0</v>
      </c>
      <c r="BC12" s="46">
        <f t="array" ref="BC12">IF(ISBLANK(ANG_2!$A$2),0,IF(ISBLANK(A12),0,IF((OR(EXACT(A12,ANG_2!$C$2:$C$155))),VLOOKUP(A12,ANG_2!$C$2:$I$155,4,FALSE()))))</f>
        <v>0</v>
      </c>
      <c r="BD12" s="37">
        <f t="shared" si="24"/>
        <v>51</v>
      </c>
      <c r="BE12" s="47">
        <f>VLOOKUP(BD12,[1]Punktezuordnung!$A$2:$B$52,2,FALSE())</f>
        <v>0</v>
      </c>
      <c r="BF12" s="41">
        <f t="array" ref="BF12">IF(ISBLANK(ANG_1!$A$2),100,IF(ISBLANK(G12),100,IF((OR(EXACT(G12,ANG_1!$C$2:$C$200))),VLOOKUP(G12,ANG_1!$C$2:$I$200,4,FALSE()))))</f>
        <v>100</v>
      </c>
      <c r="BG12" s="37">
        <f t="shared" si="25"/>
        <v>51</v>
      </c>
      <c r="BH12" s="44">
        <f>VLOOKUP(BG12,[1]Punktezuordnung!$A$2:$B$52,2,FALSE())</f>
        <v>0</v>
      </c>
      <c r="BI12" s="46">
        <f t="array" ref="BI12">IF(ISBLANK(ANG_2!$A$2),0,IF(ISBLANK(G12),0,IF((OR(EXACT(G12,ANG_2!$C$2:$C$155))),VLOOKUP(G12,ANG_2!$C$2:$I$155,4,FALSE()))))</f>
        <v>0</v>
      </c>
      <c r="BJ12" s="37">
        <f t="shared" si="26"/>
        <v>51</v>
      </c>
      <c r="BK12" s="47">
        <f>VLOOKUP(BJ12,[1]Punktezuordnung!$A$2:$B$52,2,FALSE())</f>
        <v>0</v>
      </c>
    </row>
    <row r="13" spans="1:63" x14ac:dyDescent="0.3">
      <c r="A13" s="28" t="s">
        <v>297</v>
      </c>
      <c r="B13" s="28" t="s">
        <v>22</v>
      </c>
      <c r="C13" s="28">
        <v>2021</v>
      </c>
      <c r="D13" s="28" t="s">
        <v>303</v>
      </c>
      <c r="E13" s="37">
        <f t="shared" si="0"/>
        <v>10</v>
      </c>
      <c r="F13" s="29">
        <f>SUM(LARGE(H13:U13,{1;2;3;4;5;6;7;8;9}))</f>
        <v>154</v>
      </c>
      <c r="G13" s="48">
        <f t="shared" si="1"/>
        <v>4</v>
      </c>
      <c r="H13" s="49">
        <f t="shared" si="2"/>
        <v>43</v>
      </c>
      <c r="I13" s="44">
        <f t="shared" si="3"/>
        <v>38</v>
      </c>
      <c r="J13" s="49">
        <f t="shared" si="4"/>
        <v>0</v>
      </c>
      <c r="K13" s="44">
        <f t="shared" si="5"/>
        <v>0</v>
      </c>
      <c r="L13" s="32">
        <f t="shared" si="6"/>
        <v>0</v>
      </c>
      <c r="M13" s="33">
        <f t="shared" si="7"/>
        <v>0</v>
      </c>
      <c r="N13" s="50">
        <f t="shared" si="8"/>
        <v>38</v>
      </c>
      <c r="O13" s="35">
        <f t="shared" si="9"/>
        <v>35</v>
      </c>
      <c r="P13" s="49">
        <f t="shared" si="10"/>
        <v>0</v>
      </c>
      <c r="Q13" s="44">
        <f t="shared" si="11"/>
        <v>0</v>
      </c>
      <c r="R13" s="49"/>
      <c r="S13" s="44"/>
      <c r="T13" s="49">
        <f t="shared" si="12"/>
        <v>0</v>
      </c>
      <c r="U13" s="44">
        <f t="shared" si="13"/>
        <v>0</v>
      </c>
      <c r="V13" s="36">
        <f t="array" ref="V13">IF(ISBLANK(ALS_1!$A$2),100,IF(ISBLANK(A13),100,IF((OR(EXACT(A13,ALS_1!$C$2:$C$147))),VLOOKUP(A13,ALS_1!$C$2:$I$147,4,FALSE()))))</f>
        <v>18.97</v>
      </c>
      <c r="W13" s="37">
        <f t="shared" si="14"/>
        <v>8</v>
      </c>
      <c r="X13" s="64">
        <f>VLOOKUP(W13,Punktezuordnung!$A$2:$B$52,2,FALSE())</f>
        <v>43</v>
      </c>
      <c r="Y13" s="38" cm="1">
        <f t="array" ref="Y13">IF(ISBLANK(ALS_2!$A$2),0,IF(ISBLANK(A13),0,IF((OR(EXACT(A13,ALS_2!$C$2:$C$149))),VLOOKUP(A13,ALS_2!$C$2:$I$149,4,FALSE()))))</f>
        <v>6</v>
      </c>
      <c r="Z13" s="37">
        <f t="shared" si="15"/>
        <v>13</v>
      </c>
      <c r="AA13" s="64">
        <f>VLOOKUP(Z13,Punktezuordnung!$A$2:$B$52,2,FALSE())</f>
        <v>38</v>
      </c>
      <c r="AB13" s="39">
        <f t="array" ref="AB13">IF(ISBLANK(FRI_1!$A$2),100,IF(ISBLANK(A13),100,IF((OR(EXACT(A13,FRI_1!$C$2:$C$200))),VLOOKUP(A13,FRI_1!$C$2:$I$200,4,FALSE()))))</f>
        <v>100</v>
      </c>
      <c r="AC13" s="37">
        <f t="shared" si="16"/>
        <v>51</v>
      </c>
      <c r="AD13" s="29">
        <f>VLOOKUP(AC13,[1]Punktezuordnung!$A$2:$B$52,2,FALSE())</f>
        <v>0</v>
      </c>
      <c r="AE13" s="40">
        <f t="array" ref="AE13">IF(ISBLANK(FRI_2!$A$2),0,IF(ISBLANK(A13),0,IF((OR(EXACT(A13,FRI_2!$C$2:$C$150))),VLOOKUP(A13,FRI_2!$C$2:$I$150,4,FALSE()))))</f>
        <v>0</v>
      </c>
      <c r="AF13" s="37">
        <f t="shared" si="27"/>
        <v>51</v>
      </c>
      <c r="AG13" s="29">
        <f>VLOOKUP(AF13,[1]Punktezuordnung!$A$2:$B$52,2,FALSE())</f>
        <v>0</v>
      </c>
      <c r="AH13" s="41">
        <f t="array" ref="AH13">IF(ISBLANK(LAT_1!$A$2),0,IF(ISBLANK(A13),0,IF((OR(EXACT(A13,LAT_1!$C$2:$C$154))),VLOOKUP(A13,LAT_1!$C$2:$I$154,4,FALSE()))))</f>
        <v>0</v>
      </c>
      <c r="AI13" s="37">
        <f t="shared" si="17"/>
        <v>51</v>
      </c>
      <c r="AJ13" s="29">
        <f>VLOOKUP(AI13,[1]Punktezuordnung!$A$2:$B$52,2,FALSE())</f>
        <v>0</v>
      </c>
      <c r="AK13" s="43">
        <f t="array" ref="AK13">IF(ISBLANK(LAT_2!$A$2),0,IF(ISBLANK(A13),0,IF((OR(EXACT(A13,LAT_2!$C$2:$C$154))),VLOOKUP(A13,LAT_2!$C$2:$I$154,4,FALSE()))))</f>
        <v>0</v>
      </c>
      <c r="AL13" s="37">
        <f t="shared" si="18"/>
        <v>51</v>
      </c>
      <c r="AM13" s="29">
        <f>VLOOKUP(AL13,[1]Punktezuordnung!$A$2:$B$52,2,FALSE())</f>
        <v>0</v>
      </c>
      <c r="AN13" s="66">
        <f t="array" ref="AN13">IF(ISBLANK(NIA_1!$A$2),1000,IF(ISBLANK(A13),1000,IF((OR(EXACT(A13,NIA_1!$C$2:$C$200))),VLOOKUP(A13,NIA_1!$C$2:$I$200,4,FALSE()))))</f>
        <v>180.1</v>
      </c>
      <c r="AO13" s="37">
        <f t="shared" si="19"/>
        <v>13</v>
      </c>
      <c r="AP13" s="64">
        <f>VLOOKUP(AO13,Punktezuordnung!$A$2:$B$52,2,FALSE())</f>
        <v>38</v>
      </c>
      <c r="AQ13" s="45">
        <f t="array" ref="AQ13">IF(ISBLANK(NIA_2!$A$2),0,IF(ISBLANK(A13),0,IF((OR(EXACT(A13,NIA_2!$C$2:$C$141))),VLOOKUP(A13,NIA_2!$C$2:$I$141,4,FALSE()))))</f>
        <v>7</v>
      </c>
      <c r="AR13" s="37">
        <f t="shared" si="20"/>
        <v>16</v>
      </c>
      <c r="AS13" s="64">
        <f>VLOOKUP(AR13,Punktezuordnung!$A$2:$B$52,2,FALSE())</f>
        <v>35</v>
      </c>
      <c r="AT13" s="41">
        <f t="array" ref="AT13">IF(ISBLANK(STO_1!$A$2),0,IF(ISBLANK(A13),0,IF((OR(EXACT(A13,STO_1!$C$2:$C$149))),VLOOKUP(A13,STO_1!$C$2:$I$149,4,FALSE()))))</f>
        <v>0</v>
      </c>
      <c r="AU13" s="37">
        <f t="shared" si="21"/>
        <v>51</v>
      </c>
      <c r="AV13" s="44">
        <f>VLOOKUP(AU13,[1]Punktezuordnung!$A$2:$B$52,2,FALSE())</f>
        <v>0</v>
      </c>
      <c r="AW13" s="39">
        <f t="array" ref="AW13">IF(ISBLANK(STO_2!$A$2),0,IF(ISBLANK(A13),0,IF((OR(EXACT(A13,STO_2!$C$2:$C$148))),VLOOKUP(A13,STO_2!$C$2:$I$148,4,FALSE()))))</f>
        <v>0</v>
      </c>
      <c r="AX13" s="37">
        <f t="shared" si="22"/>
        <v>51</v>
      </c>
      <c r="AY13" s="44">
        <f>VLOOKUP(AX13,[1]Punktezuordnung!$A$2:$B$52,2,FALSE())</f>
        <v>0</v>
      </c>
      <c r="AZ13" s="41">
        <f t="array" ref="AZ13">IF(ISBLANK(ANG_1!$A$2),100,IF(ISBLANK(A13),100,IF((OR(EXACT(A13,ANG_1!$C$2:$C$200))),VLOOKUP(A13,ANG_1!$C$2:$I$200,4,FALSE()))))</f>
        <v>100</v>
      </c>
      <c r="BA13" s="37">
        <f t="shared" si="23"/>
        <v>51</v>
      </c>
      <c r="BB13" s="44">
        <f>VLOOKUP(BA13,[1]Punktezuordnung!$A$2:$B$52,2,FALSE())</f>
        <v>0</v>
      </c>
      <c r="BC13" s="46">
        <f t="array" ref="BC13">IF(ISBLANK(ANG_2!$A$2),0,IF(ISBLANK(A13),0,IF((OR(EXACT(A13,ANG_2!$C$2:$C$155))),VLOOKUP(A13,ANG_2!$C$2:$I$155,4,FALSE()))))</f>
        <v>0</v>
      </c>
      <c r="BD13" s="37">
        <f t="shared" si="24"/>
        <v>51</v>
      </c>
      <c r="BE13" s="47">
        <f>VLOOKUP(BD13,[1]Punktezuordnung!$A$2:$B$52,2,FALSE())</f>
        <v>0</v>
      </c>
      <c r="BF13" s="41">
        <f t="array" ref="BF13">IF(ISBLANK(ANG_1!$A$2),100,IF(ISBLANK(G13),100,IF((OR(EXACT(G13,ANG_1!$C$2:$C$200))),VLOOKUP(G13,ANG_1!$C$2:$I$200,4,FALSE()))))</f>
        <v>100</v>
      </c>
      <c r="BG13" s="37">
        <f t="shared" si="25"/>
        <v>51</v>
      </c>
      <c r="BH13" s="44">
        <f>VLOOKUP(BG13,[1]Punktezuordnung!$A$2:$B$52,2,FALSE())</f>
        <v>0</v>
      </c>
      <c r="BI13" s="46">
        <f t="array" ref="BI13">IF(ISBLANK(ANG_2!$A$2),0,IF(ISBLANK(G13),0,IF((OR(EXACT(G13,ANG_2!$C$2:$C$155))),VLOOKUP(G13,ANG_2!$C$2:$I$155,4,FALSE()))))</f>
        <v>0</v>
      </c>
      <c r="BJ13" s="37">
        <f t="shared" si="26"/>
        <v>51</v>
      </c>
      <c r="BK13" s="47">
        <f>VLOOKUP(BJ13,[1]Punktezuordnung!$A$2:$B$52,2,FALSE())</f>
        <v>0</v>
      </c>
    </row>
    <row r="14" spans="1:63" x14ac:dyDescent="0.3">
      <c r="A14" s="28" t="s">
        <v>353</v>
      </c>
      <c r="B14" s="28" t="s">
        <v>22</v>
      </c>
      <c r="C14" s="28">
        <v>2020</v>
      </c>
      <c r="D14" s="28" t="s">
        <v>304</v>
      </c>
      <c r="E14" s="37">
        <f t="shared" si="0"/>
        <v>11</v>
      </c>
      <c r="F14" s="29">
        <f>SUM(LARGE(H14:U14,{1;2;3;4;5;6;7;8;9}))</f>
        <v>98</v>
      </c>
      <c r="G14" s="48">
        <f t="shared" si="1"/>
        <v>2</v>
      </c>
      <c r="H14" s="49">
        <f t="shared" si="2"/>
        <v>0</v>
      </c>
      <c r="I14" s="44">
        <f t="shared" si="3"/>
        <v>0</v>
      </c>
      <c r="J14" s="49">
        <f t="shared" si="4"/>
        <v>0</v>
      </c>
      <c r="K14" s="44">
        <f t="shared" si="5"/>
        <v>0</v>
      </c>
      <c r="L14" s="32">
        <f t="shared" si="6"/>
        <v>0</v>
      </c>
      <c r="M14" s="33">
        <f t="shared" si="7"/>
        <v>0</v>
      </c>
      <c r="N14" s="50">
        <f t="shared" si="8"/>
        <v>50</v>
      </c>
      <c r="O14" s="35">
        <f t="shared" si="9"/>
        <v>48</v>
      </c>
      <c r="P14" s="49">
        <f t="shared" si="10"/>
        <v>0</v>
      </c>
      <c r="Q14" s="44">
        <f t="shared" si="11"/>
        <v>0</v>
      </c>
      <c r="R14" s="49"/>
      <c r="S14" s="44"/>
      <c r="T14" s="49">
        <f t="shared" si="12"/>
        <v>0</v>
      </c>
      <c r="U14" s="44">
        <f t="shared" si="13"/>
        <v>0</v>
      </c>
      <c r="V14" s="36" t="b">
        <f t="array" ref="V14">IF(ISBLANK(ALS_1!$A$2),100,IF(ISBLANK(A14),100,IF((OR(EXACT(A14,ALS_1!$C$2:$C$147))),VLOOKUP(A14,ALS_1!$C$2:$I$147,4,FALSE()))))</f>
        <v>0</v>
      </c>
      <c r="W14" s="37">
        <f t="shared" si="14"/>
        <v>51</v>
      </c>
      <c r="X14" s="64">
        <f>VLOOKUP(W14,Punktezuordnung!$A$2:$B$52,2,FALSE())</f>
        <v>0</v>
      </c>
      <c r="Y14" s="38" t="b" cm="1">
        <f t="array" ref="Y14">IF(ISBLANK(ALS_2!$A$2),0,IF(ISBLANK(A14),0,IF((OR(EXACT(A14,ALS_2!$C$2:$C$149))),VLOOKUP(A14,ALS_2!$C$2:$I$149,4,FALSE()))))</f>
        <v>0</v>
      </c>
      <c r="Z14" s="37">
        <f t="shared" si="15"/>
        <v>51</v>
      </c>
      <c r="AA14" s="64">
        <f>VLOOKUP(Z14,Punktezuordnung!$A$2:$B$52,2,FALSE())</f>
        <v>0</v>
      </c>
      <c r="AB14" s="39">
        <f t="array" ref="AB14">IF(ISBLANK(FRI_1!$A$2),100,IF(ISBLANK(A14),100,IF((OR(EXACT(A14,FRI_1!$C$2:$C$200))),VLOOKUP(A14,FRI_1!$C$2:$I$200,4,FALSE()))))</f>
        <v>100</v>
      </c>
      <c r="AC14" s="37">
        <f t="shared" si="16"/>
        <v>51</v>
      </c>
      <c r="AD14" s="29">
        <f>VLOOKUP(AC14,[1]Punktezuordnung!$A$2:$B$52,2,FALSE())</f>
        <v>0</v>
      </c>
      <c r="AE14" s="40">
        <f t="array" ref="AE14">IF(ISBLANK(FRI_2!$A$2),0,IF(ISBLANK(A14),0,IF((OR(EXACT(A14,FRI_2!$C$2:$C$150))),VLOOKUP(A14,FRI_2!$C$2:$I$150,4,FALSE()))))</f>
        <v>0</v>
      </c>
      <c r="AF14" s="37">
        <f t="shared" si="27"/>
        <v>51</v>
      </c>
      <c r="AG14" s="29">
        <f>VLOOKUP(AF14,[1]Punktezuordnung!$A$2:$B$52,2,FALSE())</f>
        <v>0</v>
      </c>
      <c r="AH14" s="41">
        <f t="array" ref="AH14">IF(ISBLANK(LAT_1!$A$2),0,IF(ISBLANK(A14),0,IF((OR(EXACT(A14,LAT_1!$C$2:$C$154))),VLOOKUP(A14,LAT_1!$C$2:$I$154,4,FALSE()))))</f>
        <v>0</v>
      </c>
      <c r="AI14" s="37">
        <f t="shared" si="17"/>
        <v>51</v>
      </c>
      <c r="AJ14" s="29">
        <f>VLOOKUP(AI14,[1]Punktezuordnung!$A$2:$B$52,2,FALSE())</f>
        <v>0</v>
      </c>
      <c r="AK14" s="43">
        <f t="array" ref="AK14">IF(ISBLANK(LAT_2!$A$2),0,IF(ISBLANK(A14),0,IF((OR(EXACT(A14,LAT_2!$C$2:$C$154))),VLOOKUP(A14,LAT_2!$C$2:$I$154,4,FALSE()))))</f>
        <v>0</v>
      </c>
      <c r="AL14" s="37">
        <f t="shared" si="18"/>
        <v>51</v>
      </c>
      <c r="AM14" s="29">
        <f>VLOOKUP(AL14,[1]Punktezuordnung!$A$2:$B$52,2,FALSE())</f>
        <v>0</v>
      </c>
      <c r="AN14" s="66">
        <f t="array" ref="AN14">IF(ISBLANK(NIA_1!$A$2),1000,IF(ISBLANK(A14),1000,IF((OR(EXACT(A14,NIA_1!$C$2:$C$200))),VLOOKUP(A14,NIA_1!$C$2:$I$200,4,FALSE()))))</f>
        <v>142.69999999999999</v>
      </c>
      <c r="AO14" s="37">
        <f t="shared" si="19"/>
        <v>1</v>
      </c>
      <c r="AP14" s="64">
        <f>VLOOKUP(AO14,Punktezuordnung!$A$2:$B$52,2,FALSE())</f>
        <v>50</v>
      </c>
      <c r="AQ14" s="45">
        <f t="array" ref="AQ14">IF(ISBLANK(NIA_2!$A$2),0,IF(ISBLANK(A14),0,IF((OR(EXACT(A14,NIA_2!$C$2:$C$141))),VLOOKUP(A14,NIA_2!$C$2:$I$141,4,FALSE()))))</f>
        <v>22</v>
      </c>
      <c r="AR14" s="37">
        <f t="shared" si="20"/>
        <v>3</v>
      </c>
      <c r="AS14" s="64">
        <f>VLOOKUP(AR14,Punktezuordnung!$A$2:$B$52,2,FALSE())</f>
        <v>48</v>
      </c>
      <c r="AT14" s="41">
        <f t="array" ref="AT14">IF(ISBLANK(STO_1!$A$2),0,IF(ISBLANK(A14),0,IF((OR(EXACT(A14,STO_1!$C$2:$C$149))),VLOOKUP(A14,STO_1!$C$2:$I$149,4,FALSE()))))</f>
        <v>0</v>
      </c>
      <c r="AU14" s="37">
        <f t="shared" si="21"/>
        <v>51</v>
      </c>
      <c r="AV14" s="44">
        <f>VLOOKUP(AU14,[1]Punktezuordnung!$A$2:$B$52,2,FALSE())</f>
        <v>0</v>
      </c>
      <c r="AW14" s="39">
        <f t="array" ref="AW14">IF(ISBLANK(STO_2!$A$2),0,IF(ISBLANK(A14),0,IF((OR(EXACT(A14,STO_2!$C$2:$C$148))),VLOOKUP(A14,STO_2!$C$2:$I$148,4,FALSE()))))</f>
        <v>0</v>
      </c>
      <c r="AX14" s="37">
        <f t="shared" si="22"/>
        <v>51</v>
      </c>
      <c r="AY14" s="44">
        <f>VLOOKUP(AX14,[1]Punktezuordnung!$A$2:$B$52,2,FALSE())</f>
        <v>0</v>
      </c>
      <c r="AZ14" s="41">
        <f t="array" ref="AZ14">IF(ISBLANK(ANG_1!$A$2),100,IF(ISBLANK(A14),100,IF((OR(EXACT(A14,ANG_1!$C$2:$C$200))),VLOOKUP(A14,ANG_1!$C$2:$I$200,4,FALSE()))))</f>
        <v>100</v>
      </c>
      <c r="BA14" s="37">
        <f t="shared" si="23"/>
        <v>51</v>
      </c>
      <c r="BB14" s="44">
        <f>VLOOKUP(BA14,[1]Punktezuordnung!$A$2:$B$52,2,FALSE())</f>
        <v>0</v>
      </c>
      <c r="BC14" s="46">
        <f t="array" ref="BC14">IF(ISBLANK(ANG_2!$A$2),0,IF(ISBLANK(A14),0,IF((OR(EXACT(A14,ANG_2!$C$2:$C$155))),VLOOKUP(A14,ANG_2!$C$2:$I$155,4,FALSE()))))</f>
        <v>0</v>
      </c>
      <c r="BD14" s="37">
        <f t="shared" si="24"/>
        <v>51</v>
      </c>
      <c r="BE14" s="47">
        <f>VLOOKUP(BD14,[1]Punktezuordnung!$A$2:$B$52,2,FALSE())</f>
        <v>0</v>
      </c>
      <c r="BF14" s="41">
        <f t="array" ref="BF14">IF(ISBLANK(ANG_1!$A$2),100,IF(ISBLANK(G14),100,IF((OR(EXACT(G14,ANG_1!$C$2:$C$200))),VLOOKUP(G14,ANG_1!$C$2:$I$200,4,FALSE()))))</f>
        <v>100</v>
      </c>
      <c r="BG14" s="37">
        <f t="shared" si="25"/>
        <v>51</v>
      </c>
      <c r="BH14" s="44">
        <f>VLOOKUP(BG14,[1]Punktezuordnung!$A$2:$B$52,2,FALSE())</f>
        <v>0</v>
      </c>
      <c r="BI14" s="46">
        <f t="array" ref="BI14">IF(ISBLANK(ANG_2!$A$2),0,IF(ISBLANK(G14),0,IF((OR(EXACT(G14,ANG_2!$C$2:$C$155))),VLOOKUP(G14,ANG_2!$C$2:$I$155,4,FALSE()))))</f>
        <v>0</v>
      </c>
      <c r="BJ14" s="37">
        <f t="shared" si="26"/>
        <v>51</v>
      </c>
      <c r="BK14" s="47">
        <f>VLOOKUP(BJ14,[1]Punktezuordnung!$A$2:$B$52,2,FALSE())</f>
        <v>0</v>
      </c>
    </row>
    <row r="15" spans="1:63" x14ac:dyDescent="0.3">
      <c r="A15" s="28" t="s">
        <v>293</v>
      </c>
      <c r="B15" s="28" t="s">
        <v>22</v>
      </c>
      <c r="C15" s="28">
        <v>2020</v>
      </c>
      <c r="D15" s="28" t="s">
        <v>301</v>
      </c>
      <c r="E15" s="37">
        <f t="shared" si="0"/>
        <v>12</v>
      </c>
      <c r="F15" s="29">
        <f>SUM(LARGE(H15:U15,{1;2;3;4;5;6;7;8;9}))</f>
        <v>95</v>
      </c>
      <c r="G15" s="48">
        <f t="shared" si="1"/>
        <v>2</v>
      </c>
      <c r="H15" s="49">
        <f t="shared" si="2"/>
        <v>45</v>
      </c>
      <c r="I15" s="44">
        <f t="shared" si="3"/>
        <v>50</v>
      </c>
      <c r="J15" s="49">
        <f t="shared" si="4"/>
        <v>0</v>
      </c>
      <c r="K15" s="44">
        <f t="shared" si="5"/>
        <v>0</v>
      </c>
      <c r="L15" s="32">
        <f t="shared" si="6"/>
        <v>0</v>
      </c>
      <c r="M15" s="33">
        <f t="shared" si="7"/>
        <v>0</v>
      </c>
      <c r="N15" s="50">
        <f t="shared" si="8"/>
        <v>0</v>
      </c>
      <c r="O15" s="35">
        <f t="shared" si="9"/>
        <v>0</v>
      </c>
      <c r="P15" s="49">
        <f t="shared" si="10"/>
        <v>0</v>
      </c>
      <c r="Q15" s="44">
        <f t="shared" si="11"/>
        <v>0</v>
      </c>
      <c r="R15" s="49"/>
      <c r="S15" s="44"/>
      <c r="T15" s="49">
        <f t="shared" si="12"/>
        <v>0</v>
      </c>
      <c r="U15" s="44">
        <f t="shared" si="13"/>
        <v>0</v>
      </c>
      <c r="V15" s="36">
        <f t="array" ref="V15">IF(ISBLANK(ALS_1!$A$2),100,IF(ISBLANK(A15),100,IF((OR(EXACT(A15,ALS_1!$C$2:$C$147))),VLOOKUP(A15,ALS_1!$C$2:$I$147,4,FALSE()))))</f>
        <v>17.78</v>
      </c>
      <c r="W15" s="37">
        <f t="shared" si="14"/>
        <v>6</v>
      </c>
      <c r="X15" s="64">
        <f>VLOOKUP(W15,Punktezuordnung!$A$2:$B$52,2,FALSE())</f>
        <v>45</v>
      </c>
      <c r="Y15" s="38" cm="1">
        <f t="array" ref="Y15">IF(ISBLANK(ALS_2!$A$2),0,IF(ISBLANK(A15),0,IF((OR(EXACT(A15,ALS_2!$C$2:$C$149))),VLOOKUP(A15,ALS_2!$C$2:$I$149,4,FALSE()))))</f>
        <v>22</v>
      </c>
      <c r="Z15" s="37">
        <f t="shared" si="15"/>
        <v>1</v>
      </c>
      <c r="AA15" s="64">
        <f>VLOOKUP(Z15,Punktezuordnung!$A$2:$B$52,2,FALSE())</f>
        <v>50</v>
      </c>
      <c r="AB15" s="39">
        <f t="array" ref="AB15">IF(ISBLANK(FRI_1!$A$2),100,IF(ISBLANK(A15),100,IF((OR(EXACT(A15,FRI_1!$C$2:$C$200))),VLOOKUP(A15,FRI_1!$C$2:$I$200,4,FALSE()))))</f>
        <v>100</v>
      </c>
      <c r="AC15" s="37">
        <f t="shared" si="16"/>
        <v>51</v>
      </c>
      <c r="AD15" s="29">
        <f>VLOOKUP(AC15,[1]Punktezuordnung!$A$2:$B$52,2,FALSE())</f>
        <v>0</v>
      </c>
      <c r="AE15" s="40">
        <f t="array" ref="AE15">IF(ISBLANK(FRI_2!$A$2),0,IF(ISBLANK(A15),0,IF((OR(EXACT(A15,FRI_2!$C$2:$C$150))),VLOOKUP(A15,FRI_2!$C$2:$I$150,4,FALSE()))))</f>
        <v>0</v>
      </c>
      <c r="AF15" s="37">
        <f t="shared" si="27"/>
        <v>51</v>
      </c>
      <c r="AG15" s="29">
        <f>VLOOKUP(AF15,[1]Punktezuordnung!$A$2:$B$52,2,FALSE())</f>
        <v>0</v>
      </c>
      <c r="AH15" s="41">
        <f t="array" ref="AH15">IF(ISBLANK(LAT_1!$A$2),0,IF(ISBLANK(A15),0,IF((OR(EXACT(A15,LAT_1!$C$2:$C$154))),VLOOKUP(A15,LAT_1!$C$2:$I$154,4,FALSE()))))</f>
        <v>0</v>
      </c>
      <c r="AI15" s="37">
        <f t="shared" si="17"/>
        <v>51</v>
      </c>
      <c r="AJ15" s="29">
        <f>VLOOKUP(AI15,[1]Punktezuordnung!$A$2:$B$52,2,FALSE())</f>
        <v>0</v>
      </c>
      <c r="AK15" s="43">
        <f t="array" ref="AK15">IF(ISBLANK(LAT_2!$A$2),0,IF(ISBLANK(A15),0,IF((OR(EXACT(A15,LAT_2!$C$2:$C$154))),VLOOKUP(A15,LAT_2!$C$2:$I$154,4,FALSE()))))</f>
        <v>0</v>
      </c>
      <c r="AL15" s="37">
        <f t="shared" si="18"/>
        <v>51</v>
      </c>
      <c r="AM15" s="29">
        <f>VLOOKUP(AL15,[1]Punktezuordnung!$A$2:$B$52,2,FALSE())</f>
        <v>0</v>
      </c>
      <c r="AN15" s="66" t="b">
        <f t="array" ref="AN15">IF(ISBLANK(NIA_1!$A$2),1000,IF(ISBLANK(A15),1000,IF((OR(EXACT(A15,NIA_1!$C$2:$C$200))),VLOOKUP(A15,NIA_1!$C$2:$I$200,4,FALSE()))))</f>
        <v>0</v>
      </c>
      <c r="AO15" s="37">
        <f t="shared" si="19"/>
        <v>51</v>
      </c>
      <c r="AP15" s="64">
        <f>VLOOKUP(AO15,Punktezuordnung!$A$2:$B$52,2,FALSE())</f>
        <v>0</v>
      </c>
      <c r="AQ15" s="45" t="b">
        <f t="array" ref="AQ15">IF(ISBLANK(NIA_2!$A$2),0,IF(ISBLANK(A15),0,IF((OR(EXACT(A15,NIA_2!$C$2:$C$141))),VLOOKUP(A15,NIA_2!$C$2:$I$141,4,FALSE()))))</f>
        <v>0</v>
      </c>
      <c r="AR15" s="37">
        <f t="shared" si="20"/>
        <v>51</v>
      </c>
      <c r="AS15" s="64">
        <f>VLOOKUP(AR15,Punktezuordnung!$A$2:$B$52,2,FALSE())</f>
        <v>0</v>
      </c>
      <c r="AT15" s="41">
        <f t="array" ref="AT15">IF(ISBLANK(STO_1!$A$2),0,IF(ISBLANK(A15),0,IF((OR(EXACT(A15,STO_1!$C$2:$C$149))),VLOOKUP(A15,STO_1!$C$2:$I$149,4,FALSE()))))</f>
        <v>0</v>
      </c>
      <c r="AU15" s="37">
        <f t="shared" si="21"/>
        <v>51</v>
      </c>
      <c r="AV15" s="44">
        <f>VLOOKUP(AU15,[1]Punktezuordnung!$A$2:$B$52,2,FALSE())</f>
        <v>0</v>
      </c>
      <c r="AW15" s="39">
        <f t="array" ref="AW15">IF(ISBLANK(STO_2!$A$2),0,IF(ISBLANK(A15),0,IF((OR(EXACT(A15,STO_2!$C$2:$C$148))),VLOOKUP(A15,STO_2!$C$2:$I$148,4,FALSE()))))</f>
        <v>0</v>
      </c>
      <c r="AX15" s="37">
        <f t="shared" si="22"/>
        <v>51</v>
      </c>
      <c r="AY15" s="44">
        <f>VLOOKUP(AX15,[1]Punktezuordnung!$A$2:$B$52,2,FALSE())</f>
        <v>0</v>
      </c>
      <c r="AZ15" s="41">
        <f t="array" ref="AZ15">IF(ISBLANK(ANG_1!$A$2),100,IF(ISBLANK(A15),100,IF((OR(EXACT(A15,ANG_1!$C$2:$C$200))),VLOOKUP(A15,ANG_1!$C$2:$I$200,4,FALSE()))))</f>
        <v>100</v>
      </c>
      <c r="BA15" s="37">
        <f t="shared" si="23"/>
        <v>51</v>
      </c>
      <c r="BB15" s="44">
        <f>VLOOKUP(BA15,[1]Punktezuordnung!$A$2:$B$52,2,FALSE())</f>
        <v>0</v>
      </c>
      <c r="BC15" s="46">
        <f t="array" ref="BC15">IF(ISBLANK(ANG_2!$A$2),0,IF(ISBLANK(A15),0,IF((OR(EXACT(A15,ANG_2!$C$2:$C$155))),VLOOKUP(A15,ANG_2!$C$2:$I$155,4,FALSE()))))</f>
        <v>0</v>
      </c>
      <c r="BD15" s="37">
        <f t="shared" si="24"/>
        <v>51</v>
      </c>
      <c r="BE15" s="47">
        <f>VLOOKUP(BD15,[1]Punktezuordnung!$A$2:$B$52,2,FALSE())</f>
        <v>0</v>
      </c>
      <c r="BF15" s="41">
        <f t="array" ref="BF15">IF(ISBLANK(ANG_1!$A$2),100,IF(ISBLANK(G15),100,IF((OR(EXACT(G15,ANG_1!$C$2:$C$200))),VLOOKUP(G15,ANG_1!$C$2:$I$200,4,FALSE()))))</f>
        <v>100</v>
      </c>
      <c r="BG15" s="37">
        <f t="shared" si="25"/>
        <v>51</v>
      </c>
      <c r="BH15" s="44">
        <f>VLOOKUP(BG15,[1]Punktezuordnung!$A$2:$B$52,2,FALSE())</f>
        <v>0</v>
      </c>
      <c r="BI15" s="46">
        <f t="array" ref="BI15">IF(ISBLANK(ANG_2!$A$2),0,IF(ISBLANK(G15),0,IF((OR(EXACT(G15,ANG_2!$C$2:$C$155))),VLOOKUP(G15,ANG_2!$C$2:$I$155,4,FALSE()))))</f>
        <v>0</v>
      </c>
      <c r="BJ15" s="37">
        <f t="shared" si="26"/>
        <v>51</v>
      </c>
      <c r="BK15" s="47">
        <f>VLOOKUP(BJ15,[1]Punktezuordnung!$A$2:$B$52,2,FALSE())</f>
        <v>0</v>
      </c>
    </row>
    <row r="16" spans="1:63" x14ac:dyDescent="0.3">
      <c r="A16" s="28" t="s">
        <v>292</v>
      </c>
      <c r="B16" s="28" t="s">
        <v>22</v>
      </c>
      <c r="C16" s="28">
        <v>2020</v>
      </c>
      <c r="D16" s="28" t="s">
        <v>302</v>
      </c>
      <c r="E16" s="37">
        <f t="shared" si="0"/>
        <v>13</v>
      </c>
      <c r="F16" s="29">
        <f>SUM(LARGE(H16:U16,{1;2;3;4;5;6;7;8;9}))</f>
        <v>94</v>
      </c>
      <c r="G16" s="48">
        <f t="shared" si="1"/>
        <v>2</v>
      </c>
      <c r="H16" s="49">
        <f t="shared" si="2"/>
        <v>46</v>
      </c>
      <c r="I16" s="44">
        <f t="shared" si="3"/>
        <v>48</v>
      </c>
      <c r="J16" s="49">
        <f t="shared" si="4"/>
        <v>0</v>
      </c>
      <c r="K16" s="44">
        <f t="shared" si="5"/>
        <v>0</v>
      </c>
      <c r="L16" s="32">
        <f t="shared" si="6"/>
        <v>0</v>
      </c>
      <c r="M16" s="33">
        <f t="shared" si="7"/>
        <v>0</v>
      </c>
      <c r="N16" s="50">
        <f t="shared" si="8"/>
        <v>0</v>
      </c>
      <c r="O16" s="35">
        <f t="shared" si="9"/>
        <v>0</v>
      </c>
      <c r="P16" s="49">
        <f t="shared" si="10"/>
        <v>0</v>
      </c>
      <c r="Q16" s="44">
        <f t="shared" si="11"/>
        <v>0</v>
      </c>
      <c r="R16" s="49"/>
      <c r="S16" s="44"/>
      <c r="T16" s="49">
        <f t="shared" si="12"/>
        <v>0</v>
      </c>
      <c r="U16" s="44">
        <f t="shared" si="13"/>
        <v>0</v>
      </c>
      <c r="V16" s="36">
        <f t="array" ref="V16">IF(ISBLANK(ALS_1!$A$2),100,IF(ISBLANK(A16),100,IF((OR(EXACT(A16,ALS_1!$C$2:$C$147))),VLOOKUP(A16,ALS_1!$C$2:$I$147,4,FALSE()))))</f>
        <v>17.21</v>
      </c>
      <c r="W16" s="37">
        <f t="shared" si="14"/>
        <v>5</v>
      </c>
      <c r="X16" s="64">
        <f>VLOOKUP(W16,Punktezuordnung!$A$2:$B$52,2,FALSE())</f>
        <v>46</v>
      </c>
      <c r="Y16" s="38" cm="1">
        <f t="array" ref="Y16">IF(ISBLANK(ALS_2!$A$2),0,IF(ISBLANK(A16),0,IF((OR(EXACT(A16,ALS_2!$C$2:$C$149))),VLOOKUP(A16,ALS_2!$C$2:$I$149,4,FALSE()))))</f>
        <v>17</v>
      </c>
      <c r="Z16" s="37">
        <f t="shared" si="15"/>
        <v>3</v>
      </c>
      <c r="AA16" s="64">
        <f>VLOOKUP(Z16,Punktezuordnung!$A$2:$B$52,2,FALSE())</f>
        <v>48</v>
      </c>
      <c r="AB16" s="39">
        <f t="array" ref="AB16">IF(ISBLANK(FRI_1!$A$2),100,IF(ISBLANK(A16),100,IF((OR(EXACT(A16,FRI_1!$C$2:$C$200))),VLOOKUP(A16,FRI_1!$C$2:$I$200,4,FALSE()))))</f>
        <v>100</v>
      </c>
      <c r="AC16" s="37">
        <f t="shared" si="16"/>
        <v>51</v>
      </c>
      <c r="AD16" s="29">
        <f>VLOOKUP(AC16,[1]Punktezuordnung!$A$2:$B$52,2,FALSE())</f>
        <v>0</v>
      </c>
      <c r="AE16" s="40">
        <f t="array" ref="AE16">IF(ISBLANK(FRI_2!$A$2),0,IF(ISBLANK(A16),0,IF((OR(EXACT(A16,FRI_2!$C$2:$C$150))),VLOOKUP(A16,FRI_2!$C$2:$I$150,4,FALSE()))))</f>
        <v>0</v>
      </c>
      <c r="AF16" s="37">
        <f t="shared" si="27"/>
        <v>51</v>
      </c>
      <c r="AG16" s="29">
        <f>VLOOKUP(AF16,[1]Punktezuordnung!$A$2:$B$52,2,FALSE())</f>
        <v>0</v>
      </c>
      <c r="AH16" s="41">
        <f t="array" ref="AH16">IF(ISBLANK(LAT_1!$A$2),0,IF(ISBLANK(A16),0,IF((OR(EXACT(A16,LAT_1!$C$2:$C$154))),VLOOKUP(A16,LAT_1!$C$2:$I$154,4,FALSE()))))</f>
        <v>0</v>
      </c>
      <c r="AI16" s="37">
        <f t="shared" si="17"/>
        <v>51</v>
      </c>
      <c r="AJ16" s="29">
        <f>VLOOKUP(AI16,[1]Punktezuordnung!$A$2:$B$52,2,FALSE())</f>
        <v>0</v>
      </c>
      <c r="AK16" s="43">
        <f t="array" ref="AK16">IF(ISBLANK(LAT_2!$A$2),0,IF(ISBLANK(A16),0,IF((OR(EXACT(A16,LAT_2!$C$2:$C$154))),VLOOKUP(A16,LAT_2!$C$2:$I$154,4,FALSE()))))</f>
        <v>0</v>
      </c>
      <c r="AL16" s="37">
        <f t="shared" si="18"/>
        <v>51</v>
      </c>
      <c r="AM16" s="29">
        <f>VLOOKUP(AL16,[1]Punktezuordnung!$A$2:$B$52,2,FALSE())</f>
        <v>0</v>
      </c>
      <c r="AN16" s="66" t="b">
        <f t="array" ref="AN16">IF(ISBLANK(NIA_1!$A$2),1000,IF(ISBLANK(A16),1000,IF((OR(EXACT(A16,NIA_1!$C$2:$C$200))),VLOOKUP(A16,NIA_1!$C$2:$I$200,4,FALSE()))))</f>
        <v>0</v>
      </c>
      <c r="AO16" s="37">
        <f t="shared" si="19"/>
        <v>51</v>
      </c>
      <c r="AP16" s="64">
        <f>VLOOKUP(AO16,Punktezuordnung!$A$2:$B$52,2,FALSE())</f>
        <v>0</v>
      </c>
      <c r="AQ16" s="45" t="b">
        <f t="array" ref="AQ16">IF(ISBLANK(NIA_2!$A$2),0,IF(ISBLANK(A16),0,IF((OR(EXACT(A16,NIA_2!$C$2:$C$141))),VLOOKUP(A16,NIA_2!$C$2:$I$141,4,FALSE()))))</f>
        <v>0</v>
      </c>
      <c r="AR16" s="37">
        <f t="shared" si="20"/>
        <v>51</v>
      </c>
      <c r="AS16" s="64">
        <f>VLOOKUP(AR16,Punktezuordnung!$A$2:$B$52,2,FALSE())</f>
        <v>0</v>
      </c>
      <c r="AT16" s="41">
        <f t="array" ref="AT16">IF(ISBLANK(STO_1!$A$2),0,IF(ISBLANK(A16),0,IF((OR(EXACT(A16,STO_1!$C$2:$C$149))),VLOOKUP(A16,STO_1!$C$2:$I$149,4,FALSE()))))</f>
        <v>0</v>
      </c>
      <c r="AU16" s="37">
        <f t="shared" si="21"/>
        <v>51</v>
      </c>
      <c r="AV16" s="44">
        <f>VLOOKUP(AU16,[1]Punktezuordnung!$A$2:$B$52,2,FALSE())</f>
        <v>0</v>
      </c>
      <c r="AW16" s="39">
        <f t="array" ref="AW16">IF(ISBLANK(STO_2!$A$2),0,IF(ISBLANK(A16),0,IF((OR(EXACT(A16,STO_2!$C$2:$C$148))),VLOOKUP(A16,STO_2!$C$2:$I$148,4,FALSE()))))</f>
        <v>0</v>
      </c>
      <c r="AX16" s="37">
        <f t="shared" si="22"/>
        <v>51</v>
      </c>
      <c r="AY16" s="44">
        <f>VLOOKUP(AX16,[1]Punktezuordnung!$A$2:$B$52,2,FALSE())</f>
        <v>0</v>
      </c>
      <c r="AZ16" s="41">
        <f t="array" ref="AZ16">IF(ISBLANK(ANG_1!$A$2),100,IF(ISBLANK(A16),100,IF((OR(EXACT(A16,ANG_1!$C$2:$C$200))),VLOOKUP(A16,ANG_1!$C$2:$I$200,4,FALSE()))))</f>
        <v>100</v>
      </c>
      <c r="BA16" s="37">
        <f t="shared" si="23"/>
        <v>51</v>
      </c>
      <c r="BB16" s="44">
        <f>VLOOKUP(BA16,[1]Punktezuordnung!$A$2:$B$52,2,FALSE())</f>
        <v>0</v>
      </c>
      <c r="BC16" s="46">
        <f t="array" ref="BC16">IF(ISBLANK(ANG_2!$A$2),0,IF(ISBLANK(A16),0,IF((OR(EXACT(A16,ANG_2!$C$2:$C$155))),VLOOKUP(A16,ANG_2!$C$2:$I$155,4,FALSE()))))</f>
        <v>0</v>
      </c>
      <c r="BD16" s="37">
        <f t="shared" si="24"/>
        <v>51</v>
      </c>
      <c r="BE16" s="47">
        <f>VLOOKUP(BD16,[1]Punktezuordnung!$A$2:$B$52,2,FALSE())</f>
        <v>0</v>
      </c>
      <c r="BF16" s="41">
        <f t="array" ref="BF16">IF(ISBLANK(ANG_1!$A$2),100,IF(ISBLANK(G16),100,IF((OR(EXACT(G16,ANG_1!$C$2:$C$200))),VLOOKUP(G16,ANG_1!$C$2:$I$200,4,FALSE()))))</f>
        <v>100</v>
      </c>
      <c r="BG16" s="37">
        <f t="shared" si="25"/>
        <v>51</v>
      </c>
      <c r="BH16" s="44">
        <f>VLOOKUP(BG16,[1]Punktezuordnung!$A$2:$B$52,2,FALSE())</f>
        <v>0</v>
      </c>
      <c r="BI16" s="46">
        <f t="array" ref="BI16">IF(ISBLANK(ANG_2!$A$2),0,IF(ISBLANK(G16),0,IF((OR(EXACT(G16,ANG_2!$C$2:$C$155))),VLOOKUP(G16,ANG_2!$C$2:$I$155,4,FALSE()))))</f>
        <v>0</v>
      </c>
      <c r="BJ16" s="37">
        <f t="shared" si="26"/>
        <v>51</v>
      </c>
      <c r="BK16" s="47">
        <f>VLOOKUP(BJ16,[1]Punktezuordnung!$A$2:$B$52,2,FALSE())</f>
        <v>0</v>
      </c>
    </row>
    <row r="17" spans="1:63" x14ac:dyDescent="0.3">
      <c r="A17" s="28" t="s">
        <v>359</v>
      </c>
      <c r="B17" s="28" t="s">
        <v>22</v>
      </c>
      <c r="C17" s="28">
        <v>2020</v>
      </c>
      <c r="D17" s="28" t="s">
        <v>306</v>
      </c>
      <c r="E17" s="37">
        <f t="shared" si="0"/>
        <v>14</v>
      </c>
      <c r="F17" s="29">
        <f>SUM(LARGE(H17:U17,{1;2;3;4;5;6;7;8;9}))</f>
        <v>93</v>
      </c>
      <c r="G17" s="48">
        <f t="shared" si="1"/>
        <v>2</v>
      </c>
      <c r="H17" s="49">
        <f t="shared" si="2"/>
        <v>0</v>
      </c>
      <c r="I17" s="44">
        <f t="shared" si="3"/>
        <v>0</v>
      </c>
      <c r="J17" s="49">
        <f t="shared" si="4"/>
        <v>0</v>
      </c>
      <c r="K17" s="44">
        <f t="shared" si="5"/>
        <v>0</v>
      </c>
      <c r="L17" s="32">
        <f t="shared" si="6"/>
        <v>0</v>
      </c>
      <c r="M17" s="33">
        <f t="shared" si="7"/>
        <v>0</v>
      </c>
      <c r="N17" s="50">
        <f t="shared" si="8"/>
        <v>47</v>
      </c>
      <c r="O17" s="35">
        <f t="shared" si="9"/>
        <v>46</v>
      </c>
      <c r="P17" s="49">
        <f t="shared" si="10"/>
        <v>0</v>
      </c>
      <c r="Q17" s="44">
        <f t="shared" si="11"/>
        <v>0</v>
      </c>
      <c r="R17" s="49"/>
      <c r="S17" s="44"/>
      <c r="T17" s="49">
        <f t="shared" si="12"/>
        <v>0</v>
      </c>
      <c r="U17" s="44">
        <f t="shared" si="13"/>
        <v>0</v>
      </c>
      <c r="V17" s="36" t="b">
        <f t="array" ref="V17">IF(ISBLANK(ALS_1!$A$2),100,IF(ISBLANK(A17),100,IF((OR(EXACT(A17,ALS_1!$C$2:$C$147))),VLOOKUP(A17,ALS_1!$C$2:$I$147,4,FALSE()))))</f>
        <v>0</v>
      </c>
      <c r="W17" s="37">
        <f t="shared" si="14"/>
        <v>51</v>
      </c>
      <c r="X17" s="64">
        <f>VLOOKUP(W17,Punktezuordnung!$A$2:$B$52,2,FALSE())</f>
        <v>0</v>
      </c>
      <c r="Y17" s="38" t="b" cm="1">
        <f t="array" ref="Y17">IF(ISBLANK(ALS_2!$A$2),0,IF(ISBLANK(A17),0,IF((OR(EXACT(A17,ALS_2!$C$2:$C$149))),VLOOKUP(A17,ALS_2!$C$2:$I$149,4,FALSE()))))</f>
        <v>0</v>
      </c>
      <c r="Z17" s="37">
        <f t="shared" si="15"/>
        <v>51</v>
      </c>
      <c r="AA17" s="64">
        <f>VLOOKUP(Z17,Punktezuordnung!$A$2:$B$52,2,FALSE())</f>
        <v>0</v>
      </c>
      <c r="AB17" s="39">
        <f t="array" ref="AB17">IF(ISBLANK(FRI_1!$A$2),100,IF(ISBLANK(A17),100,IF((OR(EXACT(A17,FRI_1!$C$2:$C$200))),VLOOKUP(A17,FRI_1!$C$2:$I$200,4,FALSE()))))</f>
        <v>100</v>
      </c>
      <c r="AC17" s="37">
        <f t="shared" si="16"/>
        <v>51</v>
      </c>
      <c r="AD17" s="29">
        <f>VLOOKUP(AC17,[1]Punktezuordnung!$A$2:$B$52,2,FALSE())</f>
        <v>0</v>
      </c>
      <c r="AE17" s="40">
        <f t="array" ref="AE17">IF(ISBLANK(FRI_2!$A$2),0,IF(ISBLANK(A17),0,IF((OR(EXACT(A17,FRI_2!$C$2:$C$150))),VLOOKUP(A17,FRI_2!$C$2:$I$150,4,FALSE()))))</f>
        <v>0</v>
      </c>
      <c r="AF17" s="37">
        <f t="shared" si="27"/>
        <v>51</v>
      </c>
      <c r="AG17" s="29">
        <f>VLOOKUP(AF17,[1]Punktezuordnung!$A$2:$B$52,2,FALSE())</f>
        <v>0</v>
      </c>
      <c r="AH17" s="41">
        <f t="array" ref="AH17">IF(ISBLANK(LAT_1!$A$2),0,IF(ISBLANK(A17),0,IF((OR(EXACT(A17,LAT_1!$C$2:$C$154))),VLOOKUP(A17,LAT_1!$C$2:$I$154,4,FALSE()))))</f>
        <v>0</v>
      </c>
      <c r="AI17" s="37">
        <f t="shared" si="17"/>
        <v>51</v>
      </c>
      <c r="AJ17" s="29">
        <f>VLOOKUP(AI17,[1]Punktezuordnung!$A$2:$B$52,2,FALSE())</f>
        <v>0</v>
      </c>
      <c r="AK17" s="43">
        <f t="array" ref="AK17">IF(ISBLANK(LAT_2!$A$2),0,IF(ISBLANK(A17),0,IF((OR(EXACT(A17,LAT_2!$C$2:$C$154))),VLOOKUP(A17,LAT_2!$C$2:$I$154,4,FALSE()))))</f>
        <v>0</v>
      </c>
      <c r="AL17" s="37">
        <f t="shared" si="18"/>
        <v>51</v>
      </c>
      <c r="AM17" s="29">
        <f>VLOOKUP(AL17,[1]Punktezuordnung!$A$2:$B$52,2,FALSE())</f>
        <v>0</v>
      </c>
      <c r="AN17" s="66">
        <f t="array" ref="AN17">IF(ISBLANK(NIA_1!$A$2),1000,IF(ISBLANK(A17),1000,IF((OR(EXACT(A17,NIA_1!$C$2:$C$200))),VLOOKUP(A17,NIA_1!$C$2:$I$200,4,FALSE()))))</f>
        <v>158.19999999999999</v>
      </c>
      <c r="AO17" s="37">
        <f t="shared" si="19"/>
        <v>4</v>
      </c>
      <c r="AP17" s="64">
        <f>VLOOKUP(AO17,Punktezuordnung!$A$2:$B$52,2,FALSE())</f>
        <v>47</v>
      </c>
      <c r="AQ17" s="45">
        <f t="array" ref="AQ17">IF(ISBLANK(NIA_2!$A$2),0,IF(ISBLANK(A17),0,IF((OR(EXACT(A17,NIA_2!$C$2:$C$141))),VLOOKUP(A17,NIA_2!$C$2:$I$141,4,FALSE()))))</f>
        <v>21</v>
      </c>
      <c r="AR17" s="37">
        <f t="shared" si="20"/>
        <v>5</v>
      </c>
      <c r="AS17" s="64">
        <f>VLOOKUP(AR17,Punktezuordnung!$A$2:$B$52,2,FALSE())</f>
        <v>46</v>
      </c>
      <c r="AT17" s="41">
        <f t="array" ref="AT17">IF(ISBLANK(STO_1!$A$2),0,IF(ISBLANK(A17),0,IF((OR(EXACT(A17,STO_1!$C$2:$C$149))),VLOOKUP(A17,STO_1!$C$2:$I$149,4,FALSE()))))</f>
        <v>0</v>
      </c>
      <c r="AU17" s="37">
        <f t="shared" si="21"/>
        <v>51</v>
      </c>
      <c r="AV17" s="44">
        <f>VLOOKUP(AU17,[1]Punktezuordnung!$A$2:$B$52,2,FALSE())</f>
        <v>0</v>
      </c>
      <c r="AW17" s="39">
        <f t="array" ref="AW17">IF(ISBLANK(STO_2!$A$2),0,IF(ISBLANK(A17),0,IF((OR(EXACT(A17,STO_2!$C$2:$C$148))),VLOOKUP(A17,STO_2!$C$2:$I$148,4,FALSE()))))</f>
        <v>0</v>
      </c>
      <c r="AX17" s="37">
        <f t="shared" si="22"/>
        <v>51</v>
      </c>
      <c r="AY17" s="44">
        <f>VLOOKUP(AX17,[1]Punktezuordnung!$A$2:$B$52,2,FALSE())</f>
        <v>0</v>
      </c>
      <c r="AZ17" s="41">
        <f t="array" ref="AZ17">IF(ISBLANK(ANG_1!$A$2),100,IF(ISBLANK(A17),100,IF((OR(EXACT(A17,ANG_1!$C$2:$C$200))),VLOOKUP(A17,ANG_1!$C$2:$I$200,4,FALSE()))))</f>
        <v>100</v>
      </c>
      <c r="BA17" s="37">
        <f t="shared" si="23"/>
        <v>51</v>
      </c>
      <c r="BB17" s="44">
        <f>VLOOKUP(BA17,[1]Punktezuordnung!$A$2:$B$52,2,FALSE())</f>
        <v>0</v>
      </c>
      <c r="BC17" s="46">
        <f t="array" ref="BC17">IF(ISBLANK(ANG_2!$A$2),0,IF(ISBLANK(A17),0,IF((OR(EXACT(A17,ANG_2!$C$2:$C$155))),VLOOKUP(A17,ANG_2!$C$2:$I$155,4,FALSE()))))</f>
        <v>0</v>
      </c>
      <c r="BD17" s="37">
        <f t="shared" si="24"/>
        <v>51</v>
      </c>
      <c r="BE17" s="47">
        <f>VLOOKUP(BD17,[1]Punktezuordnung!$A$2:$B$52,2,FALSE())</f>
        <v>0</v>
      </c>
      <c r="BF17" s="41">
        <f t="array" ref="BF17">IF(ISBLANK(ANG_1!$A$2),100,IF(ISBLANK(G17),100,IF((OR(EXACT(G17,ANG_1!$C$2:$C$200))),VLOOKUP(G17,ANG_1!$C$2:$I$200,4,FALSE()))))</f>
        <v>100</v>
      </c>
      <c r="BG17" s="37">
        <f t="shared" si="25"/>
        <v>51</v>
      </c>
      <c r="BH17" s="44">
        <f>VLOOKUP(BG17,[1]Punktezuordnung!$A$2:$B$52,2,FALSE())</f>
        <v>0</v>
      </c>
      <c r="BI17" s="46">
        <f t="array" ref="BI17">IF(ISBLANK(ANG_2!$A$2),0,IF(ISBLANK(G17),0,IF((OR(EXACT(G17,ANG_2!$C$2:$C$155))),VLOOKUP(G17,ANG_2!$C$2:$I$155,4,FALSE()))))</f>
        <v>0</v>
      </c>
      <c r="BJ17" s="37">
        <f t="shared" si="26"/>
        <v>51</v>
      </c>
      <c r="BK17" s="47">
        <f>VLOOKUP(BJ17,[1]Punktezuordnung!$A$2:$B$52,2,FALSE())</f>
        <v>0</v>
      </c>
    </row>
    <row r="18" spans="1:63" x14ac:dyDescent="0.3">
      <c r="A18" s="28" t="s">
        <v>365</v>
      </c>
      <c r="B18" s="28" t="s">
        <v>22</v>
      </c>
      <c r="C18" s="28">
        <v>2020</v>
      </c>
      <c r="D18" s="28" t="s">
        <v>305</v>
      </c>
      <c r="E18" s="37">
        <f t="shared" si="0"/>
        <v>14</v>
      </c>
      <c r="F18" s="29">
        <f>SUM(LARGE(H18:U18,{1;2;3;4;5;6;7;8;9}))</f>
        <v>93</v>
      </c>
      <c r="G18" s="48">
        <f t="shared" si="1"/>
        <v>2</v>
      </c>
      <c r="H18" s="49">
        <f t="shared" si="2"/>
        <v>0</v>
      </c>
      <c r="I18" s="44">
        <f t="shared" si="3"/>
        <v>0</v>
      </c>
      <c r="J18" s="49">
        <f t="shared" si="4"/>
        <v>0</v>
      </c>
      <c r="K18" s="44">
        <f t="shared" si="5"/>
        <v>0</v>
      </c>
      <c r="L18" s="32">
        <f t="shared" si="6"/>
        <v>0</v>
      </c>
      <c r="M18" s="33">
        <f t="shared" si="7"/>
        <v>0</v>
      </c>
      <c r="N18" s="50">
        <f t="shared" si="8"/>
        <v>43</v>
      </c>
      <c r="O18" s="35">
        <f t="shared" si="9"/>
        <v>50</v>
      </c>
      <c r="P18" s="49">
        <f t="shared" si="10"/>
        <v>0</v>
      </c>
      <c r="Q18" s="44">
        <f t="shared" si="11"/>
        <v>0</v>
      </c>
      <c r="R18" s="49"/>
      <c r="S18" s="44"/>
      <c r="T18" s="49">
        <f t="shared" si="12"/>
        <v>0</v>
      </c>
      <c r="U18" s="44">
        <f t="shared" si="13"/>
        <v>0</v>
      </c>
      <c r="V18" s="36" t="b">
        <f t="array" ref="V18">IF(ISBLANK(ALS_1!$A$2),100,IF(ISBLANK(A18),100,IF((OR(EXACT(A18,ALS_1!$C$2:$C$147))),VLOOKUP(A18,ALS_1!$C$2:$I$147,4,FALSE()))))</f>
        <v>0</v>
      </c>
      <c r="W18" s="37">
        <f t="shared" si="14"/>
        <v>51</v>
      </c>
      <c r="X18" s="64">
        <f>VLOOKUP(W18,Punktezuordnung!$A$2:$B$52,2,FALSE())</f>
        <v>0</v>
      </c>
      <c r="Y18" s="38" t="b" cm="1">
        <f t="array" ref="Y18">IF(ISBLANK(ALS_2!$A$2),0,IF(ISBLANK(A18),0,IF((OR(EXACT(A18,ALS_2!$C$2:$C$149))),VLOOKUP(A18,ALS_2!$C$2:$I$149,4,FALSE()))))</f>
        <v>0</v>
      </c>
      <c r="Z18" s="37">
        <f t="shared" si="15"/>
        <v>51</v>
      </c>
      <c r="AA18" s="64">
        <f>VLOOKUP(Z18,Punktezuordnung!$A$2:$B$52,2,FALSE())</f>
        <v>0</v>
      </c>
      <c r="AB18" s="39">
        <f t="array" ref="AB18">IF(ISBLANK(FRI_1!$A$2),100,IF(ISBLANK(A18),100,IF((OR(EXACT(A18,FRI_1!$C$2:$C$200))),VLOOKUP(A18,FRI_1!$C$2:$I$200,4,FALSE()))))</f>
        <v>100</v>
      </c>
      <c r="AC18" s="37">
        <f t="shared" si="16"/>
        <v>51</v>
      </c>
      <c r="AD18" s="29">
        <f>VLOOKUP(AC18,[1]Punktezuordnung!$A$2:$B$52,2,FALSE())</f>
        <v>0</v>
      </c>
      <c r="AE18" s="40">
        <f t="array" ref="AE18">IF(ISBLANK(FRI_2!$A$2),0,IF(ISBLANK(A18),0,IF((OR(EXACT(A18,FRI_2!$C$2:$C$150))),VLOOKUP(A18,FRI_2!$C$2:$I$150,4,FALSE()))))</f>
        <v>0</v>
      </c>
      <c r="AF18" s="37">
        <f t="shared" si="27"/>
        <v>51</v>
      </c>
      <c r="AG18" s="29">
        <f>VLOOKUP(AF18,[1]Punktezuordnung!$A$2:$B$52,2,FALSE())</f>
        <v>0</v>
      </c>
      <c r="AH18" s="41">
        <f t="array" ref="AH18">IF(ISBLANK(LAT_1!$A$2),0,IF(ISBLANK(A18),0,IF((OR(EXACT(A18,LAT_1!$C$2:$C$154))),VLOOKUP(A18,LAT_1!$C$2:$I$154,4,FALSE()))))</f>
        <v>0</v>
      </c>
      <c r="AI18" s="37">
        <f t="shared" si="17"/>
        <v>51</v>
      </c>
      <c r="AJ18" s="29">
        <f>VLOOKUP(AI18,[1]Punktezuordnung!$A$2:$B$52,2,FALSE())</f>
        <v>0</v>
      </c>
      <c r="AK18" s="43">
        <f t="array" ref="AK18">IF(ISBLANK(LAT_2!$A$2),0,IF(ISBLANK(A18),0,IF((OR(EXACT(A18,LAT_2!$C$2:$C$154))),VLOOKUP(A18,LAT_2!$C$2:$I$154,4,FALSE()))))</f>
        <v>0</v>
      </c>
      <c r="AL18" s="37">
        <f t="shared" si="18"/>
        <v>51</v>
      </c>
      <c r="AM18" s="29">
        <f>VLOOKUP(AL18,[1]Punktezuordnung!$A$2:$B$52,2,FALSE())</f>
        <v>0</v>
      </c>
      <c r="AN18" s="66">
        <f t="array" ref="AN18">IF(ISBLANK(NIA_1!$A$2),1000,IF(ISBLANK(A18),1000,IF((OR(EXACT(A18,NIA_1!$C$2:$C$200))),VLOOKUP(A18,NIA_1!$C$2:$I$200,4,FALSE()))))</f>
        <v>164.1</v>
      </c>
      <c r="AO18" s="37">
        <f t="shared" si="19"/>
        <v>8</v>
      </c>
      <c r="AP18" s="64">
        <f>VLOOKUP(AO18,Punktezuordnung!$A$2:$B$52,2,FALSE())</f>
        <v>43</v>
      </c>
      <c r="AQ18" s="45">
        <f t="array" ref="AQ18">IF(ISBLANK(NIA_2!$A$2),0,IF(ISBLANK(A18),0,IF((OR(EXACT(A18,NIA_2!$C$2:$C$141))),VLOOKUP(A18,NIA_2!$C$2:$I$141,4,FALSE()))))</f>
        <v>23</v>
      </c>
      <c r="AR18" s="37">
        <f t="shared" si="20"/>
        <v>1</v>
      </c>
      <c r="AS18" s="64">
        <f>VLOOKUP(AR18,Punktezuordnung!$A$2:$B$52,2,FALSE())</f>
        <v>50</v>
      </c>
      <c r="AT18" s="41">
        <f t="array" ref="AT18">IF(ISBLANK(STO_1!$A$2),0,IF(ISBLANK(A18),0,IF((OR(EXACT(A18,STO_1!$C$2:$C$149))),VLOOKUP(A18,STO_1!$C$2:$I$149,4,FALSE()))))</f>
        <v>0</v>
      </c>
      <c r="AU18" s="37">
        <f t="shared" si="21"/>
        <v>51</v>
      </c>
      <c r="AV18" s="44">
        <f>VLOOKUP(AU18,[1]Punktezuordnung!$A$2:$B$52,2,FALSE())</f>
        <v>0</v>
      </c>
      <c r="AW18" s="39">
        <f t="array" ref="AW18">IF(ISBLANK(STO_2!$A$2),0,IF(ISBLANK(A18),0,IF((OR(EXACT(A18,STO_2!$C$2:$C$148))),VLOOKUP(A18,STO_2!$C$2:$I$148,4,FALSE()))))</f>
        <v>0</v>
      </c>
      <c r="AX18" s="37">
        <f t="shared" si="22"/>
        <v>51</v>
      </c>
      <c r="AY18" s="44">
        <f>VLOOKUP(AX18,[1]Punktezuordnung!$A$2:$B$52,2,FALSE())</f>
        <v>0</v>
      </c>
      <c r="AZ18" s="41">
        <f t="array" ref="AZ18">IF(ISBLANK(ANG_1!$A$2),100,IF(ISBLANK(A18),100,IF((OR(EXACT(A18,ANG_1!$C$2:$C$200))),VLOOKUP(A18,ANG_1!$C$2:$I$200,4,FALSE()))))</f>
        <v>100</v>
      </c>
      <c r="BA18" s="37">
        <f t="shared" si="23"/>
        <v>51</v>
      </c>
      <c r="BB18" s="44">
        <f>VLOOKUP(BA18,[1]Punktezuordnung!$A$2:$B$52,2,FALSE())</f>
        <v>0</v>
      </c>
      <c r="BC18" s="46">
        <f t="array" ref="BC18">IF(ISBLANK(ANG_2!$A$2),0,IF(ISBLANK(A18),0,IF((OR(EXACT(A18,ANG_2!$C$2:$C$155))),VLOOKUP(A18,ANG_2!$C$2:$I$155,4,FALSE()))))</f>
        <v>0</v>
      </c>
      <c r="BD18" s="37">
        <f t="shared" si="24"/>
        <v>51</v>
      </c>
      <c r="BE18" s="47">
        <f>VLOOKUP(BD18,[1]Punktezuordnung!$A$2:$B$52,2,FALSE())</f>
        <v>0</v>
      </c>
      <c r="BF18" s="41">
        <f t="array" ref="BF18">IF(ISBLANK(ANG_1!$A$2),100,IF(ISBLANK(G18),100,IF((OR(EXACT(G18,ANG_1!$C$2:$C$200))),VLOOKUP(G18,ANG_1!$C$2:$I$200,4,FALSE()))))</f>
        <v>100</v>
      </c>
      <c r="BG18" s="37">
        <f t="shared" si="25"/>
        <v>51</v>
      </c>
      <c r="BH18" s="44">
        <f>VLOOKUP(BG18,[1]Punktezuordnung!$A$2:$B$52,2,FALSE())</f>
        <v>0</v>
      </c>
      <c r="BI18" s="46">
        <f t="array" ref="BI18">IF(ISBLANK(ANG_2!$A$2),0,IF(ISBLANK(G18),0,IF((OR(EXACT(G18,ANG_2!$C$2:$C$155))),VLOOKUP(G18,ANG_2!$C$2:$I$155,4,FALSE()))))</f>
        <v>0</v>
      </c>
      <c r="BJ18" s="37">
        <f t="shared" si="26"/>
        <v>51</v>
      </c>
      <c r="BK18" s="47">
        <f>VLOOKUP(BJ18,[1]Punktezuordnung!$A$2:$B$52,2,FALSE())</f>
        <v>0</v>
      </c>
    </row>
    <row r="19" spans="1:63" x14ac:dyDescent="0.3">
      <c r="A19" s="28" t="s">
        <v>291</v>
      </c>
      <c r="B19" s="28" t="s">
        <v>22</v>
      </c>
      <c r="C19" s="28">
        <v>2020</v>
      </c>
      <c r="D19" s="28" t="s">
        <v>307</v>
      </c>
      <c r="E19" s="37">
        <f t="shared" si="0"/>
        <v>16</v>
      </c>
      <c r="F19" s="29">
        <f>SUM(LARGE(H19:U19,{1;2;3;4;5;6;7;8;9}))</f>
        <v>90</v>
      </c>
      <c r="G19" s="48">
        <f t="shared" si="1"/>
        <v>2</v>
      </c>
      <c r="H19" s="49">
        <f t="shared" si="2"/>
        <v>47</v>
      </c>
      <c r="I19" s="44">
        <f t="shared" si="3"/>
        <v>43</v>
      </c>
      <c r="J19" s="49">
        <f t="shared" si="4"/>
        <v>0</v>
      </c>
      <c r="K19" s="44">
        <f t="shared" si="5"/>
        <v>0</v>
      </c>
      <c r="L19" s="32">
        <f t="shared" si="6"/>
        <v>0</v>
      </c>
      <c r="M19" s="33">
        <f t="shared" si="7"/>
        <v>0</v>
      </c>
      <c r="N19" s="50">
        <f t="shared" si="8"/>
        <v>0</v>
      </c>
      <c r="O19" s="35">
        <f t="shared" si="9"/>
        <v>0</v>
      </c>
      <c r="P19" s="49">
        <f t="shared" si="10"/>
        <v>0</v>
      </c>
      <c r="Q19" s="44">
        <f t="shared" si="11"/>
        <v>0</v>
      </c>
      <c r="R19" s="49"/>
      <c r="S19" s="44"/>
      <c r="T19" s="49">
        <f t="shared" si="12"/>
        <v>0</v>
      </c>
      <c r="U19" s="44">
        <f t="shared" si="13"/>
        <v>0</v>
      </c>
      <c r="V19" s="36">
        <f t="array" ref="V19">IF(ISBLANK(ALS_1!$A$2),100,IF(ISBLANK(A19),100,IF((OR(EXACT(A19,ALS_1!$C$2:$C$147))),VLOOKUP(A19,ALS_1!$C$2:$I$147,4,FALSE()))))</f>
        <v>17.18</v>
      </c>
      <c r="W19" s="37">
        <f t="shared" si="14"/>
        <v>4</v>
      </c>
      <c r="X19" s="64">
        <f>VLOOKUP(W19,Punktezuordnung!$A$2:$B$52,2,FALSE())</f>
        <v>47</v>
      </c>
      <c r="Y19" s="38" cm="1">
        <f t="array" ref="Y19">IF(ISBLANK(ALS_2!$A$2),0,IF(ISBLANK(A19),0,IF((OR(EXACT(A19,ALS_2!$C$2:$C$149))),VLOOKUP(A19,ALS_2!$C$2:$I$149,4,FALSE()))))</f>
        <v>16</v>
      </c>
      <c r="Z19" s="37">
        <f t="shared" si="15"/>
        <v>8</v>
      </c>
      <c r="AA19" s="64">
        <f>VLOOKUP(Z19,Punktezuordnung!$A$2:$B$52,2,FALSE())</f>
        <v>43</v>
      </c>
      <c r="AB19" s="39">
        <f t="array" ref="AB19">IF(ISBLANK(FRI_1!$A$2),100,IF(ISBLANK(A19),100,IF((OR(EXACT(A19,FRI_1!$C$2:$C$200))),VLOOKUP(A19,FRI_1!$C$2:$I$200,4,FALSE()))))</f>
        <v>100</v>
      </c>
      <c r="AC19" s="37">
        <f t="shared" si="16"/>
        <v>51</v>
      </c>
      <c r="AD19" s="29">
        <f>VLOOKUP(AC19,[1]Punktezuordnung!$A$2:$B$52,2,FALSE())</f>
        <v>0</v>
      </c>
      <c r="AE19" s="40">
        <f t="array" ref="AE19">IF(ISBLANK(FRI_2!$A$2),0,IF(ISBLANK(A19),0,IF((OR(EXACT(A19,FRI_2!$C$2:$C$150))),VLOOKUP(A19,FRI_2!$C$2:$I$150,4,FALSE()))))</f>
        <v>0</v>
      </c>
      <c r="AF19" s="37">
        <f t="shared" si="27"/>
        <v>51</v>
      </c>
      <c r="AG19" s="29">
        <f>VLOOKUP(AF19,[1]Punktezuordnung!$A$2:$B$52,2,FALSE())</f>
        <v>0</v>
      </c>
      <c r="AH19" s="41">
        <f t="array" ref="AH19">IF(ISBLANK(LAT_1!$A$2),0,IF(ISBLANK(A19),0,IF((OR(EXACT(A19,LAT_1!$C$2:$C$154))),VLOOKUP(A19,LAT_1!$C$2:$I$154,4,FALSE()))))</f>
        <v>0</v>
      </c>
      <c r="AI19" s="37">
        <f t="shared" si="17"/>
        <v>51</v>
      </c>
      <c r="AJ19" s="29">
        <f>VLOOKUP(AI19,[1]Punktezuordnung!$A$2:$B$52,2,FALSE())</f>
        <v>0</v>
      </c>
      <c r="AK19" s="43">
        <f t="array" ref="AK19">IF(ISBLANK(LAT_2!$A$2),0,IF(ISBLANK(A19),0,IF((OR(EXACT(A19,LAT_2!$C$2:$C$154))),VLOOKUP(A19,LAT_2!$C$2:$I$154,4,FALSE()))))</f>
        <v>0</v>
      </c>
      <c r="AL19" s="37">
        <f t="shared" si="18"/>
        <v>51</v>
      </c>
      <c r="AM19" s="29">
        <f>VLOOKUP(AL19,[1]Punktezuordnung!$A$2:$B$52,2,FALSE())</f>
        <v>0</v>
      </c>
      <c r="AN19" s="66" t="b">
        <f t="array" ref="AN19">IF(ISBLANK(NIA_1!$A$2),1000,IF(ISBLANK(A19),1000,IF((OR(EXACT(A19,NIA_1!$C$2:$C$200))),VLOOKUP(A19,NIA_1!$C$2:$I$200,4,FALSE()))))</f>
        <v>0</v>
      </c>
      <c r="AO19" s="37">
        <f t="shared" si="19"/>
        <v>51</v>
      </c>
      <c r="AP19" s="64">
        <f>VLOOKUP(AO19,Punktezuordnung!$A$2:$B$52,2,FALSE())</f>
        <v>0</v>
      </c>
      <c r="AQ19" s="45" t="b">
        <f t="array" ref="AQ19">IF(ISBLANK(NIA_2!$A$2),0,IF(ISBLANK(A19),0,IF((OR(EXACT(A19,NIA_2!$C$2:$C$141))),VLOOKUP(A19,NIA_2!$C$2:$I$141,4,FALSE()))))</f>
        <v>0</v>
      </c>
      <c r="AR19" s="37">
        <f t="shared" si="20"/>
        <v>51</v>
      </c>
      <c r="AS19" s="64">
        <f>VLOOKUP(AR19,Punktezuordnung!$A$2:$B$52,2,FALSE())</f>
        <v>0</v>
      </c>
      <c r="AT19" s="41">
        <f t="array" ref="AT19">IF(ISBLANK(STO_1!$A$2),0,IF(ISBLANK(A19),0,IF((OR(EXACT(A19,STO_1!$C$2:$C$149))),VLOOKUP(A19,STO_1!$C$2:$I$149,4,FALSE()))))</f>
        <v>0</v>
      </c>
      <c r="AU19" s="37">
        <f t="shared" si="21"/>
        <v>51</v>
      </c>
      <c r="AV19" s="44">
        <f>VLOOKUP(AU19,[1]Punktezuordnung!$A$2:$B$52,2,FALSE())</f>
        <v>0</v>
      </c>
      <c r="AW19" s="39">
        <f t="array" ref="AW19">IF(ISBLANK(STO_2!$A$2),0,IF(ISBLANK(A19),0,IF((OR(EXACT(A19,STO_2!$C$2:$C$148))),VLOOKUP(A19,STO_2!$C$2:$I$148,4,FALSE()))))</f>
        <v>0</v>
      </c>
      <c r="AX19" s="37">
        <f t="shared" si="22"/>
        <v>51</v>
      </c>
      <c r="AY19" s="44">
        <f>VLOOKUP(AX19,[1]Punktezuordnung!$A$2:$B$52,2,FALSE())</f>
        <v>0</v>
      </c>
      <c r="AZ19" s="41">
        <f t="array" ref="AZ19">IF(ISBLANK(ANG_1!$A$2),100,IF(ISBLANK(A19),100,IF((OR(EXACT(A19,ANG_1!$C$2:$C$200))),VLOOKUP(A19,ANG_1!$C$2:$I$200,4,FALSE()))))</f>
        <v>100</v>
      </c>
      <c r="BA19" s="37">
        <f t="shared" si="23"/>
        <v>51</v>
      </c>
      <c r="BB19" s="44">
        <f>VLOOKUP(BA19,[1]Punktezuordnung!$A$2:$B$52,2,FALSE())</f>
        <v>0</v>
      </c>
      <c r="BC19" s="46">
        <f t="array" ref="BC19">IF(ISBLANK(ANG_2!$A$2),0,IF(ISBLANK(A19),0,IF((OR(EXACT(A19,ANG_2!$C$2:$C$155))),VLOOKUP(A19,ANG_2!$C$2:$I$155,4,FALSE()))))</f>
        <v>0</v>
      </c>
      <c r="BD19" s="37">
        <f t="shared" si="24"/>
        <v>51</v>
      </c>
      <c r="BE19" s="47">
        <f>VLOOKUP(BD19,[1]Punktezuordnung!$A$2:$B$52,2,FALSE())</f>
        <v>0</v>
      </c>
      <c r="BF19" s="41">
        <f t="array" ref="BF19">IF(ISBLANK(ANG_1!$A$2),100,IF(ISBLANK(G19),100,IF((OR(EXACT(G19,ANG_1!$C$2:$C$200))),VLOOKUP(G19,ANG_1!$C$2:$I$200,4,FALSE()))))</f>
        <v>100</v>
      </c>
      <c r="BG19" s="37">
        <f t="shared" si="25"/>
        <v>51</v>
      </c>
      <c r="BH19" s="44">
        <f>VLOOKUP(BG19,[1]Punktezuordnung!$A$2:$B$52,2,FALSE())</f>
        <v>0</v>
      </c>
      <c r="BI19" s="46">
        <f t="array" ref="BI19">IF(ISBLANK(ANG_2!$A$2),0,IF(ISBLANK(G19),0,IF((OR(EXACT(G19,ANG_2!$C$2:$C$155))),VLOOKUP(G19,ANG_2!$C$2:$I$155,4,FALSE()))))</f>
        <v>0</v>
      </c>
      <c r="BJ19" s="37">
        <f t="shared" si="26"/>
        <v>51</v>
      </c>
      <c r="BK19" s="47">
        <f>VLOOKUP(BJ19,[1]Punktezuordnung!$A$2:$B$52,2,FALSE())</f>
        <v>0</v>
      </c>
    </row>
    <row r="20" spans="1:63" x14ac:dyDescent="0.3">
      <c r="A20" s="28" t="s">
        <v>362</v>
      </c>
      <c r="B20" s="28" t="s">
        <v>22</v>
      </c>
      <c r="C20" s="28">
        <v>2020</v>
      </c>
      <c r="D20" s="28" t="s">
        <v>305</v>
      </c>
      <c r="E20" s="37">
        <f t="shared" si="0"/>
        <v>17</v>
      </c>
      <c r="F20" s="29">
        <f>SUM(LARGE(H20:U20,{1;2;3;4;5;6;7;8;9}))</f>
        <v>89</v>
      </c>
      <c r="G20" s="48">
        <f t="shared" si="1"/>
        <v>2</v>
      </c>
      <c r="H20" s="49">
        <f t="shared" si="2"/>
        <v>0</v>
      </c>
      <c r="I20" s="44">
        <f t="shared" si="3"/>
        <v>0</v>
      </c>
      <c r="J20" s="49">
        <f t="shared" si="4"/>
        <v>0</v>
      </c>
      <c r="K20" s="44">
        <f t="shared" si="5"/>
        <v>0</v>
      </c>
      <c r="L20" s="32">
        <f t="shared" si="6"/>
        <v>0</v>
      </c>
      <c r="M20" s="33">
        <f t="shared" si="7"/>
        <v>0</v>
      </c>
      <c r="N20" s="50">
        <f t="shared" si="8"/>
        <v>44</v>
      </c>
      <c r="O20" s="35">
        <f t="shared" si="9"/>
        <v>45</v>
      </c>
      <c r="P20" s="49">
        <f t="shared" si="10"/>
        <v>0</v>
      </c>
      <c r="Q20" s="44">
        <f t="shared" si="11"/>
        <v>0</v>
      </c>
      <c r="R20" s="49"/>
      <c r="S20" s="44"/>
      <c r="T20" s="49">
        <f t="shared" si="12"/>
        <v>0</v>
      </c>
      <c r="U20" s="44">
        <f t="shared" si="13"/>
        <v>0</v>
      </c>
      <c r="V20" s="36" t="b">
        <f t="array" ref="V20">IF(ISBLANK(ALS_1!$A$2),100,IF(ISBLANK(A20),100,IF((OR(EXACT(A20,ALS_1!$C$2:$C$147))),VLOOKUP(A20,ALS_1!$C$2:$I$147,4,FALSE()))))</f>
        <v>0</v>
      </c>
      <c r="W20" s="37">
        <f t="shared" si="14"/>
        <v>51</v>
      </c>
      <c r="X20" s="64">
        <f>VLOOKUP(W20,Punktezuordnung!$A$2:$B$52,2,FALSE())</f>
        <v>0</v>
      </c>
      <c r="Y20" s="38" t="b" cm="1">
        <f t="array" ref="Y20">IF(ISBLANK(ALS_2!$A$2),0,IF(ISBLANK(A20),0,IF((OR(EXACT(A20,ALS_2!$C$2:$C$149))),VLOOKUP(A20,ALS_2!$C$2:$I$149,4,FALSE()))))</f>
        <v>0</v>
      </c>
      <c r="Z20" s="37">
        <f t="shared" si="15"/>
        <v>51</v>
      </c>
      <c r="AA20" s="64">
        <f>VLOOKUP(Z20,Punktezuordnung!$A$2:$B$52,2,FALSE())</f>
        <v>0</v>
      </c>
      <c r="AB20" s="39">
        <f t="array" ref="AB20">IF(ISBLANK(FRI_1!$A$2),100,IF(ISBLANK(A20),100,IF((OR(EXACT(A20,FRI_1!$C$2:$C$200))),VLOOKUP(A20,FRI_1!$C$2:$I$200,4,FALSE()))))</f>
        <v>100</v>
      </c>
      <c r="AC20" s="37">
        <f t="shared" si="16"/>
        <v>51</v>
      </c>
      <c r="AD20" s="29">
        <f>VLOOKUP(AC20,[1]Punktezuordnung!$A$2:$B$52,2,FALSE())</f>
        <v>0</v>
      </c>
      <c r="AE20" s="40">
        <f t="array" ref="AE20">IF(ISBLANK(FRI_2!$A$2),0,IF(ISBLANK(A20),0,IF((OR(EXACT(A20,FRI_2!$C$2:$C$150))),VLOOKUP(A20,FRI_2!$C$2:$I$150,4,FALSE()))))</f>
        <v>0</v>
      </c>
      <c r="AF20" s="37">
        <f t="shared" si="27"/>
        <v>51</v>
      </c>
      <c r="AG20" s="29">
        <f>VLOOKUP(AF20,[1]Punktezuordnung!$A$2:$B$52,2,FALSE())</f>
        <v>0</v>
      </c>
      <c r="AH20" s="41">
        <f t="array" ref="AH20">IF(ISBLANK(LAT_1!$A$2),0,IF(ISBLANK(A20),0,IF((OR(EXACT(A20,LAT_1!$C$2:$C$154))),VLOOKUP(A20,LAT_1!$C$2:$I$154,4,FALSE()))))</f>
        <v>0</v>
      </c>
      <c r="AI20" s="37">
        <f t="shared" si="17"/>
        <v>51</v>
      </c>
      <c r="AJ20" s="29">
        <f>VLOOKUP(AI20,[1]Punktezuordnung!$A$2:$B$52,2,FALSE())</f>
        <v>0</v>
      </c>
      <c r="AK20" s="43">
        <f t="array" ref="AK20">IF(ISBLANK(LAT_2!$A$2),0,IF(ISBLANK(A20),0,IF((OR(EXACT(A20,LAT_2!$C$2:$C$154))),VLOOKUP(A20,LAT_2!$C$2:$I$154,4,FALSE()))))</f>
        <v>0</v>
      </c>
      <c r="AL20" s="37">
        <f t="shared" si="18"/>
        <v>51</v>
      </c>
      <c r="AM20" s="29">
        <f>VLOOKUP(AL20,[1]Punktezuordnung!$A$2:$B$52,2,FALSE())</f>
        <v>0</v>
      </c>
      <c r="AN20" s="66">
        <f t="array" ref="AN20">IF(ISBLANK(NIA_1!$A$2),1000,IF(ISBLANK(A20),1000,IF((OR(EXACT(A20,NIA_1!$C$2:$C$200))),VLOOKUP(A20,NIA_1!$C$2:$I$200,4,FALSE()))))</f>
        <v>163</v>
      </c>
      <c r="AO20" s="37">
        <f t="shared" si="19"/>
        <v>7</v>
      </c>
      <c r="AP20" s="64">
        <f>VLOOKUP(AO20,Punktezuordnung!$A$2:$B$52,2,FALSE())</f>
        <v>44</v>
      </c>
      <c r="AQ20" s="45">
        <f t="array" ref="AQ20">IF(ISBLANK(NIA_2!$A$2),0,IF(ISBLANK(A20),0,IF((OR(EXACT(A20,NIA_2!$C$2:$C$141))),VLOOKUP(A20,NIA_2!$C$2:$I$141,4,FALSE()))))</f>
        <v>20</v>
      </c>
      <c r="AR20" s="37">
        <f t="shared" si="20"/>
        <v>6</v>
      </c>
      <c r="AS20" s="64">
        <f>VLOOKUP(AR20,Punktezuordnung!$A$2:$B$52,2,FALSE())</f>
        <v>45</v>
      </c>
      <c r="AT20" s="41">
        <f t="array" ref="AT20">IF(ISBLANK(STO_1!$A$2),0,IF(ISBLANK(A20),0,IF((OR(EXACT(A20,STO_1!$C$2:$C$149))),VLOOKUP(A20,STO_1!$C$2:$I$149,4,FALSE()))))</f>
        <v>0</v>
      </c>
      <c r="AU20" s="37">
        <f t="shared" si="21"/>
        <v>51</v>
      </c>
      <c r="AV20" s="44">
        <f>VLOOKUP(AU20,[1]Punktezuordnung!$A$2:$B$52,2,FALSE())</f>
        <v>0</v>
      </c>
      <c r="AW20" s="39">
        <f t="array" ref="AW20">IF(ISBLANK(STO_2!$A$2),0,IF(ISBLANK(A20),0,IF((OR(EXACT(A20,STO_2!$C$2:$C$148))),VLOOKUP(A20,STO_2!$C$2:$I$148,4,FALSE()))))</f>
        <v>0</v>
      </c>
      <c r="AX20" s="37">
        <f t="shared" si="22"/>
        <v>51</v>
      </c>
      <c r="AY20" s="44">
        <f>VLOOKUP(AX20,[1]Punktezuordnung!$A$2:$B$52,2,FALSE())</f>
        <v>0</v>
      </c>
      <c r="AZ20" s="41">
        <f t="array" ref="AZ20">IF(ISBLANK(ANG_1!$A$2),100,IF(ISBLANK(A20),100,IF((OR(EXACT(A20,ANG_1!$C$2:$C$200))),VLOOKUP(A20,ANG_1!$C$2:$I$200,4,FALSE()))))</f>
        <v>100</v>
      </c>
      <c r="BA20" s="37">
        <f t="shared" si="23"/>
        <v>51</v>
      </c>
      <c r="BB20" s="44">
        <f>VLOOKUP(BA20,[1]Punktezuordnung!$A$2:$B$52,2,FALSE())</f>
        <v>0</v>
      </c>
      <c r="BC20" s="46">
        <f t="array" ref="BC20">IF(ISBLANK(ANG_2!$A$2),0,IF(ISBLANK(A20),0,IF((OR(EXACT(A20,ANG_2!$C$2:$C$155))),VLOOKUP(A20,ANG_2!$C$2:$I$155,4,FALSE()))))</f>
        <v>0</v>
      </c>
      <c r="BD20" s="37">
        <f t="shared" si="24"/>
        <v>51</v>
      </c>
      <c r="BE20" s="47">
        <f>VLOOKUP(BD20,[1]Punktezuordnung!$A$2:$B$52,2,FALSE())</f>
        <v>0</v>
      </c>
      <c r="BF20" s="41">
        <f t="array" ref="BF20">IF(ISBLANK(ANG_1!$A$2),100,IF(ISBLANK(G20),100,IF((OR(EXACT(G20,ANG_1!$C$2:$C$200))),VLOOKUP(G20,ANG_1!$C$2:$I$200,4,FALSE()))))</f>
        <v>100</v>
      </c>
      <c r="BG20" s="37">
        <f t="shared" si="25"/>
        <v>51</v>
      </c>
      <c r="BH20" s="44">
        <f>VLOOKUP(BG20,[1]Punktezuordnung!$A$2:$B$52,2,FALSE())</f>
        <v>0</v>
      </c>
      <c r="BI20" s="46">
        <f t="array" ref="BI20">IF(ISBLANK(ANG_2!$A$2),0,IF(ISBLANK(G20),0,IF((OR(EXACT(G20,ANG_2!$C$2:$C$155))),VLOOKUP(G20,ANG_2!$C$2:$I$155,4,FALSE()))))</f>
        <v>0</v>
      </c>
      <c r="BJ20" s="37">
        <f t="shared" si="26"/>
        <v>51</v>
      </c>
      <c r="BK20" s="47">
        <f>VLOOKUP(BJ20,[1]Punktezuordnung!$A$2:$B$52,2,FALSE())</f>
        <v>0</v>
      </c>
    </row>
    <row r="21" spans="1:63" x14ac:dyDescent="0.3">
      <c r="A21" s="28" t="s">
        <v>361</v>
      </c>
      <c r="B21" s="28" t="s">
        <v>22</v>
      </c>
      <c r="C21" s="28">
        <v>2020</v>
      </c>
      <c r="D21" s="28" t="s">
        <v>307</v>
      </c>
      <c r="E21" s="37">
        <f t="shared" si="0"/>
        <v>18</v>
      </c>
      <c r="F21" s="29">
        <f>SUM(LARGE(H21:U21,{1;2;3;4;5;6;7;8;9}))</f>
        <v>84</v>
      </c>
      <c r="G21" s="48">
        <f t="shared" si="1"/>
        <v>2</v>
      </c>
      <c r="H21" s="49">
        <f t="shared" si="2"/>
        <v>0</v>
      </c>
      <c r="I21" s="44">
        <f t="shared" si="3"/>
        <v>0</v>
      </c>
      <c r="J21" s="49">
        <f t="shared" si="4"/>
        <v>0</v>
      </c>
      <c r="K21" s="44">
        <f t="shared" si="5"/>
        <v>0</v>
      </c>
      <c r="L21" s="32">
        <f t="shared" si="6"/>
        <v>0</v>
      </c>
      <c r="M21" s="33">
        <f t="shared" si="7"/>
        <v>0</v>
      </c>
      <c r="N21" s="50">
        <f t="shared" si="8"/>
        <v>45</v>
      </c>
      <c r="O21" s="35">
        <f t="shared" si="9"/>
        <v>39</v>
      </c>
      <c r="P21" s="49">
        <f t="shared" si="10"/>
        <v>0</v>
      </c>
      <c r="Q21" s="44">
        <f t="shared" si="11"/>
        <v>0</v>
      </c>
      <c r="R21" s="49"/>
      <c r="S21" s="44"/>
      <c r="T21" s="49">
        <f t="shared" si="12"/>
        <v>0</v>
      </c>
      <c r="U21" s="44">
        <f t="shared" si="13"/>
        <v>0</v>
      </c>
      <c r="V21" s="36" t="b">
        <f t="array" ref="V21">IF(ISBLANK(ALS_1!$A$2),100,IF(ISBLANK(A21),100,IF((OR(EXACT(A21,ALS_1!$C$2:$C$147))),VLOOKUP(A21,ALS_1!$C$2:$I$147,4,FALSE()))))</f>
        <v>0</v>
      </c>
      <c r="W21" s="37">
        <f t="shared" si="14"/>
        <v>51</v>
      </c>
      <c r="X21" s="64">
        <f>VLOOKUP(W21,Punktezuordnung!$A$2:$B$52,2,FALSE())</f>
        <v>0</v>
      </c>
      <c r="Y21" s="38" t="b" cm="1">
        <f t="array" ref="Y21">IF(ISBLANK(ALS_2!$A$2),0,IF(ISBLANK(A21),0,IF((OR(EXACT(A21,ALS_2!$C$2:$C$149))),VLOOKUP(A21,ALS_2!$C$2:$I$149,4,FALSE()))))</f>
        <v>0</v>
      </c>
      <c r="Z21" s="37">
        <f t="shared" si="15"/>
        <v>51</v>
      </c>
      <c r="AA21" s="64">
        <f>VLOOKUP(Z21,Punktezuordnung!$A$2:$B$52,2,FALSE())</f>
        <v>0</v>
      </c>
      <c r="AB21" s="39">
        <f t="array" ref="AB21">IF(ISBLANK(FRI_1!$A$2),100,IF(ISBLANK(A21),100,IF((OR(EXACT(A21,FRI_1!$C$2:$C$200))),VLOOKUP(A21,FRI_1!$C$2:$I$200,4,FALSE()))))</f>
        <v>100</v>
      </c>
      <c r="AC21" s="37">
        <f t="shared" si="16"/>
        <v>51</v>
      </c>
      <c r="AD21" s="29">
        <f>VLOOKUP(AC21,[1]Punktezuordnung!$A$2:$B$52,2,FALSE())</f>
        <v>0</v>
      </c>
      <c r="AE21" s="40">
        <f t="array" ref="AE21">IF(ISBLANK(FRI_2!$A$2),0,IF(ISBLANK(A21),0,IF((OR(EXACT(A21,FRI_2!$C$2:$C$150))),VLOOKUP(A21,FRI_2!$C$2:$I$150,4,FALSE()))))</f>
        <v>0</v>
      </c>
      <c r="AF21" s="37">
        <f t="shared" si="27"/>
        <v>51</v>
      </c>
      <c r="AG21" s="29">
        <f>VLOOKUP(AF21,[1]Punktezuordnung!$A$2:$B$52,2,FALSE())</f>
        <v>0</v>
      </c>
      <c r="AH21" s="41">
        <f t="array" ref="AH21">IF(ISBLANK(LAT_1!$A$2),0,IF(ISBLANK(A21),0,IF((OR(EXACT(A21,LAT_1!$C$2:$C$154))),VLOOKUP(A21,LAT_1!$C$2:$I$154,4,FALSE()))))</f>
        <v>0</v>
      </c>
      <c r="AI21" s="37">
        <f t="shared" si="17"/>
        <v>51</v>
      </c>
      <c r="AJ21" s="29">
        <f>VLOOKUP(AI21,[1]Punktezuordnung!$A$2:$B$52,2,FALSE())</f>
        <v>0</v>
      </c>
      <c r="AK21" s="43">
        <f t="array" ref="AK21">IF(ISBLANK(LAT_2!$A$2),0,IF(ISBLANK(A21),0,IF((OR(EXACT(A21,LAT_2!$C$2:$C$154))),VLOOKUP(A21,LAT_2!$C$2:$I$154,4,FALSE()))))</f>
        <v>0</v>
      </c>
      <c r="AL21" s="37">
        <f t="shared" si="18"/>
        <v>51</v>
      </c>
      <c r="AM21" s="29">
        <f>VLOOKUP(AL21,[1]Punktezuordnung!$A$2:$B$52,2,FALSE())</f>
        <v>0</v>
      </c>
      <c r="AN21" s="66">
        <f t="array" ref="AN21">IF(ISBLANK(NIA_1!$A$2),1000,IF(ISBLANK(A21),1000,IF((OR(EXACT(A21,NIA_1!$C$2:$C$200))),VLOOKUP(A21,NIA_1!$C$2:$I$200,4,FALSE()))))</f>
        <v>160.4</v>
      </c>
      <c r="AO21" s="37">
        <f t="shared" si="19"/>
        <v>6</v>
      </c>
      <c r="AP21" s="64">
        <f>VLOOKUP(AO21,Punktezuordnung!$A$2:$B$52,2,FALSE())</f>
        <v>45</v>
      </c>
      <c r="AQ21" s="45">
        <f t="array" ref="AQ21">IF(ISBLANK(NIA_2!$A$2),0,IF(ISBLANK(A21),0,IF((OR(EXACT(A21,NIA_2!$C$2:$C$141))),VLOOKUP(A21,NIA_2!$C$2:$I$141,4,FALSE()))))</f>
        <v>12</v>
      </c>
      <c r="AR21" s="37">
        <f t="shared" si="20"/>
        <v>12</v>
      </c>
      <c r="AS21" s="64">
        <f>VLOOKUP(AR21,Punktezuordnung!$A$2:$B$52,2,FALSE())</f>
        <v>39</v>
      </c>
      <c r="AT21" s="41">
        <f t="array" ref="AT21">IF(ISBLANK(STO_1!$A$2),0,IF(ISBLANK(A21),0,IF((OR(EXACT(A21,STO_1!$C$2:$C$149))),VLOOKUP(A21,STO_1!$C$2:$I$149,4,FALSE()))))</f>
        <v>0</v>
      </c>
      <c r="AU21" s="37">
        <f t="shared" si="21"/>
        <v>51</v>
      </c>
      <c r="AV21" s="44">
        <f>VLOOKUP(AU21,[1]Punktezuordnung!$A$2:$B$52,2,FALSE())</f>
        <v>0</v>
      </c>
      <c r="AW21" s="39">
        <f t="array" ref="AW21">IF(ISBLANK(STO_2!$A$2),0,IF(ISBLANK(A21),0,IF((OR(EXACT(A21,STO_2!$C$2:$C$148))),VLOOKUP(A21,STO_2!$C$2:$I$148,4,FALSE()))))</f>
        <v>0</v>
      </c>
      <c r="AX21" s="37">
        <f t="shared" si="22"/>
        <v>51</v>
      </c>
      <c r="AY21" s="44">
        <f>VLOOKUP(AX21,[1]Punktezuordnung!$A$2:$B$52,2,FALSE())</f>
        <v>0</v>
      </c>
      <c r="AZ21" s="41">
        <f t="array" ref="AZ21">IF(ISBLANK(ANG_1!$A$2),100,IF(ISBLANK(A21),100,IF((OR(EXACT(A21,ANG_1!$C$2:$C$200))),VLOOKUP(A21,ANG_1!$C$2:$I$200,4,FALSE()))))</f>
        <v>100</v>
      </c>
      <c r="BA21" s="37">
        <f t="shared" si="23"/>
        <v>51</v>
      </c>
      <c r="BB21" s="44">
        <f>VLOOKUP(BA21,[1]Punktezuordnung!$A$2:$B$52,2,FALSE())</f>
        <v>0</v>
      </c>
      <c r="BC21" s="46">
        <f t="array" ref="BC21">IF(ISBLANK(ANG_2!$A$2),0,IF(ISBLANK(A21),0,IF((OR(EXACT(A21,ANG_2!$C$2:$C$155))),VLOOKUP(A21,ANG_2!$C$2:$I$155,4,FALSE()))))</f>
        <v>0</v>
      </c>
      <c r="BD21" s="37">
        <f t="shared" si="24"/>
        <v>51</v>
      </c>
      <c r="BE21" s="47">
        <f>VLOOKUP(BD21,[1]Punktezuordnung!$A$2:$B$52,2,FALSE())</f>
        <v>0</v>
      </c>
      <c r="BF21" s="41">
        <f t="array" ref="BF21">IF(ISBLANK(ANG_1!$A$2),100,IF(ISBLANK(G21),100,IF((OR(EXACT(G21,ANG_1!$C$2:$C$200))),VLOOKUP(G21,ANG_1!$C$2:$I$200,4,FALSE()))))</f>
        <v>100</v>
      </c>
      <c r="BG21" s="37">
        <f t="shared" si="25"/>
        <v>51</v>
      </c>
      <c r="BH21" s="44">
        <f>VLOOKUP(BG21,[1]Punktezuordnung!$A$2:$B$52,2,FALSE())</f>
        <v>0</v>
      </c>
      <c r="BI21" s="46">
        <f t="array" ref="BI21">IF(ISBLANK(ANG_2!$A$2),0,IF(ISBLANK(G21),0,IF((OR(EXACT(G21,ANG_2!$C$2:$C$155))),VLOOKUP(G21,ANG_2!$C$2:$I$155,4,FALSE()))))</f>
        <v>0</v>
      </c>
      <c r="BJ21" s="37">
        <f t="shared" si="26"/>
        <v>51</v>
      </c>
      <c r="BK21" s="47">
        <f>VLOOKUP(BJ21,[1]Punktezuordnung!$A$2:$B$52,2,FALSE())</f>
        <v>0</v>
      </c>
    </row>
    <row r="22" spans="1:63" x14ac:dyDescent="0.3">
      <c r="A22" s="28" t="s">
        <v>367</v>
      </c>
      <c r="B22" s="28" t="s">
        <v>22</v>
      </c>
      <c r="C22" s="28">
        <v>2020</v>
      </c>
      <c r="D22" s="28" t="s">
        <v>305</v>
      </c>
      <c r="E22" s="37">
        <f t="shared" si="0"/>
        <v>19</v>
      </c>
      <c r="F22" s="29">
        <f>SUM(LARGE(H22:U22,{1;2;3;4;5;6;7;8;9}))</f>
        <v>80</v>
      </c>
      <c r="G22" s="48">
        <f t="shared" si="1"/>
        <v>2</v>
      </c>
      <c r="H22" s="49">
        <f t="shared" si="2"/>
        <v>0</v>
      </c>
      <c r="I22" s="44">
        <f t="shared" si="3"/>
        <v>0</v>
      </c>
      <c r="J22" s="49">
        <f t="shared" si="4"/>
        <v>0</v>
      </c>
      <c r="K22" s="44">
        <f t="shared" si="5"/>
        <v>0</v>
      </c>
      <c r="L22" s="32">
        <f t="shared" si="6"/>
        <v>0</v>
      </c>
      <c r="M22" s="33">
        <f t="shared" si="7"/>
        <v>0</v>
      </c>
      <c r="N22" s="50">
        <f t="shared" si="8"/>
        <v>39</v>
      </c>
      <c r="O22" s="35">
        <f t="shared" si="9"/>
        <v>41</v>
      </c>
      <c r="P22" s="49">
        <f t="shared" si="10"/>
        <v>0</v>
      </c>
      <c r="Q22" s="44">
        <f t="shared" si="11"/>
        <v>0</v>
      </c>
      <c r="R22" s="49"/>
      <c r="S22" s="44"/>
      <c r="T22" s="49">
        <f t="shared" si="12"/>
        <v>0</v>
      </c>
      <c r="U22" s="44">
        <f t="shared" si="13"/>
        <v>0</v>
      </c>
      <c r="V22" s="36" t="b">
        <f t="array" ref="V22">IF(ISBLANK(ALS_1!$A$2),100,IF(ISBLANK(A22),100,IF((OR(EXACT(A22,ALS_1!$C$2:$C$147))),VLOOKUP(A22,ALS_1!$C$2:$I$147,4,FALSE()))))</f>
        <v>0</v>
      </c>
      <c r="W22" s="37">
        <f t="shared" si="14"/>
        <v>51</v>
      </c>
      <c r="X22" s="64">
        <f>VLOOKUP(W22,Punktezuordnung!$A$2:$B$52,2,FALSE())</f>
        <v>0</v>
      </c>
      <c r="Y22" s="38" t="b" cm="1">
        <f t="array" ref="Y22">IF(ISBLANK(ALS_2!$A$2),0,IF(ISBLANK(A22),0,IF((OR(EXACT(A22,ALS_2!$C$2:$C$149))),VLOOKUP(A22,ALS_2!$C$2:$I$149,4,FALSE()))))</f>
        <v>0</v>
      </c>
      <c r="Z22" s="37">
        <f t="shared" si="15"/>
        <v>51</v>
      </c>
      <c r="AA22" s="64">
        <f>VLOOKUP(Z22,Punktezuordnung!$A$2:$B$52,2,FALSE())</f>
        <v>0</v>
      </c>
      <c r="AB22" s="39">
        <f t="array" ref="AB22">IF(ISBLANK(FRI_1!$A$2),100,IF(ISBLANK(A22),100,IF((OR(EXACT(A22,FRI_1!$C$2:$C$200))),VLOOKUP(A22,FRI_1!$C$2:$I$200,4,FALSE()))))</f>
        <v>100</v>
      </c>
      <c r="AC22" s="37">
        <f t="shared" si="16"/>
        <v>51</v>
      </c>
      <c r="AD22" s="29">
        <f>VLOOKUP(AC22,[1]Punktezuordnung!$A$2:$B$52,2,FALSE())</f>
        <v>0</v>
      </c>
      <c r="AE22" s="40">
        <f t="array" ref="AE22">IF(ISBLANK(FRI_2!$A$2),0,IF(ISBLANK(A22),0,IF((OR(EXACT(A22,FRI_2!$C$2:$C$150))),VLOOKUP(A22,FRI_2!$C$2:$I$150,4,FALSE()))))</f>
        <v>0</v>
      </c>
      <c r="AF22" s="37">
        <f t="shared" si="27"/>
        <v>51</v>
      </c>
      <c r="AG22" s="29">
        <f>VLOOKUP(AF22,[1]Punktezuordnung!$A$2:$B$52,2,FALSE())</f>
        <v>0</v>
      </c>
      <c r="AH22" s="41">
        <f t="array" ref="AH22">IF(ISBLANK(LAT_1!$A$2),0,IF(ISBLANK(A22),0,IF((OR(EXACT(A22,LAT_1!$C$2:$C$154))),VLOOKUP(A22,LAT_1!$C$2:$I$154,4,FALSE()))))</f>
        <v>0</v>
      </c>
      <c r="AI22" s="37">
        <f t="shared" si="17"/>
        <v>51</v>
      </c>
      <c r="AJ22" s="29">
        <f>VLOOKUP(AI22,[1]Punktezuordnung!$A$2:$B$52,2,FALSE())</f>
        <v>0</v>
      </c>
      <c r="AK22" s="43">
        <f t="array" ref="AK22">IF(ISBLANK(LAT_2!$A$2),0,IF(ISBLANK(A22),0,IF((OR(EXACT(A22,LAT_2!$C$2:$C$154))),VLOOKUP(A22,LAT_2!$C$2:$I$154,4,FALSE()))))</f>
        <v>0</v>
      </c>
      <c r="AL22" s="37">
        <f t="shared" si="18"/>
        <v>51</v>
      </c>
      <c r="AM22" s="29">
        <f>VLOOKUP(AL22,[1]Punktezuordnung!$A$2:$B$52,2,FALSE())</f>
        <v>0</v>
      </c>
      <c r="AN22" s="66">
        <f t="array" ref="AN22">IF(ISBLANK(NIA_1!$A$2),1000,IF(ISBLANK(A22),1000,IF((OR(EXACT(A22,NIA_1!$C$2:$C$200))),VLOOKUP(A22,NIA_1!$C$2:$I$200,4,FALSE()))))</f>
        <v>179.2</v>
      </c>
      <c r="AO22" s="37">
        <f t="shared" si="19"/>
        <v>12</v>
      </c>
      <c r="AP22" s="64">
        <f>VLOOKUP(AO22,Punktezuordnung!$A$2:$B$52,2,FALSE())</f>
        <v>39</v>
      </c>
      <c r="AQ22" s="45">
        <f t="array" ref="AQ22">IF(ISBLANK(NIA_2!$A$2),0,IF(ISBLANK(A22),0,IF((OR(EXACT(A22,NIA_2!$C$2:$C$141))),VLOOKUP(A22,NIA_2!$C$2:$I$141,4,FALSE()))))</f>
        <v>15</v>
      </c>
      <c r="AR22" s="37">
        <f t="shared" si="20"/>
        <v>10</v>
      </c>
      <c r="AS22" s="64">
        <f>VLOOKUP(AR22,Punktezuordnung!$A$2:$B$52,2,FALSE())</f>
        <v>41</v>
      </c>
      <c r="AT22" s="41">
        <f t="array" ref="AT22">IF(ISBLANK(STO_1!$A$2),0,IF(ISBLANK(A22),0,IF((OR(EXACT(A22,STO_1!$C$2:$C$149))),VLOOKUP(A22,STO_1!$C$2:$I$149,4,FALSE()))))</f>
        <v>0</v>
      </c>
      <c r="AU22" s="37">
        <f t="shared" si="21"/>
        <v>51</v>
      </c>
      <c r="AV22" s="44">
        <f>VLOOKUP(AU22,[1]Punktezuordnung!$A$2:$B$52,2,FALSE())</f>
        <v>0</v>
      </c>
      <c r="AW22" s="39">
        <f t="array" ref="AW22">IF(ISBLANK(STO_2!$A$2),0,IF(ISBLANK(A22),0,IF((OR(EXACT(A22,STO_2!$C$2:$C$148))),VLOOKUP(A22,STO_2!$C$2:$I$148,4,FALSE()))))</f>
        <v>0</v>
      </c>
      <c r="AX22" s="37">
        <f t="shared" si="22"/>
        <v>51</v>
      </c>
      <c r="AY22" s="44">
        <f>VLOOKUP(AX22,[1]Punktezuordnung!$A$2:$B$52,2,FALSE())</f>
        <v>0</v>
      </c>
      <c r="AZ22" s="41">
        <f t="array" ref="AZ22">IF(ISBLANK(ANG_1!$A$2),100,IF(ISBLANK(A22),100,IF((OR(EXACT(A22,ANG_1!$C$2:$C$200))),VLOOKUP(A22,ANG_1!$C$2:$I$200,4,FALSE()))))</f>
        <v>100</v>
      </c>
      <c r="BA22" s="37">
        <f t="shared" si="23"/>
        <v>51</v>
      </c>
      <c r="BB22" s="44">
        <f>VLOOKUP(BA22,[1]Punktezuordnung!$A$2:$B$52,2,FALSE())</f>
        <v>0</v>
      </c>
      <c r="BC22" s="46">
        <f t="array" ref="BC22">IF(ISBLANK(ANG_2!$A$2),0,IF(ISBLANK(A22),0,IF((OR(EXACT(A22,ANG_2!$C$2:$C$155))),VLOOKUP(A22,ANG_2!$C$2:$I$155,4,FALSE()))))</f>
        <v>0</v>
      </c>
      <c r="BD22" s="37">
        <f t="shared" si="24"/>
        <v>51</v>
      </c>
      <c r="BE22" s="47">
        <f>VLOOKUP(BD22,[1]Punktezuordnung!$A$2:$B$52,2,FALSE())</f>
        <v>0</v>
      </c>
      <c r="BF22" s="41">
        <f t="array" ref="BF22">IF(ISBLANK(ANG_1!$A$2),100,IF(ISBLANK(G22),100,IF((OR(EXACT(G22,ANG_1!$C$2:$C$200))),VLOOKUP(G22,ANG_1!$C$2:$I$200,4,FALSE()))))</f>
        <v>100</v>
      </c>
      <c r="BG22" s="37">
        <f t="shared" si="25"/>
        <v>51</v>
      </c>
      <c r="BH22" s="44">
        <f>VLOOKUP(BG22,[1]Punktezuordnung!$A$2:$B$52,2,FALSE())</f>
        <v>0</v>
      </c>
      <c r="BI22" s="46">
        <f t="array" ref="BI22">IF(ISBLANK(ANG_2!$A$2),0,IF(ISBLANK(G22),0,IF((OR(EXACT(G22,ANG_2!$C$2:$C$155))),VLOOKUP(G22,ANG_2!$C$2:$I$155,4,FALSE()))))</f>
        <v>0</v>
      </c>
      <c r="BJ22" s="37">
        <f t="shared" si="26"/>
        <v>51</v>
      </c>
      <c r="BK22" s="47">
        <f>VLOOKUP(BJ22,[1]Punktezuordnung!$A$2:$B$52,2,FALSE())</f>
        <v>0</v>
      </c>
    </row>
    <row r="23" spans="1:63" x14ac:dyDescent="0.3">
      <c r="A23" s="28" t="s">
        <v>366</v>
      </c>
      <c r="B23" s="28" t="s">
        <v>22</v>
      </c>
      <c r="C23" s="28">
        <v>2020</v>
      </c>
      <c r="D23" s="28" t="s">
        <v>305</v>
      </c>
      <c r="E23" s="37">
        <f t="shared" si="0"/>
        <v>20</v>
      </c>
      <c r="F23" s="29">
        <f>SUM(LARGE(H23:U23,{1;2;3;4;5;6;7;8;9}))</f>
        <v>76</v>
      </c>
      <c r="G23" s="48">
        <f t="shared" si="1"/>
        <v>2</v>
      </c>
      <c r="H23" s="49">
        <f t="shared" si="2"/>
        <v>0</v>
      </c>
      <c r="I23" s="44">
        <f t="shared" si="3"/>
        <v>0</v>
      </c>
      <c r="J23" s="49">
        <f t="shared" si="4"/>
        <v>0</v>
      </c>
      <c r="K23" s="44">
        <f t="shared" si="5"/>
        <v>0</v>
      </c>
      <c r="L23" s="32">
        <f t="shared" si="6"/>
        <v>0</v>
      </c>
      <c r="M23" s="33">
        <f t="shared" si="7"/>
        <v>0</v>
      </c>
      <c r="N23" s="50">
        <f t="shared" si="8"/>
        <v>41</v>
      </c>
      <c r="O23" s="35">
        <f t="shared" si="9"/>
        <v>35</v>
      </c>
      <c r="P23" s="49">
        <f t="shared" si="10"/>
        <v>0</v>
      </c>
      <c r="Q23" s="44">
        <f t="shared" si="11"/>
        <v>0</v>
      </c>
      <c r="R23" s="49"/>
      <c r="S23" s="44"/>
      <c r="T23" s="49">
        <f t="shared" si="12"/>
        <v>0</v>
      </c>
      <c r="U23" s="44">
        <f t="shared" si="13"/>
        <v>0</v>
      </c>
      <c r="V23" s="36" t="b">
        <f t="array" ref="V23">IF(ISBLANK(ALS_1!$A$2),100,IF(ISBLANK(A23),100,IF((OR(EXACT(A23,ALS_1!$C$2:$C$147))),VLOOKUP(A23,ALS_1!$C$2:$I$147,4,FALSE()))))</f>
        <v>0</v>
      </c>
      <c r="W23" s="37">
        <f t="shared" si="14"/>
        <v>51</v>
      </c>
      <c r="X23" s="64">
        <f>VLOOKUP(W23,Punktezuordnung!$A$2:$B$52,2,FALSE())</f>
        <v>0</v>
      </c>
      <c r="Y23" s="38" t="b" cm="1">
        <f t="array" ref="Y23">IF(ISBLANK(ALS_2!$A$2),0,IF(ISBLANK(A23),0,IF((OR(EXACT(A23,ALS_2!$C$2:$C$149))),VLOOKUP(A23,ALS_2!$C$2:$I$149,4,FALSE()))))</f>
        <v>0</v>
      </c>
      <c r="Z23" s="37">
        <f t="shared" si="15"/>
        <v>51</v>
      </c>
      <c r="AA23" s="64">
        <f>VLOOKUP(Z23,Punktezuordnung!$A$2:$B$52,2,FALSE())</f>
        <v>0</v>
      </c>
      <c r="AB23" s="39">
        <f t="array" ref="AB23">IF(ISBLANK(FRI_1!$A$2),100,IF(ISBLANK(A23),100,IF((OR(EXACT(A23,FRI_1!$C$2:$C$200))),VLOOKUP(A23,FRI_1!$C$2:$I$200,4,FALSE()))))</f>
        <v>100</v>
      </c>
      <c r="AC23" s="37">
        <f t="shared" si="16"/>
        <v>51</v>
      </c>
      <c r="AD23" s="29">
        <f>VLOOKUP(AC23,[1]Punktezuordnung!$A$2:$B$52,2,FALSE())</f>
        <v>0</v>
      </c>
      <c r="AE23" s="40">
        <f t="array" ref="AE23">IF(ISBLANK(FRI_2!$A$2),0,IF(ISBLANK(A23),0,IF((OR(EXACT(A23,FRI_2!$C$2:$C$150))),VLOOKUP(A23,FRI_2!$C$2:$I$150,4,FALSE()))))</f>
        <v>0</v>
      </c>
      <c r="AF23" s="37">
        <f t="shared" si="27"/>
        <v>51</v>
      </c>
      <c r="AG23" s="29">
        <f>VLOOKUP(AF23,[1]Punktezuordnung!$A$2:$B$52,2,FALSE())</f>
        <v>0</v>
      </c>
      <c r="AH23" s="41">
        <f t="array" ref="AH23">IF(ISBLANK(LAT_1!$A$2),0,IF(ISBLANK(A23),0,IF((OR(EXACT(A23,LAT_1!$C$2:$C$154))),VLOOKUP(A23,LAT_1!$C$2:$I$154,4,FALSE()))))</f>
        <v>0</v>
      </c>
      <c r="AI23" s="37">
        <f t="shared" si="17"/>
        <v>51</v>
      </c>
      <c r="AJ23" s="29">
        <f>VLOOKUP(AI23,[1]Punktezuordnung!$A$2:$B$52,2,FALSE())</f>
        <v>0</v>
      </c>
      <c r="AK23" s="43">
        <f t="array" ref="AK23">IF(ISBLANK(LAT_2!$A$2),0,IF(ISBLANK(A23),0,IF((OR(EXACT(A23,LAT_2!$C$2:$C$154))),VLOOKUP(A23,LAT_2!$C$2:$I$154,4,FALSE()))))</f>
        <v>0</v>
      </c>
      <c r="AL23" s="37">
        <f t="shared" si="18"/>
        <v>51</v>
      </c>
      <c r="AM23" s="29">
        <f>VLOOKUP(AL23,[1]Punktezuordnung!$A$2:$B$52,2,FALSE())</f>
        <v>0</v>
      </c>
      <c r="AN23" s="66">
        <f t="array" ref="AN23">IF(ISBLANK(NIA_1!$A$2),1000,IF(ISBLANK(A23),1000,IF((OR(EXACT(A23,NIA_1!$C$2:$C$200))),VLOOKUP(A23,NIA_1!$C$2:$I$200,4,FALSE()))))</f>
        <v>172.4</v>
      </c>
      <c r="AO23" s="37">
        <f t="shared" si="19"/>
        <v>10</v>
      </c>
      <c r="AP23" s="64">
        <f>VLOOKUP(AO23,Punktezuordnung!$A$2:$B$52,2,FALSE())</f>
        <v>41</v>
      </c>
      <c r="AQ23" s="45">
        <f t="array" ref="AQ23">IF(ISBLANK(NIA_2!$A$2),0,IF(ISBLANK(A23),0,IF((OR(EXACT(A23,NIA_2!$C$2:$C$141))),VLOOKUP(A23,NIA_2!$C$2:$I$141,4,FALSE()))))</f>
        <v>7</v>
      </c>
      <c r="AR23" s="37">
        <f t="shared" si="20"/>
        <v>16</v>
      </c>
      <c r="AS23" s="64">
        <f>VLOOKUP(AR23,Punktezuordnung!$A$2:$B$52,2,FALSE())</f>
        <v>35</v>
      </c>
      <c r="AT23" s="41">
        <f t="array" ref="AT23">IF(ISBLANK(STO_1!$A$2),0,IF(ISBLANK(A23),0,IF((OR(EXACT(A23,STO_1!$C$2:$C$149))),VLOOKUP(A23,STO_1!$C$2:$I$149,4,FALSE()))))</f>
        <v>0</v>
      </c>
      <c r="AU23" s="37">
        <f t="shared" si="21"/>
        <v>51</v>
      </c>
      <c r="AV23" s="44">
        <f>VLOOKUP(AU23,[1]Punktezuordnung!$A$2:$B$52,2,FALSE())</f>
        <v>0</v>
      </c>
      <c r="AW23" s="39">
        <f t="array" ref="AW23">IF(ISBLANK(STO_2!$A$2),0,IF(ISBLANK(A23),0,IF((OR(EXACT(A23,STO_2!$C$2:$C$148))),VLOOKUP(A23,STO_2!$C$2:$I$148,4,FALSE()))))</f>
        <v>0</v>
      </c>
      <c r="AX23" s="37">
        <f t="shared" si="22"/>
        <v>51</v>
      </c>
      <c r="AY23" s="44">
        <f>VLOOKUP(AX23,[1]Punktezuordnung!$A$2:$B$52,2,FALSE())</f>
        <v>0</v>
      </c>
      <c r="AZ23" s="41">
        <f t="array" ref="AZ23">IF(ISBLANK(ANG_1!$A$2),100,IF(ISBLANK(A23),100,IF((OR(EXACT(A23,ANG_1!$C$2:$C$200))),VLOOKUP(A23,ANG_1!$C$2:$I$200,4,FALSE()))))</f>
        <v>100</v>
      </c>
      <c r="BA23" s="37">
        <f t="shared" si="23"/>
        <v>51</v>
      </c>
      <c r="BB23" s="44">
        <f>VLOOKUP(BA23,[1]Punktezuordnung!$A$2:$B$52,2,FALSE())</f>
        <v>0</v>
      </c>
      <c r="BC23" s="46">
        <f t="array" ref="BC23">IF(ISBLANK(ANG_2!$A$2),0,IF(ISBLANK(A23),0,IF((OR(EXACT(A23,ANG_2!$C$2:$C$155))),VLOOKUP(A23,ANG_2!$C$2:$I$155,4,FALSE()))))</f>
        <v>0</v>
      </c>
      <c r="BD23" s="37">
        <f t="shared" si="24"/>
        <v>51</v>
      </c>
      <c r="BE23" s="47">
        <f>VLOOKUP(BD23,[1]Punktezuordnung!$A$2:$B$52,2,FALSE())</f>
        <v>0</v>
      </c>
      <c r="BF23" s="41">
        <f t="array" ref="BF23">IF(ISBLANK(ANG_1!$A$2),100,IF(ISBLANK(G23),100,IF((OR(EXACT(G23,ANG_1!$C$2:$C$200))),VLOOKUP(G23,ANG_1!$C$2:$I$200,4,FALSE()))))</f>
        <v>100</v>
      </c>
      <c r="BG23" s="37">
        <f t="shared" si="25"/>
        <v>51</v>
      </c>
      <c r="BH23" s="44">
        <f>VLOOKUP(BG23,[1]Punktezuordnung!$A$2:$B$52,2,FALSE())</f>
        <v>0</v>
      </c>
      <c r="BI23" s="46">
        <f t="array" ref="BI23">IF(ISBLANK(ANG_2!$A$2),0,IF(ISBLANK(G23),0,IF((OR(EXACT(G23,ANG_2!$C$2:$C$155))),VLOOKUP(G23,ANG_2!$C$2:$I$155,4,FALSE()))))</f>
        <v>0</v>
      </c>
      <c r="BJ23" s="37">
        <f t="shared" si="26"/>
        <v>51</v>
      </c>
      <c r="BK23" s="47">
        <f>VLOOKUP(BJ23,[1]Punktezuordnung!$A$2:$B$52,2,FALSE())</f>
        <v>0</v>
      </c>
    </row>
    <row r="24" spans="1:63" x14ac:dyDescent="0.3">
      <c r="A24" s="28"/>
      <c r="B24" s="28"/>
      <c r="C24" s="28"/>
      <c r="D24" s="28"/>
      <c r="E24" s="37" t="str">
        <f t="shared" si="0"/>
        <v/>
      </c>
      <c r="F24" s="29">
        <f>SUM(LARGE(H24:U24,{1;2;3;4;5;6;7;8;9}))</f>
        <v>0</v>
      </c>
      <c r="G24" s="48">
        <f t="shared" si="1"/>
        <v>0</v>
      </c>
      <c r="H24" s="49">
        <f t="shared" si="2"/>
        <v>0</v>
      </c>
      <c r="I24" s="44">
        <f t="shared" si="3"/>
        <v>0</v>
      </c>
      <c r="J24" s="49">
        <f t="shared" si="4"/>
        <v>0</v>
      </c>
      <c r="K24" s="44">
        <f t="shared" si="5"/>
        <v>0</v>
      </c>
      <c r="L24" s="32">
        <f t="shared" si="6"/>
        <v>0</v>
      </c>
      <c r="M24" s="33">
        <f t="shared" si="7"/>
        <v>0</v>
      </c>
      <c r="N24" s="50">
        <f t="shared" si="8"/>
        <v>0</v>
      </c>
      <c r="O24" s="35">
        <f t="shared" si="9"/>
        <v>0</v>
      </c>
      <c r="P24" s="49">
        <f t="shared" si="10"/>
        <v>0</v>
      </c>
      <c r="Q24" s="44">
        <f t="shared" si="11"/>
        <v>0</v>
      </c>
      <c r="R24" s="49"/>
      <c r="S24" s="44"/>
      <c r="T24" s="49">
        <f t="shared" si="12"/>
        <v>0</v>
      </c>
      <c r="U24" s="44">
        <f t="shared" si="13"/>
        <v>0</v>
      </c>
      <c r="V24" s="36">
        <f t="array" ref="V24">IF(ISBLANK(ALS_1!$A$2),100,IF(ISBLANK(A24),100,IF((OR(EXACT(A24,ALS_1!$C$2:$C$147))),VLOOKUP(A24,ALS_1!$C$2:$I$147,4,FALSE()))))</f>
        <v>100</v>
      </c>
      <c r="W24" s="37">
        <f t="shared" si="14"/>
        <v>51</v>
      </c>
      <c r="X24" s="64">
        <f>VLOOKUP(W24,Punktezuordnung!$A$2:$B$52,2,FALSE())</f>
        <v>0</v>
      </c>
      <c r="Y24" s="38" cm="1">
        <f t="array" ref="Y24">IF(ISBLANK(ALS_2!$A$2),0,IF(ISBLANK(A24),0,IF((OR(EXACT(A24,ALS_2!$C$2:$C$149))),VLOOKUP(A24,ALS_2!$C$2:$I$149,4,FALSE()))))</f>
        <v>0</v>
      </c>
      <c r="Z24" s="37">
        <f t="shared" si="15"/>
        <v>51</v>
      </c>
      <c r="AA24" s="64">
        <f>VLOOKUP(Z24,Punktezuordnung!$A$2:$B$52,2,FALSE())</f>
        <v>0</v>
      </c>
      <c r="AB24" s="39">
        <f t="array" ref="AB24">IF(ISBLANK(FRI_1!$A$2),100,IF(ISBLANK(A24),100,IF((OR(EXACT(A24,FRI_1!$C$2:$C$200))),VLOOKUP(A24,FRI_1!$C$2:$I$200,4,FALSE()))))</f>
        <v>100</v>
      </c>
      <c r="AC24" s="37">
        <f t="shared" si="16"/>
        <v>51</v>
      </c>
      <c r="AD24" s="29">
        <f>VLOOKUP(AC24,[1]Punktezuordnung!$A$2:$B$52,2,FALSE())</f>
        <v>0</v>
      </c>
      <c r="AE24" s="40">
        <f t="array" ref="AE24">IF(ISBLANK(FRI_2!$A$2),0,IF(ISBLANK(A24),0,IF((OR(EXACT(A24,FRI_2!$C$2:$C$150))),VLOOKUP(A24,FRI_2!$C$2:$I$150,4,FALSE()))))</f>
        <v>0</v>
      </c>
      <c r="AF24" s="37">
        <f t="shared" si="27"/>
        <v>51</v>
      </c>
      <c r="AG24" s="29">
        <f>VLOOKUP(AF24,[1]Punktezuordnung!$A$2:$B$52,2,FALSE())</f>
        <v>0</v>
      </c>
      <c r="AH24" s="41">
        <f t="array" ref="AH24">IF(ISBLANK(LAT_1!$A$2),0,IF(ISBLANK(A24),0,IF((OR(EXACT(A24,LAT_1!$C$2:$C$154))),VLOOKUP(A24,LAT_1!$C$2:$I$154,4,FALSE()))))</f>
        <v>0</v>
      </c>
      <c r="AI24" s="37">
        <f t="shared" si="17"/>
        <v>51</v>
      </c>
      <c r="AJ24" s="29">
        <f>VLOOKUP(AI24,[1]Punktezuordnung!$A$2:$B$52,2,FALSE())</f>
        <v>0</v>
      </c>
      <c r="AK24" s="43">
        <f t="array" ref="AK24">IF(ISBLANK(LAT_2!$A$2),0,IF(ISBLANK(A24),0,IF((OR(EXACT(A24,LAT_2!$C$2:$C$154))),VLOOKUP(A24,LAT_2!$C$2:$I$154,4,FALSE()))))</f>
        <v>0</v>
      </c>
      <c r="AL24" s="37">
        <f t="shared" si="18"/>
        <v>51</v>
      </c>
      <c r="AM24" s="29">
        <f>VLOOKUP(AL24,[1]Punktezuordnung!$A$2:$B$52,2,FALSE())</f>
        <v>0</v>
      </c>
      <c r="AN24" s="66">
        <f t="array" ref="AN24">IF(ISBLANK(NIA_1!$A$2),1000,IF(ISBLANK(A24),1000,IF((OR(EXACT(A24,NIA_1!$C$2:$C$200))),VLOOKUP(A24,NIA_1!$C$2:$I$200,4,FALSE()))))</f>
        <v>1000</v>
      </c>
      <c r="AO24" s="37">
        <f t="shared" si="19"/>
        <v>51</v>
      </c>
      <c r="AP24" s="64">
        <f>VLOOKUP(AO24,Punktezuordnung!$A$2:$B$52,2,FALSE())</f>
        <v>0</v>
      </c>
      <c r="AQ24" s="45">
        <f t="array" ref="AQ24">IF(ISBLANK(NIA_2!$A$2),0,IF(ISBLANK(A24),0,IF((OR(EXACT(A24,NIA_2!$C$2:$C$141))),VLOOKUP(A24,NIA_2!$C$2:$I$141,4,FALSE()))))</f>
        <v>0</v>
      </c>
      <c r="AR24" s="37">
        <f t="shared" si="20"/>
        <v>51</v>
      </c>
      <c r="AS24" s="64">
        <f>VLOOKUP(AR24,Punktezuordnung!$A$2:$B$52,2,FALSE())</f>
        <v>0</v>
      </c>
      <c r="AT24" s="41">
        <f t="array" ref="AT24">IF(ISBLANK(STO_1!$A$2),0,IF(ISBLANK(A24),0,IF((OR(EXACT(A24,STO_1!$C$2:$C$149))),VLOOKUP(A24,STO_1!$C$2:$I$149,4,FALSE()))))</f>
        <v>0</v>
      </c>
      <c r="AU24" s="37">
        <f t="shared" si="21"/>
        <v>51</v>
      </c>
      <c r="AV24" s="44">
        <f>VLOOKUP(AU24,[1]Punktezuordnung!$A$2:$B$52,2,FALSE())</f>
        <v>0</v>
      </c>
      <c r="AW24" s="39">
        <f t="array" ref="AW24">IF(ISBLANK(STO_2!$A$2),0,IF(ISBLANK(A24),0,IF((OR(EXACT(A24,STO_2!$C$2:$C$148))),VLOOKUP(A24,STO_2!$C$2:$I$148,4,FALSE()))))</f>
        <v>0</v>
      </c>
      <c r="AX24" s="37">
        <f t="shared" si="22"/>
        <v>51</v>
      </c>
      <c r="AY24" s="44">
        <f>VLOOKUP(AX24,[1]Punktezuordnung!$A$2:$B$52,2,FALSE())</f>
        <v>0</v>
      </c>
      <c r="AZ24" s="41">
        <f t="array" ref="AZ24">IF(ISBLANK(ANG_1!$A$2),100,IF(ISBLANK(A24),100,IF((OR(EXACT(A24,ANG_1!$C$2:$C$200))),VLOOKUP(A24,ANG_1!$C$2:$I$200,4,FALSE()))))</f>
        <v>100</v>
      </c>
      <c r="BA24" s="37">
        <f t="shared" si="23"/>
        <v>51</v>
      </c>
      <c r="BB24" s="44">
        <f>VLOOKUP(BA24,[1]Punktezuordnung!$A$2:$B$52,2,FALSE())</f>
        <v>0</v>
      </c>
      <c r="BC24" s="46">
        <f t="array" ref="BC24">IF(ISBLANK(ANG_2!$A$2),0,IF(ISBLANK(A24),0,IF((OR(EXACT(A24,ANG_2!$C$2:$C$155))),VLOOKUP(A24,ANG_2!$C$2:$I$155,4,FALSE()))))</f>
        <v>0</v>
      </c>
      <c r="BD24" s="37">
        <f t="shared" si="24"/>
        <v>51</v>
      </c>
      <c r="BE24" s="47">
        <f>VLOOKUP(BD24,[1]Punktezuordnung!$A$2:$B$52,2,FALSE())</f>
        <v>0</v>
      </c>
      <c r="BF24" s="41">
        <f t="array" ref="BF24">IF(ISBLANK(ANG_1!$A$2),100,IF(ISBLANK(G24),100,IF((OR(EXACT(G24,ANG_1!$C$2:$C$200))),VLOOKUP(G24,ANG_1!$C$2:$I$200,4,FALSE()))))</f>
        <v>100</v>
      </c>
      <c r="BG24" s="37">
        <f t="shared" si="25"/>
        <v>51</v>
      </c>
      <c r="BH24" s="44">
        <f>VLOOKUP(BG24,[1]Punktezuordnung!$A$2:$B$52,2,FALSE())</f>
        <v>0</v>
      </c>
      <c r="BI24" s="46">
        <f t="array" ref="BI24">IF(ISBLANK(ANG_2!$A$2),0,IF(ISBLANK(G24),0,IF((OR(EXACT(G24,ANG_2!$C$2:$C$155))),VLOOKUP(G24,ANG_2!$C$2:$I$155,4,FALSE()))))</f>
        <v>0</v>
      </c>
      <c r="BJ24" s="37">
        <f t="shared" si="26"/>
        <v>51</v>
      </c>
      <c r="BK24" s="47">
        <f>VLOOKUP(BJ24,[1]Punktezuordnung!$A$2:$B$52,2,FALSE())</f>
        <v>0</v>
      </c>
    </row>
    <row r="25" spans="1:63" x14ac:dyDescent="0.3">
      <c r="A25" s="28"/>
      <c r="B25" s="28"/>
      <c r="C25" s="28"/>
      <c r="D25" s="28"/>
      <c r="E25" s="37" t="str">
        <f t="shared" si="0"/>
        <v/>
      </c>
      <c r="F25" s="29">
        <f>SUM(LARGE(H25:U25,{1;2;3;4;5;6;7;8;9}))</f>
        <v>0</v>
      </c>
      <c r="G25" s="48">
        <f t="shared" si="1"/>
        <v>0</v>
      </c>
      <c r="H25" s="49">
        <f t="shared" si="2"/>
        <v>0</v>
      </c>
      <c r="I25" s="44">
        <f t="shared" si="3"/>
        <v>0</v>
      </c>
      <c r="J25" s="49">
        <f t="shared" si="4"/>
        <v>0</v>
      </c>
      <c r="K25" s="44">
        <f t="shared" si="5"/>
        <v>0</v>
      </c>
      <c r="L25" s="32">
        <f t="shared" si="6"/>
        <v>0</v>
      </c>
      <c r="M25" s="33">
        <f t="shared" si="7"/>
        <v>0</v>
      </c>
      <c r="N25" s="50">
        <f t="shared" si="8"/>
        <v>0</v>
      </c>
      <c r="O25" s="35">
        <f t="shared" si="9"/>
        <v>0</v>
      </c>
      <c r="P25" s="49">
        <f t="shared" si="10"/>
        <v>0</v>
      </c>
      <c r="Q25" s="44">
        <f t="shared" si="11"/>
        <v>0</v>
      </c>
      <c r="R25" s="49"/>
      <c r="S25" s="44"/>
      <c r="T25" s="49">
        <f t="shared" si="12"/>
        <v>0</v>
      </c>
      <c r="U25" s="44">
        <f t="shared" si="13"/>
        <v>0</v>
      </c>
      <c r="V25" s="36">
        <f t="array" ref="V25">IF(ISBLANK(ALS_1!$A$2),100,IF(ISBLANK(A25),100,IF((OR(EXACT(A25,ALS_1!$C$2:$C$147))),VLOOKUP(A25,ALS_1!$C$2:$I$147,4,FALSE()))))</f>
        <v>100</v>
      </c>
      <c r="W25" s="37">
        <f t="shared" si="14"/>
        <v>51</v>
      </c>
      <c r="X25" s="64">
        <f>VLOOKUP(W25,Punktezuordnung!$A$2:$B$52,2,FALSE())</f>
        <v>0</v>
      </c>
      <c r="Y25" s="38" cm="1">
        <f t="array" ref="Y25">IF(ISBLANK(ALS_2!$A$2),0,IF(ISBLANK(A25),0,IF((OR(EXACT(A25,ALS_2!$C$2:$C$149))),VLOOKUP(A25,ALS_2!$C$2:$I$149,4,FALSE()))))</f>
        <v>0</v>
      </c>
      <c r="Z25" s="37">
        <f t="shared" si="15"/>
        <v>51</v>
      </c>
      <c r="AA25" s="64">
        <f>VLOOKUP(Z25,Punktezuordnung!$A$2:$B$52,2,FALSE())</f>
        <v>0</v>
      </c>
      <c r="AB25" s="39">
        <f t="array" ref="AB25">IF(ISBLANK(FRI_1!$A$2),100,IF(ISBLANK(A25),100,IF((OR(EXACT(A25,FRI_1!$C$2:$C$200))),VLOOKUP(A25,FRI_1!$C$2:$I$200,4,FALSE()))))</f>
        <v>100</v>
      </c>
      <c r="AC25" s="37">
        <f t="shared" si="16"/>
        <v>51</v>
      </c>
      <c r="AD25" s="29">
        <f>VLOOKUP(AC25,[1]Punktezuordnung!$A$2:$B$52,2,FALSE())</f>
        <v>0</v>
      </c>
      <c r="AE25" s="40">
        <f t="array" ref="AE25">IF(ISBLANK(FRI_2!$A$2),0,IF(ISBLANK(A25),0,IF((OR(EXACT(A25,FRI_2!$C$2:$C$150))),VLOOKUP(A25,FRI_2!$C$2:$I$150,4,FALSE()))))</f>
        <v>0</v>
      </c>
      <c r="AF25" s="37">
        <f t="shared" si="27"/>
        <v>51</v>
      </c>
      <c r="AG25" s="29">
        <f>VLOOKUP(AF25,[1]Punktezuordnung!$A$2:$B$52,2,FALSE())</f>
        <v>0</v>
      </c>
      <c r="AH25" s="41">
        <f t="array" ref="AH25">IF(ISBLANK(LAT_1!$A$2),0,IF(ISBLANK(A25),0,IF((OR(EXACT(A25,LAT_1!$C$2:$C$154))),VLOOKUP(A25,LAT_1!$C$2:$I$154,4,FALSE()))))</f>
        <v>0</v>
      </c>
      <c r="AI25" s="37">
        <f t="shared" si="17"/>
        <v>51</v>
      </c>
      <c r="AJ25" s="29">
        <f>VLOOKUP(AI25,[1]Punktezuordnung!$A$2:$B$52,2,FALSE())</f>
        <v>0</v>
      </c>
      <c r="AK25" s="43">
        <f t="array" ref="AK25">IF(ISBLANK(LAT_2!$A$2),0,IF(ISBLANK(A25),0,IF((OR(EXACT(A25,LAT_2!$C$2:$C$154))),VLOOKUP(A25,LAT_2!$C$2:$I$154,4,FALSE()))))</f>
        <v>0</v>
      </c>
      <c r="AL25" s="37">
        <f t="shared" si="18"/>
        <v>51</v>
      </c>
      <c r="AM25" s="29">
        <f>VLOOKUP(AL25,[1]Punktezuordnung!$A$2:$B$52,2,FALSE())</f>
        <v>0</v>
      </c>
      <c r="AN25" s="66">
        <f t="array" ref="AN25">IF(ISBLANK(NIA_1!$A$2),1000,IF(ISBLANK(A25),1000,IF((OR(EXACT(A25,NIA_1!$C$2:$C$200))),VLOOKUP(A25,NIA_1!$C$2:$I$200,4,FALSE()))))</f>
        <v>1000</v>
      </c>
      <c r="AO25" s="37">
        <f t="shared" si="19"/>
        <v>51</v>
      </c>
      <c r="AP25" s="64">
        <f>VLOOKUP(AO25,Punktezuordnung!$A$2:$B$52,2,FALSE())</f>
        <v>0</v>
      </c>
      <c r="AQ25" s="45">
        <f t="array" ref="AQ25">IF(ISBLANK(NIA_2!$A$2),0,IF(ISBLANK(A25),0,IF((OR(EXACT(A25,NIA_2!$C$2:$C$141))),VLOOKUP(A25,NIA_2!$C$2:$I$141,4,FALSE()))))</f>
        <v>0</v>
      </c>
      <c r="AR25" s="37">
        <f t="shared" si="20"/>
        <v>51</v>
      </c>
      <c r="AS25" s="64">
        <f>VLOOKUP(AR25,Punktezuordnung!$A$2:$B$52,2,FALSE())</f>
        <v>0</v>
      </c>
      <c r="AT25" s="41">
        <f t="array" ref="AT25">IF(ISBLANK(STO_1!$A$2),0,IF(ISBLANK(A25),0,IF((OR(EXACT(A25,STO_1!$C$2:$C$149))),VLOOKUP(A25,STO_1!$C$2:$I$149,4,FALSE()))))</f>
        <v>0</v>
      </c>
      <c r="AU25" s="37">
        <f t="shared" si="21"/>
        <v>51</v>
      </c>
      <c r="AV25" s="44">
        <f>VLOOKUP(AU25,[1]Punktezuordnung!$A$2:$B$52,2,FALSE())</f>
        <v>0</v>
      </c>
      <c r="AW25" s="39">
        <f t="array" ref="AW25">IF(ISBLANK(STO_2!$A$2),0,IF(ISBLANK(A25),0,IF((OR(EXACT(A25,STO_2!$C$2:$C$148))),VLOOKUP(A25,STO_2!$C$2:$I$148,4,FALSE()))))</f>
        <v>0</v>
      </c>
      <c r="AX25" s="37">
        <f t="shared" si="22"/>
        <v>51</v>
      </c>
      <c r="AY25" s="44">
        <f>VLOOKUP(AX25,[1]Punktezuordnung!$A$2:$B$52,2,FALSE())</f>
        <v>0</v>
      </c>
      <c r="AZ25" s="41">
        <f t="array" ref="AZ25">IF(ISBLANK(ANG_1!$A$2),100,IF(ISBLANK(A25),100,IF((OR(EXACT(A25,ANG_1!$C$2:$C$200))),VLOOKUP(A25,ANG_1!$C$2:$I$200,4,FALSE()))))</f>
        <v>100</v>
      </c>
      <c r="BA25" s="37">
        <f t="shared" si="23"/>
        <v>51</v>
      </c>
      <c r="BB25" s="44">
        <f>VLOOKUP(BA25,[1]Punktezuordnung!$A$2:$B$52,2,FALSE())</f>
        <v>0</v>
      </c>
      <c r="BC25" s="46">
        <f t="array" ref="BC25">IF(ISBLANK(ANG_2!$A$2),0,IF(ISBLANK(A25),0,IF((OR(EXACT(A25,ANG_2!$C$2:$C$155))),VLOOKUP(A25,ANG_2!$C$2:$I$155,4,FALSE()))))</f>
        <v>0</v>
      </c>
      <c r="BD25" s="37">
        <f t="shared" si="24"/>
        <v>51</v>
      </c>
      <c r="BE25" s="47">
        <f>VLOOKUP(BD25,[1]Punktezuordnung!$A$2:$B$52,2,FALSE())</f>
        <v>0</v>
      </c>
      <c r="BF25" s="41">
        <f t="array" ref="BF25">IF(ISBLANK(ANG_1!$A$2),100,IF(ISBLANK(G25),100,IF((OR(EXACT(G25,ANG_1!$C$2:$C$200))),VLOOKUP(G25,ANG_1!$C$2:$I$200,4,FALSE()))))</f>
        <v>100</v>
      </c>
      <c r="BG25" s="37">
        <f t="shared" si="25"/>
        <v>51</v>
      </c>
      <c r="BH25" s="44">
        <f>VLOOKUP(BG25,[1]Punktezuordnung!$A$2:$B$52,2,FALSE())</f>
        <v>0</v>
      </c>
      <c r="BI25" s="46">
        <f t="array" ref="BI25">IF(ISBLANK(ANG_2!$A$2),0,IF(ISBLANK(G25),0,IF((OR(EXACT(G25,ANG_2!$C$2:$C$155))),VLOOKUP(G25,ANG_2!$C$2:$I$155,4,FALSE()))))</f>
        <v>0</v>
      </c>
      <c r="BJ25" s="37">
        <f t="shared" si="26"/>
        <v>51</v>
      </c>
      <c r="BK25" s="47">
        <f>VLOOKUP(BJ25,[1]Punktezuordnung!$A$2:$B$52,2,FALSE())</f>
        <v>0</v>
      </c>
    </row>
    <row r="26" spans="1:63" x14ac:dyDescent="0.3">
      <c r="A26" s="28"/>
      <c r="B26" s="28"/>
      <c r="C26" s="28"/>
      <c r="D26" s="28"/>
      <c r="E26" s="37" t="str">
        <f t="shared" ref="E26:E60" si="28">IF(F26=0,"",RANK(F26,$F$4:$F$60,0))</f>
        <v/>
      </c>
      <c r="F26" s="29">
        <f>SUM(LARGE(H26:U26,{1;2;3;4;5;6;7;8;9}))</f>
        <v>0</v>
      </c>
      <c r="G26" s="48">
        <f t="shared" ref="G26:G60" si="29">COUNTIF(H26:U26,"&gt;0")</f>
        <v>0</v>
      </c>
      <c r="H26" s="49">
        <f t="shared" ref="H26:H60" si="30">X26</f>
        <v>0</v>
      </c>
      <c r="I26" s="44">
        <f t="shared" ref="I26:I60" si="31">AA26</f>
        <v>0</v>
      </c>
      <c r="J26" s="49">
        <f t="shared" ref="J26:J60" si="32">AD26</f>
        <v>0</v>
      </c>
      <c r="K26" s="44">
        <f t="shared" ref="K26:K60" si="33">AG26</f>
        <v>0</v>
      </c>
      <c r="L26" s="32">
        <f t="shared" ref="L26:L60" si="34">AJ26</f>
        <v>0</v>
      </c>
      <c r="M26" s="33">
        <f t="shared" ref="M26:M60" si="35">AM26</f>
        <v>0</v>
      </c>
      <c r="N26" s="50">
        <f t="shared" ref="N26:N60" si="36">AP26</f>
        <v>0</v>
      </c>
      <c r="O26" s="35">
        <f t="shared" ref="O26:O60" si="37">AS26</f>
        <v>0</v>
      </c>
      <c r="P26" s="49">
        <f t="shared" ref="P26:P60" si="38">AV26</f>
        <v>0</v>
      </c>
      <c r="Q26" s="44">
        <f t="shared" ref="Q26:Q60" si="39">AY26</f>
        <v>0</v>
      </c>
      <c r="R26" s="49"/>
      <c r="S26" s="44"/>
      <c r="T26" s="49">
        <f t="shared" ref="T26:T60" si="40">BB26</f>
        <v>0</v>
      </c>
      <c r="U26" s="44">
        <f t="shared" ref="U26:U60" si="41">BE26</f>
        <v>0</v>
      </c>
      <c r="V26" s="36">
        <f t="array" ref="V26">IF(ISBLANK(ALS_1!$A$2),100,IF(ISBLANK(A26),100,IF((OR(EXACT(A26,ALS_1!$C$2:$C$147))),VLOOKUP(A26,ALS_1!$C$2:$I$147,4,FALSE()))))</f>
        <v>100</v>
      </c>
      <c r="W26" s="37">
        <f t="shared" ref="W26:W60" si="42">IF(V26=FALSE,51,IF(V26&gt;=100,51,RANK(V26,$V$4:$V$60,1)))</f>
        <v>51</v>
      </c>
      <c r="X26" s="64">
        <f>VLOOKUP(W26,Punktezuordnung!$A$2:$B$52,2,FALSE())</f>
        <v>0</v>
      </c>
      <c r="Y26" s="38" cm="1">
        <f t="array" ref="Y26">IF(ISBLANK(ALS_2!$A$2),0,IF(ISBLANK(A26),0,IF((OR(EXACT(A26,ALS_2!$C$2:$C$149))),VLOOKUP(A26,ALS_2!$C$2:$I$149,4,FALSE()))))</f>
        <v>0</v>
      </c>
      <c r="Z26" s="37">
        <f t="shared" ref="Z26:Z60" si="43">IF(Y26=FALSE,51,IF(Y26&lt;=0,51,RANK(Y26,$Y$4:$Y$60,0)))</f>
        <v>51</v>
      </c>
      <c r="AA26" s="64">
        <f>VLOOKUP(Z26,Punktezuordnung!$A$2:$B$52,2,FALSE())</f>
        <v>0</v>
      </c>
      <c r="AB26" s="39">
        <f t="array" ref="AB26">IF(ISBLANK(FRI_1!$A$2),100,IF(ISBLANK(A26),100,IF((OR(EXACT(A26,FRI_1!$C$2:$C$200))),VLOOKUP(A26,FRI_1!$C$2:$I$200,4,FALSE()))))</f>
        <v>100</v>
      </c>
      <c r="AC26" s="37">
        <f t="shared" ref="AC26:AC60" si="44">IF(AB26=FALSE,51,IF(AB26&gt;=100,51,RANK(AB26,$AB$4:$AB$60,1)))</f>
        <v>51</v>
      </c>
      <c r="AD26" s="29">
        <f>VLOOKUP(AC26,[1]Punktezuordnung!$A$2:$B$52,2,FALSE())</f>
        <v>0</v>
      </c>
      <c r="AE26" s="40">
        <f t="array" ref="AE26">IF(ISBLANK(FRI_2!$A$2),0,IF(ISBLANK(A26),0,IF((OR(EXACT(A26,FRI_2!$C$2:$C$150))),VLOOKUP(A26,FRI_2!$C$2:$I$150,4,FALSE()))))</f>
        <v>0</v>
      </c>
      <c r="AF26" s="37">
        <f t="shared" ref="AF26:AF60" si="45">IF(AE26=FALSE,51,IF(AE26&lt;=0,51,RANK(AE26,$AE$4:$AE$60,0)))</f>
        <v>51</v>
      </c>
      <c r="AG26" s="29">
        <f>VLOOKUP(AF26,[1]Punktezuordnung!$A$2:$B$52,2,FALSE())</f>
        <v>0</v>
      </c>
      <c r="AH26" s="41">
        <f t="array" ref="AH26">IF(ISBLANK(LAT_1!$A$2),0,IF(ISBLANK(A26),0,IF((OR(EXACT(A26,LAT_1!$C$2:$C$154))),VLOOKUP(A26,LAT_1!$C$2:$I$154,4,FALSE()))))</f>
        <v>0</v>
      </c>
      <c r="AI26" s="37">
        <f t="shared" ref="AI26:AI60" si="46">IF(AH26=FALSE,51,IF(AH26&lt;=0,51,RANK(AH26,$AH$4:$AH$60,0)))</f>
        <v>51</v>
      </c>
      <c r="AJ26" s="29">
        <f>VLOOKUP(AI26,[1]Punktezuordnung!$A$2:$B$52,2,FALSE())</f>
        <v>0</v>
      </c>
      <c r="AK26" s="43">
        <f t="array" ref="AK26">IF(ISBLANK(LAT_2!$A$2),0,IF(ISBLANK(A26),0,IF((OR(EXACT(A26,LAT_2!$C$2:$C$154))),VLOOKUP(A26,LAT_2!$C$2:$I$154,4,FALSE()))))</f>
        <v>0</v>
      </c>
      <c r="AL26" s="37">
        <f t="shared" ref="AL26:AL60" si="47">IF(AK26=FALSE,51,IF(AK26&lt;=0,51,RANK(AK26,$AK$4:$AK$49,0)))</f>
        <v>51</v>
      </c>
      <c r="AM26" s="29">
        <f>VLOOKUP(AL26,[1]Punktezuordnung!$A$2:$B$52,2,FALSE())</f>
        <v>0</v>
      </c>
      <c r="AN26" s="66">
        <f t="array" ref="AN26">IF(ISBLANK(NIA_1!$A$2),1000,IF(ISBLANK(A26),1000,IF((OR(EXACT(A26,NIA_1!$C$2:$C$200))),VLOOKUP(A26,NIA_1!$C$2:$I$200,4,FALSE()))))</f>
        <v>1000</v>
      </c>
      <c r="AO26" s="37">
        <f t="shared" ref="AO26:AO60" si="48">IF(AN26=FALSE,51,IF(AN26=1000,51,RANK(AN26,$AN$4:$AN$60,1)))</f>
        <v>51</v>
      </c>
      <c r="AP26" s="64">
        <f>VLOOKUP(AO26,Punktezuordnung!$A$2:$B$52,2,FALSE())</f>
        <v>0</v>
      </c>
      <c r="AQ26" s="45">
        <f t="array" ref="AQ26">IF(ISBLANK(NIA_2!$A$2),0,IF(ISBLANK(A26),0,IF((OR(EXACT(A26,NIA_2!$C$2:$C$141))),VLOOKUP(A26,NIA_2!$C$2:$I$141,4,FALSE()))))</f>
        <v>0</v>
      </c>
      <c r="AR26" s="37">
        <f t="shared" ref="AR26:AR60" si="49">IF(AQ26=FALSE,51,IF(AQ26&lt;=0,51,RANK(AQ26,$AQ$4:$AQ$49,0)))</f>
        <v>51</v>
      </c>
      <c r="AS26" s="64">
        <f>VLOOKUP(AR26,Punktezuordnung!$A$2:$B$52,2,FALSE())</f>
        <v>0</v>
      </c>
      <c r="AT26" s="41">
        <f t="array" ref="AT26">IF(ISBLANK(STO_1!$A$2),0,IF(ISBLANK(A26),0,IF((OR(EXACT(A26,STO_1!$C$2:$C$149))),VLOOKUP(A26,STO_1!$C$2:$I$149,4,FALSE()))))</f>
        <v>0</v>
      </c>
      <c r="AU26" s="37">
        <f t="shared" ref="AU26:AU60" si="50">IF(AT26=FALSE,51,IF(AT26&lt;=0,51,RANK(AT26,$AT$4:$AT$49,0)))</f>
        <v>51</v>
      </c>
      <c r="AV26" s="44">
        <f>VLOOKUP(AU26,[1]Punktezuordnung!$A$2:$B$52,2,FALSE())</f>
        <v>0</v>
      </c>
      <c r="AW26" s="39">
        <f t="array" ref="AW26">IF(ISBLANK(STO_2!$A$2),0,IF(ISBLANK(A26),0,IF((OR(EXACT(A26,STO_2!$C$2:$C$148))),VLOOKUP(A26,STO_2!$C$2:$I$148,4,FALSE()))))</f>
        <v>0</v>
      </c>
      <c r="AX26" s="37">
        <f t="shared" ref="AX26:AX60" si="51">IF(AW26=FALSE,51,IF(AW26&lt;=0,51,RANK(AW26,$AW$4:$AW$49,0)))</f>
        <v>51</v>
      </c>
      <c r="AY26" s="44">
        <f>VLOOKUP(AX26,[1]Punktezuordnung!$A$2:$B$52,2,FALSE())</f>
        <v>0</v>
      </c>
      <c r="AZ26" s="41">
        <f t="array" ref="AZ26">IF(ISBLANK(ANG_1!$A$2),100,IF(ISBLANK(A26),100,IF((OR(EXACT(A26,ANG_1!$C$2:$C$200))),VLOOKUP(A26,ANG_1!$C$2:$I$200,4,FALSE()))))</f>
        <v>100</v>
      </c>
      <c r="BA26" s="37">
        <f t="shared" ref="BA26:BA60" si="52">IF(AZ26=FALSE,51,IF(AZ26&gt;=100,51,RANK(AZ26,$AZ$4:$AZ$60,1)))</f>
        <v>51</v>
      </c>
      <c r="BB26" s="44">
        <f>VLOOKUP(BA26,[1]Punktezuordnung!$A$2:$B$52,2,FALSE())</f>
        <v>0</v>
      </c>
      <c r="BC26" s="46">
        <f t="array" ref="BC26">IF(ISBLANK(ANG_2!$A$2),0,IF(ISBLANK(A26),0,IF((OR(EXACT(A26,ANG_2!$C$2:$C$155))),VLOOKUP(A26,ANG_2!$C$2:$I$155,4,FALSE()))))</f>
        <v>0</v>
      </c>
      <c r="BD26" s="37">
        <f t="shared" ref="BD26:BD60" si="53">IF(BC26=FALSE,51,IF(BC26&lt;=0,51,RANK(BC26,$BC$4:$BC$60,0)))</f>
        <v>51</v>
      </c>
      <c r="BE26" s="47">
        <f>VLOOKUP(BD26,[1]Punktezuordnung!$A$2:$B$52,2,FALSE())</f>
        <v>0</v>
      </c>
      <c r="BF26" s="41">
        <f t="array" ref="BF26">IF(ISBLANK(ANG_1!$A$2),100,IF(ISBLANK(G26),100,IF((OR(EXACT(G26,ANG_1!$C$2:$C$200))),VLOOKUP(G26,ANG_1!$C$2:$I$200,4,FALSE()))))</f>
        <v>100</v>
      </c>
      <c r="BG26" s="37">
        <f t="shared" ref="BG26:BG60" si="54">IF(BF26=FALSE,51,IF(BF26&gt;=100,51,RANK(BF26,$AZ$4:$AZ$60,1)))</f>
        <v>51</v>
      </c>
      <c r="BH26" s="44">
        <f>VLOOKUP(BG26,[1]Punktezuordnung!$A$2:$B$52,2,FALSE())</f>
        <v>0</v>
      </c>
      <c r="BI26" s="46">
        <f t="array" ref="BI26">IF(ISBLANK(ANG_2!$A$2),0,IF(ISBLANK(G26),0,IF((OR(EXACT(G26,ANG_2!$C$2:$C$155))),VLOOKUP(G26,ANG_2!$C$2:$I$155,4,FALSE()))))</f>
        <v>0</v>
      </c>
      <c r="BJ26" s="37">
        <f t="shared" ref="BJ26:BJ60" si="55">IF(BI26=FALSE,51,IF(BI26&lt;=0,51,RANK(BI26,$BC$4:$BC$60,0)))</f>
        <v>51</v>
      </c>
      <c r="BK26" s="47">
        <f>VLOOKUP(BJ26,[1]Punktezuordnung!$A$2:$B$52,2,FALSE())</f>
        <v>0</v>
      </c>
    </row>
    <row r="27" spans="1:63" x14ac:dyDescent="0.3">
      <c r="A27" s="28"/>
      <c r="B27" s="28"/>
      <c r="C27" s="28"/>
      <c r="D27" s="28"/>
      <c r="E27" s="37" t="str">
        <f t="shared" si="28"/>
        <v/>
      </c>
      <c r="F27" s="29">
        <f>SUM(LARGE(H27:U27,{1;2;3;4;5;6;7;8;9}))</f>
        <v>0</v>
      </c>
      <c r="G27" s="48">
        <f t="shared" si="29"/>
        <v>0</v>
      </c>
      <c r="H27" s="49">
        <f t="shared" si="30"/>
        <v>0</v>
      </c>
      <c r="I27" s="44">
        <f t="shared" si="31"/>
        <v>0</v>
      </c>
      <c r="J27" s="49">
        <f t="shared" si="32"/>
        <v>0</v>
      </c>
      <c r="K27" s="44">
        <f t="shared" si="33"/>
        <v>0</v>
      </c>
      <c r="L27" s="32">
        <f t="shared" si="34"/>
        <v>0</v>
      </c>
      <c r="M27" s="33">
        <f t="shared" si="35"/>
        <v>0</v>
      </c>
      <c r="N27" s="50">
        <f t="shared" si="36"/>
        <v>0</v>
      </c>
      <c r="O27" s="35">
        <f t="shared" si="37"/>
        <v>0</v>
      </c>
      <c r="P27" s="49">
        <f t="shared" si="38"/>
        <v>0</v>
      </c>
      <c r="Q27" s="44">
        <f t="shared" si="39"/>
        <v>0</v>
      </c>
      <c r="R27" s="49"/>
      <c r="S27" s="44"/>
      <c r="T27" s="49">
        <f t="shared" si="40"/>
        <v>0</v>
      </c>
      <c r="U27" s="44">
        <f t="shared" si="41"/>
        <v>0</v>
      </c>
      <c r="V27" s="36">
        <f t="array" ref="V27">IF(ISBLANK(ALS_1!$A$2),100,IF(ISBLANK(A27),100,IF((OR(EXACT(A27,ALS_1!$C$2:$C$147))),VLOOKUP(A27,ALS_1!$C$2:$I$147,4,FALSE()))))</f>
        <v>100</v>
      </c>
      <c r="W27" s="37">
        <f t="shared" si="42"/>
        <v>51</v>
      </c>
      <c r="X27" s="64">
        <f>VLOOKUP(W27,Punktezuordnung!$A$2:$B$52,2,FALSE())</f>
        <v>0</v>
      </c>
      <c r="Y27" s="38" cm="1">
        <f t="array" ref="Y27">IF(ISBLANK(ALS_2!$A$2),0,IF(ISBLANK(A27),0,IF((OR(EXACT(A27,ALS_2!$C$2:$C$149))),VLOOKUP(A27,ALS_2!$C$2:$I$149,4,FALSE()))))</f>
        <v>0</v>
      </c>
      <c r="Z27" s="37">
        <f t="shared" si="43"/>
        <v>51</v>
      </c>
      <c r="AA27" s="64">
        <f>VLOOKUP(Z27,Punktezuordnung!$A$2:$B$52,2,FALSE())</f>
        <v>0</v>
      </c>
      <c r="AB27" s="39">
        <f t="array" ref="AB27">IF(ISBLANK(FRI_1!$A$2),100,IF(ISBLANK(A27),100,IF((OR(EXACT(A27,FRI_1!$C$2:$C$200))),VLOOKUP(A27,FRI_1!$C$2:$I$200,4,FALSE()))))</f>
        <v>100</v>
      </c>
      <c r="AC27" s="37">
        <f t="shared" si="44"/>
        <v>51</v>
      </c>
      <c r="AD27" s="29">
        <f>VLOOKUP(AC27,[1]Punktezuordnung!$A$2:$B$52,2,FALSE())</f>
        <v>0</v>
      </c>
      <c r="AE27" s="40">
        <f t="array" ref="AE27">IF(ISBLANK(FRI_2!$A$2),0,IF(ISBLANK(A27),0,IF((OR(EXACT(A27,FRI_2!$C$2:$C$150))),VLOOKUP(A27,FRI_2!$C$2:$I$150,4,FALSE()))))</f>
        <v>0</v>
      </c>
      <c r="AF27" s="37">
        <f t="shared" si="45"/>
        <v>51</v>
      </c>
      <c r="AG27" s="29">
        <f>VLOOKUP(AF27,[1]Punktezuordnung!$A$2:$B$52,2,FALSE())</f>
        <v>0</v>
      </c>
      <c r="AH27" s="41">
        <f t="array" ref="AH27">IF(ISBLANK(LAT_1!$A$2),0,IF(ISBLANK(A27),0,IF((OR(EXACT(A27,LAT_1!$C$2:$C$154))),VLOOKUP(A27,LAT_1!$C$2:$I$154,4,FALSE()))))</f>
        <v>0</v>
      </c>
      <c r="AI27" s="37">
        <f t="shared" si="46"/>
        <v>51</v>
      </c>
      <c r="AJ27" s="29">
        <f>VLOOKUP(AI27,[1]Punktezuordnung!$A$2:$B$52,2,FALSE())</f>
        <v>0</v>
      </c>
      <c r="AK27" s="43">
        <f t="array" ref="AK27">IF(ISBLANK(LAT_2!$A$2),0,IF(ISBLANK(A27),0,IF((OR(EXACT(A27,LAT_2!$C$2:$C$154))),VLOOKUP(A27,LAT_2!$C$2:$I$154,4,FALSE()))))</f>
        <v>0</v>
      </c>
      <c r="AL27" s="37">
        <f t="shared" si="47"/>
        <v>51</v>
      </c>
      <c r="AM27" s="29">
        <f>VLOOKUP(AL27,[1]Punktezuordnung!$A$2:$B$52,2,FALSE())</f>
        <v>0</v>
      </c>
      <c r="AN27" s="66">
        <f t="array" ref="AN27">IF(ISBLANK(NIA_1!$A$2),1000,IF(ISBLANK(A27),1000,IF((OR(EXACT(A27,NIA_1!$C$2:$C$200))),VLOOKUP(A27,NIA_1!$C$2:$I$200,4,FALSE()))))</f>
        <v>1000</v>
      </c>
      <c r="AO27" s="37">
        <f t="shared" si="48"/>
        <v>51</v>
      </c>
      <c r="AP27" s="64">
        <f>VLOOKUP(AO27,Punktezuordnung!$A$2:$B$52,2,FALSE())</f>
        <v>0</v>
      </c>
      <c r="AQ27" s="45">
        <f t="array" ref="AQ27">IF(ISBLANK(NIA_2!$A$2),0,IF(ISBLANK(A27),0,IF((OR(EXACT(A27,NIA_2!$C$2:$C$141))),VLOOKUP(A27,NIA_2!$C$2:$I$141,4,FALSE()))))</f>
        <v>0</v>
      </c>
      <c r="AR27" s="37">
        <f t="shared" si="49"/>
        <v>51</v>
      </c>
      <c r="AS27" s="64">
        <f>VLOOKUP(AR27,Punktezuordnung!$A$2:$B$52,2,FALSE())</f>
        <v>0</v>
      </c>
      <c r="AT27" s="41">
        <f t="array" ref="AT27">IF(ISBLANK(STO_1!$A$2),0,IF(ISBLANK(A27),0,IF((OR(EXACT(A27,STO_1!$C$2:$C$149))),VLOOKUP(A27,STO_1!$C$2:$I$149,4,FALSE()))))</f>
        <v>0</v>
      </c>
      <c r="AU27" s="37">
        <f t="shared" si="50"/>
        <v>51</v>
      </c>
      <c r="AV27" s="44">
        <f>VLOOKUP(AU27,[1]Punktezuordnung!$A$2:$B$52,2,FALSE())</f>
        <v>0</v>
      </c>
      <c r="AW27" s="39">
        <f t="array" ref="AW27">IF(ISBLANK(STO_2!$A$2),0,IF(ISBLANK(A27),0,IF((OR(EXACT(A27,STO_2!$C$2:$C$148))),VLOOKUP(A27,STO_2!$C$2:$I$148,4,FALSE()))))</f>
        <v>0</v>
      </c>
      <c r="AX27" s="37">
        <f t="shared" si="51"/>
        <v>51</v>
      </c>
      <c r="AY27" s="44">
        <f>VLOOKUP(AX27,[1]Punktezuordnung!$A$2:$B$52,2,FALSE())</f>
        <v>0</v>
      </c>
      <c r="AZ27" s="41">
        <f t="array" ref="AZ27">IF(ISBLANK(ANG_1!$A$2),100,IF(ISBLANK(A27),100,IF((OR(EXACT(A27,ANG_1!$C$2:$C$200))),VLOOKUP(A27,ANG_1!$C$2:$I$200,4,FALSE()))))</f>
        <v>100</v>
      </c>
      <c r="BA27" s="37">
        <f t="shared" si="52"/>
        <v>51</v>
      </c>
      <c r="BB27" s="44">
        <f>VLOOKUP(BA27,[1]Punktezuordnung!$A$2:$B$52,2,FALSE())</f>
        <v>0</v>
      </c>
      <c r="BC27" s="46">
        <f t="array" ref="BC27">IF(ISBLANK(ANG_2!$A$2),0,IF(ISBLANK(A27),0,IF((OR(EXACT(A27,ANG_2!$C$2:$C$155))),VLOOKUP(A27,ANG_2!$C$2:$I$155,4,FALSE()))))</f>
        <v>0</v>
      </c>
      <c r="BD27" s="37">
        <f t="shared" si="53"/>
        <v>51</v>
      </c>
      <c r="BE27" s="47">
        <f>VLOOKUP(BD27,[1]Punktezuordnung!$A$2:$B$52,2,FALSE())</f>
        <v>0</v>
      </c>
      <c r="BF27" s="41">
        <f t="array" ref="BF27">IF(ISBLANK(ANG_1!$A$2),100,IF(ISBLANK(G27),100,IF((OR(EXACT(G27,ANG_1!$C$2:$C$200))),VLOOKUP(G27,ANG_1!$C$2:$I$200,4,FALSE()))))</f>
        <v>100</v>
      </c>
      <c r="BG27" s="37">
        <f t="shared" si="54"/>
        <v>51</v>
      </c>
      <c r="BH27" s="44">
        <f>VLOOKUP(BG27,[1]Punktezuordnung!$A$2:$B$52,2,FALSE())</f>
        <v>0</v>
      </c>
      <c r="BI27" s="46">
        <f t="array" ref="BI27">IF(ISBLANK(ANG_2!$A$2),0,IF(ISBLANK(G27),0,IF((OR(EXACT(G27,ANG_2!$C$2:$C$155))),VLOOKUP(G27,ANG_2!$C$2:$I$155,4,FALSE()))))</f>
        <v>0</v>
      </c>
      <c r="BJ27" s="37">
        <f t="shared" si="55"/>
        <v>51</v>
      </c>
      <c r="BK27" s="47">
        <f>VLOOKUP(BJ27,[1]Punktezuordnung!$A$2:$B$52,2,FALSE())</f>
        <v>0</v>
      </c>
    </row>
    <row r="28" spans="1:63" x14ac:dyDescent="0.3">
      <c r="A28" s="28"/>
      <c r="B28" s="28"/>
      <c r="C28" s="28"/>
      <c r="D28" s="28"/>
      <c r="E28" s="37" t="str">
        <f t="shared" si="28"/>
        <v/>
      </c>
      <c r="F28" s="29">
        <f>SUM(LARGE(H28:U28,{1;2;3;4;5;6;7;8;9}))</f>
        <v>0</v>
      </c>
      <c r="G28" s="48">
        <f t="shared" si="29"/>
        <v>0</v>
      </c>
      <c r="H28" s="49">
        <f t="shared" si="30"/>
        <v>0</v>
      </c>
      <c r="I28" s="44">
        <f t="shared" si="31"/>
        <v>0</v>
      </c>
      <c r="J28" s="49">
        <f t="shared" si="32"/>
        <v>0</v>
      </c>
      <c r="K28" s="44">
        <f t="shared" si="33"/>
        <v>0</v>
      </c>
      <c r="L28" s="32">
        <f t="shared" si="34"/>
        <v>0</v>
      </c>
      <c r="M28" s="33">
        <f t="shared" si="35"/>
        <v>0</v>
      </c>
      <c r="N28" s="50">
        <f t="shared" si="36"/>
        <v>0</v>
      </c>
      <c r="O28" s="35">
        <f t="shared" si="37"/>
        <v>0</v>
      </c>
      <c r="P28" s="49">
        <f t="shared" si="38"/>
        <v>0</v>
      </c>
      <c r="Q28" s="44">
        <f t="shared" si="39"/>
        <v>0</v>
      </c>
      <c r="R28" s="49"/>
      <c r="S28" s="44"/>
      <c r="T28" s="49">
        <f t="shared" si="40"/>
        <v>0</v>
      </c>
      <c r="U28" s="44">
        <f t="shared" si="41"/>
        <v>0</v>
      </c>
      <c r="V28" s="36">
        <f t="array" ref="V28">IF(ISBLANK(ALS_1!$A$2),100,IF(ISBLANK(A28),100,IF((OR(EXACT(A28,ALS_1!$C$2:$C$147))),VLOOKUP(A28,ALS_1!$C$2:$I$147,4,FALSE()))))</f>
        <v>100</v>
      </c>
      <c r="W28" s="37">
        <f t="shared" si="42"/>
        <v>51</v>
      </c>
      <c r="X28" s="64">
        <f>VLOOKUP(W28,Punktezuordnung!$A$2:$B$52,2,FALSE())</f>
        <v>0</v>
      </c>
      <c r="Y28" s="38" cm="1">
        <f t="array" ref="Y28">IF(ISBLANK(ALS_2!$A$2),0,IF(ISBLANK(A28),0,IF((OR(EXACT(A28,ALS_2!$C$2:$C$149))),VLOOKUP(A28,ALS_2!$C$2:$I$149,4,FALSE()))))</f>
        <v>0</v>
      </c>
      <c r="Z28" s="37">
        <f t="shared" si="43"/>
        <v>51</v>
      </c>
      <c r="AA28" s="64">
        <f>VLOOKUP(Z28,Punktezuordnung!$A$2:$B$52,2,FALSE())</f>
        <v>0</v>
      </c>
      <c r="AB28" s="39">
        <f t="array" ref="AB28">IF(ISBLANK(FRI_1!$A$2),100,IF(ISBLANK(A28),100,IF((OR(EXACT(A28,FRI_1!$C$2:$C$200))),VLOOKUP(A28,FRI_1!$C$2:$I$200,4,FALSE()))))</f>
        <v>100</v>
      </c>
      <c r="AC28" s="37">
        <f t="shared" si="44"/>
        <v>51</v>
      </c>
      <c r="AD28" s="29">
        <f>VLOOKUP(AC28,[1]Punktezuordnung!$A$2:$B$52,2,FALSE())</f>
        <v>0</v>
      </c>
      <c r="AE28" s="40">
        <f t="array" ref="AE28">IF(ISBLANK(FRI_2!$A$2),0,IF(ISBLANK(A28),0,IF((OR(EXACT(A28,FRI_2!$C$2:$C$150))),VLOOKUP(A28,FRI_2!$C$2:$I$150,4,FALSE()))))</f>
        <v>0</v>
      </c>
      <c r="AF28" s="37">
        <f t="shared" si="45"/>
        <v>51</v>
      </c>
      <c r="AG28" s="29">
        <f>VLOOKUP(AF28,[1]Punktezuordnung!$A$2:$B$52,2,FALSE())</f>
        <v>0</v>
      </c>
      <c r="AH28" s="41">
        <f t="array" ref="AH28">IF(ISBLANK(LAT_1!$A$2),0,IF(ISBLANK(A28),0,IF((OR(EXACT(A28,LAT_1!$C$2:$C$154))),VLOOKUP(A28,LAT_1!$C$2:$I$154,4,FALSE()))))</f>
        <v>0</v>
      </c>
      <c r="AI28" s="37">
        <f t="shared" si="46"/>
        <v>51</v>
      </c>
      <c r="AJ28" s="29">
        <f>VLOOKUP(AI28,[1]Punktezuordnung!$A$2:$B$52,2,FALSE())</f>
        <v>0</v>
      </c>
      <c r="AK28" s="43">
        <f t="array" ref="AK28">IF(ISBLANK(LAT_2!$A$2),0,IF(ISBLANK(A28),0,IF((OR(EXACT(A28,LAT_2!$C$2:$C$154))),VLOOKUP(A28,LAT_2!$C$2:$I$154,4,FALSE()))))</f>
        <v>0</v>
      </c>
      <c r="AL28" s="37">
        <f t="shared" si="47"/>
        <v>51</v>
      </c>
      <c r="AM28" s="29">
        <f>VLOOKUP(AL28,[1]Punktezuordnung!$A$2:$B$52,2,FALSE())</f>
        <v>0</v>
      </c>
      <c r="AN28" s="66">
        <f t="array" ref="AN28">IF(ISBLANK(NIA_1!$A$2),1000,IF(ISBLANK(A28),1000,IF((OR(EXACT(A28,NIA_1!$C$2:$C$200))),VLOOKUP(A28,NIA_1!$C$2:$I$200,4,FALSE()))))</f>
        <v>1000</v>
      </c>
      <c r="AO28" s="37">
        <f t="shared" si="48"/>
        <v>51</v>
      </c>
      <c r="AP28" s="64">
        <f>VLOOKUP(AO28,Punktezuordnung!$A$2:$B$52,2,FALSE())</f>
        <v>0</v>
      </c>
      <c r="AQ28" s="45">
        <f t="array" ref="AQ28">IF(ISBLANK(NIA_2!$A$2),0,IF(ISBLANK(A28),0,IF((OR(EXACT(A28,NIA_2!$C$2:$C$141))),VLOOKUP(A28,NIA_2!$C$2:$I$141,4,FALSE()))))</f>
        <v>0</v>
      </c>
      <c r="AR28" s="37">
        <f t="shared" si="49"/>
        <v>51</v>
      </c>
      <c r="AS28" s="64">
        <f>VLOOKUP(AR28,Punktezuordnung!$A$2:$B$52,2,FALSE())</f>
        <v>0</v>
      </c>
      <c r="AT28" s="41">
        <f t="array" ref="AT28">IF(ISBLANK(STO_1!$A$2),0,IF(ISBLANK(A28),0,IF((OR(EXACT(A28,STO_1!$C$2:$C$149))),VLOOKUP(A28,STO_1!$C$2:$I$149,4,FALSE()))))</f>
        <v>0</v>
      </c>
      <c r="AU28" s="37">
        <f t="shared" si="50"/>
        <v>51</v>
      </c>
      <c r="AV28" s="44">
        <f>VLOOKUP(AU28,[1]Punktezuordnung!$A$2:$B$52,2,FALSE())</f>
        <v>0</v>
      </c>
      <c r="AW28" s="39">
        <f t="array" ref="AW28">IF(ISBLANK(STO_2!$A$2),0,IF(ISBLANK(A28),0,IF((OR(EXACT(A28,STO_2!$C$2:$C$148))),VLOOKUP(A28,STO_2!$C$2:$I$148,4,FALSE()))))</f>
        <v>0</v>
      </c>
      <c r="AX28" s="37">
        <f t="shared" si="51"/>
        <v>51</v>
      </c>
      <c r="AY28" s="44">
        <f>VLOOKUP(AX28,[1]Punktezuordnung!$A$2:$B$52,2,FALSE())</f>
        <v>0</v>
      </c>
      <c r="AZ28" s="41">
        <f t="array" ref="AZ28">IF(ISBLANK(ANG_1!$A$2),100,IF(ISBLANK(A28),100,IF((OR(EXACT(A28,ANG_1!$C$2:$C$200))),VLOOKUP(A28,ANG_1!$C$2:$I$200,4,FALSE()))))</f>
        <v>100</v>
      </c>
      <c r="BA28" s="37">
        <f t="shared" si="52"/>
        <v>51</v>
      </c>
      <c r="BB28" s="44">
        <f>VLOOKUP(BA28,[1]Punktezuordnung!$A$2:$B$52,2,FALSE())</f>
        <v>0</v>
      </c>
      <c r="BC28" s="46">
        <f t="array" ref="BC28">IF(ISBLANK(ANG_2!$A$2),0,IF(ISBLANK(A28),0,IF((OR(EXACT(A28,ANG_2!$C$2:$C$155))),VLOOKUP(A28,ANG_2!$C$2:$I$155,4,FALSE()))))</f>
        <v>0</v>
      </c>
      <c r="BD28" s="37">
        <f t="shared" si="53"/>
        <v>51</v>
      </c>
      <c r="BE28" s="47">
        <f>VLOOKUP(BD28,[1]Punktezuordnung!$A$2:$B$52,2,FALSE())</f>
        <v>0</v>
      </c>
      <c r="BF28" s="41">
        <f t="array" ref="BF28">IF(ISBLANK(ANG_1!$A$2),100,IF(ISBLANK(G28),100,IF((OR(EXACT(G28,ANG_1!$C$2:$C$200))),VLOOKUP(G28,ANG_1!$C$2:$I$200,4,FALSE()))))</f>
        <v>100</v>
      </c>
      <c r="BG28" s="37">
        <f t="shared" si="54"/>
        <v>51</v>
      </c>
      <c r="BH28" s="44">
        <f>VLOOKUP(BG28,[1]Punktezuordnung!$A$2:$B$52,2,FALSE())</f>
        <v>0</v>
      </c>
      <c r="BI28" s="46">
        <f t="array" ref="BI28">IF(ISBLANK(ANG_2!$A$2),0,IF(ISBLANK(G28),0,IF((OR(EXACT(G28,ANG_2!$C$2:$C$155))),VLOOKUP(G28,ANG_2!$C$2:$I$155,4,FALSE()))))</f>
        <v>0</v>
      </c>
      <c r="BJ28" s="37">
        <f t="shared" si="55"/>
        <v>51</v>
      </c>
      <c r="BK28" s="47">
        <f>VLOOKUP(BJ28,[1]Punktezuordnung!$A$2:$B$52,2,FALSE())</f>
        <v>0</v>
      </c>
    </row>
    <row r="29" spans="1:63" x14ac:dyDescent="0.3">
      <c r="A29" s="28"/>
      <c r="B29" s="28"/>
      <c r="C29" s="28"/>
      <c r="D29" s="28"/>
      <c r="E29" s="37" t="str">
        <f t="shared" si="28"/>
        <v/>
      </c>
      <c r="F29" s="29">
        <f>SUM(LARGE(H29:U29,{1;2;3;4;5;6;7;8;9}))</f>
        <v>0</v>
      </c>
      <c r="G29" s="48">
        <f t="shared" si="29"/>
        <v>0</v>
      </c>
      <c r="H29" s="49">
        <f t="shared" si="30"/>
        <v>0</v>
      </c>
      <c r="I29" s="44">
        <f t="shared" si="31"/>
        <v>0</v>
      </c>
      <c r="J29" s="49">
        <f t="shared" si="32"/>
        <v>0</v>
      </c>
      <c r="K29" s="44">
        <f t="shared" si="33"/>
        <v>0</v>
      </c>
      <c r="L29" s="32">
        <f t="shared" si="34"/>
        <v>0</v>
      </c>
      <c r="M29" s="33">
        <f t="shared" si="35"/>
        <v>0</v>
      </c>
      <c r="N29" s="50">
        <f t="shared" si="36"/>
        <v>0</v>
      </c>
      <c r="O29" s="35">
        <f t="shared" si="37"/>
        <v>0</v>
      </c>
      <c r="P29" s="49">
        <f t="shared" si="38"/>
        <v>0</v>
      </c>
      <c r="Q29" s="44">
        <f t="shared" si="39"/>
        <v>0</v>
      </c>
      <c r="R29" s="49"/>
      <c r="S29" s="44"/>
      <c r="T29" s="49">
        <f t="shared" si="40"/>
        <v>0</v>
      </c>
      <c r="U29" s="44">
        <f t="shared" si="41"/>
        <v>0</v>
      </c>
      <c r="V29" s="36">
        <f t="array" ref="V29">IF(ISBLANK(ALS_1!$A$2),100,IF(ISBLANK(A29),100,IF((OR(EXACT(A29,ALS_1!$C$2:$C$147))),VLOOKUP(A29,ALS_1!$C$2:$I$147,4,FALSE()))))</f>
        <v>100</v>
      </c>
      <c r="W29" s="37">
        <f t="shared" si="42"/>
        <v>51</v>
      </c>
      <c r="X29" s="64">
        <f>VLOOKUP(W29,Punktezuordnung!$A$2:$B$52,2,FALSE())</f>
        <v>0</v>
      </c>
      <c r="Y29" s="38" cm="1">
        <f t="array" ref="Y29">IF(ISBLANK(ALS_2!$A$2),0,IF(ISBLANK(A29),0,IF((OR(EXACT(A29,ALS_2!$C$2:$C$149))),VLOOKUP(A29,ALS_2!$C$2:$I$149,4,FALSE()))))</f>
        <v>0</v>
      </c>
      <c r="Z29" s="37">
        <f t="shared" si="43"/>
        <v>51</v>
      </c>
      <c r="AA29" s="64">
        <f>VLOOKUP(Z29,Punktezuordnung!$A$2:$B$52,2,FALSE())</f>
        <v>0</v>
      </c>
      <c r="AB29" s="39">
        <f t="array" ref="AB29">IF(ISBLANK(FRI_1!$A$2),100,IF(ISBLANK(A29),100,IF((OR(EXACT(A29,FRI_1!$C$2:$C$200))),VLOOKUP(A29,FRI_1!$C$2:$I$200,4,FALSE()))))</f>
        <v>100</v>
      </c>
      <c r="AC29" s="37">
        <f t="shared" si="44"/>
        <v>51</v>
      </c>
      <c r="AD29" s="29">
        <f>VLOOKUP(AC29,[1]Punktezuordnung!$A$2:$B$52,2,FALSE())</f>
        <v>0</v>
      </c>
      <c r="AE29" s="40">
        <f t="array" ref="AE29">IF(ISBLANK(FRI_2!$A$2),0,IF(ISBLANK(A29),0,IF((OR(EXACT(A29,FRI_2!$C$2:$C$150))),VLOOKUP(A29,FRI_2!$C$2:$I$150,4,FALSE()))))</f>
        <v>0</v>
      </c>
      <c r="AF29" s="37">
        <f t="shared" si="45"/>
        <v>51</v>
      </c>
      <c r="AG29" s="29">
        <f>VLOOKUP(AF29,[1]Punktezuordnung!$A$2:$B$52,2,FALSE())</f>
        <v>0</v>
      </c>
      <c r="AH29" s="41">
        <f t="array" ref="AH29">IF(ISBLANK(LAT_1!$A$2),0,IF(ISBLANK(A29),0,IF((OR(EXACT(A29,LAT_1!$C$2:$C$154))),VLOOKUP(A29,LAT_1!$C$2:$I$154,4,FALSE()))))</f>
        <v>0</v>
      </c>
      <c r="AI29" s="37">
        <f t="shared" si="46"/>
        <v>51</v>
      </c>
      <c r="AJ29" s="29">
        <f>VLOOKUP(AI29,[1]Punktezuordnung!$A$2:$B$52,2,FALSE())</f>
        <v>0</v>
      </c>
      <c r="AK29" s="43">
        <f t="array" ref="AK29">IF(ISBLANK(LAT_2!$A$2),0,IF(ISBLANK(A29),0,IF((OR(EXACT(A29,LAT_2!$C$2:$C$154))),VLOOKUP(A29,LAT_2!$C$2:$I$154,4,FALSE()))))</f>
        <v>0</v>
      </c>
      <c r="AL29" s="37">
        <f t="shared" si="47"/>
        <v>51</v>
      </c>
      <c r="AM29" s="29">
        <f>VLOOKUP(AL29,[1]Punktezuordnung!$A$2:$B$52,2,FALSE())</f>
        <v>0</v>
      </c>
      <c r="AN29" s="66">
        <f t="array" ref="AN29">IF(ISBLANK(NIA_1!$A$2),1000,IF(ISBLANK(A29),1000,IF((OR(EXACT(A29,NIA_1!$C$2:$C$200))),VLOOKUP(A29,NIA_1!$C$2:$I$200,4,FALSE()))))</f>
        <v>1000</v>
      </c>
      <c r="AO29" s="37">
        <f t="shared" si="48"/>
        <v>51</v>
      </c>
      <c r="AP29" s="64">
        <f>VLOOKUP(AO29,Punktezuordnung!$A$2:$B$52,2,FALSE())</f>
        <v>0</v>
      </c>
      <c r="AQ29" s="45">
        <f t="array" ref="AQ29">IF(ISBLANK(NIA_2!$A$2),0,IF(ISBLANK(A29),0,IF((OR(EXACT(A29,NIA_2!$C$2:$C$141))),VLOOKUP(A29,NIA_2!$C$2:$I$141,4,FALSE()))))</f>
        <v>0</v>
      </c>
      <c r="AR29" s="37">
        <f t="shared" si="49"/>
        <v>51</v>
      </c>
      <c r="AS29" s="64">
        <f>VLOOKUP(AR29,Punktezuordnung!$A$2:$B$52,2,FALSE())</f>
        <v>0</v>
      </c>
      <c r="AT29" s="41">
        <f t="array" ref="AT29">IF(ISBLANK(STO_1!$A$2),0,IF(ISBLANK(A29),0,IF((OR(EXACT(A29,STO_1!$C$2:$C$149))),VLOOKUP(A29,STO_1!$C$2:$I$149,4,FALSE()))))</f>
        <v>0</v>
      </c>
      <c r="AU29" s="37">
        <f t="shared" si="50"/>
        <v>51</v>
      </c>
      <c r="AV29" s="44">
        <f>VLOOKUP(AU29,[1]Punktezuordnung!$A$2:$B$52,2,FALSE())</f>
        <v>0</v>
      </c>
      <c r="AW29" s="39">
        <f t="array" ref="AW29">IF(ISBLANK(STO_2!$A$2),0,IF(ISBLANK(A29),0,IF((OR(EXACT(A29,STO_2!$C$2:$C$148))),VLOOKUP(A29,STO_2!$C$2:$I$148,4,FALSE()))))</f>
        <v>0</v>
      </c>
      <c r="AX29" s="37">
        <f t="shared" si="51"/>
        <v>51</v>
      </c>
      <c r="AY29" s="44">
        <f>VLOOKUP(AX29,[1]Punktezuordnung!$A$2:$B$52,2,FALSE())</f>
        <v>0</v>
      </c>
      <c r="AZ29" s="41">
        <f t="array" ref="AZ29">IF(ISBLANK(ANG_1!$A$2),100,IF(ISBLANK(A29),100,IF((OR(EXACT(A29,ANG_1!$C$2:$C$200))),VLOOKUP(A29,ANG_1!$C$2:$I$200,4,FALSE()))))</f>
        <v>100</v>
      </c>
      <c r="BA29" s="37">
        <f t="shared" si="52"/>
        <v>51</v>
      </c>
      <c r="BB29" s="44">
        <f>VLOOKUP(BA29,[1]Punktezuordnung!$A$2:$B$52,2,FALSE())</f>
        <v>0</v>
      </c>
      <c r="BC29" s="46">
        <f t="array" ref="BC29">IF(ISBLANK(ANG_2!$A$2),0,IF(ISBLANK(A29),0,IF((OR(EXACT(A29,ANG_2!$C$2:$C$155))),VLOOKUP(A29,ANG_2!$C$2:$I$155,4,FALSE()))))</f>
        <v>0</v>
      </c>
      <c r="BD29" s="37">
        <f t="shared" si="53"/>
        <v>51</v>
      </c>
      <c r="BE29" s="47">
        <f>VLOOKUP(BD29,[1]Punktezuordnung!$A$2:$B$52,2,FALSE())</f>
        <v>0</v>
      </c>
      <c r="BF29" s="41">
        <f t="array" ref="BF29">IF(ISBLANK(ANG_1!$A$2),100,IF(ISBLANK(G29),100,IF((OR(EXACT(G29,ANG_1!$C$2:$C$200))),VLOOKUP(G29,ANG_1!$C$2:$I$200,4,FALSE()))))</f>
        <v>100</v>
      </c>
      <c r="BG29" s="37">
        <f t="shared" si="54"/>
        <v>51</v>
      </c>
      <c r="BH29" s="44">
        <f>VLOOKUP(BG29,[1]Punktezuordnung!$A$2:$B$52,2,FALSE())</f>
        <v>0</v>
      </c>
      <c r="BI29" s="46">
        <f t="array" ref="BI29">IF(ISBLANK(ANG_2!$A$2),0,IF(ISBLANK(G29),0,IF((OR(EXACT(G29,ANG_2!$C$2:$C$155))),VLOOKUP(G29,ANG_2!$C$2:$I$155,4,FALSE()))))</f>
        <v>0</v>
      </c>
      <c r="BJ29" s="37">
        <f t="shared" si="55"/>
        <v>51</v>
      </c>
      <c r="BK29" s="47">
        <f>VLOOKUP(BJ29,[1]Punktezuordnung!$A$2:$B$52,2,FALSE())</f>
        <v>0</v>
      </c>
    </row>
    <row r="30" spans="1:63" x14ac:dyDescent="0.3">
      <c r="A30" s="28"/>
      <c r="B30" s="28"/>
      <c r="C30" s="28"/>
      <c r="D30" s="28"/>
      <c r="E30" s="37" t="str">
        <f t="shared" si="28"/>
        <v/>
      </c>
      <c r="F30" s="29">
        <f>SUM(LARGE(H30:U30,{1;2;3;4;5;6;7;8;9}))</f>
        <v>0</v>
      </c>
      <c r="G30" s="48">
        <f t="shared" si="29"/>
        <v>0</v>
      </c>
      <c r="H30" s="49">
        <f t="shared" si="30"/>
        <v>0</v>
      </c>
      <c r="I30" s="44">
        <f t="shared" si="31"/>
        <v>0</v>
      </c>
      <c r="J30" s="49">
        <f t="shared" si="32"/>
        <v>0</v>
      </c>
      <c r="K30" s="44">
        <f t="shared" si="33"/>
        <v>0</v>
      </c>
      <c r="L30" s="32">
        <f t="shared" si="34"/>
        <v>0</v>
      </c>
      <c r="M30" s="33">
        <f t="shared" si="35"/>
        <v>0</v>
      </c>
      <c r="N30" s="50">
        <f t="shared" si="36"/>
        <v>0</v>
      </c>
      <c r="O30" s="35">
        <f t="shared" si="37"/>
        <v>0</v>
      </c>
      <c r="P30" s="49">
        <f t="shared" si="38"/>
        <v>0</v>
      </c>
      <c r="Q30" s="44">
        <f t="shared" si="39"/>
        <v>0</v>
      </c>
      <c r="R30" s="49"/>
      <c r="S30" s="44"/>
      <c r="T30" s="49">
        <f t="shared" si="40"/>
        <v>0</v>
      </c>
      <c r="U30" s="44">
        <f t="shared" si="41"/>
        <v>0</v>
      </c>
      <c r="V30" s="36">
        <f t="array" ref="V30">IF(ISBLANK(ALS_1!$A$2),100,IF(ISBLANK(A30),100,IF((OR(EXACT(A30,ALS_1!$C$2:$C$147))),VLOOKUP(A30,ALS_1!$C$2:$I$147,4,FALSE()))))</f>
        <v>100</v>
      </c>
      <c r="W30" s="37">
        <f t="shared" si="42"/>
        <v>51</v>
      </c>
      <c r="X30" s="64">
        <f>VLOOKUP(W30,Punktezuordnung!$A$2:$B$52,2,FALSE())</f>
        <v>0</v>
      </c>
      <c r="Y30" s="38" cm="1">
        <f t="array" ref="Y30">IF(ISBLANK(ALS_2!$A$2),0,IF(ISBLANK(A30),0,IF((OR(EXACT(A30,ALS_2!$C$2:$C$149))),VLOOKUP(A30,ALS_2!$C$2:$I$149,4,FALSE()))))</f>
        <v>0</v>
      </c>
      <c r="Z30" s="37">
        <f t="shared" si="43"/>
        <v>51</v>
      </c>
      <c r="AA30" s="64">
        <f>VLOOKUP(Z30,Punktezuordnung!$A$2:$B$52,2,FALSE())</f>
        <v>0</v>
      </c>
      <c r="AB30" s="39">
        <f t="array" ref="AB30">IF(ISBLANK(FRI_1!$A$2),100,IF(ISBLANK(A30),100,IF((OR(EXACT(A30,FRI_1!$C$2:$C$200))),VLOOKUP(A30,FRI_1!$C$2:$I$200,4,FALSE()))))</f>
        <v>100</v>
      </c>
      <c r="AC30" s="37">
        <f t="shared" si="44"/>
        <v>51</v>
      </c>
      <c r="AD30" s="29">
        <f>VLOOKUP(AC30,[1]Punktezuordnung!$A$2:$B$52,2,FALSE())</f>
        <v>0</v>
      </c>
      <c r="AE30" s="40">
        <f t="array" ref="AE30">IF(ISBLANK(FRI_2!$A$2),0,IF(ISBLANK(A30),0,IF((OR(EXACT(A30,FRI_2!$C$2:$C$150))),VLOOKUP(A30,FRI_2!$C$2:$I$150,4,FALSE()))))</f>
        <v>0</v>
      </c>
      <c r="AF30" s="37">
        <f t="shared" si="45"/>
        <v>51</v>
      </c>
      <c r="AG30" s="29">
        <f>VLOOKUP(AF30,[1]Punktezuordnung!$A$2:$B$52,2,FALSE())</f>
        <v>0</v>
      </c>
      <c r="AH30" s="41">
        <f t="array" ref="AH30">IF(ISBLANK(LAT_1!$A$2),0,IF(ISBLANK(A30),0,IF((OR(EXACT(A30,LAT_1!$C$2:$C$154))),VLOOKUP(A30,LAT_1!$C$2:$I$154,4,FALSE()))))</f>
        <v>0</v>
      </c>
      <c r="AI30" s="37">
        <f t="shared" si="46"/>
        <v>51</v>
      </c>
      <c r="AJ30" s="29">
        <f>VLOOKUP(AI30,[1]Punktezuordnung!$A$2:$B$52,2,FALSE())</f>
        <v>0</v>
      </c>
      <c r="AK30" s="43">
        <f t="array" ref="AK30">IF(ISBLANK(LAT_2!$A$2),0,IF(ISBLANK(A30),0,IF((OR(EXACT(A30,LAT_2!$C$2:$C$154))),VLOOKUP(A30,LAT_2!$C$2:$I$154,4,FALSE()))))</f>
        <v>0</v>
      </c>
      <c r="AL30" s="37">
        <f t="shared" si="47"/>
        <v>51</v>
      </c>
      <c r="AM30" s="29">
        <f>VLOOKUP(AL30,[1]Punktezuordnung!$A$2:$B$52,2,FALSE())</f>
        <v>0</v>
      </c>
      <c r="AN30" s="66">
        <f t="array" ref="AN30">IF(ISBLANK(NIA_1!$A$2),1000,IF(ISBLANK(A30),1000,IF((OR(EXACT(A30,NIA_1!$C$2:$C$200))),VLOOKUP(A30,NIA_1!$C$2:$I$200,4,FALSE()))))</f>
        <v>1000</v>
      </c>
      <c r="AO30" s="37">
        <f t="shared" si="48"/>
        <v>51</v>
      </c>
      <c r="AP30" s="64">
        <f>VLOOKUP(AO30,Punktezuordnung!$A$2:$B$52,2,FALSE())</f>
        <v>0</v>
      </c>
      <c r="AQ30" s="45">
        <f t="array" ref="AQ30">IF(ISBLANK(NIA_2!$A$2),0,IF(ISBLANK(A30),0,IF((OR(EXACT(A30,NIA_2!$C$2:$C$141))),VLOOKUP(A30,NIA_2!$C$2:$I$141,4,FALSE()))))</f>
        <v>0</v>
      </c>
      <c r="AR30" s="37">
        <f t="shared" si="49"/>
        <v>51</v>
      </c>
      <c r="AS30" s="64">
        <f>VLOOKUP(AR30,Punktezuordnung!$A$2:$B$52,2,FALSE())</f>
        <v>0</v>
      </c>
      <c r="AT30" s="41">
        <f t="array" ref="AT30">IF(ISBLANK(STO_1!$A$2),0,IF(ISBLANK(A30),0,IF((OR(EXACT(A30,STO_1!$C$2:$C$149))),VLOOKUP(A30,STO_1!$C$2:$I$149,4,FALSE()))))</f>
        <v>0</v>
      </c>
      <c r="AU30" s="37">
        <f t="shared" si="50"/>
        <v>51</v>
      </c>
      <c r="AV30" s="44">
        <f>VLOOKUP(AU30,[1]Punktezuordnung!$A$2:$B$52,2,FALSE())</f>
        <v>0</v>
      </c>
      <c r="AW30" s="39">
        <f t="array" ref="AW30">IF(ISBLANK(STO_2!$A$2),0,IF(ISBLANK(A30),0,IF((OR(EXACT(A30,STO_2!$C$2:$C$148))),VLOOKUP(A30,STO_2!$C$2:$I$148,4,FALSE()))))</f>
        <v>0</v>
      </c>
      <c r="AX30" s="37">
        <f t="shared" si="51"/>
        <v>51</v>
      </c>
      <c r="AY30" s="44">
        <f>VLOOKUP(AX30,[1]Punktezuordnung!$A$2:$B$52,2,FALSE())</f>
        <v>0</v>
      </c>
      <c r="AZ30" s="41">
        <f t="array" ref="AZ30">IF(ISBLANK(ANG_1!$A$2),100,IF(ISBLANK(A30),100,IF((OR(EXACT(A30,ANG_1!$C$2:$C$200))),VLOOKUP(A30,ANG_1!$C$2:$I$200,4,FALSE()))))</f>
        <v>100</v>
      </c>
      <c r="BA30" s="37">
        <f t="shared" si="52"/>
        <v>51</v>
      </c>
      <c r="BB30" s="44">
        <f>VLOOKUP(BA30,[1]Punktezuordnung!$A$2:$B$52,2,FALSE())</f>
        <v>0</v>
      </c>
      <c r="BC30" s="46">
        <f t="array" ref="BC30">IF(ISBLANK(ANG_2!$A$2),0,IF(ISBLANK(A30),0,IF((OR(EXACT(A30,ANG_2!$C$2:$C$155))),VLOOKUP(A30,ANG_2!$C$2:$I$155,4,FALSE()))))</f>
        <v>0</v>
      </c>
      <c r="BD30" s="37">
        <f t="shared" si="53"/>
        <v>51</v>
      </c>
      <c r="BE30" s="47">
        <f>VLOOKUP(BD30,[1]Punktezuordnung!$A$2:$B$52,2,FALSE())</f>
        <v>0</v>
      </c>
      <c r="BF30" s="41">
        <f t="array" ref="BF30">IF(ISBLANK(ANG_1!$A$2),100,IF(ISBLANK(G30),100,IF((OR(EXACT(G30,ANG_1!$C$2:$C$200))),VLOOKUP(G30,ANG_1!$C$2:$I$200,4,FALSE()))))</f>
        <v>100</v>
      </c>
      <c r="BG30" s="37">
        <f t="shared" si="54"/>
        <v>51</v>
      </c>
      <c r="BH30" s="44">
        <f>VLOOKUP(BG30,[1]Punktezuordnung!$A$2:$B$52,2,FALSE())</f>
        <v>0</v>
      </c>
      <c r="BI30" s="46">
        <f t="array" ref="BI30">IF(ISBLANK(ANG_2!$A$2),0,IF(ISBLANK(G30),0,IF((OR(EXACT(G30,ANG_2!$C$2:$C$155))),VLOOKUP(G30,ANG_2!$C$2:$I$155,4,FALSE()))))</f>
        <v>0</v>
      </c>
      <c r="BJ30" s="37">
        <f t="shared" si="55"/>
        <v>51</v>
      </c>
      <c r="BK30" s="47">
        <f>VLOOKUP(BJ30,[1]Punktezuordnung!$A$2:$B$52,2,FALSE())</f>
        <v>0</v>
      </c>
    </row>
    <row r="31" spans="1:63" x14ac:dyDescent="0.3">
      <c r="A31" s="28"/>
      <c r="B31" s="28"/>
      <c r="C31" s="28"/>
      <c r="D31" s="28"/>
      <c r="E31" s="37" t="str">
        <f t="shared" si="28"/>
        <v/>
      </c>
      <c r="F31" s="29">
        <f>SUM(LARGE(H31:U31,{1;2;3;4;5;6;7;8;9}))</f>
        <v>0</v>
      </c>
      <c r="G31" s="48">
        <f t="shared" si="29"/>
        <v>0</v>
      </c>
      <c r="H31" s="49">
        <f t="shared" si="30"/>
        <v>0</v>
      </c>
      <c r="I31" s="44">
        <f t="shared" si="31"/>
        <v>0</v>
      </c>
      <c r="J31" s="49">
        <f t="shared" si="32"/>
        <v>0</v>
      </c>
      <c r="K31" s="44">
        <f t="shared" si="33"/>
        <v>0</v>
      </c>
      <c r="L31" s="32">
        <f t="shared" si="34"/>
        <v>0</v>
      </c>
      <c r="M31" s="33">
        <f t="shared" si="35"/>
        <v>0</v>
      </c>
      <c r="N31" s="50">
        <f t="shared" si="36"/>
        <v>0</v>
      </c>
      <c r="O31" s="35">
        <f t="shared" si="37"/>
        <v>0</v>
      </c>
      <c r="P31" s="49">
        <f t="shared" si="38"/>
        <v>0</v>
      </c>
      <c r="Q31" s="44">
        <f t="shared" si="39"/>
        <v>0</v>
      </c>
      <c r="R31" s="49"/>
      <c r="S31" s="44"/>
      <c r="T31" s="49">
        <f t="shared" si="40"/>
        <v>0</v>
      </c>
      <c r="U31" s="44">
        <f t="shared" si="41"/>
        <v>0</v>
      </c>
      <c r="V31" s="36">
        <f t="array" ref="V31">IF(ISBLANK(ALS_1!$A$2),100,IF(ISBLANK(A31),100,IF((OR(EXACT(A31,ALS_1!$C$2:$C$147))),VLOOKUP(A31,ALS_1!$C$2:$I$147,4,FALSE()))))</f>
        <v>100</v>
      </c>
      <c r="W31" s="37">
        <f t="shared" si="42"/>
        <v>51</v>
      </c>
      <c r="X31" s="64">
        <f>VLOOKUP(W31,Punktezuordnung!$A$2:$B$52,2,FALSE())</f>
        <v>0</v>
      </c>
      <c r="Y31" s="38" cm="1">
        <f t="array" ref="Y31">IF(ISBLANK(ALS_2!$A$2),0,IF(ISBLANK(A31),0,IF((OR(EXACT(A31,ALS_2!$C$2:$C$149))),VLOOKUP(A31,ALS_2!$C$2:$I$149,4,FALSE()))))</f>
        <v>0</v>
      </c>
      <c r="Z31" s="37">
        <f t="shared" si="43"/>
        <v>51</v>
      </c>
      <c r="AA31" s="64">
        <f>VLOOKUP(Z31,Punktezuordnung!$A$2:$B$52,2,FALSE())</f>
        <v>0</v>
      </c>
      <c r="AB31" s="39">
        <f t="array" ref="AB31">IF(ISBLANK(FRI_1!$A$2),100,IF(ISBLANK(A31),100,IF((OR(EXACT(A31,FRI_1!$C$2:$C$200))),VLOOKUP(A31,FRI_1!$C$2:$I$200,4,FALSE()))))</f>
        <v>100</v>
      </c>
      <c r="AC31" s="37">
        <f t="shared" si="44"/>
        <v>51</v>
      </c>
      <c r="AD31" s="29">
        <f>VLOOKUP(AC31,[1]Punktezuordnung!$A$2:$B$52,2,FALSE())</f>
        <v>0</v>
      </c>
      <c r="AE31" s="40">
        <f t="array" ref="AE31">IF(ISBLANK(FRI_2!$A$2),0,IF(ISBLANK(A31),0,IF((OR(EXACT(A31,FRI_2!$C$2:$C$150))),VLOOKUP(A31,FRI_2!$C$2:$I$150,4,FALSE()))))</f>
        <v>0</v>
      </c>
      <c r="AF31" s="37">
        <f t="shared" si="45"/>
        <v>51</v>
      </c>
      <c r="AG31" s="29">
        <f>VLOOKUP(AF31,[1]Punktezuordnung!$A$2:$B$52,2,FALSE())</f>
        <v>0</v>
      </c>
      <c r="AH31" s="41">
        <f t="array" ref="AH31">IF(ISBLANK(LAT_1!$A$2),0,IF(ISBLANK(A31),0,IF((OR(EXACT(A31,LAT_1!$C$2:$C$154))),VLOOKUP(A31,LAT_1!$C$2:$I$154,4,FALSE()))))</f>
        <v>0</v>
      </c>
      <c r="AI31" s="37">
        <f t="shared" si="46"/>
        <v>51</v>
      </c>
      <c r="AJ31" s="29">
        <f>VLOOKUP(AI31,[1]Punktezuordnung!$A$2:$B$52,2,FALSE())</f>
        <v>0</v>
      </c>
      <c r="AK31" s="43">
        <f t="array" ref="AK31">IF(ISBLANK(LAT_2!$A$2),0,IF(ISBLANK(A31),0,IF((OR(EXACT(A31,LAT_2!$C$2:$C$154))),VLOOKUP(A31,LAT_2!$C$2:$I$154,4,FALSE()))))</f>
        <v>0</v>
      </c>
      <c r="AL31" s="37">
        <f t="shared" si="47"/>
        <v>51</v>
      </c>
      <c r="AM31" s="29">
        <f>VLOOKUP(AL31,[1]Punktezuordnung!$A$2:$B$52,2,FALSE())</f>
        <v>0</v>
      </c>
      <c r="AN31" s="66">
        <f t="array" ref="AN31">IF(ISBLANK(NIA_1!$A$2),1000,IF(ISBLANK(A31),1000,IF((OR(EXACT(A31,NIA_1!$C$2:$C$200))),VLOOKUP(A31,NIA_1!$C$2:$I$200,4,FALSE()))))</f>
        <v>1000</v>
      </c>
      <c r="AO31" s="37">
        <f t="shared" si="48"/>
        <v>51</v>
      </c>
      <c r="AP31" s="64">
        <f>VLOOKUP(AO31,Punktezuordnung!$A$2:$B$52,2,FALSE())</f>
        <v>0</v>
      </c>
      <c r="AQ31" s="45">
        <f t="array" ref="AQ31">IF(ISBLANK(NIA_2!$A$2),0,IF(ISBLANK(A31),0,IF((OR(EXACT(A31,NIA_2!$C$2:$C$141))),VLOOKUP(A31,NIA_2!$C$2:$I$141,4,FALSE()))))</f>
        <v>0</v>
      </c>
      <c r="AR31" s="37">
        <f t="shared" si="49"/>
        <v>51</v>
      </c>
      <c r="AS31" s="64">
        <f>VLOOKUP(AR31,Punktezuordnung!$A$2:$B$52,2,FALSE())</f>
        <v>0</v>
      </c>
      <c r="AT31" s="41">
        <f t="array" ref="AT31">IF(ISBLANK(STO_1!$A$2),0,IF(ISBLANK(A31),0,IF((OR(EXACT(A31,STO_1!$C$2:$C$149))),VLOOKUP(A31,STO_1!$C$2:$I$149,4,FALSE()))))</f>
        <v>0</v>
      </c>
      <c r="AU31" s="37">
        <f t="shared" si="50"/>
        <v>51</v>
      </c>
      <c r="AV31" s="44">
        <f>VLOOKUP(AU31,[1]Punktezuordnung!$A$2:$B$52,2,FALSE())</f>
        <v>0</v>
      </c>
      <c r="AW31" s="39">
        <f t="array" ref="AW31">IF(ISBLANK(STO_2!$A$2),0,IF(ISBLANK(A31),0,IF((OR(EXACT(A31,STO_2!$C$2:$C$148))),VLOOKUP(A31,STO_2!$C$2:$I$148,4,FALSE()))))</f>
        <v>0</v>
      </c>
      <c r="AX31" s="37">
        <f t="shared" si="51"/>
        <v>51</v>
      </c>
      <c r="AY31" s="44">
        <f>VLOOKUP(AX31,[1]Punktezuordnung!$A$2:$B$52,2,FALSE())</f>
        <v>0</v>
      </c>
      <c r="AZ31" s="41">
        <f t="array" ref="AZ31">IF(ISBLANK(ANG_1!$A$2),100,IF(ISBLANK(A31),100,IF((OR(EXACT(A31,ANG_1!$C$2:$C$200))),VLOOKUP(A31,ANG_1!$C$2:$I$200,4,FALSE()))))</f>
        <v>100</v>
      </c>
      <c r="BA31" s="37">
        <f t="shared" si="52"/>
        <v>51</v>
      </c>
      <c r="BB31" s="44">
        <f>VLOOKUP(BA31,[1]Punktezuordnung!$A$2:$B$52,2,FALSE())</f>
        <v>0</v>
      </c>
      <c r="BC31" s="46">
        <f t="array" ref="BC31">IF(ISBLANK(ANG_2!$A$2),0,IF(ISBLANK(A31),0,IF((OR(EXACT(A31,ANG_2!$C$2:$C$155))),VLOOKUP(A31,ANG_2!$C$2:$I$155,4,FALSE()))))</f>
        <v>0</v>
      </c>
      <c r="BD31" s="37">
        <f t="shared" si="53"/>
        <v>51</v>
      </c>
      <c r="BE31" s="47">
        <f>VLOOKUP(BD31,[1]Punktezuordnung!$A$2:$B$52,2,FALSE())</f>
        <v>0</v>
      </c>
      <c r="BF31" s="41">
        <f t="array" ref="BF31">IF(ISBLANK(ANG_1!$A$2),100,IF(ISBLANK(G31),100,IF((OR(EXACT(G31,ANG_1!$C$2:$C$200))),VLOOKUP(G31,ANG_1!$C$2:$I$200,4,FALSE()))))</f>
        <v>100</v>
      </c>
      <c r="BG31" s="37">
        <f t="shared" si="54"/>
        <v>51</v>
      </c>
      <c r="BH31" s="44">
        <f>VLOOKUP(BG31,[1]Punktezuordnung!$A$2:$B$52,2,FALSE())</f>
        <v>0</v>
      </c>
      <c r="BI31" s="46">
        <f t="array" ref="BI31">IF(ISBLANK(ANG_2!$A$2),0,IF(ISBLANK(G31),0,IF((OR(EXACT(G31,ANG_2!$C$2:$C$155))),VLOOKUP(G31,ANG_2!$C$2:$I$155,4,FALSE()))))</f>
        <v>0</v>
      </c>
      <c r="BJ31" s="37">
        <f t="shared" si="55"/>
        <v>51</v>
      </c>
      <c r="BK31" s="47">
        <f>VLOOKUP(BJ31,[1]Punktezuordnung!$A$2:$B$52,2,FALSE())</f>
        <v>0</v>
      </c>
    </row>
    <row r="32" spans="1:63" x14ac:dyDescent="0.3">
      <c r="A32" s="28"/>
      <c r="B32" s="28"/>
      <c r="C32" s="28"/>
      <c r="D32" s="28"/>
      <c r="E32" s="37" t="str">
        <f t="shared" si="28"/>
        <v/>
      </c>
      <c r="F32" s="29">
        <f>SUM(LARGE(H32:U32,{1;2;3;4;5;6;7;8;9}))</f>
        <v>0</v>
      </c>
      <c r="G32" s="48">
        <f t="shared" si="29"/>
        <v>0</v>
      </c>
      <c r="H32" s="49">
        <f t="shared" si="30"/>
        <v>0</v>
      </c>
      <c r="I32" s="44">
        <f t="shared" si="31"/>
        <v>0</v>
      </c>
      <c r="J32" s="49">
        <f t="shared" si="32"/>
        <v>0</v>
      </c>
      <c r="K32" s="44">
        <f t="shared" si="33"/>
        <v>0</v>
      </c>
      <c r="L32" s="32">
        <f t="shared" si="34"/>
        <v>0</v>
      </c>
      <c r="M32" s="33">
        <f t="shared" si="35"/>
        <v>0</v>
      </c>
      <c r="N32" s="50">
        <f t="shared" si="36"/>
        <v>0</v>
      </c>
      <c r="O32" s="35">
        <f t="shared" si="37"/>
        <v>0</v>
      </c>
      <c r="P32" s="49">
        <f t="shared" si="38"/>
        <v>0</v>
      </c>
      <c r="Q32" s="44">
        <f t="shared" si="39"/>
        <v>0</v>
      </c>
      <c r="R32" s="49"/>
      <c r="S32" s="44"/>
      <c r="T32" s="49">
        <f t="shared" si="40"/>
        <v>0</v>
      </c>
      <c r="U32" s="44">
        <f t="shared" si="41"/>
        <v>0</v>
      </c>
      <c r="V32" s="36">
        <f t="array" ref="V32">IF(ISBLANK(ALS_1!$A$2),100,IF(ISBLANK(A32),100,IF((OR(EXACT(A32,ALS_1!$C$2:$C$147))),VLOOKUP(A32,ALS_1!$C$2:$I$147,4,FALSE()))))</f>
        <v>100</v>
      </c>
      <c r="W32" s="37">
        <f t="shared" si="42"/>
        <v>51</v>
      </c>
      <c r="X32" s="64">
        <f>VLOOKUP(W32,Punktezuordnung!$A$2:$B$52,2,FALSE())</f>
        <v>0</v>
      </c>
      <c r="Y32" s="38" cm="1">
        <f t="array" ref="Y32">IF(ISBLANK(ALS_2!$A$2),0,IF(ISBLANK(A32),0,IF((OR(EXACT(A32,ALS_2!$C$2:$C$149))),VLOOKUP(A32,ALS_2!$C$2:$I$149,4,FALSE()))))</f>
        <v>0</v>
      </c>
      <c r="Z32" s="37">
        <f t="shared" si="43"/>
        <v>51</v>
      </c>
      <c r="AA32" s="64">
        <f>VLOOKUP(Z32,Punktezuordnung!$A$2:$B$52,2,FALSE())</f>
        <v>0</v>
      </c>
      <c r="AB32" s="39">
        <f t="array" ref="AB32">IF(ISBLANK(FRI_1!$A$2),100,IF(ISBLANK(A32),100,IF((OR(EXACT(A32,FRI_1!$C$2:$C$200))),VLOOKUP(A32,FRI_1!$C$2:$I$200,4,FALSE()))))</f>
        <v>100</v>
      </c>
      <c r="AC32" s="37">
        <f t="shared" si="44"/>
        <v>51</v>
      </c>
      <c r="AD32" s="29">
        <f>VLOOKUP(AC32,[1]Punktezuordnung!$A$2:$B$52,2,FALSE())</f>
        <v>0</v>
      </c>
      <c r="AE32" s="40">
        <f t="array" ref="AE32">IF(ISBLANK(FRI_2!$A$2),0,IF(ISBLANK(A32),0,IF((OR(EXACT(A32,FRI_2!$C$2:$C$150))),VLOOKUP(A32,FRI_2!$C$2:$I$150,4,FALSE()))))</f>
        <v>0</v>
      </c>
      <c r="AF32" s="37">
        <f t="shared" si="45"/>
        <v>51</v>
      </c>
      <c r="AG32" s="29">
        <f>VLOOKUP(AF32,[1]Punktezuordnung!$A$2:$B$52,2,FALSE())</f>
        <v>0</v>
      </c>
      <c r="AH32" s="41">
        <f t="array" ref="AH32">IF(ISBLANK(LAT_1!$A$2),0,IF(ISBLANK(A32),0,IF((OR(EXACT(A32,LAT_1!$C$2:$C$154))),VLOOKUP(A32,LAT_1!$C$2:$I$154,4,FALSE()))))</f>
        <v>0</v>
      </c>
      <c r="AI32" s="37">
        <f t="shared" si="46"/>
        <v>51</v>
      </c>
      <c r="AJ32" s="29">
        <f>VLOOKUP(AI32,[1]Punktezuordnung!$A$2:$B$52,2,FALSE())</f>
        <v>0</v>
      </c>
      <c r="AK32" s="43">
        <f t="array" ref="AK32">IF(ISBLANK(LAT_2!$A$2),0,IF(ISBLANK(A32),0,IF((OR(EXACT(A32,LAT_2!$C$2:$C$154))),VLOOKUP(A32,LAT_2!$C$2:$I$154,4,FALSE()))))</f>
        <v>0</v>
      </c>
      <c r="AL32" s="37">
        <f t="shared" si="47"/>
        <v>51</v>
      </c>
      <c r="AM32" s="29">
        <f>VLOOKUP(AL32,[1]Punktezuordnung!$A$2:$B$52,2,FALSE())</f>
        <v>0</v>
      </c>
      <c r="AN32" s="66">
        <f t="array" ref="AN32">IF(ISBLANK(NIA_1!$A$2),1000,IF(ISBLANK(A32),1000,IF((OR(EXACT(A32,NIA_1!$C$2:$C$200))),VLOOKUP(A32,NIA_1!$C$2:$I$200,4,FALSE()))))</f>
        <v>1000</v>
      </c>
      <c r="AO32" s="37">
        <f t="shared" si="48"/>
        <v>51</v>
      </c>
      <c r="AP32" s="64">
        <f>VLOOKUP(AO32,Punktezuordnung!$A$2:$B$52,2,FALSE())</f>
        <v>0</v>
      </c>
      <c r="AQ32" s="45">
        <f t="array" ref="AQ32">IF(ISBLANK(NIA_2!$A$2),0,IF(ISBLANK(A32),0,IF((OR(EXACT(A32,NIA_2!$C$2:$C$141))),VLOOKUP(A32,NIA_2!$C$2:$I$141,4,FALSE()))))</f>
        <v>0</v>
      </c>
      <c r="AR32" s="37">
        <f t="shared" si="49"/>
        <v>51</v>
      </c>
      <c r="AS32" s="64">
        <f>VLOOKUP(AR32,Punktezuordnung!$A$2:$B$52,2,FALSE())</f>
        <v>0</v>
      </c>
      <c r="AT32" s="41">
        <f t="array" ref="AT32">IF(ISBLANK(STO_1!$A$2),0,IF(ISBLANK(A32),0,IF((OR(EXACT(A32,STO_1!$C$2:$C$149))),VLOOKUP(A32,STO_1!$C$2:$I$149,4,FALSE()))))</f>
        <v>0</v>
      </c>
      <c r="AU32" s="37">
        <f t="shared" si="50"/>
        <v>51</v>
      </c>
      <c r="AV32" s="44">
        <f>VLOOKUP(AU32,[1]Punktezuordnung!$A$2:$B$52,2,FALSE())</f>
        <v>0</v>
      </c>
      <c r="AW32" s="39">
        <f t="array" ref="AW32">IF(ISBLANK(STO_2!$A$2),0,IF(ISBLANK(A32),0,IF((OR(EXACT(A32,STO_2!$C$2:$C$148))),VLOOKUP(A32,STO_2!$C$2:$I$148,4,FALSE()))))</f>
        <v>0</v>
      </c>
      <c r="AX32" s="37">
        <f t="shared" si="51"/>
        <v>51</v>
      </c>
      <c r="AY32" s="44">
        <f>VLOOKUP(AX32,[1]Punktezuordnung!$A$2:$B$52,2,FALSE())</f>
        <v>0</v>
      </c>
      <c r="AZ32" s="41">
        <f t="array" ref="AZ32">IF(ISBLANK(ANG_1!$A$2),100,IF(ISBLANK(A32),100,IF((OR(EXACT(A32,ANG_1!$C$2:$C$200))),VLOOKUP(A32,ANG_1!$C$2:$I$200,4,FALSE()))))</f>
        <v>100</v>
      </c>
      <c r="BA32" s="37">
        <f t="shared" si="52"/>
        <v>51</v>
      </c>
      <c r="BB32" s="44">
        <f>VLOOKUP(BA32,[1]Punktezuordnung!$A$2:$B$52,2,FALSE())</f>
        <v>0</v>
      </c>
      <c r="BC32" s="46">
        <f t="array" ref="BC32">IF(ISBLANK(ANG_2!$A$2),0,IF(ISBLANK(A32),0,IF((OR(EXACT(A32,ANG_2!$C$2:$C$155))),VLOOKUP(A32,ANG_2!$C$2:$I$155,4,FALSE()))))</f>
        <v>0</v>
      </c>
      <c r="BD32" s="37">
        <f t="shared" si="53"/>
        <v>51</v>
      </c>
      <c r="BE32" s="47">
        <f>VLOOKUP(BD32,[1]Punktezuordnung!$A$2:$B$52,2,FALSE())</f>
        <v>0</v>
      </c>
      <c r="BF32" s="41">
        <f t="array" ref="BF32">IF(ISBLANK(ANG_1!$A$2),100,IF(ISBLANK(G32),100,IF((OR(EXACT(G32,ANG_1!$C$2:$C$200))),VLOOKUP(G32,ANG_1!$C$2:$I$200,4,FALSE()))))</f>
        <v>100</v>
      </c>
      <c r="BG32" s="37">
        <f t="shared" si="54"/>
        <v>51</v>
      </c>
      <c r="BH32" s="44">
        <f>VLOOKUP(BG32,[1]Punktezuordnung!$A$2:$B$52,2,FALSE())</f>
        <v>0</v>
      </c>
      <c r="BI32" s="46">
        <f t="array" ref="BI32">IF(ISBLANK(ANG_2!$A$2),0,IF(ISBLANK(G32),0,IF((OR(EXACT(G32,ANG_2!$C$2:$C$155))),VLOOKUP(G32,ANG_2!$C$2:$I$155,4,FALSE()))))</f>
        <v>0</v>
      </c>
      <c r="BJ32" s="37">
        <f t="shared" si="55"/>
        <v>51</v>
      </c>
      <c r="BK32" s="47">
        <f>VLOOKUP(BJ32,[1]Punktezuordnung!$A$2:$B$52,2,FALSE())</f>
        <v>0</v>
      </c>
    </row>
    <row r="33" spans="1:63" x14ac:dyDescent="0.3">
      <c r="A33" s="55"/>
      <c r="B33" s="55"/>
      <c r="C33" s="55"/>
      <c r="D33" s="55"/>
      <c r="E33" s="37" t="str">
        <f t="shared" si="28"/>
        <v/>
      </c>
      <c r="F33" s="29">
        <f>SUM(LARGE(H33:U33,{1;2;3;4;5;6;7;8;9}))</f>
        <v>0</v>
      </c>
      <c r="G33" s="48">
        <f t="shared" si="29"/>
        <v>0</v>
      </c>
      <c r="H33" s="49">
        <f t="shared" si="30"/>
        <v>0</v>
      </c>
      <c r="I33" s="44">
        <f t="shared" si="31"/>
        <v>0</v>
      </c>
      <c r="J33" s="49">
        <f t="shared" si="32"/>
        <v>0</v>
      </c>
      <c r="K33" s="44">
        <f t="shared" si="33"/>
        <v>0</v>
      </c>
      <c r="L33" s="32">
        <f t="shared" si="34"/>
        <v>0</v>
      </c>
      <c r="M33" s="33">
        <f t="shared" si="35"/>
        <v>0</v>
      </c>
      <c r="N33" s="50">
        <f t="shared" si="36"/>
        <v>0</v>
      </c>
      <c r="O33" s="35">
        <f t="shared" si="37"/>
        <v>0</v>
      </c>
      <c r="P33" s="49">
        <f t="shared" si="38"/>
        <v>0</v>
      </c>
      <c r="Q33" s="44">
        <f t="shared" si="39"/>
        <v>0</v>
      </c>
      <c r="R33" s="49"/>
      <c r="S33" s="44"/>
      <c r="T33" s="49">
        <f t="shared" si="40"/>
        <v>0</v>
      </c>
      <c r="U33" s="44">
        <f t="shared" si="41"/>
        <v>0</v>
      </c>
      <c r="V33" s="36">
        <f t="array" ref="V33">IF(ISBLANK(ALS_1!$A$2),100,IF(ISBLANK(A33),100,IF((OR(EXACT(A33,ALS_1!$C$2:$C$147))),VLOOKUP(A33,ALS_1!$C$2:$I$147,4,FALSE()))))</f>
        <v>100</v>
      </c>
      <c r="W33" s="37">
        <f t="shared" si="42"/>
        <v>51</v>
      </c>
      <c r="X33" s="64">
        <f>VLOOKUP(W33,Punktezuordnung!$A$2:$B$52,2,FALSE())</f>
        <v>0</v>
      </c>
      <c r="Y33" s="38" cm="1">
        <f t="array" ref="Y33">IF(ISBLANK(ALS_2!$A$2),0,IF(ISBLANK(A33),0,IF((OR(EXACT(A33,ALS_2!$C$2:$C$149))),VLOOKUP(A33,ALS_2!$C$2:$I$149,4,FALSE()))))</f>
        <v>0</v>
      </c>
      <c r="Z33" s="37">
        <f t="shared" si="43"/>
        <v>51</v>
      </c>
      <c r="AA33" s="64">
        <f>VLOOKUP(Z33,Punktezuordnung!$A$2:$B$52,2,FALSE())</f>
        <v>0</v>
      </c>
      <c r="AB33" s="39">
        <f t="array" ref="AB33">IF(ISBLANK(FRI_1!$A$2),100,IF(ISBLANK(A33),100,IF((OR(EXACT(A33,FRI_1!$C$2:$C$200))),VLOOKUP(A33,FRI_1!$C$2:$I$200,4,FALSE()))))</f>
        <v>100</v>
      </c>
      <c r="AC33" s="37">
        <f t="shared" si="44"/>
        <v>51</v>
      </c>
      <c r="AD33" s="29">
        <f>VLOOKUP(AC33,[1]Punktezuordnung!$A$2:$B$52,2,FALSE())</f>
        <v>0</v>
      </c>
      <c r="AE33" s="40">
        <f t="array" ref="AE33">IF(ISBLANK(FRI_2!$A$2),0,IF(ISBLANK(A33),0,IF((OR(EXACT(A33,FRI_2!$C$2:$C$150))),VLOOKUP(A33,FRI_2!$C$2:$I$150,4,FALSE()))))</f>
        <v>0</v>
      </c>
      <c r="AF33" s="37">
        <f t="shared" si="45"/>
        <v>51</v>
      </c>
      <c r="AG33" s="29">
        <f>VLOOKUP(AF33,[1]Punktezuordnung!$A$2:$B$52,2,FALSE())</f>
        <v>0</v>
      </c>
      <c r="AH33" s="41">
        <f t="array" ref="AH33">IF(ISBLANK(LAT_1!$A$2),0,IF(ISBLANK(A33),0,IF((OR(EXACT(A33,LAT_1!$C$2:$C$154))),VLOOKUP(A33,LAT_1!$C$2:$I$154,4,FALSE()))))</f>
        <v>0</v>
      </c>
      <c r="AI33" s="37">
        <f t="shared" si="46"/>
        <v>51</v>
      </c>
      <c r="AJ33" s="29">
        <f>VLOOKUP(AI33,[1]Punktezuordnung!$A$2:$B$52,2,FALSE())</f>
        <v>0</v>
      </c>
      <c r="AK33" s="43">
        <f t="array" ref="AK33">IF(ISBLANK(LAT_2!$A$2),0,IF(ISBLANK(A33),0,IF((OR(EXACT(A33,LAT_2!$C$2:$C$154))),VLOOKUP(A33,LAT_2!$C$2:$I$154,4,FALSE()))))</f>
        <v>0</v>
      </c>
      <c r="AL33" s="37">
        <f t="shared" si="47"/>
        <v>51</v>
      </c>
      <c r="AM33" s="29">
        <f>VLOOKUP(AL33,[1]Punktezuordnung!$A$2:$B$52,2,FALSE())</f>
        <v>0</v>
      </c>
      <c r="AN33" s="66">
        <f t="array" ref="AN33">IF(ISBLANK(NIA_1!$A$2),1000,IF(ISBLANK(A33),1000,IF((OR(EXACT(A33,NIA_1!$C$2:$C$200))),VLOOKUP(A33,NIA_1!$C$2:$I$200,4,FALSE()))))</f>
        <v>1000</v>
      </c>
      <c r="AO33" s="37">
        <f t="shared" si="48"/>
        <v>51</v>
      </c>
      <c r="AP33" s="64">
        <f>VLOOKUP(AO33,Punktezuordnung!$A$2:$B$52,2,FALSE())</f>
        <v>0</v>
      </c>
      <c r="AQ33" s="45">
        <f t="array" ref="AQ33">IF(ISBLANK(NIA_2!$A$2),0,IF(ISBLANK(A33),0,IF((OR(EXACT(A33,NIA_2!$C$2:$C$141))),VLOOKUP(A33,NIA_2!$C$2:$I$141,4,FALSE()))))</f>
        <v>0</v>
      </c>
      <c r="AR33" s="37">
        <f t="shared" si="49"/>
        <v>51</v>
      </c>
      <c r="AS33" s="64">
        <f>VLOOKUP(AR33,Punktezuordnung!$A$2:$B$52,2,FALSE())</f>
        <v>0</v>
      </c>
      <c r="AT33" s="41">
        <f t="array" ref="AT33">IF(ISBLANK(STO_1!$A$2),0,IF(ISBLANK(A33),0,IF((OR(EXACT(A33,STO_1!$C$2:$C$149))),VLOOKUP(A33,STO_1!$C$2:$I$149,4,FALSE()))))</f>
        <v>0</v>
      </c>
      <c r="AU33" s="37">
        <f t="shared" si="50"/>
        <v>51</v>
      </c>
      <c r="AV33" s="44">
        <f>VLOOKUP(AU33,[1]Punktezuordnung!$A$2:$B$52,2,FALSE())</f>
        <v>0</v>
      </c>
      <c r="AW33" s="39">
        <f t="array" ref="AW33">IF(ISBLANK(STO_2!$A$2),0,IF(ISBLANK(A33),0,IF((OR(EXACT(A33,STO_2!$C$2:$C$148))),VLOOKUP(A33,STO_2!$C$2:$I$148,4,FALSE()))))</f>
        <v>0</v>
      </c>
      <c r="AX33" s="37">
        <f t="shared" si="51"/>
        <v>51</v>
      </c>
      <c r="AY33" s="44">
        <f>VLOOKUP(AX33,[1]Punktezuordnung!$A$2:$B$52,2,FALSE())</f>
        <v>0</v>
      </c>
      <c r="AZ33" s="41">
        <f t="array" ref="AZ33">IF(ISBLANK(ANG_1!$A$2),100,IF(ISBLANK(A33),100,IF((OR(EXACT(A33,ANG_1!$C$2:$C$200))),VLOOKUP(A33,ANG_1!$C$2:$I$200,4,FALSE()))))</f>
        <v>100</v>
      </c>
      <c r="BA33" s="37">
        <f t="shared" si="52"/>
        <v>51</v>
      </c>
      <c r="BB33" s="44">
        <f>VLOOKUP(BA33,[1]Punktezuordnung!$A$2:$B$52,2,FALSE())</f>
        <v>0</v>
      </c>
      <c r="BC33" s="46">
        <f t="array" ref="BC33">IF(ISBLANK(ANG_2!$A$2),0,IF(ISBLANK(A33),0,IF((OR(EXACT(A33,ANG_2!$C$2:$C$155))),VLOOKUP(A33,ANG_2!$C$2:$I$155,4,FALSE()))))</f>
        <v>0</v>
      </c>
      <c r="BD33" s="37">
        <f t="shared" si="53"/>
        <v>51</v>
      </c>
      <c r="BE33" s="47">
        <f>VLOOKUP(BD33,[1]Punktezuordnung!$A$2:$B$52,2,FALSE())</f>
        <v>0</v>
      </c>
      <c r="BF33" s="41">
        <f t="array" ref="BF33">IF(ISBLANK(ANG_1!$A$2),100,IF(ISBLANK(G33),100,IF((OR(EXACT(G33,ANG_1!$C$2:$C$200))),VLOOKUP(G33,ANG_1!$C$2:$I$200,4,FALSE()))))</f>
        <v>100</v>
      </c>
      <c r="BG33" s="37">
        <f t="shared" si="54"/>
        <v>51</v>
      </c>
      <c r="BH33" s="44">
        <f>VLOOKUP(BG33,[1]Punktezuordnung!$A$2:$B$52,2,FALSE())</f>
        <v>0</v>
      </c>
      <c r="BI33" s="46">
        <f t="array" ref="BI33">IF(ISBLANK(ANG_2!$A$2),0,IF(ISBLANK(G33),0,IF((OR(EXACT(G33,ANG_2!$C$2:$C$155))),VLOOKUP(G33,ANG_2!$C$2:$I$155,4,FALSE()))))</f>
        <v>0</v>
      </c>
      <c r="BJ33" s="37">
        <f t="shared" si="55"/>
        <v>51</v>
      </c>
      <c r="BK33" s="47">
        <f>VLOOKUP(BJ33,[1]Punktezuordnung!$A$2:$B$52,2,FALSE())</f>
        <v>0</v>
      </c>
    </row>
    <row r="34" spans="1:63" x14ac:dyDescent="0.3">
      <c r="A34" s="55"/>
      <c r="B34" s="55"/>
      <c r="C34" s="55"/>
      <c r="D34" s="55"/>
      <c r="E34" s="37" t="str">
        <f t="shared" si="28"/>
        <v/>
      </c>
      <c r="F34" s="29">
        <f>SUM(LARGE(H34:U34,{1;2;3;4;5;6;7;8;9}))</f>
        <v>0</v>
      </c>
      <c r="G34" s="48">
        <f t="shared" si="29"/>
        <v>0</v>
      </c>
      <c r="H34" s="49">
        <f t="shared" si="30"/>
        <v>0</v>
      </c>
      <c r="I34" s="44">
        <f t="shared" si="31"/>
        <v>0</v>
      </c>
      <c r="J34" s="49">
        <f t="shared" si="32"/>
        <v>0</v>
      </c>
      <c r="K34" s="44">
        <f t="shared" si="33"/>
        <v>0</v>
      </c>
      <c r="L34" s="32">
        <f t="shared" si="34"/>
        <v>0</v>
      </c>
      <c r="M34" s="33">
        <f t="shared" si="35"/>
        <v>0</v>
      </c>
      <c r="N34" s="50">
        <f t="shared" si="36"/>
        <v>0</v>
      </c>
      <c r="O34" s="35">
        <f t="shared" si="37"/>
        <v>0</v>
      </c>
      <c r="P34" s="49">
        <f t="shared" si="38"/>
        <v>0</v>
      </c>
      <c r="Q34" s="44">
        <f t="shared" si="39"/>
        <v>0</v>
      </c>
      <c r="R34" s="49"/>
      <c r="S34" s="44"/>
      <c r="T34" s="49">
        <f t="shared" si="40"/>
        <v>0</v>
      </c>
      <c r="U34" s="44">
        <f t="shared" si="41"/>
        <v>0</v>
      </c>
      <c r="V34" s="36">
        <f t="array" ref="V34">IF(ISBLANK(ALS_1!$A$2),100,IF(ISBLANK(A34),100,IF((OR(EXACT(A34,ALS_1!$C$2:$C$147))),VLOOKUP(A34,ALS_1!$C$2:$I$147,4,FALSE()))))</f>
        <v>100</v>
      </c>
      <c r="W34" s="37">
        <f t="shared" si="42"/>
        <v>51</v>
      </c>
      <c r="X34" s="64">
        <f>VLOOKUP(W34,Punktezuordnung!$A$2:$B$52,2,FALSE())</f>
        <v>0</v>
      </c>
      <c r="Y34" s="38" cm="1">
        <f t="array" ref="Y34">IF(ISBLANK(ALS_2!$A$2),0,IF(ISBLANK(A34),0,IF((OR(EXACT(A34,ALS_2!$C$2:$C$149))),VLOOKUP(A34,ALS_2!$C$2:$I$149,4,FALSE()))))</f>
        <v>0</v>
      </c>
      <c r="Z34" s="37">
        <f t="shared" si="43"/>
        <v>51</v>
      </c>
      <c r="AA34" s="64">
        <f>VLOOKUP(Z34,Punktezuordnung!$A$2:$B$52,2,FALSE())</f>
        <v>0</v>
      </c>
      <c r="AB34" s="39">
        <f t="array" ref="AB34">IF(ISBLANK(FRI_1!$A$2),100,IF(ISBLANK(A34),100,IF((OR(EXACT(A34,FRI_1!$C$2:$C$200))),VLOOKUP(A34,FRI_1!$C$2:$I$200,4,FALSE()))))</f>
        <v>100</v>
      </c>
      <c r="AC34" s="37">
        <f t="shared" si="44"/>
        <v>51</v>
      </c>
      <c r="AD34" s="29">
        <f>VLOOKUP(AC34,[1]Punktezuordnung!$A$2:$B$52,2,FALSE())</f>
        <v>0</v>
      </c>
      <c r="AE34" s="40">
        <f t="array" ref="AE34">IF(ISBLANK(FRI_2!$A$2),0,IF(ISBLANK(A34),0,IF((OR(EXACT(A34,FRI_2!$C$2:$C$150))),VLOOKUP(A34,FRI_2!$C$2:$I$150,4,FALSE()))))</f>
        <v>0</v>
      </c>
      <c r="AF34" s="37">
        <f t="shared" si="45"/>
        <v>51</v>
      </c>
      <c r="AG34" s="29">
        <f>VLOOKUP(AF34,[1]Punktezuordnung!$A$2:$B$52,2,FALSE())</f>
        <v>0</v>
      </c>
      <c r="AH34" s="41">
        <f t="array" ref="AH34">IF(ISBLANK(LAT_1!$A$2),0,IF(ISBLANK(A34),0,IF((OR(EXACT(A34,LAT_1!$C$2:$C$154))),VLOOKUP(A34,LAT_1!$C$2:$I$154,4,FALSE()))))</f>
        <v>0</v>
      </c>
      <c r="AI34" s="37">
        <f t="shared" si="46"/>
        <v>51</v>
      </c>
      <c r="AJ34" s="29">
        <f>VLOOKUP(AI34,[1]Punktezuordnung!$A$2:$B$52,2,FALSE())</f>
        <v>0</v>
      </c>
      <c r="AK34" s="43">
        <f t="array" ref="AK34">IF(ISBLANK(LAT_2!$A$2),0,IF(ISBLANK(A34),0,IF((OR(EXACT(A34,LAT_2!$C$2:$C$154))),VLOOKUP(A34,LAT_2!$C$2:$I$154,4,FALSE()))))</f>
        <v>0</v>
      </c>
      <c r="AL34" s="37">
        <f t="shared" si="47"/>
        <v>51</v>
      </c>
      <c r="AM34" s="29">
        <f>VLOOKUP(AL34,[1]Punktezuordnung!$A$2:$B$52,2,FALSE())</f>
        <v>0</v>
      </c>
      <c r="AN34" s="66">
        <f t="array" ref="AN34">IF(ISBLANK(NIA_1!$A$2),1000,IF(ISBLANK(A34),1000,IF((OR(EXACT(A34,NIA_1!$C$2:$C$200))),VLOOKUP(A34,NIA_1!$C$2:$I$200,4,FALSE()))))</f>
        <v>1000</v>
      </c>
      <c r="AO34" s="37">
        <f t="shared" si="48"/>
        <v>51</v>
      </c>
      <c r="AP34" s="64">
        <f>VLOOKUP(AO34,Punktezuordnung!$A$2:$B$52,2,FALSE())</f>
        <v>0</v>
      </c>
      <c r="AQ34" s="45">
        <f t="array" ref="AQ34">IF(ISBLANK(NIA_2!$A$2),0,IF(ISBLANK(A34),0,IF((OR(EXACT(A34,NIA_2!$C$2:$C$141))),VLOOKUP(A34,NIA_2!$C$2:$I$141,4,FALSE()))))</f>
        <v>0</v>
      </c>
      <c r="AR34" s="37">
        <f t="shared" si="49"/>
        <v>51</v>
      </c>
      <c r="AS34" s="64">
        <f>VLOOKUP(AR34,Punktezuordnung!$A$2:$B$52,2,FALSE())</f>
        <v>0</v>
      </c>
      <c r="AT34" s="41">
        <f t="array" ref="AT34">IF(ISBLANK(STO_1!$A$2),0,IF(ISBLANK(A34),0,IF((OR(EXACT(A34,STO_1!$C$2:$C$149))),VLOOKUP(A34,STO_1!$C$2:$I$149,4,FALSE()))))</f>
        <v>0</v>
      </c>
      <c r="AU34" s="37">
        <f t="shared" si="50"/>
        <v>51</v>
      </c>
      <c r="AV34" s="44">
        <f>VLOOKUP(AU34,[1]Punktezuordnung!$A$2:$B$52,2,FALSE())</f>
        <v>0</v>
      </c>
      <c r="AW34" s="39">
        <f t="array" ref="AW34">IF(ISBLANK(STO_2!$A$2),0,IF(ISBLANK(A34),0,IF((OR(EXACT(A34,STO_2!$C$2:$C$148))),VLOOKUP(A34,STO_2!$C$2:$I$148,4,FALSE()))))</f>
        <v>0</v>
      </c>
      <c r="AX34" s="37">
        <f t="shared" si="51"/>
        <v>51</v>
      </c>
      <c r="AY34" s="44">
        <f>VLOOKUP(AX34,[1]Punktezuordnung!$A$2:$B$52,2,FALSE())</f>
        <v>0</v>
      </c>
      <c r="AZ34" s="41">
        <f t="array" ref="AZ34">IF(ISBLANK(ANG_1!$A$2),100,IF(ISBLANK(A34),100,IF((OR(EXACT(A34,ANG_1!$C$2:$C$200))),VLOOKUP(A34,ANG_1!$C$2:$I$200,4,FALSE()))))</f>
        <v>100</v>
      </c>
      <c r="BA34" s="37">
        <f t="shared" si="52"/>
        <v>51</v>
      </c>
      <c r="BB34" s="44">
        <f>VLOOKUP(BA34,[1]Punktezuordnung!$A$2:$B$52,2,FALSE())</f>
        <v>0</v>
      </c>
      <c r="BC34" s="46">
        <f t="array" ref="BC34">IF(ISBLANK(ANG_2!$A$2),0,IF(ISBLANK(A34),0,IF((OR(EXACT(A34,ANG_2!$C$2:$C$155))),VLOOKUP(A34,ANG_2!$C$2:$I$155,4,FALSE()))))</f>
        <v>0</v>
      </c>
      <c r="BD34" s="37">
        <f t="shared" si="53"/>
        <v>51</v>
      </c>
      <c r="BE34" s="47">
        <f>VLOOKUP(BD34,[1]Punktezuordnung!$A$2:$B$52,2,FALSE())</f>
        <v>0</v>
      </c>
      <c r="BF34" s="41">
        <f t="array" ref="BF34">IF(ISBLANK(ANG_1!$A$2),100,IF(ISBLANK(G34),100,IF((OR(EXACT(G34,ANG_1!$C$2:$C$200))),VLOOKUP(G34,ANG_1!$C$2:$I$200,4,FALSE()))))</f>
        <v>100</v>
      </c>
      <c r="BG34" s="37">
        <f t="shared" si="54"/>
        <v>51</v>
      </c>
      <c r="BH34" s="44">
        <f>VLOOKUP(BG34,[1]Punktezuordnung!$A$2:$B$52,2,FALSE())</f>
        <v>0</v>
      </c>
      <c r="BI34" s="46">
        <f t="array" ref="BI34">IF(ISBLANK(ANG_2!$A$2),0,IF(ISBLANK(G34),0,IF((OR(EXACT(G34,ANG_2!$C$2:$C$155))),VLOOKUP(G34,ANG_2!$C$2:$I$155,4,FALSE()))))</f>
        <v>0</v>
      </c>
      <c r="BJ34" s="37">
        <f t="shared" si="55"/>
        <v>51</v>
      </c>
      <c r="BK34" s="47">
        <f>VLOOKUP(BJ34,[1]Punktezuordnung!$A$2:$B$52,2,FALSE())</f>
        <v>0</v>
      </c>
    </row>
    <row r="35" spans="1:63" x14ac:dyDescent="0.3">
      <c r="A35" s="55"/>
      <c r="B35" s="55"/>
      <c r="C35" s="55"/>
      <c r="D35" s="55"/>
      <c r="E35" s="37" t="str">
        <f t="shared" si="28"/>
        <v/>
      </c>
      <c r="F35" s="29">
        <f>SUM(LARGE(H35:U35,{1;2;3;4;5;6;7;8;9}))</f>
        <v>0</v>
      </c>
      <c r="G35" s="48">
        <f t="shared" si="29"/>
        <v>0</v>
      </c>
      <c r="H35" s="49">
        <f t="shared" si="30"/>
        <v>0</v>
      </c>
      <c r="I35" s="44">
        <f t="shared" si="31"/>
        <v>0</v>
      </c>
      <c r="J35" s="49">
        <f t="shared" si="32"/>
        <v>0</v>
      </c>
      <c r="K35" s="44">
        <f t="shared" si="33"/>
        <v>0</v>
      </c>
      <c r="L35" s="32">
        <f t="shared" si="34"/>
        <v>0</v>
      </c>
      <c r="M35" s="33">
        <f t="shared" si="35"/>
        <v>0</v>
      </c>
      <c r="N35" s="50">
        <f t="shared" si="36"/>
        <v>0</v>
      </c>
      <c r="O35" s="35">
        <f t="shared" si="37"/>
        <v>0</v>
      </c>
      <c r="P35" s="49">
        <f t="shared" si="38"/>
        <v>0</v>
      </c>
      <c r="Q35" s="44">
        <f t="shared" si="39"/>
        <v>0</v>
      </c>
      <c r="R35" s="49"/>
      <c r="S35" s="44"/>
      <c r="T35" s="49">
        <f t="shared" si="40"/>
        <v>0</v>
      </c>
      <c r="U35" s="44">
        <f t="shared" si="41"/>
        <v>0</v>
      </c>
      <c r="V35" s="36">
        <f t="array" ref="V35">IF(ISBLANK(ALS_1!$A$2),100,IF(ISBLANK(A35),100,IF((OR(EXACT(A35,ALS_1!$C$2:$C$147))),VLOOKUP(A35,ALS_1!$C$2:$I$147,4,FALSE()))))</f>
        <v>100</v>
      </c>
      <c r="W35" s="37">
        <f t="shared" si="42"/>
        <v>51</v>
      </c>
      <c r="X35" s="64">
        <f>VLOOKUP(W35,Punktezuordnung!$A$2:$B$52,2,FALSE())</f>
        <v>0</v>
      </c>
      <c r="Y35" s="38" cm="1">
        <f t="array" ref="Y35">IF(ISBLANK(ALS_2!$A$2),0,IF(ISBLANK(A35),0,IF((OR(EXACT(A35,ALS_2!$C$2:$C$149))),VLOOKUP(A35,ALS_2!$C$2:$I$149,4,FALSE()))))</f>
        <v>0</v>
      </c>
      <c r="Z35" s="37">
        <f t="shared" si="43"/>
        <v>51</v>
      </c>
      <c r="AA35" s="64">
        <f>VLOOKUP(Z35,Punktezuordnung!$A$2:$B$52,2,FALSE())</f>
        <v>0</v>
      </c>
      <c r="AB35" s="39">
        <f t="array" ref="AB35">IF(ISBLANK(FRI_1!$A$2),100,IF(ISBLANK(A35),100,IF((OR(EXACT(A35,FRI_1!$C$2:$C$200))),VLOOKUP(A35,FRI_1!$C$2:$I$200,4,FALSE()))))</f>
        <v>100</v>
      </c>
      <c r="AC35" s="37">
        <f t="shared" si="44"/>
        <v>51</v>
      </c>
      <c r="AD35" s="29">
        <f>VLOOKUP(AC35,[1]Punktezuordnung!$A$2:$B$52,2,FALSE())</f>
        <v>0</v>
      </c>
      <c r="AE35" s="40">
        <f t="array" ref="AE35">IF(ISBLANK(FRI_2!$A$2),0,IF(ISBLANK(A35),0,IF((OR(EXACT(A35,FRI_2!$C$2:$C$150))),VLOOKUP(A35,FRI_2!$C$2:$I$150,4,FALSE()))))</f>
        <v>0</v>
      </c>
      <c r="AF35" s="37">
        <f t="shared" si="45"/>
        <v>51</v>
      </c>
      <c r="AG35" s="29">
        <f>VLOOKUP(AF35,[1]Punktezuordnung!$A$2:$B$52,2,FALSE())</f>
        <v>0</v>
      </c>
      <c r="AH35" s="41">
        <f t="array" ref="AH35">IF(ISBLANK(LAT_1!$A$2),0,IF(ISBLANK(A35),0,IF((OR(EXACT(A35,LAT_1!$C$2:$C$154))),VLOOKUP(A35,LAT_1!$C$2:$I$154,4,FALSE()))))</f>
        <v>0</v>
      </c>
      <c r="AI35" s="37">
        <f t="shared" si="46"/>
        <v>51</v>
      </c>
      <c r="AJ35" s="29">
        <f>VLOOKUP(AI35,[1]Punktezuordnung!$A$2:$B$52,2,FALSE())</f>
        <v>0</v>
      </c>
      <c r="AK35" s="43">
        <f t="array" ref="AK35">IF(ISBLANK(LAT_2!$A$2),0,IF(ISBLANK(A35),0,IF((OR(EXACT(A35,LAT_2!$C$2:$C$154))),VLOOKUP(A35,LAT_2!$C$2:$I$154,4,FALSE()))))</f>
        <v>0</v>
      </c>
      <c r="AL35" s="37">
        <f t="shared" si="47"/>
        <v>51</v>
      </c>
      <c r="AM35" s="29">
        <f>VLOOKUP(AL35,[1]Punktezuordnung!$A$2:$B$52,2,FALSE())</f>
        <v>0</v>
      </c>
      <c r="AN35" s="66">
        <f t="array" ref="AN35">IF(ISBLANK(NIA_1!$A$2),1000,IF(ISBLANK(A35),1000,IF((OR(EXACT(A35,NIA_1!$C$2:$C$200))),VLOOKUP(A35,NIA_1!$C$2:$I$200,4,FALSE()))))</f>
        <v>1000</v>
      </c>
      <c r="AO35" s="37">
        <f t="shared" si="48"/>
        <v>51</v>
      </c>
      <c r="AP35" s="64">
        <f>VLOOKUP(AO35,Punktezuordnung!$A$2:$B$52,2,FALSE())</f>
        <v>0</v>
      </c>
      <c r="AQ35" s="45">
        <f t="array" ref="AQ35">IF(ISBLANK(NIA_2!$A$2),0,IF(ISBLANK(A35),0,IF((OR(EXACT(A35,NIA_2!$C$2:$C$141))),VLOOKUP(A35,NIA_2!$C$2:$I$141,4,FALSE()))))</f>
        <v>0</v>
      </c>
      <c r="AR35" s="37">
        <f t="shared" si="49"/>
        <v>51</v>
      </c>
      <c r="AS35" s="64">
        <f>VLOOKUP(AR35,Punktezuordnung!$A$2:$B$52,2,FALSE())</f>
        <v>0</v>
      </c>
      <c r="AT35" s="41">
        <f t="array" ref="AT35">IF(ISBLANK(STO_1!$A$2),0,IF(ISBLANK(A35),0,IF((OR(EXACT(A35,STO_1!$C$2:$C$149))),VLOOKUP(A35,STO_1!$C$2:$I$149,4,FALSE()))))</f>
        <v>0</v>
      </c>
      <c r="AU35" s="37">
        <f t="shared" si="50"/>
        <v>51</v>
      </c>
      <c r="AV35" s="44">
        <f>VLOOKUP(AU35,[1]Punktezuordnung!$A$2:$B$52,2,FALSE())</f>
        <v>0</v>
      </c>
      <c r="AW35" s="39">
        <f t="array" ref="AW35">IF(ISBLANK(STO_2!$A$2),0,IF(ISBLANK(A35),0,IF((OR(EXACT(A35,STO_2!$C$2:$C$148))),VLOOKUP(A35,STO_2!$C$2:$I$148,4,FALSE()))))</f>
        <v>0</v>
      </c>
      <c r="AX35" s="37">
        <f t="shared" si="51"/>
        <v>51</v>
      </c>
      <c r="AY35" s="44">
        <f>VLOOKUP(AX35,[1]Punktezuordnung!$A$2:$B$52,2,FALSE())</f>
        <v>0</v>
      </c>
      <c r="AZ35" s="41">
        <f t="array" ref="AZ35">IF(ISBLANK(ANG_1!$A$2),100,IF(ISBLANK(A35),100,IF((OR(EXACT(A35,ANG_1!$C$2:$C$200))),VLOOKUP(A35,ANG_1!$C$2:$I$200,4,FALSE()))))</f>
        <v>100</v>
      </c>
      <c r="BA35" s="37">
        <f t="shared" si="52"/>
        <v>51</v>
      </c>
      <c r="BB35" s="44">
        <f>VLOOKUP(BA35,[1]Punktezuordnung!$A$2:$B$52,2,FALSE())</f>
        <v>0</v>
      </c>
      <c r="BC35" s="46">
        <f t="array" ref="BC35">IF(ISBLANK(ANG_2!$A$2),0,IF(ISBLANK(A35),0,IF((OR(EXACT(A35,ANG_2!$C$2:$C$155))),VLOOKUP(A35,ANG_2!$C$2:$I$155,4,FALSE()))))</f>
        <v>0</v>
      </c>
      <c r="BD35" s="37">
        <f t="shared" si="53"/>
        <v>51</v>
      </c>
      <c r="BE35" s="47">
        <f>VLOOKUP(BD35,[1]Punktezuordnung!$A$2:$B$52,2,FALSE())</f>
        <v>0</v>
      </c>
      <c r="BF35" s="41">
        <f t="array" ref="BF35">IF(ISBLANK(ANG_1!$A$2),100,IF(ISBLANK(G35),100,IF((OR(EXACT(G35,ANG_1!$C$2:$C$200))),VLOOKUP(G35,ANG_1!$C$2:$I$200,4,FALSE()))))</f>
        <v>100</v>
      </c>
      <c r="BG35" s="37">
        <f t="shared" si="54"/>
        <v>51</v>
      </c>
      <c r="BH35" s="44">
        <f>VLOOKUP(BG35,[1]Punktezuordnung!$A$2:$B$52,2,FALSE())</f>
        <v>0</v>
      </c>
      <c r="BI35" s="46">
        <f t="array" ref="BI35">IF(ISBLANK(ANG_2!$A$2),0,IF(ISBLANK(G35),0,IF((OR(EXACT(G35,ANG_2!$C$2:$C$155))),VLOOKUP(G35,ANG_2!$C$2:$I$155,4,FALSE()))))</f>
        <v>0</v>
      </c>
      <c r="BJ35" s="37">
        <f t="shared" si="55"/>
        <v>51</v>
      </c>
      <c r="BK35" s="47">
        <f>VLOOKUP(BJ35,[1]Punktezuordnung!$A$2:$B$52,2,FALSE())</f>
        <v>0</v>
      </c>
    </row>
    <row r="36" spans="1:63" x14ac:dyDescent="0.3">
      <c r="A36" s="55"/>
      <c r="B36" s="55"/>
      <c r="C36" s="55"/>
      <c r="D36" s="55"/>
      <c r="E36" s="37" t="str">
        <f t="shared" si="28"/>
        <v/>
      </c>
      <c r="F36" s="29">
        <f>SUM(LARGE(H36:U36,{1;2;3;4;5;6;7;8;9}))</f>
        <v>0</v>
      </c>
      <c r="G36" s="48">
        <f t="shared" si="29"/>
        <v>0</v>
      </c>
      <c r="H36" s="49">
        <f t="shared" si="30"/>
        <v>0</v>
      </c>
      <c r="I36" s="44">
        <f t="shared" si="31"/>
        <v>0</v>
      </c>
      <c r="J36" s="49">
        <f t="shared" si="32"/>
        <v>0</v>
      </c>
      <c r="K36" s="44">
        <f t="shared" si="33"/>
        <v>0</v>
      </c>
      <c r="L36" s="32">
        <f t="shared" si="34"/>
        <v>0</v>
      </c>
      <c r="M36" s="33">
        <f t="shared" si="35"/>
        <v>0</v>
      </c>
      <c r="N36" s="50">
        <f t="shared" si="36"/>
        <v>0</v>
      </c>
      <c r="O36" s="35">
        <f t="shared" si="37"/>
        <v>0</v>
      </c>
      <c r="P36" s="49">
        <f t="shared" si="38"/>
        <v>0</v>
      </c>
      <c r="Q36" s="44">
        <f t="shared" si="39"/>
        <v>0</v>
      </c>
      <c r="R36" s="49"/>
      <c r="S36" s="44"/>
      <c r="T36" s="49">
        <f t="shared" si="40"/>
        <v>0</v>
      </c>
      <c r="U36" s="44">
        <f t="shared" si="41"/>
        <v>0</v>
      </c>
      <c r="V36" s="36">
        <f t="array" ref="V36">IF(ISBLANK(ALS_1!$A$2),100,IF(ISBLANK(A36),100,IF((OR(EXACT(A36,ALS_1!$C$2:$C$147))),VLOOKUP(A36,ALS_1!$C$2:$I$147,4,FALSE()))))</f>
        <v>100</v>
      </c>
      <c r="W36" s="37">
        <f t="shared" si="42"/>
        <v>51</v>
      </c>
      <c r="X36" s="64">
        <f>VLOOKUP(W36,Punktezuordnung!$A$2:$B$52,2,FALSE())</f>
        <v>0</v>
      </c>
      <c r="Y36" s="38" cm="1">
        <f t="array" ref="Y36">IF(ISBLANK(ALS_2!$A$2),0,IF(ISBLANK(A36),0,IF((OR(EXACT(A36,ALS_2!$C$2:$C$149))),VLOOKUP(A36,ALS_2!$C$2:$I$149,4,FALSE()))))</f>
        <v>0</v>
      </c>
      <c r="Z36" s="37">
        <f t="shared" si="43"/>
        <v>51</v>
      </c>
      <c r="AA36" s="64">
        <f>VLOOKUP(Z36,Punktezuordnung!$A$2:$B$52,2,FALSE())</f>
        <v>0</v>
      </c>
      <c r="AB36" s="39">
        <f t="array" ref="AB36">IF(ISBLANK(FRI_1!$A$2),100,IF(ISBLANK(A36),100,IF((OR(EXACT(A36,FRI_1!$C$2:$C$200))),VLOOKUP(A36,FRI_1!$C$2:$I$200,4,FALSE()))))</f>
        <v>100</v>
      </c>
      <c r="AC36" s="37">
        <f t="shared" si="44"/>
        <v>51</v>
      </c>
      <c r="AD36" s="29">
        <f>VLOOKUP(AC36,[1]Punktezuordnung!$A$2:$B$52,2,FALSE())</f>
        <v>0</v>
      </c>
      <c r="AE36" s="40">
        <f t="array" ref="AE36">IF(ISBLANK(FRI_2!$A$2),0,IF(ISBLANK(A36),0,IF((OR(EXACT(A36,FRI_2!$C$2:$C$150))),VLOOKUP(A36,FRI_2!$C$2:$I$150,4,FALSE()))))</f>
        <v>0</v>
      </c>
      <c r="AF36" s="37">
        <f t="shared" si="45"/>
        <v>51</v>
      </c>
      <c r="AG36" s="29">
        <f>VLOOKUP(AF36,[1]Punktezuordnung!$A$2:$B$52,2,FALSE())</f>
        <v>0</v>
      </c>
      <c r="AH36" s="41">
        <f t="array" ref="AH36">IF(ISBLANK(LAT_1!$A$2),0,IF(ISBLANK(A36),0,IF((OR(EXACT(A36,LAT_1!$C$2:$C$154))),VLOOKUP(A36,LAT_1!$C$2:$I$154,4,FALSE()))))</f>
        <v>0</v>
      </c>
      <c r="AI36" s="37">
        <f t="shared" si="46"/>
        <v>51</v>
      </c>
      <c r="AJ36" s="29">
        <f>VLOOKUP(AI36,[1]Punktezuordnung!$A$2:$B$52,2,FALSE())</f>
        <v>0</v>
      </c>
      <c r="AK36" s="43">
        <f t="array" ref="AK36">IF(ISBLANK(LAT_2!$A$2),0,IF(ISBLANK(A36),0,IF((OR(EXACT(A36,LAT_2!$C$2:$C$154))),VLOOKUP(A36,LAT_2!$C$2:$I$154,4,FALSE()))))</f>
        <v>0</v>
      </c>
      <c r="AL36" s="37">
        <f t="shared" si="47"/>
        <v>51</v>
      </c>
      <c r="AM36" s="29">
        <f>VLOOKUP(AL36,[1]Punktezuordnung!$A$2:$B$52,2,FALSE())</f>
        <v>0</v>
      </c>
      <c r="AN36" s="66">
        <f t="array" ref="AN36">IF(ISBLANK(NIA_1!$A$2),1000,IF(ISBLANK(A36),1000,IF((OR(EXACT(A36,NIA_1!$C$2:$C$200))),VLOOKUP(A36,NIA_1!$C$2:$I$200,4,FALSE()))))</f>
        <v>1000</v>
      </c>
      <c r="AO36" s="37">
        <f t="shared" si="48"/>
        <v>51</v>
      </c>
      <c r="AP36" s="64">
        <f>VLOOKUP(AO36,Punktezuordnung!$A$2:$B$52,2,FALSE())</f>
        <v>0</v>
      </c>
      <c r="AQ36" s="45">
        <f t="array" ref="AQ36">IF(ISBLANK(NIA_2!$A$2),0,IF(ISBLANK(A36),0,IF((OR(EXACT(A36,NIA_2!$C$2:$C$141))),VLOOKUP(A36,NIA_2!$C$2:$I$141,4,FALSE()))))</f>
        <v>0</v>
      </c>
      <c r="AR36" s="37">
        <f t="shared" si="49"/>
        <v>51</v>
      </c>
      <c r="AS36" s="64">
        <f>VLOOKUP(AR36,Punktezuordnung!$A$2:$B$52,2,FALSE())</f>
        <v>0</v>
      </c>
      <c r="AT36" s="41">
        <f t="array" ref="AT36">IF(ISBLANK(STO_1!$A$2),0,IF(ISBLANK(A36),0,IF((OR(EXACT(A36,STO_1!$C$2:$C$149))),VLOOKUP(A36,STO_1!$C$2:$I$149,4,FALSE()))))</f>
        <v>0</v>
      </c>
      <c r="AU36" s="37">
        <f t="shared" si="50"/>
        <v>51</v>
      </c>
      <c r="AV36" s="44">
        <f>VLOOKUP(AU36,[1]Punktezuordnung!$A$2:$B$52,2,FALSE())</f>
        <v>0</v>
      </c>
      <c r="AW36" s="39">
        <f t="array" ref="AW36">IF(ISBLANK(STO_2!$A$2),0,IF(ISBLANK(A36),0,IF((OR(EXACT(A36,STO_2!$C$2:$C$148))),VLOOKUP(A36,STO_2!$C$2:$I$148,4,FALSE()))))</f>
        <v>0</v>
      </c>
      <c r="AX36" s="37">
        <f t="shared" si="51"/>
        <v>51</v>
      </c>
      <c r="AY36" s="44">
        <f>VLOOKUP(AX36,[1]Punktezuordnung!$A$2:$B$52,2,FALSE())</f>
        <v>0</v>
      </c>
      <c r="AZ36" s="41">
        <f t="array" ref="AZ36">IF(ISBLANK(ANG_1!$A$2),100,IF(ISBLANK(A36),100,IF((OR(EXACT(A36,ANG_1!$C$2:$C$200))),VLOOKUP(A36,ANG_1!$C$2:$I$200,4,FALSE()))))</f>
        <v>100</v>
      </c>
      <c r="BA36" s="37">
        <f t="shared" si="52"/>
        <v>51</v>
      </c>
      <c r="BB36" s="44">
        <f>VLOOKUP(BA36,[1]Punktezuordnung!$A$2:$B$52,2,FALSE())</f>
        <v>0</v>
      </c>
      <c r="BC36" s="46">
        <f t="array" ref="BC36">IF(ISBLANK(ANG_2!$A$2),0,IF(ISBLANK(A36),0,IF((OR(EXACT(A36,ANG_2!$C$2:$C$155))),VLOOKUP(A36,ANG_2!$C$2:$I$155,4,FALSE()))))</f>
        <v>0</v>
      </c>
      <c r="BD36" s="37">
        <f t="shared" si="53"/>
        <v>51</v>
      </c>
      <c r="BE36" s="47">
        <f>VLOOKUP(BD36,[1]Punktezuordnung!$A$2:$B$52,2,FALSE())</f>
        <v>0</v>
      </c>
      <c r="BF36" s="41">
        <f t="array" ref="BF36">IF(ISBLANK(ANG_1!$A$2),100,IF(ISBLANK(G36),100,IF((OR(EXACT(G36,ANG_1!$C$2:$C$200))),VLOOKUP(G36,ANG_1!$C$2:$I$200,4,FALSE()))))</f>
        <v>100</v>
      </c>
      <c r="BG36" s="37">
        <f t="shared" si="54"/>
        <v>51</v>
      </c>
      <c r="BH36" s="44">
        <f>VLOOKUP(BG36,[1]Punktezuordnung!$A$2:$B$52,2,FALSE())</f>
        <v>0</v>
      </c>
      <c r="BI36" s="46">
        <f t="array" ref="BI36">IF(ISBLANK(ANG_2!$A$2),0,IF(ISBLANK(G36),0,IF((OR(EXACT(G36,ANG_2!$C$2:$C$155))),VLOOKUP(G36,ANG_2!$C$2:$I$155,4,FALSE()))))</f>
        <v>0</v>
      </c>
      <c r="BJ36" s="37">
        <f t="shared" si="55"/>
        <v>51</v>
      </c>
      <c r="BK36" s="47">
        <f>VLOOKUP(BJ36,[1]Punktezuordnung!$A$2:$B$52,2,FALSE())</f>
        <v>0</v>
      </c>
    </row>
    <row r="37" spans="1:63" x14ac:dyDescent="0.3">
      <c r="A37" s="55"/>
      <c r="B37" s="55"/>
      <c r="C37" s="55"/>
      <c r="D37" s="55"/>
      <c r="E37" s="37" t="str">
        <f t="shared" si="28"/>
        <v/>
      </c>
      <c r="F37" s="29">
        <f>SUM(LARGE(H37:U37,{1;2;3;4;5;6;7;8;9}))</f>
        <v>0</v>
      </c>
      <c r="G37" s="48">
        <f t="shared" si="29"/>
        <v>0</v>
      </c>
      <c r="H37" s="49">
        <f t="shared" si="30"/>
        <v>0</v>
      </c>
      <c r="I37" s="44">
        <f t="shared" si="31"/>
        <v>0</v>
      </c>
      <c r="J37" s="49">
        <f t="shared" si="32"/>
        <v>0</v>
      </c>
      <c r="K37" s="44">
        <f t="shared" si="33"/>
        <v>0</v>
      </c>
      <c r="L37" s="32">
        <f t="shared" si="34"/>
        <v>0</v>
      </c>
      <c r="M37" s="33">
        <f t="shared" si="35"/>
        <v>0</v>
      </c>
      <c r="N37" s="50">
        <f t="shared" si="36"/>
        <v>0</v>
      </c>
      <c r="O37" s="35">
        <f t="shared" si="37"/>
        <v>0</v>
      </c>
      <c r="P37" s="49">
        <f t="shared" si="38"/>
        <v>0</v>
      </c>
      <c r="Q37" s="44">
        <f t="shared" si="39"/>
        <v>0</v>
      </c>
      <c r="R37" s="49"/>
      <c r="S37" s="44"/>
      <c r="T37" s="49">
        <f t="shared" si="40"/>
        <v>0</v>
      </c>
      <c r="U37" s="44">
        <f t="shared" si="41"/>
        <v>0</v>
      </c>
      <c r="V37" s="36">
        <f t="array" ref="V37">IF(ISBLANK(ALS_1!$A$2),100,IF(ISBLANK(A37),100,IF((OR(EXACT(A37,ALS_1!$C$2:$C$147))),VLOOKUP(A37,ALS_1!$C$2:$I$147,4,FALSE()))))</f>
        <v>100</v>
      </c>
      <c r="W37" s="37">
        <f t="shared" si="42"/>
        <v>51</v>
      </c>
      <c r="X37" s="64">
        <f>VLOOKUP(W37,Punktezuordnung!$A$2:$B$52,2,FALSE())</f>
        <v>0</v>
      </c>
      <c r="Y37" s="38" cm="1">
        <f t="array" ref="Y37">IF(ISBLANK(ALS_2!$A$2),0,IF(ISBLANK(A37),0,IF((OR(EXACT(A37,ALS_2!$C$2:$C$149))),VLOOKUP(A37,ALS_2!$C$2:$I$149,4,FALSE()))))</f>
        <v>0</v>
      </c>
      <c r="Z37" s="37">
        <f t="shared" si="43"/>
        <v>51</v>
      </c>
      <c r="AA37" s="64">
        <f>VLOOKUP(Z37,Punktezuordnung!$A$2:$B$52,2,FALSE())</f>
        <v>0</v>
      </c>
      <c r="AB37" s="39">
        <f t="array" ref="AB37">IF(ISBLANK(FRI_1!$A$2),100,IF(ISBLANK(A37),100,IF((OR(EXACT(A37,FRI_1!$C$2:$C$200))),VLOOKUP(A37,FRI_1!$C$2:$I$200,4,FALSE()))))</f>
        <v>100</v>
      </c>
      <c r="AC37" s="37">
        <f t="shared" si="44"/>
        <v>51</v>
      </c>
      <c r="AD37" s="29">
        <f>VLOOKUP(AC37,[1]Punktezuordnung!$A$2:$B$52,2,FALSE())</f>
        <v>0</v>
      </c>
      <c r="AE37" s="40">
        <f t="array" ref="AE37">IF(ISBLANK(FRI_2!$A$2),0,IF(ISBLANK(A37),0,IF((OR(EXACT(A37,FRI_2!$C$2:$C$150))),VLOOKUP(A37,FRI_2!$C$2:$I$150,4,FALSE()))))</f>
        <v>0</v>
      </c>
      <c r="AF37" s="37">
        <f t="shared" si="45"/>
        <v>51</v>
      </c>
      <c r="AG37" s="29">
        <f>VLOOKUP(AF37,[1]Punktezuordnung!$A$2:$B$52,2,FALSE())</f>
        <v>0</v>
      </c>
      <c r="AH37" s="41">
        <f t="array" ref="AH37">IF(ISBLANK(LAT_1!$A$2),0,IF(ISBLANK(A37),0,IF((OR(EXACT(A37,LAT_1!$C$2:$C$154))),VLOOKUP(A37,LAT_1!$C$2:$I$154,4,FALSE()))))</f>
        <v>0</v>
      </c>
      <c r="AI37" s="37">
        <f t="shared" si="46"/>
        <v>51</v>
      </c>
      <c r="AJ37" s="29">
        <f>VLOOKUP(AI37,[1]Punktezuordnung!$A$2:$B$52,2,FALSE())</f>
        <v>0</v>
      </c>
      <c r="AK37" s="43">
        <f t="array" ref="AK37">IF(ISBLANK(LAT_2!$A$2),0,IF(ISBLANK(A37),0,IF((OR(EXACT(A37,LAT_2!$C$2:$C$154))),VLOOKUP(A37,LAT_2!$C$2:$I$154,4,FALSE()))))</f>
        <v>0</v>
      </c>
      <c r="AL37" s="37">
        <f t="shared" si="47"/>
        <v>51</v>
      </c>
      <c r="AM37" s="29">
        <f>VLOOKUP(AL37,[1]Punktezuordnung!$A$2:$B$52,2,FALSE())</f>
        <v>0</v>
      </c>
      <c r="AN37" s="66">
        <f t="array" ref="AN37">IF(ISBLANK(NIA_1!$A$2),1000,IF(ISBLANK(A37),1000,IF((OR(EXACT(A37,NIA_1!$C$2:$C$200))),VLOOKUP(A37,NIA_1!$C$2:$I$200,4,FALSE()))))</f>
        <v>1000</v>
      </c>
      <c r="AO37" s="37">
        <f t="shared" si="48"/>
        <v>51</v>
      </c>
      <c r="AP37" s="64">
        <f>VLOOKUP(AO37,Punktezuordnung!$A$2:$B$52,2,FALSE())</f>
        <v>0</v>
      </c>
      <c r="AQ37" s="45">
        <f t="array" ref="AQ37">IF(ISBLANK(NIA_2!$A$2),0,IF(ISBLANK(A37),0,IF((OR(EXACT(A37,NIA_2!$C$2:$C$141))),VLOOKUP(A37,NIA_2!$C$2:$I$141,4,FALSE()))))</f>
        <v>0</v>
      </c>
      <c r="AR37" s="37">
        <f t="shared" si="49"/>
        <v>51</v>
      </c>
      <c r="AS37" s="64">
        <f>VLOOKUP(AR37,Punktezuordnung!$A$2:$B$52,2,FALSE())</f>
        <v>0</v>
      </c>
      <c r="AT37" s="41">
        <f t="array" ref="AT37">IF(ISBLANK(STO_1!$A$2),0,IF(ISBLANK(A37),0,IF((OR(EXACT(A37,STO_1!$C$2:$C$149))),VLOOKUP(A37,STO_1!$C$2:$I$149,4,FALSE()))))</f>
        <v>0</v>
      </c>
      <c r="AU37" s="37">
        <f t="shared" si="50"/>
        <v>51</v>
      </c>
      <c r="AV37" s="44">
        <f>VLOOKUP(AU37,[1]Punktezuordnung!$A$2:$B$52,2,FALSE())</f>
        <v>0</v>
      </c>
      <c r="AW37" s="39">
        <f t="array" ref="AW37">IF(ISBLANK(STO_2!$A$2),0,IF(ISBLANK(A37),0,IF((OR(EXACT(A37,STO_2!$C$2:$C$148))),VLOOKUP(A37,STO_2!$C$2:$I$148,4,FALSE()))))</f>
        <v>0</v>
      </c>
      <c r="AX37" s="37">
        <f t="shared" si="51"/>
        <v>51</v>
      </c>
      <c r="AY37" s="44">
        <f>VLOOKUP(AX37,[1]Punktezuordnung!$A$2:$B$52,2,FALSE())</f>
        <v>0</v>
      </c>
      <c r="AZ37" s="41">
        <f t="array" ref="AZ37">IF(ISBLANK(ANG_1!$A$2),100,IF(ISBLANK(A37),100,IF((OR(EXACT(A37,ANG_1!$C$2:$C$200))),VLOOKUP(A37,ANG_1!$C$2:$I$200,4,FALSE()))))</f>
        <v>100</v>
      </c>
      <c r="BA37" s="37">
        <f t="shared" si="52"/>
        <v>51</v>
      </c>
      <c r="BB37" s="44">
        <f>VLOOKUP(BA37,[1]Punktezuordnung!$A$2:$B$52,2,FALSE())</f>
        <v>0</v>
      </c>
      <c r="BC37" s="46">
        <f t="array" ref="BC37">IF(ISBLANK(ANG_2!$A$2),0,IF(ISBLANK(A37),0,IF((OR(EXACT(A37,ANG_2!$C$2:$C$155))),VLOOKUP(A37,ANG_2!$C$2:$I$155,4,FALSE()))))</f>
        <v>0</v>
      </c>
      <c r="BD37" s="37">
        <f t="shared" si="53"/>
        <v>51</v>
      </c>
      <c r="BE37" s="47">
        <f>VLOOKUP(BD37,[1]Punktezuordnung!$A$2:$B$52,2,FALSE())</f>
        <v>0</v>
      </c>
      <c r="BF37" s="41">
        <f t="array" ref="BF37">IF(ISBLANK(ANG_1!$A$2),100,IF(ISBLANK(G37),100,IF((OR(EXACT(G37,ANG_1!$C$2:$C$200))),VLOOKUP(G37,ANG_1!$C$2:$I$200,4,FALSE()))))</f>
        <v>100</v>
      </c>
      <c r="BG37" s="37">
        <f t="shared" si="54"/>
        <v>51</v>
      </c>
      <c r="BH37" s="44">
        <f>VLOOKUP(BG37,[1]Punktezuordnung!$A$2:$B$52,2,FALSE())</f>
        <v>0</v>
      </c>
      <c r="BI37" s="46">
        <f t="array" ref="BI37">IF(ISBLANK(ANG_2!$A$2),0,IF(ISBLANK(G37),0,IF((OR(EXACT(G37,ANG_2!$C$2:$C$155))),VLOOKUP(G37,ANG_2!$C$2:$I$155,4,FALSE()))))</f>
        <v>0</v>
      </c>
      <c r="BJ37" s="37">
        <f t="shared" si="55"/>
        <v>51</v>
      </c>
      <c r="BK37" s="47">
        <f>VLOOKUP(BJ37,[1]Punktezuordnung!$A$2:$B$52,2,FALSE())</f>
        <v>0</v>
      </c>
    </row>
    <row r="38" spans="1:63" x14ac:dyDescent="0.3">
      <c r="A38" s="55"/>
      <c r="B38" s="55"/>
      <c r="C38" s="55"/>
      <c r="D38" s="55"/>
      <c r="E38" s="37" t="str">
        <f t="shared" si="28"/>
        <v/>
      </c>
      <c r="F38" s="29">
        <f>SUM(LARGE(H38:U38,{1;2;3;4;5;6;7;8;9}))</f>
        <v>0</v>
      </c>
      <c r="G38" s="48">
        <f t="shared" si="29"/>
        <v>0</v>
      </c>
      <c r="H38" s="49">
        <f t="shared" si="30"/>
        <v>0</v>
      </c>
      <c r="I38" s="44">
        <f t="shared" si="31"/>
        <v>0</v>
      </c>
      <c r="J38" s="49">
        <f t="shared" si="32"/>
        <v>0</v>
      </c>
      <c r="K38" s="44">
        <f t="shared" si="33"/>
        <v>0</v>
      </c>
      <c r="L38" s="32">
        <f t="shared" si="34"/>
        <v>0</v>
      </c>
      <c r="M38" s="33">
        <f t="shared" si="35"/>
        <v>0</v>
      </c>
      <c r="N38" s="50">
        <f t="shared" si="36"/>
        <v>0</v>
      </c>
      <c r="O38" s="35">
        <f t="shared" si="37"/>
        <v>0</v>
      </c>
      <c r="P38" s="49">
        <f t="shared" si="38"/>
        <v>0</v>
      </c>
      <c r="Q38" s="44">
        <f t="shared" si="39"/>
        <v>0</v>
      </c>
      <c r="R38" s="49"/>
      <c r="S38" s="44"/>
      <c r="T38" s="49">
        <f t="shared" si="40"/>
        <v>0</v>
      </c>
      <c r="U38" s="44">
        <f t="shared" si="41"/>
        <v>0</v>
      </c>
      <c r="V38" s="36">
        <f t="array" ref="V38">IF(ISBLANK(ALS_1!$A$2),100,IF(ISBLANK(A38),100,IF((OR(EXACT(A38,ALS_1!$C$2:$C$147))),VLOOKUP(A38,ALS_1!$C$2:$I$147,4,FALSE()))))</f>
        <v>100</v>
      </c>
      <c r="W38" s="37">
        <f t="shared" si="42"/>
        <v>51</v>
      </c>
      <c r="X38" s="64">
        <f>VLOOKUP(W38,Punktezuordnung!$A$2:$B$52,2,FALSE())</f>
        <v>0</v>
      </c>
      <c r="Y38" s="38" cm="1">
        <f t="array" ref="Y38">IF(ISBLANK(ALS_2!$A$2),0,IF(ISBLANK(A38),0,IF((OR(EXACT(A38,ALS_2!$C$2:$C$149))),VLOOKUP(A38,ALS_2!$C$2:$I$149,4,FALSE()))))</f>
        <v>0</v>
      </c>
      <c r="Z38" s="37">
        <f t="shared" si="43"/>
        <v>51</v>
      </c>
      <c r="AA38" s="64">
        <f>VLOOKUP(Z38,Punktezuordnung!$A$2:$B$52,2,FALSE())</f>
        <v>0</v>
      </c>
      <c r="AB38" s="39">
        <f t="array" ref="AB38">IF(ISBLANK(FRI_1!$A$2),100,IF(ISBLANK(A38),100,IF((OR(EXACT(A38,FRI_1!$C$2:$C$200))),VLOOKUP(A38,FRI_1!$C$2:$I$200,4,FALSE()))))</f>
        <v>100</v>
      </c>
      <c r="AC38" s="37">
        <f t="shared" si="44"/>
        <v>51</v>
      </c>
      <c r="AD38" s="29">
        <f>VLOOKUP(AC38,[1]Punktezuordnung!$A$2:$B$52,2,FALSE())</f>
        <v>0</v>
      </c>
      <c r="AE38" s="40">
        <f t="array" ref="AE38">IF(ISBLANK(FRI_2!$A$2),0,IF(ISBLANK(A38),0,IF((OR(EXACT(A38,FRI_2!$C$2:$C$150))),VLOOKUP(A38,FRI_2!$C$2:$I$150,4,FALSE()))))</f>
        <v>0</v>
      </c>
      <c r="AF38" s="37">
        <f t="shared" si="45"/>
        <v>51</v>
      </c>
      <c r="AG38" s="29">
        <f>VLOOKUP(AF38,[1]Punktezuordnung!$A$2:$B$52,2,FALSE())</f>
        <v>0</v>
      </c>
      <c r="AH38" s="41">
        <f t="array" ref="AH38">IF(ISBLANK(LAT_1!$A$2),0,IF(ISBLANK(A38),0,IF((OR(EXACT(A38,LAT_1!$C$2:$C$154))),VLOOKUP(A38,LAT_1!$C$2:$I$154,4,FALSE()))))</f>
        <v>0</v>
      </c>
      <c r="AI38" s="37">
        <f t="shared" si="46"/>
        <v>51</v>
      </c>
      <c r="AJ38" s="29">
        <f>VLOOKUP(AI38,[1]Punktezuordnung!$A$2:$B$52,2,FALSE())</f>
        <v>0</v>
      </c>
      <c r="AK38" s="43">
        <f t="array" ref="AK38">IF(ISBLANK(LAT_2!$A$2),0,IF(ISBLANK(A38),0,IF((OR(EXACT(A38,LAT_2!$C$2:$C$154))),VLOOKUP(A38,LAT_2!$C$2:$I$154,4,FALSE()))))</f>
        <v>0</v>
      </c>
      <c r="AL38" s="37">
        <f t="shared" si="47"/>
        <v>51</v>
      </c>
      <c r="AM38" s="29">
        <f>VLOOKUP(AL38,[1]Punktezuordnung!$A$2:$B$52,2,FALSE())</f>
        <v>0</v>
      </c>
      <c r="AN38" s="66">
        <f t="array" ref="AN38">IF(ISBLANK(NIA_1!$A$2),1000,IF(ISBLANK(A38),1000,IF((OR(EXACT(A38,NIA_1!$C$2:$C$200))),VLOOKUP(A38,NIA_1!$C$2:$I$200,4,FALSE()))))</f>
        <v>1000</v>
      </c>
      <c r="AO38" s="37">
        <f t="shared" si="48"/>
        <v>51</v>
      </c>
      <c r="AP38" s="64">
        <f>VLOOKUP(AO38,Punktezuordnung!$A$2:$B$52,2,FALSE())</f>
        <v>0</v>
      </c>
      <c r="AQ38" s="45">
        <f t="array" ref="AQ38">IF(ISBLANK(NIA_2!$A$2),0,IF(ISBLANK(A38),0,IF((OR(EXACT(A38,NIA_2!$C$2:$C$141))),VLOOKUP(A38,NIA_2!$C$2:$I$141,4,FALSE()))))</f>
        <v>0</v>
      </c>
      <c r="AR38" s="37">
        <f t="shared" si="49"/>
        <v>51</v>
      </c>
      <c r="AS38" s="64">
        <f>VLOOKUP(AR38,Punktezuordnung!$A$2:$B$52,2,FALSE())</f>
        <v>0</v>
      </c>
      <c r="AT38" s="41">
        <f t="array" ref="AT38">IF(ISBLANK(STO_1!$A$2),0,IF(ISBLANK(A38),0,IF((OR(EXACT(A38,STO_1!$C$2:$C$149))),VLOOKUP(A38,STO_1!$C$2:$I$149,4,FALSE()))))</f>
        <v>0</v>
      </c>
      <c r="AU38" s="37">
        <f t="shared" si="50"/>
        <v>51</v>
      </c>
      <c r="AV38" s="44">
        <f>VLOOKUP(AU38,[1]Punktezuordnung!$A$2:$B$52,2,FALSE())</f>
        <v>0</v>
      </c>
      <c r="AW38" s="39">
        <f t="array" ref="AW38">IF(ISBLANK(STO_2!$A$2),0,IF(ISBLANK(A38),0,IF((OR(EXACT(A38,STO_2!$C$2:$C$148))),VLOOKUP(A38,STO_2!$C$2:$I$148,4,FALSE()))))</f>
        <v>0</v>
      </c>
      <c r="AX38" s="37">
        <f t="shared" si="51"/>
        <v>51</v>
      </c>
      <c r="AY38" s="44">
        <f>VLOOKUP(AX38,[1]Punktezuordnung!$A$2:$B$52,2,FALSE())</f>
        <v>0</v>
      </c>
      <c r="AZ38" s="41">
        <f t="array" ref="AZ38">IF(ISBLANK(ANG_1!$A$2),100,IF(ISBLANK(A38),100,IF((OR(EXACT(A38,ANG_1!$C$2:$C$200))),VLOOKUP(A38,ANG_1!$C$2:$I$200,4,FALSE()))))</f>
        <v>100</v>
      </c>
      <c r="BA38" s="37">
        <f t="shared" si="52"/>
        <v>51</v>
      </c>
      <c r="BB38" s="44">
        <f>VLOOKUP(BA38,[1]Punktezuordnung!$A$2:$B$52,2,FALSE())</f>
        <v>0</v>
      </c>
      <c r="BC38" s="46">
        <f t="array" ref="BC38">IF(ISBLANK(ANG_2!$A$2),0,IF(ISBLANK(A38),0,IF((OR(EXACT(A38,ANG_2!$C$2:$C$155))),VLOOKUP(A38,ANG_2!$C$2:$I$155,4,FALSE()))))</f>
        <v>0</v>
      </c>
      <c r="BD38" s="37">
        <f t="shared" si="53"/>
        <v>51</v>
      </c>
      <c r="BE38" s="47">
        <f>VLOOKUP(BD38,[1]Punktezuordnung!$A$2:$B$52,2,FALSE())</f>
        <v>0</v>
      </c>
      <c r="BF38" s="41">
        <f t="array" ref="BF38">IF(ISBLANK(ANG_1!$A$2),100,IF(ISBLANK(G38),100,IF((OR(EXACT(G38,ANG_1!$C$2:$C$200))),VLOOKUP(G38,ANG_1!$C$2:$I$200,4,FALSE()))))</f>
        <v>100</v>
      </c>
      <c r="BG38" s="37">
        <f t="shared" si="54"/>
        <v>51</v>
      </c>
      <c r="BH38" s="44">
        <f>VLOOKUP(BG38,[1]Punktezuordnung!$A$2:$B$52,2,FALSE())</f>
        <v>0</v>
      </c>
      <c r="BI38" s="46">
        <f t="array" ref="BI38">IF(ISBLANK(ANG_2!$A$2),0,IF(ISBLANK(G38),0,IF((OR(EXACT(G38,ANG_2!$C$2:$C$155))),VLOOKUP(G38,ANG_2!$C$2:$I$155,4,FALSE()))))</f>
        <v>0</v>
      </c>
      <c r="BJ38" s="37">
        <f t="shared" si="55"/>
        <v>51</v>
      </c>
      <c r="BK38" s="47">
        <f>VLOOKUP(BJ38,[1]Punktezuordnung!$A$2:$B$52,2,FALSE())</f>
        <v>0</v>
      </c>
    </row>
    <row r="39" spans="1:63" x14ac:dyDescent="0.3">
      <c r="A39" s="55"/>
      <c r="B39" s="55"/>
      <c r="C39" s="55"/>
      <c r="D39" s="55"/>
      <c r="E39" s="37" t="str">
        <f t="shared" si="28"/>
        <v/>
      </c>
      <c r="F39" s="29">
        <f>SUM(LARGE(H39:U39,{1;2;3;4;5;6;7;8;9}))</f>
        <v>0</v>
      </c>
      <c r="G39" s="48">
        <f t="shared" si="29"/>
        <v>0</v>
      </c>
      <c r="H39" s="49">
        <f t="shared" si="30"/>
        <v>0</v>
      </c>
      <c r="I39" s="44">
        <f t="shared" si="31"/>
        <v>0</v>
      </c>
      <c r="J39" s="49">
        <f t="shared" si="32"/>
        <v>0</v>
      </c>
      <c r="K39" s="44">
        <f t="shared" si="33"/>
        <v>0</v>
      </c>
      <c r="L39" s="32">
        <f t="shared" si="34"/>
        <v>0</v>
      </c>
      <c r="M39" s="33">
        <f t="shared" si="35"/>
        <v>0</v>
      </c>
      <c r="N39" s="50">
        <f t="shared" si="36"/>
        <v>0</v>
      </c>
      <c r="O39" s="35">
        <f t="shared" si="37"/>
        <v>0</v>
      </c>
      <c r="P39" s="49">
        <f t="shared" si="38"/>
        <v>0</v>
      </c>
      <c r="Q39" s="44">
        <f t="shared" si="39"/>
        <v>0</v>
      </c>
      <c r="R39" s="49"/>
      <c r="S39" s="44"/>
      <c r="T39" s="49">
        <f t="shared" si="40"/>
        <v>0</v>
      </c>
      <c r="U39" s="44">
        <f t="shared" si="41"/>
        <v>0</v>
      </c>
      <c r="V39" s="36">
        <f t="array" ref="V39">IF(ISBLANK(ALS_1!$A$2),100,IF(ISBLANK(A39),100,IF((OR(EXACT(A39,ALS_1!$C$2:$C$147))),VLOOKUP(A39,ALS_1!$C$2:$I$147,4,FALSE()))))</f>
        <v>100</v>
      </c>
      <c r="W39" s="37">
        <f t="shared" si="42"/>
        <v>51</v>
      </c>
      <c r="X39" s="64">
        <f>VLOOKUP(W39,Punktezuordnung!$A$2:$B$52,2,FALSE())</f>
        <v>0</v>
      </c>
      <c r="Y39" s="38" cm="1">
        <f t="array" ref="Y39">IF(ISBLANK(ALS_2!$A$2),0,IF(ISBLANK(A39),0,IF((OR(EXACT(A39,ALS_2!$C$2:$C$149))),VLOOKUP(A39,ALS_2!$C$2:$I$149,4,FALSE()))))</f>
        <v>0</v>
      </c>
      <c r="Z39" s="37">
        <f t="shared" si="43"/>
        <v>51</v>
      </c>
      <c r="AA39" s="64">
        <f>VLOOKUP(Z39,Punktezuordnung!$A$2:$B$52,2,FALSE())</f>
        <v>0</v>
      </c>
      <c r="AB39" s="39">
        <f t="array" ref="AB39">IF(ISBLANK(FRI_1!$A$2),100,IF(ISBLANK(A39),100,IF((OR(EXACT(A39,FRI_1!$C$2:$C$200))),VLOOKUP(A39,FRI_1!$C$2:$I$200,4,FALSE()))))</f>
        <v>100</v>
      </c>
      <c r="AC39" s="37">
        <f t="shared" si="44"/>
        <v>51</v>
      </c>
      <c r="AD39" s="29">
        <f>VLOOKUP(AC39,[1]Punktezuordnung!$A$2:$B$52,2,FALSE())</f>
        <v>0</v>
      </c>
      <c r="AE39" s="40">
        <f t="array" ref="AE39">IF(ISBLANK(FRI_2!$A$2),0,IF(ISBLANK(A39),0,IF((OR(EXACT(A39,FRI_2!$C$2:$C$150))),VLOOKUP(A39,FRI_2!$C$2:$I$150,4,FALSE()))))</f>
        <v>0</v>
      </c>
      <c r="AF39" s="37">
        <f t="shared" si="45"/>
        <v>51</v>
      </c>
      <c r="AG39" s="29">
        <f>VLOOKUP(AF39,[1]Punktezuordnung!$A$2:$B$52,2,FALSE())</f>
        <v>0</v>
      </c>
      <c r="AH39" s="41">
        <f t="array" ref="AH39">IF(ISBLANK(LAT_1!$A$2),0,IF(ISBLANK(A39),0,IF((OR(EXACT(A39,LAT_1!$C$2:$C$154))),VLOOKUP(A39,LAT_1!$C$2:$I$154,4,FALSE()))))</f>
        <v>0</v>
      </c>
      <c r="AI39" s="37">
        <f t="shared" si="46"/>
        <v>51</v>
      </c>
      <c r="AJ39" s="29">
        <f>VLOOKUP(AI39,[1]Punktezuordnung!$A$2:$B$52,2,FALSE())</f>
        <v>0</v>
      </c>
      <c r="AK39" s="43">
        <f t="array" ref="AK39">IF(ISBLANK(LAT_2!$A$2),0,IF(ISBLANK(A39),0,IF((OR(EXACT(A39,LAT_2!$C$2:$C$154))),VLOOKUP(A39,LAT_2!$C$2:$I$154,4,FALSE()))))</f>
        <v>0</v>
      </c>
      <c r="AL39" s="37">
        <f t="shared" si="47"/>
        <v>51</v>
      </c>
      <c r="AM39" s="29">
        <f>VLOOKUP(AL39,[1]Punktezuordnung!$A$2:$B$52,2,FALSE())</f>
        <v>0</v>
      </c>
      <c r="AN39" s="66">
        <f t="array" ref="AN39">IF(ISBLANK(NIA_1!$A$2),1000,IF(ISBLANK(A39),1000,IF((OR(EXACT(A39,NIA_1!$C$2:$C$200))),VLOOKUP(A39,NIA_1!$C$2:$I$200,4,FALSE()))))</f>
        <v>1000</v>
      </c>
      <c r="AO39" s="37">
        <f t="shared" si="48"/>
        <v>51</v>
      </c>
      <c r="AP39" s="64">
        <f>VLOOKUP(AO39,Punktezuordnung!$A$2:$B$52,2,FALSE())</f>
        <v>0</v>
      </c>
      <c r="AQ39" s="45">
        <f t="array" ref="AQ39">IF(ISBLANK(NIA_2!$A$2),0,IF(ISBLANK(A39),0,IF((OR(EXACT(A39,NIA_2!$C$2:$C$141))),VLOOKUP(A39,NIA_2!$C$2:$I$141,4,FALSE()))))</f>
        <v>0</v>
      </c>
      <c r="AR39" s="37">
        <f t="shared" si="49"/>
        <v>51</v>
      </c>
      <c r="AS39" s="64">
        <f>VLOOKUP(AR39,Punktezuordnung!$A$2:$B$52,2,FALSE())</f>
        <v>0</v>
      </c>
      <c r="AT39" s="41">
        <f t="array" ref="AT39">IF(ISBLANK(STO_1!$A$2),0,IF(ISBLANK(A39),0,IF((OR(EXACT(A39,STO_1!$C$2:$C$149))),VLOOKUP(A39,STO_1!$C$2:$I$149,4,FALSE()))))</f>
        <v>0</v>
      </c>
      <c r="AU39" s="37">
        <f t="shared" si="50"/>
        <v>51</v>
      </c>
      <c r="AV39" s="44">
        <f>VLOOKUP(AU39,[1]Punktezuordnung!$A$2:$B$52,2,FALSE())</f>
        <v>0</v>
      </c>
      <c r="AW39" s="39">
        <f t="array" ref="AW39">IF(ISBLANK(STO_2!$A$2),0,IF(ISBLANK(A39),0,IF((OR(EXACT(A39,STO_2!$C$2:$C$148))),VLOOKUP(A39,STO_2!$C$2:$I$148,4,FALSE()))))</f>
        <v>0</v>
      </c>
      <c r="AX39" s="37">
        <f t="shared" si="51"/>
        <v>51</v>
      </c>
      <c r="AY39" s="44">
        <f>VLOOKUP(AX39,[1]Punktezuordnung!$A$2:$B$52,2,FALSE())</f>
        <v>0</v>
      </c>
      <c r="AZ39" s="41">
        <f t="array" ref="AZ39">IF(ISBLANK(ANG_1!$A$2),100,IF(ISBLANK(A39),100,IF((OR(EXACT(A39,ANG_1!$C$2:$C$200))),VLOOKUP(A39,ANG_1!$C$2:$I$200,4,FALSE()))))</f>
        <v>100</v>
      </c>
      <c r="BA39" s="37">
        <f t="shared" si="52"/>
        <v>51</v>
      </c>
      <c r="BB39" s="44">
        <f>VLOOKUP(BA39,[1]Punktezuordnung!$A$2:$B$52,2,FALSE())</f>
        <v>0</v>
      </c>
      <c r="BC39" s="46">
        <f t="array" ref="BC39">IF(ISBLANK(ANG_2!$A$2),0,IF(ISBLANK(A39),0,IF((OR(EXACT(A39,ANG_2!$C$2:$C$155))),VLOOKUP(A39,ANG_2!$C$2:$I$155,4,FALSE()))))</f>
        <v>0</v>
      </c>
      <c r="BD39" s="37">
        <f t="shared" si="53"/>
        <v>51</v>
      </c>
      <c r="BE39" s="47">
        <f>VLOOKUP(BD39,[1]Punktezuordnung!$A$2:$B$52,2,FALSE())</f>
        <v>0</v>
      </c>
      <c r="BF39" s="41">
        <f t="array" ref="BF39">IF(ISBLANK(ANG_1!$A$2),100,IF(ISBLANK(G39),100,IF((OR(EXACT(G39,ANG_1!$C$2:$C$200))),VLOOKUP(G39,ANG_1!$C$2:$I$200,4,FALSE()))))</f>
        <v>100</v>
      </c>
      <c r="BG39" s="37">
        <f t="shared" si="54"/>
        <v>51</v>
      </c>
      <c r="BH39" s="44">
        <f>VLOOKUP(BG39,[1]Punktezuordnung!$A$2:$B$52,2,FALSE())</f>
        <v>0</v>
      </c>
      <c r="BI39" s="46">
        <f t="array" ref="BI39">IF(ISBLANK(ANG_2!$A$2),0,IF(ISBLANK(G39),0,IF((OR(EXACT(G39,ANG_2!$C$2:$C$155))),VLOOKUP(G39,ANG_2!$C$2:$I$155,4,FALSE()))))</f>
        <v>0</v>
      </c>
      <c r="BJ39" s="37">
        <f t="shared" si="55"/>
        <v>51</v>
      </c>
      <c r="BK39" s="47">
        <f>VLOOKUP(BJ39,[1]Punktezuordnung!$A$2:$B$52,2,FALSE())</f>
        <v>0</v>
      </c>
    </row>
    <row r="40" spans="1:63" x14ac:dyDescent="0.3">
      <c r="A40" s="55"/>
      <c r="B40" s="55"/>
      <c r="C40" s="55"/>
      <c r="D40" s="55"/>
      <c r="E40" s="37" t="str">
        <f t="shared" si="28"/>
        <v/>
      </c>
      <c r="F40" s="29">
        <f>SUM(LARGE(H40:U40,{1;2;3;4;5;6;7;8;9}))</f>
        <v>0</v>
      </c>
      <c r="G40" s="48">
        <f t="shared" si="29"/>
        <v>0</v>
      </c>
      <c r="H40" s="49">
        <f t="shared" si="30"/>
        <v>0</v>
      </c>
      <c r="I40" s="44">
        <f t="shared" si="31"/>
        <v>0</v>
      </c>
      <c r="J40" s="49">
        <f t="shared" si="32"/>
        <v>0</v>
      </c>
      <c r="K40" s="44">
        <f t="shared" si="33"/>
        <v>0</v>
      </c>
      <c r="L40" s="32">
        <f t="shared" si="34"/>
        <v>0</v>
      </c>
      <c r="M40" s="33">
        <f t="shared" si="35"/>
        <v>0</v>
      </c>
      <c r="N40" s="50">
        <f t="shared" si="36"/>
        <v>0</v>
      </c>
      <c r="O40" s="35">
        <f t="shared" si="37"/>
        <v>0</v>
      </c>
      <c r="P40" s="49">
        <f t="shared" si="38"/>
        <v>0</v>
      </c>
      <c r="Q40" s="44">
        <f t="shared" si="39"/>
        <v>0</v>
      </c>
      <c r="R40" s="49"/>
      <c r="S40" s="44"/>
      <c r="T40" s="49">
        <f t="shared" si="40"/>
        <v>0</v>
      </c>
      <c r="U40" s="44">
        <f t="shared" si="41"/>
        <v>0</v>
      </c>
      <c r="V40" s="36">
        <f t="array" ref="V40">IF(ISBLANK(ALS_1!$A$2),100,IF(ISBLANK(A40),100,IF((OR(EXACT(A40,ALS_1!$C$2:$C$147))),VLOOKUP(A40,ALS_1!$C$2:$I$147,4,FALSE()))))</f>
        <v>100</v>
      </c>
      <c r="W40" s="37">
        <f t="shared" si="42"/>
        <v>51</v>
      </c>
      <c r="X40" s="64">
        <f>VLOOKUP(W40,Punktezuordnung!$A$2:$B$52,2,FALSE())</f>
        <v>0</v>
      </c>
      <c r="Y40" s="38" cm="1">
        <f t="array" ref="Y40">IF(ISBLANK(ALS_2!$A$2),0,IF(ISBLANK(A40),0,IF((OR(EXACT(A40,ALS_2!$C$2:$C$149))),VLOOKUP(A40,ALS_2!$C$2:$I$149,4,FALSE()))))</f>
        <v>0</v>
      </c>
      <c r="Z40" s="37">
        <f t="shared" si="43"/>
        <v>51</v>
      </c>
      <c r="AA40" s="64">
        <f>VLOOKUP(Z40,Punktezuordnung!$A$2:$B$52,2,FALSE())</f>
        <v>0</v>
      </c>
      <c r="AB40" s="39">
        <f t="array" ref="AB40">IF(ISBLANK(FRI_1!$A$2),100,IF(ISBLANK(A40),100,IF((OR(EXACT(A40,FRI_1!$C$2:$C$200))),VLOOKUP(A40,FRI_1!$C$2:$I$200,4,FALSE()))))</f>
        <v>100</v>
      </c>
      <c r="AC40" s="37">
        <f t="shared" si="44"/>
        <v>51</v>
      </c>
      <c r="AD40" s="29">
        <f>VLOOKUP(AC40,[1]Punktezuordnung!$A$2:$B$52,2,FALSE())</f>
        <v>0</v>
      </c>
      <c r="AE40" s="40">
        <f t="array" ref="AE40">IF(ISBLANK(FRI_2!$A$2),0,IF(ISBLANK(A40),0,IF((OR(EXACT(A40,FRI_2!$C$2:$C$150))),VLOOKUP(A40,FRI_2!$C$2:$I$150,4,FALSE()))))</f>
        <v>0</v>
      </c>
      <c r="AF40" s="37">
        <f t="shared" si="45"/>
        <v>51</v>
      </c>
      <c r="AG40" s="29">
        <f>VLOOKUP(AF40,[1]Punktezuordnung!$A$2:$B$52,2,FALSE())</f>
        <v>0</v>
      </c>
      <c r="AH40" s="41">
        <f t="array" ref="AH40">IF(ISBLANK(LAT_1!$A$2),0,IF(ISBLANK(A40),0,IF((OR(EXACT(A40,LAT_1!$C$2:$C$154))),VLOOKUP(A40,LAT_1!$C$2:$I$154,4,FALSE()))))</f>
        <v>0</v>
      </c>
      <c r="AI40" s="37">
        <f t="shared" si="46"/>
        <v>51</v>
      </c>
      <c r="AJ40" s="29">
        <f>VLOOKUP(AI40,[1]Punktezuordnung!$A$2:$B$52,2,FALSE())</f>
        <v>0</v>
      </c>
      <c r="AK40" s="43">
        <f t="array" ref="AK40">IF(ISBLANK(LAT_2!$A$2),0,IF(ISBLANK(A40),0,IF((OR(EXACT(A40,LAT_2!$C$2:$C$154))),VLOOKUP(A40,LAT_2!$C$2:$I$154,4,FALSE()))))</f>
        <v>0</v>
      </c>
      <c r="AL40" s="37">
        <f t="shared" si="47"/>
        <v>51</v>
      </c>
      <c r="AM40" s="29">
        <f>VLOOKUP(AL40,[1]Punktezuordnung!$A$2:$B$52,2,FALSE())</f>
        <v>0</v>
      </c>
      <c r="AN40" s="66">
        <f t="array" ref="AN40">IF(ISBLANK(NIA_1!$A$2),1000,IF(ISBLANK(A40),1000,IF((OR(EXACT(A40,NIA_1!$C$2:$C$200))),VLOOKUP(A40,NIA_1!$C$2:$I$200,4,FALSE()))))</f>
        <v>1000</v>
      </c>
      <c r="AO40" s="37">
        <f t="shared" si="48"/>
        <v>51</v>
      </c>
      <c r="AP40" s="64">
        <f>VLOOKUP(AO40,Punktezuordnung!$A$2:$B$52,2,FALSE())</f>
        <v>0</v>
      </c>
      <c r="AQ40" s="45">
        <f t="array" ref="AQ40">IF(ISBLANK(NIA_2!$A$2),0,IF(ISBLANK(A40),0,IF((OR(EXACT(A40,NIA_2!$C$2:$C$141))),VLOOKUP(A40,NIA_2!$C$2:$I$141,4,FALSE()))))</f>
        <v>0</v>
      </c>
      <c r="AR40" s="37">
        <f t="shared" si="49"/>
        <v>51</v>
      </c>
      <c r="AS40" s="64">
        <f>VLOOKUP(AR40,Punktezuordnung!$A$2:$B$52,2,FALSE())</f>
        <v>0</v>
      </c>
      <c r="AT40" s="41">
        <f t="array" ref="AT40">IF(ISBLANK(STO_1!$A$2),0,IF(ISBLANK(A40),0,IF((OR(EXACT(A40,STO_1!$C$2:$C$149))),VLOOKUP(A40,STO_1!$C$2:$I$149,4,FALSE()))))</f>
        <v>0</v>
      </c>
      <c r="AU40" s="37">
        <f t="shared" si="50"/>
        <v>51</v>
      </c>
      <c r="AV40" s="44">
        <f>VLOOKUP(AU40,[1]Punktezuordnung!$A$2:$B$52,2,FALSE())</f>
        <v>0</v>
      </c>
      <c r="AW40" s="39">
        <f t="array" ref="AW40">IF(ISBLANK(STO_2!$A$2),0,IF(ISBLANK(A40),0,IF((OR(EXACT(A40,STO_2!$C$2:$C$148))),VLOOKUP(A40,STO_2!$C$2:$I$148,4,FALSE()))))</f>
        <v>0</v>
      </c>
      <c r="AX40" s="37">
        <f t="shared" si="51"/>
        <v>51</v>
      </c>
      <c r="AY40" s="44">
        <f>VLOOKUP(AX40,[1]Punktezuordnung!$A$2:$B$52,2,FALSE())</f>
        <v>0</v>
      </c>
      <c r="AZ40" s="41">
        <f t="array" ref="AZ40">IF(ISBLANK(ANG_1!$A$2),100,IF(ISBLANK(A40),100,IF((OR(EXACT(A40,ANG_1!$C$2:$C$200))),VLOOKUP(A40,ANG_1!$C$2:$I$200,4,FALSE()))))</f>
        <v>100</v>
      </c>
      <c r="BA40" s="37">
        <f t="shared" si="52"/>
        <v>51</v>
      </c>
      <c r="BB40" s="44">
        <f>VLOOKUP(BA40,[1]Punktezuordnung!$A$2:$B$52,2,FALSE())</f>
        <v>0</v>
      </c>
      <c r="BC40" s="46">
        <f t="array" ref="BC40">IF(ISBLANK(ANG_2!$A$2),0,IF(ISBLANK(A40),0,IF((OR(EXACT(A40,ANG_2!$C$2:$C$155))),VLOOKUP(A40,ANG_2!$C$2:$I$155,4,FALSE()))))</f>
        <v>0</v>
      </c>
      <c r="BD40" s="37">
        <f t="shared" si="53"/>
        <v>51</v>
      </c>
      <c r="BE40" s="47">
        <f>VLOOKUP(BD40,[1]Punktezuordnung!$A$2:$B$52,2,FALSE())</f>
        <v>0</v>
      </c>
      <c r="BF40" s="41">
        <f t="array" ref="BF40">IF(ISBLANK(ANG_1!$A$2),100,IF(ISBLANK(G40),100,IF((OR(EXACT(G40,ANG_1!$C$2:$C$200))),VLOOKUP(G40,ANG_1!$C$2:$I$200,4,FALSE()))))</f>
        <v>100</v>
      </c>
      <c r="BG40" s="37">
        <f t="shared" si="54"/>
        <v>51</v>
      </c>
      <c r="BH40" s="44">
        <f>VLOOKUP(BG40,[1]Punktezuordnung!$A$2:$B$52,2,FALSE())</f>
        <v>0</v>
      </c>
      <c r="BI40" s="46">
        <f t="array" ref="BI40">IF(ISBLANK(ANG_2!$A$2),0,IF(ISBLANK(G40),0,IF((OR(EXACT(G40,ANG_2!$C$2:$C$155))),VLOOKUP(G40,ANG_2!$C$2:$I$155,4,FALSE()))))</f>
        <v>0</v>
      </c>
      <c r="BJ40" s="37">
        <f t="shared" si="55"/>
        <v>51</v>
      </c>
      <c r="BK40" s="47">
        <f>VLOOKUP(BJ40,[1]Punktezuordnung!$A$2:$B$52,2,FALSE())</f>
        <v>0</v>
      </c>
    </row>
    <row r="41" spans="1:63" x14ac:dyDescent="0.3">
      <c r="A41" s="55"/>
      <c r="B41" s="55"/>
      <c r="C41" s="55"/>
      <c r="D41" s="55"/>
      <c r="E41" s="37" t="str">
        <f t="shared" si="28"/>
        <v/>
      </c>
      <c r="F41" s="29">
        <f>SUM(LARGE(H41:U41,{1;2;3;4;5;6;7;8;9}))</f>
        <v>0</v>
      </c>
      <c r="G41" s="48">
        <f t="shared" si="29"/>
        <v>0</v>
      </c>
      <c r="H41" s="49">
        <f t="shared" si="30"/>
        <v>0</v>
      </c>
      <c r="I41" s="44">
        <f t="shared" si="31"/>
        <v>0</v>
      </c>
      <c r="J41" s="49">
        <f t="shared" si="32"/>
        <v>0</v>
      </c>
      <c r="K41" s="44">
        <f t="shared" si="33"/>
        <v>0</v>
      </c>
      <c r="L41" s="32">
        <f t="shared" si="34"/>
        <v>0</v>
      </c>
      <c r="M41" s="33">
        <f t="shared" si="35"/>
        <v>0</v>
      </c>
      <c r="N41" s="50">
        <f t="shared" si="36"/>
        <v>0</v>
      </c>
      <c r="O41" s="35">
        <f t="shared" si="37"/>
        <v>0</v>
      </c>
      <c r="P41" s="49">
        <f t="shared" si="38"/>
        <v>0</v>
      </c>
      <c r="Q41" s="44">
        <f t="shared" si="39"/>
        <v>0</v>
      </c>
      <c r="R41" s="49"/>
      <c r="S41" s="44"/>
      <c r="T41" s="49">
        <f t="shared" si="40"/>
        <v>0</v>
      </c>
      <c r="U41" s="44">
        <f t="shared" si="41"/>
        <v>0</v>
      </c>
      <c r="V41" s="36">
        <f t="array" ref="V41">IF(ISBLANK(ALS_1!$A$2),100,IF(ISBLANK(A41),100,IF((OR(EXACT(A41,ALS_1!$C$2:$C$147))),VLOOKUP(A41,ALS_1!$C$2:$I$147,4,FALSE()))))</f>
        <v>100</v>
      </c>
      <c r="W41" s="37">
        <f t="shared" si="42"/>
        <v>51</v>
      </c>
      <c r="X41" s="64">
        <f>VLOOKUP(W41,Punktezuordnung!$A$2:$B$52,2,FALSE())</f>
        <v>0</v>
      </c>
      <c r="Y41" s="38" cm="1">
        <f t="array" ref="Y41">IF(ISBLANK(ALS_2!$A$2),0,IF(ISBLANK(A41),0,IF((OR(EXACT(A41,ALS_2!$C$2:$C$149))),VLOOKUP(A41,ALS_2!$C$2:$I$149,4,FALSE()))))</f>
        <v>0</v>
      </c>
      <c r="Z41" s="37">
        <f t="shared" si="43"/>
        <v>51</v>
      </c>
      <c r="AA41" s="64">
        <f>VLOOKUP(Z41,Punktezuordnung!$A$2:$B$52,2,FALSE())</f>
        <v>0</v>
      </c>
      <c r="AB41" s="39">
        <f t="array" ref="AB41">IF(ISBLANK(FRI_1!$A$2),100,IF(ISBLANK(A41),100,IF((OR(EXACT(A41,FRI_1!$C$2:$C$200))),VLOOKUP(A41,FRI_1!$C$2:$I$200,4,FALSE()))))</f>
        <v>100</v>
      </c>
      <c r="AC41" s="37">
        <f t="shared" si="44"/>
        <v>51</v>
      </c>
      <c r="AD41" s="29">
        <f>VLOOKUP(AC41,[1]Punktezuordnung!$A$2:$B$52,2,FALSE())</f>
        <v>0</v>
      </c>
      <c r="AE41" s="40">
        <f t="array" ref="AE41">IF(ISBLANK(FRI_2!$A$2),0,IF(ISBLANK(A41),0,IF((OR(EXACT(A41,FRI_2!$C$2:$C$150))),VLOOKUP(A41,FRI_2!$C$2:$I$150,4,FALSE()))))</f>
        <v>0</v>
      </c>
      <c r="AF41" s="37">
        <f t="shared" si="45"/>
        <v>51</v>
      </c>
      <c r="AG41" s="29">
        <f>VLOOKUP(AF41,[1]Punktezuordnung!$A$2:$B$52,2,FALSE())</f>
        <v>0</v>
      </c>
      <c r="AH41" s="41">
        <f t="array" ref="AH41">IF(ISBLANK(LAT_1!$A$2),0,IF(ISBLANK(A41),0,IF((OR(EXACT(A41,LAT_1!$C$2:$C$154))),VLOOKUP(A41,LAT_1!$C$2:$I$154,4,FALSE()))))</f>
        <v>0</v>
      </c>
      <c r="AI41" s="37">
        <f t="shared" si="46"/>
        <v>51</v>
      </c>
      <c r="AJ41" s="29">
        <f>VLOOKUP(AI41,[1]Punktezuordnung!$A$2:$B$52,2,FALSE())</f>
        <v>0</v>
      </c>
      <c r="AK41" s="43">
        <f t="array" ref="AK41">IF(ISBLANK(LAT_2!$A$2),0,IF(ISBLANK(A41),0,IF((OR(EXACT(A41,LAT_2!$C$2:$C$154))),VLOOKUP(A41,LAT_2!$C$2:$I$154,4,FALSE()))))</f>
        <v>0</v>
      </c>
      <c r="AL41" s="37">
        <f t="shared" si="47"/>
        <v>51</v>
      </c>
      <c r="AM41" s="29">
        <f>VLOOKUP(AL41,[1]Punktezuordnung!$A$2:$B$52,2,FALSE())</f>
        <v>0</v>
      </c>
      <c r="AN41" s="66">
        <f t="array" ref="AN41">IF(ISBLANK(NIA_1!$A$2),1000,IF(ISBLANK(A41),1000,IF((OR(EXACT(A41,NIA_1!$C$2:$C$200))),VLOOKUP(A41,NIA_1!$C$2:$I$200,4,FALSE()))))</f>
        <v>1000</v>
      </c>
      <c r="AO41" s="37">
        <f t="shared" si="48"/>
        <v>51</v>
      </c>
      <c r="AP41" s="64">
        <f>VLOOKUP(AO41,Punktezuordnung!$A$2:$B$52,2,FALSE())</f>
        <v>0</v>
      </c>
      <c r="AQ41" s="45">
        <f t="array" ref="AQ41">IF(ISBLANK(NIA_2!$A$2),0,IF(ISBLANK(A41),0,IF((OR(EXACT(A41,NIA_2!$C$2:$C$141))),VLOOKUP(A41,NIA_2!$C$2:$I$141,4,FALSE()))))</f>
        <v>0</v>
      </c>
      <c r="AR41" s="37">
        <f t="shared" si="49"/>
        <v>51</v>
      </c>
      <c r="AS41" s="64">
        <f>VLOOKUP(AR41,Punktezuordnung!$A$2:$B$52,2,FALSE())</f>
        <v>0</v>
      </c>
      <c r="AT41" s="41">
        <f t="array" ref="AT41">IF(ISBLANK(STO_1!$A$2),0,IF(ISBLANK(A41),0,IF((OR(EXACT(A41,STO_1!$C$2:$C$149))),VLOOKUP(A41,STO_1!$C$2:$I$149,4,FALSE()))))</f>
        <v>0</v>
      </c>
      <c r="AU41" s="37">
        <f t="shared" si="50"/>
        <v>51</v>
      </c>
      <c r="AV41" s="44">
        <f>VLOOKUP(AU41,[1]Punktezuordnung!$A$2:$B$52,2,FALSE())</f>
        <v>0</v>
      </c>
      <c r="AW41" s="39">
        <f t="array" ref="AW41">IF(ISBLANK(STO_2!$A$2),0,IF(ISBLANK(A41),0,IF((OR(EXACT(A41,STO_2!$C$2:$C$148))),VLOOKUP(A41,STO_2!$C$2:$I$148,4,FALSE()))))</f>
        <v>0</v>
      </c>
      <c r="AX41" s="37">
        <f t="shared" si="51"/>
        <v>51</v>
      </c>
      <c r="AY41" s="44">
        <f>VLOOKUP(AX41,[1]Punktezuordnung!$A$2:$B$52,2,FALSE())</f>
        <v>0</v>
      </c>
      <c r="AZ41" s="41">
        <f t="array" ref="AZ41">IF(ISBLANK(ANG_1!$A$2),100,IF(ISBLANK(A41),100,IF((OR(EXACT(A41,ANG_1!$C$2:$C$200))),VLOOKUP(A41,ANG_1!$C$2:$I$200,4,FALSE()))))</f>
        <v>100</v>
      </c>
      <c r="BA41" s="37">
        <f t="shared" si="52"/>
        <v>51</v>
      </c>
      <c r="BB41" s="44">
        <f>VLOOKUP(BA41,[1]Punktezuordnung!$A$2:$B$52,2,FALSE())</f>
        <v>0</v>
      </c>
      <c r="BC41" s="46">
        <f t="array" ref="BC41">IF(ISBLANK(ANG_2!$A$2),0,IF(ISBLANK(A41),0,IF((OR(EXACT(A41,ANG_2!$C$2:$C$155))),VLOOKUP(A41,ANG_2!$C$2:$I$155,4,FALSE()))))</f>
        <v>0</v>
      </c>
      <c r="BD41" s="37">
        <f t="shared" si="53"/>
        <v>51</v>
      </c>
      <c r="BE41" s="47">
        <f>VLOOKUP(BD41,[1]Punktezuordnung!$A$2:$B$52,2,FALSE())</f>
        <v>0</v>
      </c>
      <c r="BF41" s="41">
        <f t="array" ref="BF41">IF(ISBLANK(ANG_1!$A$2),100,IF(ISBLANK(G41),100,IF((OR(EXACT(G41,ANG_1!$C$2:$C$200))),VLOOKUP(G41,ANG_1!$C$2:$I$200,4,FALSE()))))</f>
        <v>100</v>
      </c>
      <c r="BG41" s="37">
        <f t="shared" si="54"/>
        <v>51</v>
      </c>
      <c r="BH41" s="44">
        <f>VLOOKUP(BG41,[1]Punktezuordnung!$A$2:$B$52,2,FALSE())</f>
        <v>0</v>
      </c>
      <c r="BI41" s="46">
        <f t="array" ref="BI41">IF(ISBLANK(ANG_2!$A$2),0,IF(ISBLANK(G41),0,IF((OR(EXACT(G41,ANG_2!$C$2:$C$155))),VLOOKUP(G41,ANG_2!$C$2:$I$155,4,FALSE()))))</f>
        <v>0</v>
      </c>
      <c r="BJ41" s="37">
        <f t="shared" si="55"/>
        <v>51</v>
      </c>
      <c r="BK41" s="47">
        <f>VLOOKUP(BJ41,[1]Punktezuordnung!$A$2:$B$52,2,FALSE())</f>
        <v>0</v>
      </c>
    </row>
    <row r="42" spans="1:63" x14ac:dyDescent="0.3">
      <c r="A42" s="55"/>
      <c r="B42" s="55"/>
      <c r="C42" s="55"/>
      <c r="D42" s="55"/>
      <c r="E42" s="37" t="str">
        <f t="shared" si="28"/>
        <v/>
      </c>
      <c r="F42" s="29">
        <f>SUM(LARGE(H42:U42,{1;2;3;4;5;6;7;8;9}))</f>
        <v>0</v>
      </c>
      <c r="G42" s="48">
        <f t="shared" si="29"/>
        <v>0</v>
      </c>
      <c r="H42" s="49">
        <f t="shared" si="30"/>
        <v>0</v>
      </c>
      <c r="I42" s="44">
        <f t="shared" si="31"/>
        <v>0</v>
      </c>
      <c r="J42" s="49">
        <f t="shared" si="32"/>
        <v>0</v>
      </c>
      <c r="K42" s="44">
        <f t="shared" si="33"/>
        <v>0</v>
      </c>
      <c r="L42" s="32">
        <f t="shared" si="34"/>
        <v>0</v>
      </c>
      <c r="M42" s="33">
        <f t="shared" si="35"/>
        <v>0</v>
      </c>
      <c r="N42" s="50">
        <f t="shared" si="36"/>
        <v>0</v>
      </c>
      <c r="O42" s="35">
        <f t="shared" si="37"/>
        <v>0</v>
      </c>
      <c r="P42" s="49">
        <f t="shared" si="38"/>
        <v>0</v>
      </c>
      <c r="Q42" s="44">
        <f t="shared" si="39"/>
        <v>0</v>
      </c>
      <c r="R42" s="49"/>
      <c r="S42" s="44"/>
      <c r="T42" s="49">
        <f t="shared" si="40"/>
        <v>0</v>
      </c>
      <c r="U42" s="44">
        <f t="shared" si="41"/>
        <v>0</v>
      </c>
      <c r="V42" s="36">
        <f t="array" ref="V42">IF(ISBLANK(ALS_1!$A$2),100,IF(ISBLANK(A42),100,IF((OR(EXACT(A42,ALS_1!$C$2:$C$147))),VLOOKUP(A42,ALS_1!$C$2:$I$147,4,FALSE()))))</f>
        <v>100</v>
      </c>
      <c r="W42" s="37">
        <f t="shared" si="42"/>
        <v>51</v>
      </c>
      <c r="X42" s="64">
        <f>VLOOKUP(W42,Punktezuordnung!$A$2:$B$52,2,FALSE())</f>
        <v>0</v>
      </c>
      <c r="Y42" s="38" cm="1">
        <f t="array" ref="Y42">IF(ISBLANK(ALS_2!$A$2),0,IF(ISBLANK(A42),0,IF((OR(EXACT(A42,ALS_2!$C$2:$C$149))),VLOOKUP(A42,ALS_2!$C$2:$I$149,4,FALSE()))))</f>
        <v>0</v>
      </c>
      <c r="Z42" s="37">
        <f t="shared" si="43"/>
        <v>51</v>
      </c>
      <c r="AA42" s="64">
        <f>VLOOKUP(Z42,Punktezuordnung!$A$2:$B$52,2,FALSE())</f>
        <v>0</v>
      </c>
      <c r="AB42" s="39">
        <f t="array" ref="AB42">IF(ISBLANK(FRI_1!$A$2),100,IF(ISBLANK(A42),100,IF((OR(EXACT(A42,FRI_1!$C$2:$C$200))),VLOOKUP(A42,FRI_1!$C$2:$I$200,4,FALSE()))))</f>
        <v>100</v>
      </c>
      <c r="AC42" s="37">
        <f t="shared" si="44"/>
        <v>51</v>
      </c>
      <c r="AD42" s="29">
        <f>VLOOKUP(AC42,[1]Punktezuordnung!$A$2:$B$52,2,FALSE())</f>
        <v>0</v>
      </c>
      <c r="AE42" s="40">
        <f t="array" ref="AE42">IF(ISBLANK(FRI_2!$A$2),0,IF(ISBLANK(A42),0,IF((OR(EXACT(A42,FRI_2!$C$2:$C$150))),VLOOKUP(A42,FRI_2!$C$2:$I$150,4,FALSE()))))</f>
        <v>0</v>
      </c>
      <c r="AF42" s="37">
        <f t="shared" si="45"/>
        <v>51</v>
      </c>
      <c r="AG42" s="29">
        <f>VLOOKUP(AF42,[1]Punktezuordnung!$A$2:$B$52,2,FALSE())</f>
        <v>0</v>
      </c>
      <c r="AH42" s="41">
        <f t="array" ref="AH42">IF(ISBLANK(LAT_1!$A$2),0,IF(ISBLANK(A42),0,IF((OR(EXACT(A42,LAT_1!$C$2:$C$154))),VLOOKUP(A42,LAT_1!$C$2:$I$154,4,FALSE()))))</f>
        <v>0</v>
      </c>
      <c r="AI42" s="37">
        <f t="shared" si="46"/>
        <v>51</v>
      </c>
      <c r="AJ42" s="29">
        <f>VLOOKUP(AI42,[1]Punktezuordnung!$A$2:$B$52,2,FALSE())</f>
        <v>0</v>
      </c>
      <c r="AK42" s="43">
        <f t="array" ref="AK42">IF(ISBLANK(LAT_2!$A$2),0,IF(ISBLANK(A42),0,IF((OR(EXACT(A42,LAT_2!$C$2:$C$154))),VLOOKUP(A42,LAT_2!$C$2:$I$154,4,FALSE()))))</f>
        <v>0</v>
      </c>
      <c r="AL42" s="37">
        <f t="shared" si="47"/>
        <v>51</v>
      </c>
      <c r="AM42" s="29">
        <f>VLOOKUP(AL42,[1]Punktezuordnung!$A$2:$B$52,2,FALSE())</f>
        <v>0</v>
      </c>
      <c r="AN42" s="66">
        <f t="array" ref="AN42">IF(ISBLANK(NIA_1!$A$2),1000,IF(ISBLANK(A42),1000,IF((OR(EXACT(A42,NIA_1!$C$2:$C$200))),VLOOKUP(A42,NIA_1!$C$2:$I$200,4,FALSE()))))</f>
        <v>1000</v>
      </c>
      <c r="AO42" s="37">
        <f t="shared" si="48"/>
        <v>51</v>
      </c>
      <c r="AP42" s="64">
        <f>VLOOKUP(AO42,Punktezuordnung!$A$2:$B$52,2,FALSE())</f>
        <v>0</v>
      </c>
      <c r="AQ42" s="45">
        <f t="array" ref="AQ42">IF(ISBLANK(NIA_2!$A$2),0,IF(ISBLANK(A42),0,IF((OR(EXACT(A42,NIA_2!$C$2:$C$141))),VLOOKUP(A42,NIA_2!$C$2:$I$141,4,FALSE()))))</f>
        <v>0</v>
      </c>
      <c r="AR42" s="37">
        <f t="shared" si="49"/>
        <v>51</v>
      </c>
      <c r="AS42" s="64">
        <f>VLOOKUP(AR42,Punktezuordnung!$A$2:$B$52,2,FALSE())</f>
        <v>0</v>
      </c>
      <c r="AT42" s="41">
        <f t="array" ref="AT42">IF(ISBLANK(STO_1!$A$2),0,IF(ISBLANK(A42),0,IF((OR(EXACT(A42,STO_1!$C$2:$C$149))),VLOOKUP(A42,STO_1!$C$2:$I$149,4,FALSE()))))</f>
        <v>0</v>
      </c>
      <c r="AU42" s="37">
        <f t="shared" si="50"/>
        <v>51</v>
      </c>
      <c r="AV42" s="44">
        <f>VLOOKUP(AU42,[1]Punktezuordnung!$A$2:$B$52,2,FALSE())</f>
        <v>0</v>
      </c>
      <c r="AW42" s="39">
        <f t="array" ref="AW42">IF(ISBLANK(STO_2!$A$2),0,IF(ISBLANK(A42),0,IF((OR(EXACT(A42,STO_2!$C$2:$C$148))),VLOOKUP(A42,STO_2!$C$2:$I$148,4,FALSE()))))</f>
        <v>0</v>
      </c>
      <c r="AX42" s="37">
        <f t="shared" si="51"/>
        <v>51</v>
      </c>
      <c r="AY42" s="44">
        <f>VLOOKUP(AX42,[1]Punktezuordnung!$A$2:$B$52,2,FALSE())</f>
        <v>0</v>
      </c>
      <c r="AZ42" s="41">
        <f t="array" ref="AZ42">IF(ISBLANK(ANG_1!$A$2),100,IF(ISBLANK(A42),100,IF((OR(EXACT(A42,ANG_1!$C$2:$C$200))),VLOOKUP(A42,ANG_1!$C$2:$I$200,4,FALSE()))))</f>
        <v>100</v>
      </c>
      <c r="BA42" s="37">
        <f t="shared" si="52"/>
        <v>51</v>
      </c>
      <c r="BB42" s="44">
        <f>VLOOKUP(BA42,[1]Punktezuordnung!$A$2:$B$52,2,FALSE())</f>
        <v>0</v>
      </c>
      <c r="BC42" s="46">
        <f t="array" ref="BC42">IF(ISBLANK(ANG_2!$A$2),0,IF(ISBLANK(A42),0,IF((OR(EXACT(A42,ANG_2!$C$2:$C$155))),VLOOKUP(A42,ANG_2!$C$2:$I$155,4,FALSE()))))</f>
        <v>0</v>
      </c>
      <c r="BD42" s="37">
        <f t="shared" si="53"/>
        <v>51</v>
      </c>
      <c r="BE42" s="47">
        <f>VLOOKUP(BD42,[1]Punktezuordnung!$A$2:$B$52,2,FALSE())</f>
        <v>0</v>
      </c>
      <c r="BF42" s="41">
        <f t="array" ref="BF42">IF(ISBLANK(ANG_1!$A$2),100,IF(ISBLANK(G42),100,IF((OR(EXACT(G42,ANG_1!$C$2:$C$200))),VLOOKUP(G42,ANG_1!$C$2:$I$200,4,FALSE()))))</f>
        <v>100</v>
      </c>
      <c r="BG42" s="37">
        <f t="shared" si="54"/>
        <v>51</v>
      </c>
      <c r="BH42" s="44">
        <f>VLOOKUP(BG42,[1]Punktezuordnung!$A$2:$B$52,2,FALSE())</f>
        <v>0</v>
      </c>
      <c r="BI42" s="46">
        <f t="array" ref="BI42">IF(ISBLANK(ANG_2!$A$2),0,IF(ISBLANK(G42),0,IF((OR(EXACT(G42,ANG_2!$C$2:$C$155))),VLOOKUP(G42,ANG_2!$C$2:$I$155,4,FALSE()))))</f>
        <v>0</v>
      </c>
      <c r="BJ42" s="37">
        <f t="shared" si="55"/>
        <v>51</v>
      </c>
      <c r="BK42" s="47">
        <f>VLOOKUP(BJ42,[1]Punktezuordnung!$A$2:$B$52,2,FALSE())</f>
        <v>0</v>
      </c>
    </row>
    <row r="43" spans="1:63" x14ac:dyDescent="0.3">
      <c r="A43" s="55"/>
      <c r="B43" s="55"/>
      <c r="C43" s="55"/>
      <c r="D43" s="55"/>
      <c r="E43" s="37" t="str">
        <f t="shared" si="28"/>
        <v/>
      </c>
      <c r="F43" s="29">
        <f>SUM(LARGE(H43:U43,{1;2;3;4;5;6;7;8;9}))</f>
        <v>0</v>
      </c>
      <c r="G43" s="48">
        <f t="shared" si="29"/>
        <v>0</v>
      </c>
      <c r="H43" s="49">
        <f t="shared" si="30"/>
        <v>0</v>
      </c>
      <c r="I43" s="44">
        <f t="shared" si="31"/>
        <v>0</v>
      </c>
      <c r="J43" s="49">
        <f t="shared" si="32"/>
        <v>0</v>
      </c>
      <c r="K43" s="44">
        <f t="shared" si="33"/>
        <v>0</v>
      </c>
      <c r="L43" s="32">
        <f t="shared" si="34"/>
        <v>0</v>
      </c>
      <c r="M43" s="33">
        <f t="shared" si="35"/>
        <v>0</v>
      </c>
      <c r="N43" s="50">
        <f t="shared" si="36"/>
        <v>0</v>
      </c>
      <c r="O43" s="35">
        <f t="shared" si="37"/>
        <v>0</v>
      </c>
      <c r="P43" s="49">
        <f t="shared" si="38"/>
        <v>0</v>
      </c>
      <c r="Q43" s="44">
        <f t="shared" si="39"/>
        <v>0</v>
      </c>
      <c r="R43" s="49"/>
      <c r="S43" s="44"/>
      <c r="T43" s="49">
        <f t="shared" si="40"/>
        <v>0</v>
      </c>
      <c r="U43" s="44">
        <f t="shared" si="41"/>
        <v>0</v>
      </c>
      <c r="V43" s="36">
        <f t="array" ref="V43">IF(ISBLANK(ALS_1!$A$2),100,IF(ISBLANK(A43),100,IF((OR(EXACT(A43,ALS_1!$C$2:$C$147))),VLOOKUP(A43,ALS_1!$C$2:$I$147,4,FALSE()))))</f>
        <v>100</v>
      </c>
      <c r="W43" s="37">
        <f t="shared" si="42"/>
        <v>51</v>
      </c>
      <c r="X43" s="64">
        <f>VLOOKUP(W43,Punktezuordnung!$A$2:$B$52,2,FALSE())</f>
        <v>0</v>
      </c>
      <c r="Y43" s="38" cm="1">
        <f t="array" ref="Y43">IF(ISBLANK(ALS_2!$A$2),0,IF(ISBLANK(A43),0,IF((OR(EXACT(A43,ALS_2!$C$2:$C$149))),VLOOKUP(A43,ALS_2!$C$2:$I$149,4,FALSE()))))</f>
        <v>0</v>
      </c>
      <c r="Z43" s="37">
        <f t="shared" si="43"/>
        <v>51</v>
      </c>
      <c r="AA43" s="64">
        <f>VLOOKUP(Z43,Punktezuordnung!$A$2:$B$52,2,FALSE())</f>
        <v>0</v>
      </c>
      <c r="AB43" s="39">
        <f t="array" ref="AB43">IF(ISBLANK(FRI_1!$A$2),100,IF(ISBLANK(A43),100,IF((OR(EXACT(A43,FRI_1!$C$2:$C$200))),VLOOKUP(A43,FRI_1!$C$2:$I$200,4,FALSE()))))</f>
        <v>100</v>
      </c>
      <c r="AC43" s="37">
        <f t="shared" si="44"/>
        <v>51</v>
      </c>
      <c r="AD43" s="29">
        <f>VLOOKUP(AC43,[1]Punktezuordnung!$A$2:$B$52,2,FALSE())</f>
        <v>0</v>
      </c>
      <c r="AE43" s="40">
        <f t="array" ref="AE43">IF(ISBLANK(FRI_2!$A$2),0,IF(ISBLANK(A43),0,IF((OR(EXACT(A43,FRI_2!$C$2:$C$150))),VLOOKUP(A43,FRI_2!$C$2:$I$150,4,FALSE()))))</f>
        <v>0</v>
      </c>
      <c r="AF43" s="37">
        <f t="shared" si="45"/>
        <v>51</v>
      </c>
      <c r="AG43" s="29">
        <f>VLOOKUP(AF43,[1]Punktezuordnung!$A$2:$B$52,2,FALSE())</f>
        <v>0</v>
      </c>
      <c r="AH43" s="41">
        <f t="array" ref="AH43">IF(ISBLANK(LAT_1!$A$2),0,IF(ISBLANK(A43),0,IF((OR(EXACT(A43,LAT_1!$C$2:$C$154))),VLOOKUP(A43,LAT_1!$C$2:$I$154,4,FALSE()))))</f>
        <v>0</v>
      </c>
      <c r="AI43" s="37">
        <f t="shared" si="46"/>
        <v>51</v>
      </c>
      <c r="AJ43" s="29">
        <f>VLOOKUP(AI43,[1]Punktezuordnung!$A$2:$B$52,2,FALSE())</f>
        <v>0</v>
      </c>
      <c r="AK43" s="43">
        <f t="array" ref="AK43">IF(ISBLANK(LAT_2!$A$2),0,IF(ISBLANK(A43),0,IF((OR(EXACT(A43,LAT_2!$C$2:$C$154))),VLOOKUP(A43,LAT_2!$C$2:$I$154,4,FALSE()))))</f>
        <v>0</v>
      </c>
      <c r="AL43" s="37">
        <f t="shared" si="47"/>
        <v>51</v>
      </c>
      <c r="AM43" s="29">
        <f>VLOOKUP(AL43,[1]Punktezuordnung!$A$2:$B$52,2,FALSE())</f>
        <v>0</v>
      </c>
      <c r="AN43" s="66">
        <f t="array" ref="AN43">IF(ISBLANK(NIA_1!$A$2),1000,IF(ISBLANK(A43),1000,IF((OR(EXACT(A43,NIA_1!$C$2:$C$200))),VLOOKUP(A43,NIA_1!$C$2:$I$200,4,FALSE()))))</f>
        <v>1000</v>
      </c>
      <c r="AO43" s="37">
        <f t="shared" si="48"/>
        <v>51</v>
      </c>
      <c r="AP43" s="64">
        <f>VLOOKUP(AO43,Punktezuordnung!$A$2:$B$52,2,FALSE())</f>
        <v>0</v>
      </c>
      <c r="AQ43" s="45">
        <f t="array" ref="AQ43">IF(ISBLANK(NIA_2!$A$2),0,IF(ISBLANK(A43),0,IF((OR(EXACT(A43,NIA_2!$C$2:$C$141))),VLOOKUP(A43,NIA_2!$C$2:$I$141,4,FALSE()))))</f>
        <v>0</v>
      </c>
      <c r="AR43" s="37">
        <f t="shared" si="49"/>
        <v>51</v>
      </c>
      <c r="AS43" s="64">
        <f>VLOOKUP(AR43,Punktezuordnung!$A$2:$B$52,2,FALSE())</f>
        <v>0</v>
      </c>
      <c r="AT43" s="41">
        <f t="array" ref="AT43">IF(ISBLANK(STO_1!$A$2),0,IF(ISBLANK(A43),0,IF((OR(EXACT(A43,STO_1!$C$2:$C$149))),VLOOKUP(A43,STO_1!$C$2:$I$149,4,FALSE()))))</f>
        <v>0</v>
      </c>
      <c r="AU43" s="37">
        <f t="shared" si="50"/>
        <v>51</v>
      </c>
      <c r="AV43" s="44">
        <f>VLOOKUP(AU43,[1]Punktezuordnung!$A$2:$B$52,2,FALSE())</f>
        <v>0</v>
      </c>
      <c r="AW43" s="39">
        <f t="array" ref="AW43">IF(ISBLANK(STO_2!$A$2),0,IF(ISBLANK(A43),0,IF((OR(EXACT(A43,STO_2!$C$2:$C$148))),VLOOKUP(A43,STO_2!$C$2:$I$148,4,FALSE()))))</f>
        <v>0</v>
      </c>
      <c r="AX43" s="37">
        <f t="shared" si="51"/>
        <v>51</v>
      </c>
      <c r="AY43" s="44">
        <f>VLOOKUP(AX43,[1]Punktezuordnung!$A$2:$B$52,2,FALSE())</f>
        <v>0</v>
      </c>
      <c r="AZ43" s="41">
        <f t="array" ref="AZ43">IF(ISBLANK(ANG_1!$A$2),100,IF(ISBLANK(A43),100,IF((OR(EXACT(A43,ANG_1!$C$2:$C$200))),VLOOKUP(A43,ANG_1!$C$2:$I$200,4,FALSE()))))</f>
        <v>100</v>
      </c>
      <c r="BA43" s="37">
        <f t="shared" si="52"/>
        <v>51</v>
      </c>
      <c r="BB43" s="44">
        <f>VLOOKUP(BA43,[1]Punktezuordnung!$A$2:$B$52,2,FALSE())</f>
        <v>0</v>
      </c>
      <c r="BC43" s="46">
        <f t="array" ref="BC43">IF(ISBLANK(ANG_2!$A$2),0,IF(ISBLANK(A43),0,IF((OR(EXACT(A43,ANG_2!$C$2:$C$155))),VLOOKUP(A43,ANG_2!$C$2:$I$155,4,FALSE()))))</f>
        <v>0</v>
      </c>
      <c r="BD43" s="37">
        <f t="shared" si="53"/>
        <v>51</v>
      </c>
      <c r="BE43" s="47">
        <f>VLOOKUP(BD43,[1]Punktezuordnung!$A$2:$B$52,2,FALSE())</f>
        <v>0</v>
      </c>
      <c r="BF43" s="41">
        <f t="array" ref="BF43">IF(ISBLANK(ANG_1!$A$2),100,IF(ISBLANK(G43),100,IF((OR(EXACT(G43,ANG_1!$C$2:$C$200))),VLOOKUP(G43,ANG_1!$C$2:$I$200,4,FALSE()))))</f>
        <v>100</v>
      </c>
      <c r="BG43" s="37">
        <f t="shared" si="54"/>
        <v>51</v>
      </c>
      <c r="BH43" s="44">
        <f>VLOOKUP(BG43,[1]Punktezuordnung!$A$2:$B$52,2,FALSE())</f>
        <v>0</v>
      </c>
      <c r="BI43" s="46">
        <f t="array" ref="BI43">IF(ISBLANK(ANG_2!$A$2),0,IF(ISBLANK(G43),0,IF((OR(EXACT(G43,ANG_2!$C$2:$C$155))),VLOOKUP(G43,ANG_2!$C$2:$I$155,4,FALSE()))))</f>
        <v>0</v>
      </c>
      <c r="BJ43" s="37">
        <f t="shared" si="55"/>
        <v>51</v>
      </c>
      <c r="BK43" s="47">
        <f>VLOOKUP(BJ43,[1]Punktezuordnung!$A$2:$B$52,2,FALSE())</f>
        <v>0</v>
      </c>
    </row>
    <row r="44" spans="1:63" x14ac:dyDescent="0.3">
      <c r="A44" s="55"/>
      <c r="B44" s="55"/>
      <c r="C44" s="55"/>
      <c r="D44" s="55"/>
      <c r="E44" s="37" t="str">
        <f t="shared" si="28"/>
        <v/>
      </c>
      <c r="F44" s="29">
        <f>SUM(LARGE(H44:U44,{1;2;3;4;5;6;7;8;9}))</f>
        <v>0</v>
      </c>
      <c r="G44" s="48">
        <f t="shared" si="29"/>
        <v>0</v>
      </c>
      <c r="H44" s="49">
        <f t="shared" si="30"/>
        <v>0</v>
      </c>
      <c r="I44" s="44">
        <f t="shared" si="31"/>
        <v>0</v>
      </c>
      <c r="J44" s="49">
        <f t="shared" si="32"/>
        <v>0</v>
      </c>
      <c r="K44" s="44">
        <f t="shared" si="33"/>
        <v>0</v>
      </c>
      <c r="L44" s="32">
        <f t="shared" si="34"/>
        <v>0</v>
      </c>
      <c r="M44" s="33">
        <f t="shared" si="35"/>
        <v>0</v>
      </c>
      <c r="N44" s="50">
        <f t="shared" si="36"/>
        <v>0</v>
      </c>
      <c r="O44" s="35">
        <f t="shared" si="37"/>
        <v>0</v>
      </c>
      <c r="P44" s="49">
        <f t="shared" si="38"/>
        <v>0</v>
      </c>
      <c r="Q44" s="44">
        <f t="shared" si="39"/>
        <v>0</v>
      </c>
      <c r="R44" s="49"/>
      <c r="S44" s="44"/>
      <c r="T44" s="49">
        <f t="shared" si="40"/>
        <v>0</v>
      </c>
      <c r="U44" s="44">
        <f t="shared" si="41"/>
        <v>0</v>
      </c>
      <c r="V44" s="36">
        <f t="array" ref="V44">IF(ISBLANK(ALS_1!$A$2),100,IF(ISBLANK(A44),100,IF((OR(EXACT(A44,ALS_1!$C$2:$C$147))),VLOOKUP(A44,ALS_1!$C$2:$I$147,4,FALSE()))))</f>
        <v>100</v>
      </c>
      <c r="W44" s="37">
        <f t="shared" si="42"/>
        <v>51</v>
      </c>
      <c r="X44" s="64">
        <f>VLOOKUP(W44,Punktezuordnung!$A$2:$B$52,2,FALSE())</f>
        <v>0</v>
      </c>
      <c r="Y44" s="38" cm="1">
        <f t="array" ref="Y44">IF(ISBLANK(ALS_2!$A$2),0,IF(ISBLANK(A44),0,IF((OR(EXACT(A44,ALS_2!$C$2:$C$149))),VLOOKUP(A44,ALS_2!$C$2:$I$149,4,FALSE()))))</f>
        <v>0</v>
      </c>
      <c r="Z44" s="37">
        <f t="shared" si="43"/>
        <v>51</v>
      </c>
      <c r="AA44" s="64">
        <f>VLOOKUP(Z44,Punktezuordnung!$A$2:$B$52,2,FALSE())</f>
        <v>0</v>
      </c>
      <c r="AB44" s="39">
        <f t="array" ref="AB44">IF(ISBLANK(FRI_1!$A$2),100,IF(ISBLANK(A44),100,IF((OR(EXACT(A44,FRI_1!$C$2:$C$200))),VLOOKUP(A44,FRI_1!$C$2:$I$200,4,FALSE()))))</f>
        <v>100</v>
      </c>
      <c r="AC44" s="37">
        <f t="shared" si="44"/>
        <v>51</v>
      </c>
      <c r="AD44" s="29">
        <f>VLOOKUP(AC44,[1]Punktezuordnung!$A$2:$B$52,2,FALSE())</f>
        <v>0</v>
      </c>
      <c r="AE44" s="40">
        <f t="array" ref="AE44">IF(ISBLANK(FRI_2!$A$2),0,IF(ISBLANK(A44),0,IF((OR(EXACT(A44,FRI_2!$C$2:$C$150))),VLOOKUP(A44,FRI_2!$C$2:$I$150,4,FALSE()))))</f>
        <v>0</v>
      </c>
      <c r="AF44" s="37">
        <f t="shared" si="45"/>
        <v>51</v>
      </c>
      <c r="AG44" s="29">
        <f>VLOOKUP(AF44,[1]Punktezuordnung!$A$2:$B$52,2,FALSE())</f>
        <v>0</v>
      </c>
      <c r="AH44" s="41">
        <f t="array" ref="AH44">IF(ISBLANK(LAT_1!$A$2),0,IF(ISBLANK(A44),0,IF((OR(EXACT(A44,LAT_1!$C$2:$C$154))),VLOOKUP(A44,LAT_1!$C$2:$I$154,4,FALSE()))))</f>
        <v>0</v>
      </c>
      <c r="AI44" s="37">
        <f t="shared" si="46"/>
        <v>51</v>
      </c>
      <c r="AJ44" s="29">
        <f>VLOOKUP(AI44,[1]Punktezuordnung!$A$2:$B$52,2,FALSE())</f>
        <v>0</v>
      </c>
      <c r="AK44" s="43">
        <f t="array" ref="AK44">IF(ISBLANK(LAT_2!$A$2),0,IF(ISBLANK(A44),0,IF((OR(EXACT(A44,LAT_2!$C$2:$C$154))),VLOOKUP(A44,LAT_2!$C$2:$I$154,4,FALSE()))))</f>
        <v>0</v>
      </c>
      <c r="AL44" s="37">
        <f t="shared" si="47"/>
        <v>51</v>
      </c>
      <c r="AM44" s="29">
        <f>VLOOKUP(AL44,[1]Punktezuordnung!$A$2:$B$52,2,FALSE())</f>
        <v>0</v>
      </c>
      <c r="AN44" s="66">
        <f t="array" ref="AN44">IF(ISBLANK(NIA_1!$A$2),1000,IF(ISBLANK(A44),1000,IF((OR(EXACT(A44,NIA_1!$C$2:$C$200))),VLOOKUP(A44,NIA_1!$C$2:$I$200,4,FALSE()))))</f>
        <v>1000</v>
      </c>
      <c r="AO44" s="37">
        <f t="shared" si="48"/>
        <v>51</v>
      </c>
      <c r="AP44" s="64">
        <f>VLOOKUP(AO44,Punktezuordnung!$A$2:$B$52,2,FALSE())</f>
        <v>0</v>
      </c>
      <c r="AQ44" s="45">
        <f t="array" ref="AQ44">IF(ISBLANK(NIA_2!$A$2),0,IF(ISBLANK(A44),0,IF((OR(EXACT(A44,NIA_2!$C$2:$C$141))),VLOOKUP(A44,NIA_2!$C$2:$I$141,4,FALSE()))))</f>
        <v>0</v>
      </c>
      <c r="AR44" s="37">
        <f t="shared" si="49"/>
        <v>51</v>
      </c>
      <c r="AS44" s="64">
        <f>VLOOKUP(AR44,Punktezuordnung!$A$2:$B$52,2,FALSE())</f>
        <v>0</v>
      </c>
      <c r="AT44" s="41">
        <f t="array" ref="AT44">IF(ISBLANK(STO_1!$A$2),0,IF(ISBLANK(A44),0,IF((OR(EXACT(A44,STO_1!$C$2:$C$149))),VLOOKUP(A44,STO_1!$C$2:$I$149,4,FALSE()))))</f>
        <v>0</v>
      </c>
      <c r="AU44" s="37">
        <f t="shared" si="50"/>
        <v>51</v>
      </c>
      <c r="AV44" s="44">
        <f>VLOOKUP(AU44,[1]Punktezuordnung!$A$2:$B$52,2,FALSE())</f>
        <v>0</v>
      </c>
      <c r="AW44" s="39">
        <f t="array" ref="AW44">IF(ISBLANK(STO_2!$A$2),0,IF(ISBLANK(A44),0,IF((OR(EXACT(A44,STO_2!$C$2:$C$148))),VLOOKUP(A44,STO_2!$C$2:$I$148,4,FALSE()))))</f>
        <v>0</v>
      </c>
      <c r="AX44" s="37">
        <f t="shared" si="51"/>
        <v>51</v>
      </c>
      <c r="AY44" s="44">
        <f>VLOOKUP(AX44,[1]Punktezuordnung!$A$2:$B$52,2,FALSE())</f>
        <v>0</v>
      </c>
      <c r="AZ44" s="41">
        <f t="array" ref="AZ44">IF(ISBLANK(ANG_1!$A$2),100,IF(ISBLANK(A44),100,IF((OR(EXACT(A44,ANG_1!$C$2:$C$200))),VLOOKUP(A44,ANG_1!$C$2:$I$200,4,FALSE()))))</f>
        <v>100</v>
      </c>
      <c r="BA44" s="37">
        <f t="shared" si="52"/>
        <v>51</v>
      </c>
      <c r="BB44" s="44">
        <f>VLOOKUP(BA44,[1]Punktezuordnung!$A$2:$B$52,2,FALSE())</f>
        <v>0</v>
      </c>
      <c r="BC44" s="46">
        <f t="array" ref="BC44">IF(ISBLANK(ANG_2!$A$2),0,IF(ISBLANK(A44),0,IF((OR(EXACT(A44,ANG_2!$C$2:$C$155))),VLOOKUP(A44,ANG_2!$C$2:$I$155,4,FALSE()))))</f>
        <v>0</v>
      </c>
      <c r="BD44" s="37">
        <f t="shared" si="53"/>
        <v>51</v>
      </c>
      <c r="BE44" s="47">
        <f>VLOOKUP(BD44,[1]Punktezuordnung!$A$2:$B$52,2,FALSE())</f>
        <v>0</v>
      </c>
      <c r="BF44" s="41">
        <f t="array" ref="BF44">IF(ISBLANK(ANG_1!$A$2),100,IF(ISBLANK(G44),100,IF((OR(EXACT(G44,ANG_1!$C$2:$C$200))),VLOOKUP(G44,ANG_1!$C$2:$I$200,4,FALSE()))))</f>
        <v>100</v>
      </c>
      <c r="BG44" s="37">
        <f t="shared" si="54"/>
        <v>51</v>
      </c>
      <c r="BH44" s="44">
        <f>VLOOKUP(BG44,[1]Punktezuordnung!$A$2:$B$52,2,FALSE())</f>
        <v>0</v>
      </c>
      <c r="BI44" s="46">
        <f t="array" ref="BI44">IF(ISBLANK(ANG_2!$A$2),0,IF(ISBLANK(G44),0,IF((OR(EXACT(G44,ANG_2!$C$2:$C$155))),VLOOKUP(G44,ANG_2!$C$2:$I$155,4,FALSE()))))</f>
        <v>0</v>
      </c>
      <c r="BJ44" s="37">
        <f t="shared" si="55"/>
        <v>51</v>
      </c>
      <c r="BK44" s="47">
        <f>VLOOKUP(BJ44,[1]Punktezuordnung!$A$2:$B$52,2,FALSE())</f>
        <v>0</v>
      </c>
    </row>
    <row r="45" spans="1:63" x14ac:dyDescent="0.3">
      <c r="A45" s="55"/>
      <c r="B45" s="55"/>
      <c r="C45" s="55"/>
      <c r="D45" s="55"/>
      <c r="E45" s="37" t="str">
        <f t="shared" si="28"/>
        <v/>
      </c>
      <c r="F45" s="29">
        <f>SUM(LARGE(H45:U45,{1;2;3;4;5;6;7;8;9}))</f>
        <v>0</v>
      </c>
      <c r="G45" s="48">
        <f t="shared" si="29"/>
        <v>0</v>
      </c>
      <c r="H45" s="49">
        <f t="shared" si="30"/>
        <v>0</v>
      </c>
      <c r="I45" s="44">
        <f t="shared" si="31"/>
        <v>0</v>
      </c>
      <c r="J45" s="49">
        <f t="shared" si="32"/>
        <v>0</v>
      </c>
      <c r="K45" s="44">
        <f t="shared" si="33"/>
        <v>0</v>
      </c>
      <c r="L45" s="32">
        <f t="shared" si="34"/>
        <v>0</v>
      </c>
      <c r="M45" s="33">
        <f t="shared" si="35"/>
        <v>0</v>
      </c>
      <c r="N45" s="50">
        <f t="shared" si="36"/>
        <v>0</v>
      </c>
      <c r="O45" s="35">
        <f t="shared" si="37"/>
        <v>0</v>
      </c>
      <c r="P45" s="49">
        <f t="shared" si="38"/>
        <v>0</v>
      </c>
      <c r="Q45" s="44">
        <f t="shared" si="39"/>
        <v>0</v>
      </c>
      <c r="R45" s="49"/>
      <c r="S45" s="44"/>
      <c r="T45" s="49">
        <f t="shared" si="40"/>
        <v>0</v>
      </c>
      <c r="U45" s="44">
        <f t="shared" si="41"/>
        <v>0</v>
      </c>
      <c r="V45" s="36">
        <f t="array" ref="V45">IF(ISBLANK(ALS_1!$A$2),100,IF(ISBLANK(A45),100,IF((OR(EXACT(A45,ALS_1!$C$2:$C$147))),VLOOKUP(A45,ALS_1!$C$2:$I$147,4,FALSE()))))</f>
        <v>100</v>
      </c>
      <c r="W45" s="37">
        <f t="shared" si="42"/>
        <v>51</v>
      </c>
      <c r="X45" s="64">
        <f>VLOOKUP(W45,Punktezuordnung!$A$2:$B$52,2,FALSE())</f>
        <v>0</v>
      </c>
      <c r="Y45" s="38" cm="1">
        <f t="array" ref="Y45">IF(ISBLANK(ALS_2!$A$2),0,IF(ISBLANK(A45),0,IF((OR(EXACT(A45,ALS_2!$C$2:$C$149))),VLOOKUP(A45,ALS_2!$C$2:$I$149,4,FALSE()))))</f>
        <v>0</v>
      </c>
      <c r="Z45" s="37">
        <f t="shared" si="43"/>
        <v>51</v>
      </c>
      <c r="AA45" s="64">
        <f>VLOOKUP(Z45,Punktezuordnung!$A$2:$B$52,2,FALSE())</f>
        <v>0</v>
      </c>
      <c r="AB45" s="39">
        <f t="array" ref="AB45">IF(ISBLANK(FRI_1!$A$2),100,IF(ISBLANK(A45),100,IF((OR(EXACT(A45,FRI_1!$C$2:$C$200))),VLOOKUP(A45,FRI_1!$C$2:$I$200,4,FALSE()))))</f>
        <v>100</v>
      </c>
      <c r="AC45" s="37">
        <f t="shared" si="44"/>
        <v>51</v>
      </c>
      <c r="AD45" s="29">
        <f>VLOOKUP(AC45,[1]Punktezuordnung!$A$2:$B$52,2,FALSE())</f>
        <v>0</v>
      </c>
      <c r="AE45" s="40">
        <f t="array" ref="AE45">IF(ISBLANK(FRI_2!$A$2),0,IF(ISBLANK(A45),0,IF((OR(EXACT(A45,FRI_2!$C$2:$C$150))),VLOOKUP(A45,FRI_2!$C$2:$I$150,4,FALSE()))))</f>
        <v>0</v>
      </c>
      <c r="AF45" s="37">
        <f t="shared" si="45"/>
        <v>51</v>
      </c>
      <c r="AG45" s="29">
        <f>VLOOKUP(AF45,[1]Punktezuordnung!$A$2:$B$52,2,FALSE())</f>
        <v>0</v>
      </c>
      <c r="AH45" s="41">
        <f t="array" ref="AH45">IF(ISBLANK(LAT_1!$A$2),0,IF(ISBLANK(A45),0,IF((OR(EXACT(A45,LAT_1!$C$2:$C$154))),VLOOKUP(A45,LAT_1!$C$2:$I$154,4,FALSE()))))</f>
        <v>0</v>
      </c>
      <c r="AI45" s="37">
        <f t="shared" si="46"/>
        <v>51</v>
      </c>
      <c r="AJ45" s="29">
        <f>VLOOKUP(AI45,[1]Punktezuordnung!$A$2:$B$52,2,FALSE())</f>
        <v>0</v>
      </c>
      <c r="AK45" s="43">
        <f t="array" ref="AK45">IF(ISBLANK(LAT_2!$A$2),0,IF(ISBLANK(A45),0,IF((OR(EXACT(A45,LAT_2!$C$2:$C$154))),VLOOKUP(A45,LAT_2!$C$2:$I$154,4,FALSE()))))</f>
        <v>0</v>
      </c>
      <c r="AL45" s="37">
        <f t="shared" si="47"/>
        <v>51</v>
      </c>
      <c r="AM45" s="29">
        <f>VLOOKUP(AL45,[1]Punktezuordnung!$A$2:$B$52,2,FALSE())</f>
        <v>0</v>
      </c>
      <c r="AN45" s="66">
        <f t="array" ref="AN45">IF(ISBLANK(NIA_1!$A$2),1000,IF(ISBLANK(A45),1000,IF((OR(EXACT(A45,NIA_1!$C$2:$C$200))),VLOOKUP(A45,NIA_1!$C$2:$I$200,4,FALSE()))))</f>
        <v>1000</v>
      </c>
      <c r="AO45" s="37">
        <f t="shared" si="48"/>
        <v>51</v>
      </c>
      <c r="AP45" s="64">
        <f>VLOOKUP(AO45,Punktezuordnung!$A$2:$B$52,2,FALSE())</f>
        <v>0</v>
      </c>
      <c r="AQ45" s="45">
        <f t="array" ref="AQ45">IF(ISBLANK(NIA_2!$A$2),0,IF(ISBLANK(A45),0,IF((OR(EXACT(A45,NIA_2!$C$2:$C$141))),VLOOKUP(A45,NIA_2!$C$2:$I$141,4,FALSE()))))</f>
        <v>0</v>
      </c>
      <c r="AR45" s="37">
        <f t="shared" si="49"/>
        <v>51</v>
      </c>
      <c r="AS45" s="64">
        <f>VLOOKUP(AR45,Punktezuordnung!$A$2:$B$52,2,FALSE())</f>
        <v>0</v>
      </c>
      <c r="AT45" s="41">
        <f t="array" ref="AT45">IF(ISBLANK(STO_1!$A$2),0,IF(ISBLANK(A45),0,IF((OR(EXACT(A45,STO_1!$C$2:$C$149))),VLOOKUP(A45,STO_1!$C$2:$I$149,4,FALSE()))))</f>
        <v>0</v>
      </c>
      <c r="AU45" s="37">
        <f t="shared" si="50"/>
        <v>51</v>
      </c>
      <c r="AV45" s="44">
        <f>VLOOKUP(AU45,[1]Punktezuordnung!$A$2:$B$52,2,FALSE())</f>
        <v>0</v>
      </c>
      <c r="AW45" s="39">
        <f t="array" ref="AW45">IF(ISBLANK(STO_2!$A$2),0,IF(ISBLANK(A45),0,IF((OR(EXACT(A45,STO_2!$C$2:$C$148))),VLOOKUP(A45,STO_2!$C$2:$I$148,4,FALSE()))))</f>
        <v>0</v>
      </c>
      <c r="AX45" s="37">
        <f t="shared" si="51"/>
        <v>51</v>
      </c>
      <c r="AY45" s="44">
        <f>VLOOKUP(AX45,[1]Punktezuordnung!$A$2:$B$52,2,FALSE())</f>
        <v>0</v>
      </c>
      <c r="AZ45" s="41">
        <f t="array" ref="AZ45">IF(ISBLANK(ANG_1!$A$2),100,IF(ISBLANK(A45),100,IF((OR(EXACT(A45,ANG_1!$C$2:$C$200))),VLOOKUP(A45,ANG_1!$C$2:$I$200,4,FALSE()))))</f>
        <v>100</v>
      </c>
      <c r="BA45" s="37">
        <f t="shared" si="52"/>
        <v>51</v>
      </c>
      <c r="BB45" s="44">
        <f>VLOOKUP(BA45,[1]Punktezuordnung!$A$2:$B$52,2,FALSE())</f>
        <v>0</v>
      </c>
      <c r="BC45" s="46">
        <f t="array" ref="BC45">IF(ISBLANK(ANG_2!$A$2),0,IF(ISBLANK(A45),0,IF((OR(EXACT(A45,ANG_2!$C$2:$C$155))),VLOOKUP(A45,ANG_2!$C$2:$I$155,4,FALSE()))))</f>
        <v>0</v>
      </c>
      <c r="BD45" s="37">
        <f t="shared" si="53"/>
        <v>51</v>
      </c>
      <c r="BE45" s="47">
        <f>VLOOKUP(BD45,[1]Punktezuordnung!$A$2:$B$52,2,FALSE())</f>
        <v>0</v>
      </c>
      <c r="BF45" s="41">
        <f t="array" ref="BF45">IF(ISBLANK(ANG_1!$A$2),100,IF(ISBLANK(G45),100,IF((OR(EXACT(G45,ANG_1!$C$2:$C$200))),VLOOKUP(G45,ANG_1!$C$2:$I$200,4,FALSE()))))</f>
        <v>100</v>
      </c>
      <c r="BG45" s="37">
        <f t="shared" si="54"/>
        <v>51</v>
      </c>
      <c r="BH45" s="44">
        <f>VLOOKUP(BG45,[1]Punktezuordnung!$A$2:$B$52,2,FALSE())</f>
        <v>0</v>
      </c>
      <c r="BI45" s="46">
        <f t="array" ref="BI45">IF(ISBLANK(ANG_2!$A$2),0,IF(ISBLANK(G45),0,IF((OR(EXACT(G45,ANG_2!$C$2:$C$155))),VLOOKUP(G45,ANG_2!$C$2:$I$155,4,FALSE()))))</f>
        <v>0</v>
      </c>
      <c r="BJ45" s="37">
        <f t="shared" si="55"/>
        <v>51</v>
      </c>
      <c r="BK45" s="47">
        <f>VLOOKUP(BJ45,[1]Punktezuordnung!$A$2:$B$52,2,FALSE())</f>
        <v>0</v>
      </c>
    </row>
    <row r="46" spans="1:63" x14ac:dyDescent="0.3">
      <c r="A46" s="55"/>
      <c r="B46" s="55"/>
      <c r="C46" s="55"/>
      <c r="D46" s="55"/>
      <c r="E46" s="37" t="str">
        <f t="shared" si="28"/>
        <v/>
      </c>
      <c r="F46" s="29">
        <f>SUM(LARGE(H46:U46,{1;2;3;4;5;6;7;8;9}))</f>
        <v>0</v>
      </c>
      <c r="G46" s="48">
        <f t="shared" si="29"/>
        <v>0</v>
      </c>
      <c r="H46" s="49">
        <f t="shared" si="30"/>
        <v>0</v>
      </c>
      <c r="I46" s="44">
        <f t="shared" si="31"/>
        <v>0</v>
      </c>
      <c r="J46" s="49">
        <f t="shared" si="32"/>
        <v>0</v>
      </c>
      <c r="K46" s="44">
        <f t="shared" si="33"/>
        <v>0</v>
      </c>
      <c r="L46" s="32">
        <f t="shared" si="34"/>
        <v>0</v>
      </c>
      <c r="M46" s="33">
        <f t="shared" si="35"/>
        <v>0</v>
      </c>
      <c r="N46" s="50">
        <f t="shared" si="36"/>
        <v>0</v>
      </c>
      <c r="O46" s="35">
        <f t="shared" si="37"/>
        <v>0</v>
      </c>
      <c r="P46" s="49">
        <f t="shared" si="38"/>
        <v>0</v>
      </c>
      <c r="Q46" s="44">
        <f t="shared" si="39"/>
        <v>0</v>
      </c>
      <c r="R46" s="49"/>
      <c r="S46" s="44"/>
      <c r="T46" s="49">
        <f t="shared" si="40"/>
        <v>0</v>
      </c>
      <c r="U46" s="44">
        <f t="shared" si="41"/>
        <v>0</v>
      </c>
      <c r="V46" s="36">
        <f t="array" ref="V46">IF(ISBLANK(ALS_1!$A$2),100,IF(ISBLANK(A46),100,IF((OR(EXACT(A46,ALS_1!$C$2:$C$147))),VLOOKUP(A46,ALS_1!$C$2:$I$147,4,FALSE()))))</f>
        <v>100</v>
      </c>
      <c r="W46" s="37">
        <f t="shared" si="42"/>
        <v>51</v>
      </c>
      <c r="X46" s="64">
        <f>VLOOKUP(W46,Punktezuordnung!$A$2:$B$52,2,FALSE())</f>
        <v>0</v>
      </c>
      <c r="Y46" s="38" cm="1">
        <f t="array" ref="Y46">IF(ISBLANK(ALS_2!$A$2),0,IF(ISBLANK(A46),0,IF((OR(EXACT(A46,ALS_2!$C$2:$C$149))),VLOOKUP(A46,ALS_2!$C$2:$I$149,4,FALSE()))))</f>
        <v>0</v>
      </c>
      <c r="Z46" s="37">
        <f t="shared" si="43"/>
        <v>51</v>
      </c>
      <c r="AA46" s="64">
        <f>VLOOKUP(Z46,Punktezuordnung!$A$2:$B$52,2,FALSE())</f>
        <v>0</v>
      </c>
      <c r="AB46" s="39">
        <f t="array" ref="AB46">IF(ISBLANK(FRI_1!$A$2),100,IF(ISBLANK(A46),100,IF((OR(EXACT(A46,FRI_1!$C$2:$C$200))),VLOOKUP(A46,FRI_1!$C$2:$I$200,4,FALSE()))))</f>
        <v>100</v>
      </c>
      <c r="AC46" s="37">
        <f t="shared" si="44"/>
        <v>51</v>
      </c>
      <c r="AD46" s="29">
        <f>VLOOKUP(AC46,[1]Punktezuordnung!$A$2:$B$52,2,FALSE())</f>
        <v>0</v>
      </c>
      <c r="AE46" s="40">
        <f t="array" ref="AE46">IF(ISBLANK(FRI_2!$A$2),0,IF(ISBLANK(A46),0,IF((OR(EXACT(A46,FRI_2!$C$2:$C$150))),VLOOKUP(A46,FRI_2!$C$2:$I$150,4,FALSE()))))</f>
        <v>0</v>
      </c>
      <c r="AF46" s="37">
        <f t="shared" si="45"/>
        <v>51</v>
      </c>
      <c r="AG46" s="29">
        <f>VLOOKUP(AF46,[1]Punktezuordnung!$A$2:$B$52,2,FALSE())</f>
        <v>0</v>
      </c>
      <c r="AH46" s="41">
        <f t="array" ref="AH46">IF(ISBLANK(LAT_1!$A$2),0,IF(ISBLANK(A46),0,IF((OR(EXACT(A46,LAT_1!$C$2:$C$154))),VLOOKUP(A46,LAT_1!$C$2:$I$154,4,FALSE()))))</f>
        <v>0</v>
      </c>
      <c r="AI46" s="37">
        <f t="shared" si="46"/>
        <v>51</v>
      </c>
      <c r="AJ46" s="29">
        <f>VLOOKUP(AI46,[1]Punktezuordnung!$A$2:$B$52,2,FALSE())</f>
        <v>0</v>
      </c>
      <c r="AK46" s="43">
        <f t="array" ref="AK46">IF(ISBLANK(LAT_2!$A$2),0,IF(ISBLANK(A46),0,IF((OR(EXACT(A46,LAT_2!$C$2:$C$154))),VLOOKUP(A46,LAT_2!$C$2:$I$154,4,FALSE()))))</f>
        <v>0</v>
      </c>
      <c r="AL46" s="37">
        <f t="shared" si="47"/>
        <v>51</v>
      </c>
      <c r="AM46" s="29">
        <f>VLOOKUP(AL46,[1]Punktezuordnung!$A$2:$B$52,2,FALSE())</f>
        <v>0</v>
      </c>
      <c r="AN46" s="66">
        <f t="array" ref="AN46">IF(ISBLANK(NIA_1!$A$2),1000,IF(ISBLANK(A46),1000,IF((OR(EXACT(A46,NIA_1!$C$2:$C$200))),VLOOKUP(A46,NIA_1!$C$2:$I$200,4,FALSE()))))</f>
        <v>1000</v>
      </c>
      <c r="AO46" s="37">
        <f t="shared" si="48"/>
        <v>51</v>
      </c>
      <c r="AP46" s="64">
        <f>VLOOKUP(AO46,Punktezuordnung!$A$2:$B$52,2,FALSE())</f>
        <v>0</v>
      </c>
      <c r="AQ46" s="45">
        <f t="array" ref="AQ46">IF(ISBLANK(NIA_2!$A$2),0,IF(ISBLANK(A46),0,IF((OR(EXACT(A46,NIA_2!$C$2:$C$141))),VLOOKUP(A46,NIA_2!$C$2:$I$141,4,FALSE()))))</f>
        <v>0</v>
      </c>
      <c r="AR46" s="37">
        <f t="shared" si="49"/>
        <v>51</v>
      </c>
      <c r="AS46" s="64">
        <f>VLOOKUP(AR46,Punktezuordnung!$A$2:$B$52,2,FALSE())</f>
        <v>0</v>
      </c>
      <c r="AT46" s="41">
        <f t="array" ref="AT46">IF(ISBLANK(STO_1!$A$2),0,IF(ISBLANK(A46),0,IF((OR(EXACT(A46,STO_1!$C$2:$C$149))),VLOOKUP(A46,STO_1!$C$2:$I$149,4,FALSE()))))</f>
        <v>0</v>
      </c>
      <c r="AU46" s="37">
        <f t="shared" si="50"/>
        <v>51</v>
      </c>
      <c r="AV46" s="44">
        <f>VLOOKUP(AU46,[1]Punktezuordnung!$A$2:$B$52,2,FALSE())</f>
        <v>0</v>
      </c>
      <c r="AW46" s="39">
        <f t="array" ref="AW46">IF(ISBLANK(STO_2!$A$2),0,IF(ISBLANK(A46),0,IF((OR(EXACT(A46,STO_2!$C$2:$C$148))),VLOOKUP(A46,STO_2!$C$2:$I$148,4,FALSE()))))</f>
        <v>0</v>
      </c>
      <c r="AX46" s="37">
        <f t="shared" si="51"/>
        <v>51</v>
      </c>
      <c r="AY46" s="44">
        <f>VLOOKUP(AX46,[1]Punktezuordnung!$A$2:$B$52,2,FALSE())</f>
        <v>0</v>
      </c>
      <c r="AZ46" s="41">
        <f t="array" ref="AZ46">IF(ISBLANK(ANG_1!$A$2),100,IF(ISBLANK(A46),100,IF((OR(EXACT(A46,ANG_1!$C$2:$C$200))),VLOOKUP(A46,ANG_1!$C$2:$I$200,4,FALSE()))))</f>
        <v>100</v>
      </c>
      <c r="BA46" s="37">
        <f t="shared" si="52"/>
        <v>51</v>
      </c>
      <c r="BB46" s="44">
        <f>VLOOKUP(BA46,[1]Punktezuordnung!$A$2:$B$52,2,FALSE())</f>
        <v>0</v>
      </c>
      <c r="BC46" s="46">
        <f t="array" ref="BC46">IF(ISBLANK(ANG_2!$A$2),0,IF(ISBLANK(A46),0,IF((OR(EXACT(A46,ANG_2!$C$2:$C$155))),VLOOKUP(A46,ANG_2!$C$2:$I$155,4,FALSE()))))</f>
        <v>0</v>
      </c>
      <c r="BD46" s="37">
        <f t="shared" si="53"/>
        <v>51</v>
      </c>
      <c r="BE46" s="47">
        <f>VLOOKUP(BD46,[1]Punktezuordnung!$A$2:$B$52,2,FALSE())</f>
        <v>0</v>
      </c>
      <c r="BF46" s="41">
        <f t="array" ref="BF46">IF(ISBLANK(ANG_1!$A$2),100,IF(ISBLANK(G46),100,IF((OR(EXACT(G46,ANG_1!$C$2:$C$200))),VLOOKUP(G46,ANG_1!$C$2:$I$200,4,FALSE()))))</f>
        <v>100</v>
      </c>
      <c r="BG46" s="37">
        <f t="shared" si="54"/>
        <v>51</v>
      </c>
      <c r="BH46" s="44">
        <f>VLOOKUP(BG46,[1]Punktezuordnung!$A$2:$B$52,2,FALSE())</f>
        <v>0</v>
      </c>
      <c r="BI46" s="46">
        <f t="array" ref="BI46">IF(ISBLANK(ANG_2!$A$2),0,IF(ISBLANK(G46),0,IF((OR(EXACT(G46,ANG_2!$C$2:$C$155))),VLOOKUP(G46,ANG_2!$C$2:$I$155,4,FALSE()))))</f>
        <v>0</v>
      </c>
      <c r="BJ46" s="37">
        <f t="shared" si="55"/>
        <v>51</v>
      </c>
      <c r="BK46" s="47">
        <f>VLOOKUP(BJ46,[1]Punktezuordnung!$A$2:$B$52,2,FALSE())</f>
        <v>0</v>
      </c>
    </row>
    <row r="47" spans="1:63" x14ac:dyDescent="0.3">
      <c r="A47" s="55"/>
      <c r="B47" s="55"/>
      <c r="C47" s="55"/>
      <c r="D47" s="55"/>
      <c r="E47" s="37" t="str">
        <f t="shared" si="28"/>
        <v/>
      </c>
      <c r="F47" s="29">
        <f>SUM(LARGE(H47:U47,{1;2;3;4;5;6;7;8;9}))</f>
        <v>0</v>
      </c>
      <c r="G47" s="48">
        <f t="shared" si="29"/>
        <v>0</v>
      </c>
      <c r="H47" s="49">
        <f t="shared" si="30"/>
        <v>0</v>
      </c>
      <c r="I47" s="44">
        <f t="shared" si="31"/>
        <v>0</v>
      </c>
      <c r="J47" s="49">
        <f t="shared" si="32"/>
        <v>0</v>
      </c>
      <c r="K47" s="44">
        <f t="shared" si="33"/>
        <v>0</v>
      </c>
      <c r="L47" s="32">
        <f t="shared" si="34"/>
        <v>0</v>
      </c>
      <c r="M47" s="33">
        <f t="shared" si="35"/>
        <v>0</v>
      </c>
      <c r="N47" s="50">
        <f t="shared" si="36"/>
        <v>0</v>
      </c>
      <c r="O47" s="35">
        <f t="shared" si="37"/>
        <v>0</v>
      </c>
      <c r="P47" s="49">
        <f t="shared" si="38"/>
        <v>0</v>
      </c>
      <c r="Q47" s="44">
        <f t="shared" si="39"/>
        <v>0</v>
      </c>
      <c r="R47" s="49"/>
      <c r="S47" s="44"/>
      <c r="T47" s="49">
        <f t="shared" si="40"/>
        <v>0</v>
      </c>
      <c r="U47" s="44">
        <f t="shared" si="41"/>
        <v>0</v>
      </c>
      <c r="V47" s="36">
        <f t="array" ref="V47">IF(ISBLANK(ALS_1!$A$2),100,IF(ISBLANK(A47),100,IF((OR(EXACT(A47,ALS_1!$C$2:$C$147))),VLOOKUP(A47,ALS_1!$C$2:$I$147,4,FALSE()))))</f>
        <v>100</v>
      </c>
      <c r="W47" s="37">
        <f t="shared" si="42"/>
        <v>51</v>
      </c>
      <c r="X47" s="64">
        <f>VLOOKUP(W47,Punktezuordnung!$A$2:$B$52,2,FALSE())</f>
        <v>0</v>
      </c>
      <c r="Y47" s="38" cm="1">
        <f t="array" ref="Y47">IF(ISBLANK(ALS_2!$A$2),0,IF(ISBLANK(A47),0,IF((OR(EXACT(A47,ALS_2!$C$2:$C$149))),VLOOKUP(A47,ALS_2!$C$2:$I$149,4,FALSE()))))</f>
        <v>0</v>
      </c>
      <c r="Z47" s="37">
        <f t="shared" si="43"/>
        <v>51</v>
      </c>
      <c r="AA47" s="64">
        <f>VLOOKUP(Z47,Punktezuordnung!$A$2:$B$52,2,FALSE())</f>
        <v>0</v>
      </c>
      <c r="AB47" s="39">
        <f t="array" ref="AB47">IF(ISBLANK(FRI_1!$A$2),100,IF(ISBLANK(A47),100,IF((OR(EXACT(A47,FRI_1!$C$2:$C$200))),VLOOKUP(A47,FRI_1!$C$2:$I$200,4,FALSE()))))</f>
        <v>100</v>
      </c>
      <c r="AC47" s="37">
        <f t="shared" si="44"/>
        <v>51</v>
      </c>
      <c r="AD47" s="29">
        <f>VLOOKUP(AC47,[1]Punktezuordnung!$A$2:$B$52,2,FALSE())</f>
        <v>0</v>
      </c>
      <c r="AE47" s="40">
        <f t="array" ref="AE47">IF(ISBLANK(FRI_2!$A$2),0,IF(ISBLANK(A47),0,IF((OR(EXACT(A47,FRI_2!$C$2:$C$150))),VLOOKUP(A47,FRI_2!$C$2:$I$150,4,FALSE()))))</f>
        <v>0</v>
      </c>
      <c r="AF47" s="37">
        <f t="shared" si="45"/>
        <v>51</v>
      </c>
      <c r="AG47" s="29">
        <f>VLOOKUP(AF47,[1]Punktezuordnung!$A$2:$B$52,2,FALSE())</f>
        <v>0</v>
      </c>
      <c r="AH47" s="41">
        <f t="array" ref="AH47">IF(ISBLANK(LAT_1!$A$2),0,IF(ISBLANK(A47),0,IF((OR(EXACT(A47,LAT_1!$C$2:$C$154))),VLOOKUP(A47,LAT_1!$C$2:$I$154,4,FALSE()))))</f>
        <v>0</v>
      </c>
      <c r="AI47" s="37">
        <f t="shared" si="46"/>
        <v>51</v>
      </c>
      <c r="AJ47" s="29">
        <f>VLOOKUP(AI47,[1]Punktezuordnung!$A$2:$B$52,2,FALSE())</f>
        <v>0</v>
      </c>
      <c r="AK47" s="43">
        <f t="array" ref="AK47">IF(ISBLANK(LAT_2!$A$2),0,IF(ISBLANK(A47),0,IF((OR(EXACT(A47,LAT_2!$C$2:$C$154))),VLOOKUP(A47,LAT_2!$C$2:$I$154,4,FALSE()))))</f>
        <v>0</v>
      </c>
      <c r="AL47" s="37">
        <f t="shared" si="47"/>
        <v>51</v>
      </c>
      <c r="AM47" s="29">
        <f>VLOOKUP(AL47,[1]Punktezuordnung!$A$2:$B$52,2,FALSE())</f>
        <v>0</v>
      </c>
      <c r="AN47" s="66">
        <f t="array" ref="AN47">IF(ISBLANK(NIA_1!$A$2),1000,IF(ISBLANK(A47),1000,IF((OR(EXACT(A47,NIA_1!$C$2:$C$200))),VLOOKUP(A47,NIA_1!$C$2:$I$200,4,FALSE()))))</f>
        <v>1000</v>
      </c>
      <c r="AO47" s="37">
        <f t="shared" si="48"/>
        <v>51</v>
      </c>
      <c r="AP47" s="64">
        <f>VLOOKUP(AO47,Punktezuordnung!$A$2:$B$52,2,FALSE())</f>
        <v>0</v>
      </c>
      <c r="AQ47" s="45">
        <f t="array" ref="AQ47">IF(ISBLANK(NIA_2!$A$2),0,IF(ISBLANK(A47),0,IF((OR(EXACT(A47,NIA_2!$C$2:$C$141))),VLOOKUP(A47,NIA_2!$C$2:$I$141,4,FALSE()))))</f>
        <v>0</v>
      </c>
      <c r="AR47" s="37">
        <f t="shared" si="49"/>
        <v>51</v>
      </c>
      <c r="AS47" s="64">
        <f>VLOOKUP(AR47,Punktezuordnung!$A$2:$B$52,2,FALSE())</f>
        <v>0</v>
      </c>
      <c r="AT47" s="41">
        <f t="array" ref="AT47">IF(ISBLANK(STO_1!$A$2),0,IF(ISBLANK(A47),0,IF((OR(EXACT(A47,STO_1!$C$2:$C$149))),VLOOKUP(A47,STO_1!$C$2:$I$149,4,FALSE()))))</f>
        <v>0</v>
      </c>
      <c r="AU47" s="37">
        <f t="shared" si="50"/>
        <v>51</v>
      </c>
      <c r="AV47" s="44">
        <f>VLOOKUP(AU47,[1]Punktezuordnung!$A$2:$B$52,2,FALSE())</f>
        <v>0</v>
      </c>
      <c r="AW47" s="39">
        <f t="array" ref="AW47">IF(ISBLANK(STO_2!$A$2),0,IF(ISBLANK(A47),0,IF((OR(EXACT(A47,STO_2!$C$2:$C$148))),VLOOKUP(A47,STO_2!$C$2:$I$148,4,FALSE()))))</f>
        <v>0</v>
      </c>
      <c r="AX47" s="37">
        <f t="shared" si="51"/>
        <v>51</v>
      </c>
      <c r="AY47" s="44">
        <f>VLOOKUP(AX47,[1]Punktezuordnung!$A$2:$B$52,2,FALSE())</f>
        <v>0</v>
      </c>
      <c r="AZ47" s="41">
        <f t="array" ref="AZ47">IF(ISBLANK(ANG_1!$A$2),100,IF(ISBLANK(A47),100,IF((OR(EXACT(A47,ANG_1!$C$2:$C$200))),VLOOKUP(A47,ANG_1!$C$2:$I$200,4,FALSE()))))</f>
        <v>100</v>
      </c>
      <c r="BA47" s="37">
        <f t="shared" si="52"/>
        <v>51</v>
      </c>
      <c r="BB47" s="44">
        <f>VLOOKUP(BA47,[1]Punktezuordnung!$A$2:$B$52,2,FALSE())</f>
        <v>0</v>
      </c>
      <c r="BC47" s="46">
        <f t="array" ref="BC47">IF(ISBLANK(ANG_2!$A$2),0,IF(ISBLANK(A47),0,IF((OR(EXACT(A47,ANG_2!$C$2:$C$155))),VLOOKUP(A47,ANG_2!$C$2:$I$155,4,FALSE()))))</f>
        <v>0</v>
      </c>
      <c r="BD47" s="37">
        <f t="shared" si="53"/>
        <v>51</v>
      </c>
      <c r="BE47" s="47">
        <f>VLOOKUP(BD47,[1]Punktezuordnung!$A$2:$B$52,2,FALSE())</f>
        <v>0</v>
      </c>
      <c r="BF47" s="41">
        <f t="array" ref="BF47">IF(ISBLANK(ANG_1!$A$2),100,IF(ISBLANK(G47),100,IF((OR(EXACT(G47,ANG_1!$C$2:$C$200))),VLOOKUP(G47,ANG_1!$C$2:$I$200,4,FALSE()))))</f>
        <v>100</v>
      </c>
      <c r="BG47" s="37">
        <f t="shared" si="54"/>
        <v>51</v>
      </c>
      <c r="BH47" s="44">
        <f>VLOOKUP(BG47,[1]Punktezuordnung!$A$2:$B$52,2,FALSE())</f>
        <v>0</v>
      </c>
      <c r="BI47" s="46">
        <f t="array" ref="BI47">IF(ISBLANK(ANG_2!$A$2),0,IF(ISBLANK(G47),0,IF((OR(EXACT(G47,ANG_2!$C$2:$C$155))),VLOOKUP(G47,ANG_2!$C$2:$I$155,4,FALSE()))))</f>
        <v>0</v>
      </c>
      <c r="BJ47" s="37">
        <f t="shared" si="55"/>
        <v>51</v>
      </c>
      <c r="BK47" s="47">
        <f>VLOOKUP(BJ47,[1]Punktezuordnung!$A$2:$B$52,2,FALSE())</f>
        <v>0</v>
      </c>
    </row>
    <row r="48" spans="1:63" x14ac:dyDescent="0.3">
      <c r="A48" s="55"/>
      <c r="B48" s="55"/>
      <c r="C48" s="55"/>
      <c r="D48" s="55"/>
      <c r="E48" s="37" t="str">
        <f t="shared" si="28"/>
        <v/>
      </c>
      <c r="F48" s="29">
        <f>SUM(LARGE(H48:U48,{1;2;3;4;5;6;7;8;9}))</f>
        <v>0</v>
      </c>
      <c r="G48" s="48">
        <f t="shared" si="29"/>
        <v>0</v>
      </c>
      <c r="H48" s="49">
        <f t="shared" si="30"/>
        <v>0</v>
      </c>
      <c r="I48" s="44">
        <f t="shared" si="31"/>
        <v>0</v>
      </c>
      <c r="J48" s="49">
        <f t="shared" si="32"/>
        <v>0</v>
      </c>
      <c r="K48" s="44">
        <f t="shared" si="33"/>
        <v>0</v>
      </c>
      <c r="L48" s="32">
        <f t="shared" si="34"/>
        <v>0</v>
      </c>
      <c r="M48" s="33">
        <f t="shared" si="35"/>
        <v>0</v>
      </c>
      <c r="N48" s="50">
        <f t="shared" si="36"/>
        <v>0</v>
      </c>
      <c r="O48" s="35">
        <f t="shared" si="37"/>
        <v>0</v>
      </c>
      <c r="P48" s="49">
        <f t="shared" si="38"/>
        <v>0</v>
      </c>
      <c r="Q48" s="44">
        <f t="shared" si="39"/>
        <v>0</v>
      </c>
      <c r="R48" s="49"/>
      <c r="S48" s="44"/>
      <c r="T48" s="49">
        <f t="shared" si="40"/>
        <v>0</v>
      </c>
      <c r="U48" s="44">
        <f t="shared" si="41"/>
        <v>0</v>
      </c>
      <c r="V48" s="36">
        <f t="array" ref="V48">IF(ISBLANK(ALS_1!$A$2),100,IF(ISBLANK(A48),100,IF((OR(EXACT(A48,ALS_1!$C$2:$C$147))),VLOOKUP(A48,ALS_1!$C$2:$I$147,4,FALSE()))))</f>
        <v>100</v>
      </c>
      <c r="W48" s="37">
        <f t="shared" si="42"/>
        <v>51</v>
      </c>
      <c r="X48" s="64">
        <f>VLOOKUP(W48,Punktezuordnung!$A$2:$B$52,2,FALSE())</f>
        <v>0</v>
      </c>
      <c r="Y48" s="38" cm="1">
        <f t="array" ref="Y48">IF(ISBLANK(ALS_2!$A$2),0,IF(ISBLANK(A48),0,IF((OR(EXACT(A48,ALS_2!$C$2:$C$149))),VLOOKUP(A48,ALS_2!$C$2:$I$149,4,FALSE()))))</f>
        <v>0</v>
      </c>
      <c r="Z48" s="37">
        <f t="shared" si="43"/>
        <v>51</v>
      </c>
      <c r="AA48" s="64">
        <f>VLOOKUP(Z48,Punktezuordnung!$A$2:$B$52,2,FALSE())</f>
        <v>0</v>
      </c>
      <c r="AB48" s="39">
        <f t="array" ref="AB48">IF(ISBLANK(FRI_1!$A$2),100,IF(ISBLANK(A48),100,IF((OR(EXACT(A48,FRI_1!$C$2:$C$200))),VLOOKUP(A48,FRI_1!$C$2:$I$200,4,FALSE()))))</f>
        <v>100</v>
      </c>
      <c r="AC48" s="37">
        <f t="shared" si="44"/>
        <v>51</v>
      </c>
      <c r="AD48" s="29">
        <f>VLOOKUP(AC48,[1]Punktezuordnung!$A$2:$B$52,2,FALSE())</f>
        <v>0</v>
      </c>
      <c r="AE48" s="40">
        <f t="array" ref="AE48">IF(ISBLANK(FRI_2!$A$2),0,IF(ISBLANK(A48),0,IF((OR(EXACT(A48,FRI_2!$C$2:$C$150))),VLOOKUP(A48,FRI_2!$C$2:$I$150,4,FALSE()))))</f>
        <v>0</v>
      </c>
      <c r="AF48" s="37">
        <f t="shared" si="45"/>
        <v>51</v>
      </c>
      <c r="AG48" s="29">
        <f>VLOOKUP(AF48,[1]Punktezuordnung!$A$2:$B$52,2,FALSE())</f>
        <v>0</v>
      </c>
      <c r="AH48" s="41">
        <f t="array" ref="AH48">IF(ISBLANK(LAT_1!$A$2),0,IF(ISBLANK(A48),0,IF((OR(EXACT(A48,LAT_1!$C$2:$C$154))),VLOOKUP(A48,LAT_1!$C$2:$I$154,4,FALSE()))))</f>
        <v>0</v>
      </c>
      <c r="AI48" s="37">
        <f t="shared" si="46"/>
        <v>51</v>
      </c>
      <c r="AJ48" s="29">
        <f>VLOOKUP(AI48,[1]Punktezuordnung!$A$2:$B$52,2,FALSE())</f>
        <v>0</v>
      </c>
      <c r="AK48" s="43">
        <f t="array" ref="AK48">IF(ISBLANK(LAT_2!$A$2),0,IF(ISBLANK(A48),0,IF((OR(EXACT(A48,LAT_2!$C$2:$C$154))),VLOOKUP(A48,LAT_2!$C$2:$I$154,4,FALSE()))))</f>
        <v>0</v>
      </c>
      <c r="AL48" s="37">
        <f t="shared" si="47"/>
        <v>51</v>
      </c>
      <c r="AM48" s="29">
        <f>VLOOKUP(AL48,[1]Punktezuordnung!$A$2:$B$52,2,FALSE())</f>
        <v>0</v>
      </c>
      <c r="AN48" s="66">
        <f t="array" ref="AN48">IF(ISBLANK(NIA_1!$A$2),1000,IF(ISBLANK(A48),1000,IF((OR(EXACT(A48,NIA_1!$C$2:$C$200))),VLOOKUP(A48,NIA_1!$C$2:$I$200,4,FALSE()))))</f>
        <v>1000</v>
      </c>
      <c r="AO48" s="37">
        <f t="shared" si="48"/>
        <v>51</v>
      </c>
      <c r="AP48" s="64">
        <f>VLOOKUP(AO48,Punktezuordnung!$A$2:$B$52,2,FALSE())</f>
        <v>0</v>
      </c>
      <c r="AQ48" s="45">
        <f t="array" ref="AQ48">IF(ISBLANK(NIA_2!$A$2),0,IF(ISBLANK(A48),0,IF((OR(EXACT(A48,NIA_2!$C$2:$C$141))),VLOOKUP(A48,NIA_2!$C$2:$I$141,4,FALSE()))))</f>
        <v>0</v>
      </c>
      <c r="AR48" s="37">
        <f t="shared" si="49"/>
        <v>51</v>
      </c>
      <c r="AS48" s="64">
        <f>VLOOKUP(AR48,Punktezuordnung!$A$2:$B$52,2,FALSE())</f>
        <v>0</v>
      </c>
      <c r="AT48" s="41">
        <f t="array" ref="AT48">IF(ISBLANK(STO_1!$A$2),0,IF(ISBLANK(A48),0,IF((OR(EXACT(A48,STO_1!$C$2:$C$149))),VLOOKUP(A48,STO_1!$C$2:$I$149,4,FALSE()))))</f>
        <v>0</v>
      </c>
      <c r="AU48" s="37">
        <f t="shared" si="50"/>
        <v>51</v>
      </c>
      <c r="AV48" s="44">
        <f>VLOOKUP(AU48,[1]Punktezuordnung!$A$2:$B$52,2,FALSE())</f>
        <v>0</v>
      </c>
      <c r="AW48" s="39">
        <f t="array" ref="AW48">IF(ISBLANK(STO_2!$A$2),0,IF(ISBLANK(A48),0,IF((OR(EXACT(A48,STO_2!$C$2:$C$148))),VLOOKUP(A48,STO_2!$C$2:$I$148,4,FALSE()))))</f>
        <v>0</v>
      </c>
      <c r="AX48" s="37">
        <f t="shared" si="51"/>
        <v>51</v>
      </c>
      <c r="AY48" s="44">
        <f>VLOOKUP(AX48,[1]Punktezuordnung!$A$2:$B$52,2,FALSE())</f>
        <v>0</v>
      </c>
      <c r="AZ48" s="41">
        <f t="array" ref="AZ48">IF(ISBLANK(ANG_1!$A$2),100,IF(ISBLANK(A48),100,IF((OR(EXACT(A48,ANG_1!$C$2:$C$200))),VLOOKUP(A48,ANG_1!$C$2:$I$200,4,FALSE()))))</f>
        <v>100</v>
      </c>
      <c r="BA48" s="37">
        <f t="shared" si="52"/>
        <v>51</v>
      </c>
      <c r="BB48" s="44">
        <f>VLOOKUP(BA48,[1]Punktezuordnung!$A$2:$B$52,2,FALSE())</f>
        <v>0</v>
      </c>
      <c r="BC48" s="46">
        <f t="array" ref="BC48">IF(ISBLANK(ANG_2!$A$2),0,IF(ISBLANK(A48),0,IF((OR(EXACT(A48,ANG_2!$C$2:$C$155))),VLOOKUP(A48,ANG_2!$C$2:$I$155,4,FALSE()))))</f>
        <v>0</v>
      </c>
      <c r="BD48" s="37">
        <f t="shared" si="53"/>
        <v>51</v>
      </c>
      <c r="BE48" s="47">
        <f>VLOOKUP(BD48,[1]Punktezuordnung!$A$2:$B$52,2,FALSE())</f>
        <v>0</v>
      </c>
      <c r="BF48" s="41">
        <f t="array" ref="BF48">IF(ISBLANK(ANG_1!$A$2),100,IF(ISBLANK(G48),100,IF((OR(EXACT(G48,ANG_1!$C$2:$C$200))),VLOOKUP(G48,ANG_1!$C$2:$I$200,4,FALSE()))))</f>
        <v>100</v>
      </c>
      <c r="BG48" s="37">
        <f t="shared" si="54"/>
        <v>51</v>
      </c>
      <c r="BH48" s="44">
        <f>VLOOKUP(BG48,[1]Punktezuordnung!$A$2:$B$52,2,FALSE())</f>
        <v>0</v>
      </c>
      <c r="BI48" s="46">
        <f t="array" ref="BI48">IF(ISBLANK(ANG_2!$A$2),0,IF(ISBLANK(G48),0,IF((OR(EXACT(G48,ANG_2!$C$2:$C$155))),VLOOKUP(G48,ANG_2!$C$2:$I$155,4,FALSE()))))</f>
        <v>0</v>
      </c>
      <c r="BJ48" s="37">
        <f t="shared" si="55"/>
        <v>51</v>
      </c>
      <c r="BK48" s="47">
        <f>VLOOKUP(BJ48,[1]Punktezuordnung!$A$2:$B$52,2,FALSE())</f>
        <v>0</v>
      </c>
    </row>
    <row r="49" spans="1:63" x14ac:dyDescent="0.3">
      <c r="A49" s="55"/>
      <c r="B49" s="55"/>
      <c r="C49" s="55"/>
      <c r="D49" s="55"/>
      <c r="E49" s="37" t="str">
        <f t="shared" si="28"/>
        <v/>
      </c>
      <c r="F49" s="29">
        <f>SUM(LARGE(H49:U49,{1;2;3;4;5;6;7;8;9}))</f>
        <v>0</v>
      </c>
      <c r="G49" s="48">
        <f t="shared" si="29"/>
        <v>0</v>
      </c>
      <c r="H49" s="49">
        <f t="shared" si="30"/>
        <v>0</v>
      </c>
      <c r="I49" s="44">
        <f t="shared" si="31"/>
        <v>0</v>
      </c>
      <c r="J49" s="49">
        <f t="shared" si="32"/>
        <v>0</v>
      </c>
      <c r="K49" s="44">
        <f t="shared" si="33"/>
        <v>0</v>
      </c>
      <c r="L49" s="32">
        <f t="shared" si="34"/>
        <v>0</v>
      </c>
      <c r="M49" s="33">
        <f t="shared" si="35"/>
        <v>0</v>
      </c>
      <c r="N49" s="50">
        <f t="shared" si="36"/>
        <v>0</v>
      </c>
      <c r="O49" s="35">
        <f t="shared" si="37"/>
        <v>0</v>
      </c>
      <c r="P49" s="49">
        <f t="shared" si="38"/>
        <v>0</v>
      </c>
      <c r="Q49" s="44">
        <f t="shared" si="39"/>
        <v>0</v>
      </c>
      <c r="R49" s="49"/>
      <c r="S49" s="44"/>
      <c r="T49" s="49">
        <f t="shared" si="40"/>
        <v>0</v>
      </c>
      <c r="U49" s="44">
        <f t="shared" si="41"/>
        <v>0</v>
      </c>
      <c r="V49" s="36">
        <f t="array" ref="V49">IF(ISBLANK(ALS_1!$A$2),100,IF(ISBLANK(A49),100,IF((OR(EXACT(A49,ALS_1!$C$2:$C$147))),VLOOKUP(A49,ALS_1!$C$2:$I$147,4,FALSE()))))</f>
        <v>100</v>
      </c>
      <c r="W49" s="37">
        <f t="shared" si="42"/>
        <v>51</v>
      </c>
      <c r="X49" s="64">
        <f>VLOOKUP(W49,Punktezuordnung!$A$2:$B$52,2,FALSE())</f>
        <v>0</v>
      </c>
      <c r="Y49" s="38" cm="1">
        <f t="array" ref="Y49">IF(ISBLANK(ALS_2!$A$2),0,IF(ISBLANK(A49),0,IF((OR(EXACT(A49,ALS_2!$C$2:$C$149))),VLOOKUP(A49,ALS_2!$C$2:$I$149,4,FALSE()))))</f>
        <v>0</v>
      </c>
      <c r="Z49" s="37">
        <f t="shared" si="43"/>
        <v>51</v>
      </c>
      <c r="AA49" s="64">
        <f>VLOOKUP(Z49,Punktezuordnung!$A$2:$B$52,2,FALSE())</f>
        <v>0</v>
      </c>
      <c r="AB49" s="39">
        <f t="array" ref="AB49">IF(ISBLANK(FRI_1!$A$2),100,IF(ISBLANK(A49),100,IF((OR(EXACT(A49,FRI_1!$C$2:$C$200))),VLOOKUP(A49,FRI_1!$C$2:$I$200,4,FALSE()))))</f>
        <v>100</v>
      </c>
      <c r="AC49" s="37">
        <f t="shared" si="44"/>
        <v>51</v>
      </c>
      <c r="AD49" s="29">
        <f>VLOOKUP(AC49,[1]Punktezuordnung!$A$2:$B$52,2,FALSE())</f>
        <v>0</v>
      </c>
      <c r="AE49" s="40">
        <f t="array" ref="AE49">IF(ISBLANK(FRI_2!$A$2),0,IF(ISBLANK(A49),0,IF((OR(EXACT(A49,FRI_2!$C$2:$C$150))),VLOOKUP(A49,FRI_2!$C$2:$I$150,4,FALSE()))))</f>
        <v>0</v>
      </c>
      <c r="AF49" s="37">
        <f t="shared" si="45"/>
        <v>51</v>
      </c>
      <c r="AG49" s="29">
        <f>VLOOKUP(AF49,[1]Punktezuordnung!$A$2:$B$52,2,FALSE())</f>
        <v>0</v>
      </c>
      <c r="AH49" s="41">
        <f t="array" ref="AH49">IF(ISBLANK(LAT_1!$A$2),0,IF(ISBLANK(A49),0,IF((OR(EXACT(A49,LAT_1!$C$2:$C$154))),VLOOKUP(A49,LAT_1!$C$2:$I$154,4,FALSE()))))</f>
        <v>0</v>
      </c>
      <c r="AI49" s="37">
        <f t="shared" si="46"/>
        <v>51</v>
      </c>
      <c r="AJ49" s="29">
        <f>VLOOKUP(AI49,[1]Punktezuordnung!$A$2:$B$52,2,FALSE())</f>
        <v>0</v>
      </c>
      <c r="AK49" s="43">
        <f t="array" ref="AK49">IF(ISBLANK(LAT_2!$A$2),0,IF(ISBLANK(A49),0,IF((OR(EXACT(A49,LAT_2!$C$2:$C$154))),VLOOKUP(A49,LAT_2!$C$2:$I$154,4,FALSE()))))</f>
        <v>0</v>
      </c>
      <c r="AL49" s="37">
        <f t="shared" si="47"/>
        <v>51</v>
      </c>
      <c r="AM49" s="29">
        <f>VLOOKUP(AL49,[1]Punktezuordnung!$A$2:$B$52,2,FALSE())</f>
        <v>0</v>
      </c>
      <c r="AN49" s="66">
        <f t="array" ref="AN49">IF(ISBLANK(NIA_1!$A$2),1000,IF(ISBLANK(A49),1000,IF((OR(EXACT(A49,NIA_1!$C$2:$C$200))),VLOOKUP(A49,NIA_1!$C$2:$I$200,4,FALSE()))))</f>
        <v>1000</v>
      </c>
      <c r="AO49" s="37">
        <f t="shared" si="48"/>
        <v>51</v>
      </c>
      <c r="AP49" s="64">
        <f>VLOOKUP(AO49,Punktezuordnung!$A$2:$B$52,2,FALSE())</f>
        <v>0</v>
      </c>
      <c r="AQ49" s="45">
        <f t="array" ref="AQ49">IF(ISBLANK(NIA_2!$A$2),0,IF(ISBLANK(A49),0,IF((OR(EXACT(A49,NIA_2!$C$2:$C$141))),VLOOKUP(A49,NIA_2!$C$2:$I$141,4,FALSE()))))</f>
        <v>0</v>
      </c>
      <c r="AR49" s="37">
        <f t="shared" si="49"/>
        <v>51</v>
      </c>
      <c r="AS49" s="64">
        <f>VLOOKUP(AR49,Punktezuordnung!$A$2:$B$52,2,FALSE())</f>
        <v>0</v>
      </c>
      <c r="AT49" s="41">
        <f t="array" ref="AT49">IF(ISBLANK(STO_1!$A$2),0,IF(ISBLANK(A49),0,IF((OR(EXACT(A49,STO_1!$C$2:$C$149))),VLOOKUP(A49,STO_1!$C$2:$I$149,4,FALSE()))))</f>
        <v>0</v>
      </c>
      <c r="AU49" s="37">
        <f t="shared" si="50"/>
        <v>51</v>
      </c>
      <c r="AV49" s="44">
        <f>VLOOKUP(AU49,[1]Punktezuordnung!$A$2:$B$52,2,FALSE())</f>
        <v>0</v>
      </c>
      <c r="AW49" s="39">
        <f t="array" ref="AW49">IF(ISBLANK(STO_2!$A$2),0,IF(ISBLANK(A49),0,IF((OR(EXACT(A49,STO_2!$C$2:$C$148))),VLOOKUP(A49,STO_2!$C$2:$I$148,4,FALSE()))))</f>
        <v>0</v>
      </c>
      <c r="AX49" s="37">
        <f t="shared" si="51"/>
        <v>51</v>
      </c>
      <c r="AY49" s="44">
        <f>VLOOKUP(AX49,[1]Punktezuordnung!$A$2:$B$52,2,FALSE())</f>
        <v>0</v>
      </c>
      <c r="AZ49" s="41">
        <f t="array" ref="AZ49">IF(ISBLANK(ANG_1!$A$2),100,IF(ISBLANK(A49),100,IF((OR(EXACT(A49,ANG_1!$C$2:$C$200))),VLOOKUP(A49,ANG_1!$C$2:$I$200,4,FALSE()))))</f>
        <v>100</v>
      </c>
      <c r="BA49" s="37">
        <f t="shared" si="52"/>
        <v>51</v>
      </c>
      <c r="BB49" s="44">
        <f>VLOOKUP(BA49,[1]Punktezuordnung!$A$2:$B$52,2,FALSE())</f>
        <v>0</v>
      </c>
      <c r="BC49" s="46">
        <f t="array" ref="BC49">IF(ISBLANK(ANG_2!$A$2),0,IF(ISBLANK(A49),0,IF((OR(EXACT(A49,ANG_2!$C$2:$C$155))),VLOOKUP(A49,ANG_2!$C$2:$I$155,4,FALSE()))))</f>
        <v>0</v>
      </c>
      <c r="BD49" s="37">
        <f t="shared" si="53"/>
        <v>51</v>
      </c>
      <c r="BE49" s="47">
        <f>VLOOKUP(BD49,[1]Punktezuordnung!$A$2:$B$52,2,FALSE())</f>
        <v>0</v>
      </c>
      <c r="BF49" s="41">
        <f t="array" ref="BF49">IF(ISBLANK(ANG_1!$A$2),100,IF(ISBLANK(G49),100,IF((OR(EXACT(G49,ANG_1!$C$2:$C$200))),VLOOKUP(G49,ANG_1!$C$2:$I$200,4,FALSE()))))</f>
        <v>100</v>
      </c>
      <c r="BG49" s="37">
        <f t="shared" si="54"/>
        <v>51</v>
      </c>
      <c r="BH49" s="44">
        <f>VLOOKUP(BG49,[1]Punktezuordnung!$A$2:$B$52,2,FALSE())</f>
        <v>0</v>
      </c>
      <c r="BI49" s="46">
        <f t="array" ref="BI49">IF(ISBLANK(ANG_2!$A$2),0,IF(ISBLANK(G49),0,IF((OR(EXACT(G49,ANG_2!$C$2:$C$155))),VLOOKUP(G49,ANG_2!$C$2:$I$155,4,FALSE()))))</f>
        <v>0</v>
      </c>
      <c r="BJ49" s="37">
        <f t="shared" si="55"/>
        <v>51</v>
      </c>
      <c r="BK49" s="47">
        <f>VLOOKUP(BJ49,[1]Punktezuordnung!$A$2:$B$52,2,FALSE())</f>
        <v>0</v>
      </c>
    </row>
    <row r="50" spans="1:63" x14ac:dyDescent="0.3">
      <c r="A50" s="55"/>
      <c r="B50" s="55"/>
      <c r="C50" s="55"/>
      <c r="D50" s="55"/>
      <c r="E50" s="37" t="str">
        <f t="shared" si="28"/>
        <v/>
      </c>
      <c r="F50" s="29">
        <f>SUM(LARGE(H50:U50,{1;2;3;4;5;6;7;8;9}))</f>
        <v>0</v>
      </c>
      <c r="G50" s="48">
        <f t="shared" si="29"/>
        <v>0</v>
      </c>
      <c r="H50" s="49">
        <f t="shared" si="30"/>
        <v>0</v>
      </c>
      <c r="I50" s="44">
        <f t="shared" si="31"/>
        <v>0</v>
      </c>
      <c r="J50" s="49">
        <f t="shared" si="32"/>
        <v>0</v>
      </c>
      <c r="K50" s="44">
        <f t="shared" si="33"/>
        <v>0</v>
      </c>
      <c r="L50" s="32">
        <f t="shared" si="34"/>
        <v>0</v>
      </c>
      <c r="M50" s="33">
        <f t="shared" si="35"/>
        <v>0</v>
      </c>
      <c r="N50" s="50">
        <f t="shared" si="36"/>
        <v>0</v>
      </c>
      <c r="O50" s="35">
        <f t="shared" si="37"/>
        <v>0</v>
      </c>
      <c r="P50" s="49">
        <f t="shared" si="38"/>
        <v>0</v>
      </c>
      <c r="Q50" s="44">
        <f t="shared" si="39"/>
        <v>0</v>
      </c>
      <c r="R50" s="49"/>
      <c r="S50" s="44"/>
      <c r="T50" s="49">
        <f t="shared" si="40"/>
        <v>0</v>
      </c>
      <c r="U50" s="44">
        <f t="shared" si="41"/>
        <v>0</v>
      </c>
      <c r="V50" s="36">
        <f t="array" ref="V50">IF(ISBLANK(ALS_1!$A$2),100,IF(ISBLANK(A50),100,IF((OR(EXACT(A50,ALS_1!$C$2:$C$147))),VLOOKUP(A50,ALS_1!$C$2:$I$147,4,FALSE()))))</f>
        <v>100</v>
      </c>
      <c r="W50" s="37">
        <f t="shared" si="42"/>
        <v>51</v>
      </c>
      <c r="X50" s="64">
        <f>VLOOKUP(W50,Punktezuordnung!$A$2:$B$52,2,FALSE())</f>
        <v>0</v>
      </c>
      <c r="Y50" s="38" cm="1">
        <f t="array" ref="Y50">IF(ISBLANK(ALS_2!$A$2),0,IF(ISBLANK(A50),0,IF((OR(EXACT(A50,ALS_2!$C$2:$C$149))),VLOOKUP(A50,ALS_2!$C$2:$I$149,4,FALSE()))))</f>
        <v>0</v>
      </c>
      <c r="Z50" s="37">
        <f t="shared" si="43"/>
        <v>51</v>
      </c>
      <c r="AA50" s="64">
        <f>VLOOKUP(Z50,Punktezuordnung!$A$2:$B$52,2,FALSE())</f>
        <v>0</v>
      </c>
      <c r="AB50" s="39">
        <f t="array" ref="AB50">IF(ISBLANK(FRI_1!$A$2),100,IF(ISBLANK(A50),100,IF((OR(EXACT(A50,FRI_1!$C$2:$C$200))),VLOOKUP(A50,FRI_1!$C$2:$I$200,4,FALSE()))))</f>
        <v>100</v>
      </c>
      <c r="AC50" s="37">
        <f t="shared" si="44"/>
        <v>51</v>
      </c>
      <c r="AD50" s="29">
        <f>VLOOKUP(AC50,[1]Punktezuordnung!$A$2:$B$52,2,FALSE())</f>
        <v>0</v>
      </c>
      <c r="AE50" s="40">
        <f t="array" ref="AE50">IF(ISBLANK(FRI_2!$A$2),0,IF(ISBLANK(A50),0,IF((OR(EXACT(A50,FRI_2!$C$2:$C$150))),VLOOKUP(A50,FRI_2!$C$2:$I$150,4,FALSE()))))</f>
        <v>0</v>
      </c>
      <c r="AF50" s="37">
        <f t="shared" si="45"/>
        <v>51</v>
      </c>
      <c r="AG50" s="29">
        <f>VLOOKUP(AF50,[1]Punktezuordnung!$A$2:$B$52,2,FALSE())</f>
        <v>0</v>
      </c>
      <c r="AH50" s="41">
        <f t="array" ref="AH50">IF(ISBLANK(LAT_1!$A$2),0,IF(ISBLANK(A50),0,IF((OR(EXACT(A50,LAT_1!$C$2:$C$154))),VLOOKUP(A50,LAT_1!$C$2:$I$154,4,FALSE()))))</f>
        <v>0</v>
      </c>
      <c r="AI50" s="37">
        <f t="shared" si="46"/>
        <v>51</v>
      </c>
      <c r="AJ50" s="29">
        <f>VLOOKUP(AI50,[1]Punktezuordnung!$A$2:$B$52,2,FALSE())</f>
        <v>0</v>
      </c>
      <c r="AK50" s="43">
        <f t="array" ref="AK50">IF(ISBLANK(LAT_2!$A$2),0,IF(ISBLANK(A50),0,IF((OR(EXACT(A50,LAT_2!$C$2:$C$154))),VLOOKUP(A50,LAT_2!$C$2:$I$154,4,FALSE()))))</f>
        <v>0</v>
      </c>
      <c r="AL50" s="37">
        <f t="shared" si="47"/>
        <v>51</v>
      </c>
      <c r="AM50" s="29">
        <f>VLOOKUP(AL50,[1]Punktezuordnung!$A$2:$B$52,2,FALSE())</f>
        <v>0</v>
      </c>
      <c r="AN50" s="66">
        <f t="array" ref="AN50">IF(ISBLANK(NIA_1!$A$2),1000,IF(ISBLANK(A50),1000,IF((OR(EXACT(A50,NIA_1!$C$2:$C$200))),VLOOKUP(A50,NIA_1!$C$2:$I$200,4,FALSE()))))</f>
        <v>1000</v>
      </c>
      <c r="AO50" s="37">
        <f t="shared" si="48"/>
        <v>51</v>
      </c>
      <c r="AP50" s="64">
        <f>VLOOKUP(AO50,Punktezuordnung!$A$2:$B$52,2,FALSE())</f>
        <v>0</v>
      </c>
      <c r="AQ50" s="45">
        <f t="array" ref="AQ50">IF(ISBLANK(NIA_2!$A$2),0,IF(ISBLANK(A50),0,IF((OR(EXACT(A50,NIA_2!$C$2:$C$141))),VLOOKUP(A50,NIA_2!$C$2:$I$141,4,FALSE()))))</f>
        <v>0</v>
      </c>
      <c r="AR50" s="37">
        <f t="shared" si="49"/>
        <v>51</v>
      </c>
      <c r="AS50" s="64">
        <f>VLOOKUP(AR50,Punktezuordnung!$A$2:$B$52,2,FALSE())</f>
        <v>0</v>
      </c>
      <c r="AT50" s="41">
        <f t="array" ref="AT50">IF(ISBLANK(STO_1!$A$2),0,IF(ISBLANK(A50),0,IF((OR(EXACT(A50,STO_1!$C$2:$C$149))),VLOOKUP(A50,STO_1!$C$2:$I$149,4,FALSE()))))</f>
        <v>0</v>
      </c>
      <c r="AU50" s="37">
        <f t="shared" si="50"/>
        <v>51</v>
      </c>
      <c r="AV50" s="44">
        <f>VLOOKUP(AU50,[1]Punktezuordnung!$A$2:$B$52,2,FALSE())</f>
        <v>0</v>
      </c>
      <c r="AW50" s="39">
        <f t="array" ref="AW50">IF(ISBLANK(STO_2!$A$2),0,IF(ISBLANK(A50),0,IF((OR(EXACT(A50,STO_2!$C$2:$C$148))),VLOOKUP(A50,STO_2!$C$2:$I$148,4,FALSE()))))</f>
        <v>0</v>
      </c>
      <c r="AX50" s="37">
        <f t="shared" si="51"/>
        <v>51</v>
      </c>
      <c r="AY50" s="44">
        <f>VLOOKUP(AX50,[1]Punktezuordnung!$A$2:$B$52,2,FALSE())</f>
        <v>0</v>
      </c>
      <c r="AZ50" s="41">
        <f t="array" ref="AZ50">IF(ISBLANK(ANG_1!$A$2),100,IF(ISBLANK(A50),100,IF((OR(EXACT(A50,ANG_1!$C$2:$C$200))),VLOOKUP(A50,ANG_1!$C$2:$I$200,4,FALSE()))))</f>
        <v>100</v>
      </c>
      <c r="BA50" s="37">
        <f t="shared" si="52"/>
        <v>51</v>
      </c>
      <c r="BB50" s="44">
        <f>VLOOKUP(BA50,[1]Punktezuordnung!$A$2:$B$52,2,FALSE())</f>
        <v>0</v>
      </c>
      <c r="BC50" s="46">
        <f t="array" ref="BC50">IF(ISBLANK(ANG_2!$A$2),0,IF(ISBLANK(A50),0,IF((OR(EXACT(A50,ANG_2!$C$2:$C$155))),VLOOKUP(A50,ANG_2!$C$2:$I$155,4,FALSE()))))</f>
        <v>0</v>
      </c>
      <c r="BD50" s="37">
        <f t="shared" si="53"/>
        <v>51</v>
      </c>
      <c r="BE50" s="47">
        <f>VLOOKUP(BD50,[1]Punktezuordnung!$A$2:$B$52,2,FALSE())</f>
        <v>0</v>
      </c>
      <c r="BF50" s="41">
        <f t="array" ref="BF50">IF(ISBLANK(ANG_1!$A$2),100,IF(ISBLANK(G50),100,IF((OR(EXACT(G50,ANG_1!$C$2:$C$200))),VLOOKUP(G50,ANG_1!$C$2:$I$200,4,FALSE()))))</f>
        <v>100</v>
      </c>
      <c r="BG50" s="37">
        <f t="shared" si="54"/>
        <v>51</v>
      </c>
      <c r="BH50" s="44">
        <f>VLOOKUP(BG50,[1]Punktezuordnung!$A$2:$B$52,2,FALSE())</f>
        <v>0</v>
      </c>
      <c r="BI50" s="46">
        <f t="array" ref="BI50">IF(ISBLANK(ANG_2!$A$2),0,IF(ISBLANK(G50),0,IF((OR(EXACT(G50,ANG_2!$C$2:$C$155))),VLOOKUP(G50,ANG_2!$C$2:$I$155,4,FALSE()))))</f>
        <v>0</v>
      </c>
      <c r="BJ50" s="37">
        <f t="shared" si="55"/>
        <v>51</v>
      </c>
      <c r="BK50" s="47">
        <f>VLOOKUP(BJ50,[1]Punktezuordnung!$A$2:$B$52,2,FALSE())</f>
        <v>0</v>
      </c>
    </row>
    <row r="51" spans="1:63" x14ac:dyDescent="0.3">
      <c r="A51" s="55"/>
      <c r="B51" s="55"/>
      <c r="C51" s="55"/>
      <c r="D51" s="55"/>
      <c r="E51" s="37" t="str">
        <f t="shared" si="28"/>
        <v/>
      </c>
      <c r="F51" s="29">
        <f>SUM(LARGE(H51:U51,{1;2;3;4;5;6;7;8;9}))</f>
        <v>0</v>
      </c>
      <c r="G51" s="48">
        <f t="shared" si="29"/>
        <v>0</v>
      </c>
      <c r="H51" s="49">
        <f t="shared" si="30"/>
        <v>0</v>
      </c>
      <c r="I51" s="44">
        <f t="shared" si="31"/>
        <v>0</v>
      </c>
      <c r="J51" s="49">
        <f t="shared" si="32"/>
        <v>0</v>
      </c>
      <c r="K51" s="44">
        <f t="shared" si="33"/>
        <v>0</v>
      </c>
      <c r="L51" s="32">
        <f t="shared" si="34"/>
        <v>0</v>
      </c>
      <c r="M51" s="33">
        <f t="shared" si="35"/>
        <v>0</v>
      </c>
      <c r="N51" s="50">
        <f t="shared" si="36"/>
        <v>0</v>
      </c>
      <c r="O51" s="35">
        <f t="shared" si="37"/>
        <v>0</v>
      </c>
      <c r="P51" s="49">
        <f t="shared" si="38"/>
        <v>0</v>
      </c>
      <c r="Q51" s="44">
        <f t="shared" si="39"/>
        <v>0</v>
      </c>
      <c r="R51" s="49"/>
      <c r="S51" s="44"/>
      <c r="T51" s="49">
        <f t="shared" si="40"/>
        <v>0</v>
      </c>
      <c r="U51" s="44">
        <f t="shared" si="41"/>
        <v>0</v>
      </c>
      <c r="V51" s="36">
        <f t="array" ref="V51">IF(ISBLANK(ALS_1!$A$2),100,IF(ISBLANK(A51),100,IF((OR(EXACT(A51,ALS_1!$C$2:$C$147))),VLOOKUP(A51,ALS_1!$C$2:$I$147,4,FALSE()))))</f>
        <v>100</v>
      </c>
      <c r="W51" s="37">
        <f t="shared" si="42"/>
        <v>51</v>
      </c>
      <c r="X51" s="64">
        <f>VLOOKUP(W51,Punktezuordnung!$A$2:$B$52,2,FALSE())</f>
        <v>0</v>
      </c>
      <c r="Y51" s="38" cm="1">
        <f t="array" ref="Y51">IF(ISBLANK(ALS_2!$A$2),0,IF(ISBLANK(A51),0,IF((OR(EXACT(A51,ALS_2!$C$2:$C$149))),VLOOKUP(A51,ALS_2!$C$2:$I$149,4,FALSE()))))</f>
        <v>0</v>
      </c>
      <c r="Z51" s="37">
        <f t="shared" si="43"/>
        <v>51</v>
      </c>
      <c r="AA51" s="64">
        <f>VLOOKUP(Z51,Punktezuordnung!$A$2:$B$52,2,FALSE())</f>
        <v>0</v>
      </c>
      <c r="AB51" s="39">
        <f t="array" ref="AB51">IF(ISBLANK(FRI_1!$A$2),100,IF(ISBLANK(A51),100,IF((OR(EXACT(A51,FRI_1!$C$2:$C$200))),VLOOKUP(A51,FRI_1!$C$2:$I$200,4,FALSE()))))</f>
        <v>100</v>
      </c>
      <c r="AC51" s="37">
        <f t="shared" si="44"/>
        <v>51</v>
      </c>
      <c r="AD51" s="29">
        <f>VLOOKUP(AC51,[1]Punktezuordnung!$A$2:$B$52,2,FALSE())</f>
        <v>0</v>
      </c>
      <c r="AE51" s="40">
        <f t="array" ref="AE51">IF(ISBLANK(FRI_2!$A$2),0,IF(ISBLANK(A51),0,IF((OR(EXACT(A51,FRI_2!$C$2:$C$150))),VLOOKUP(A51,FRI_2!$C$2:$I$150,4,FALSE()))))</f>
        <v>0</v>
      </c>
      <c r="AF51" s="37">
        <f t="shared" si="45"/>
        <v>51</v>
      </c>
      <c r="AG51" s="29">
        <f>VLOOKUP(AF51,[1]Punktezuordnung!$A$2:$B$52,2,FALSE())</f>
        <v>0</v>
      </c>
      <c r="AH51" s="41">
        <f t="array" ref="AH51">IF(ISBLANK(LAT_1!$A$2),0,IF(ISBLANK(A51),0,IF((OR(EXACT(A51,LAT_1!$C$2:$C$154))),VLOOKUP(A51,LAT_1!$C$2:$I$154,4,FALSE()))))</f>
        <v>0</v>
      </c>
      <c r="AI51" s="37">
        <f t="shared" si="46"/>
        <v>51</v>
      </c>
      <c r="AJ51" s="29">
        <f>VLOOKUP(AI51,[1]Punktezuordnung!$A$2:$B$52,2,FALSE())</f>
        <v>0</v>
      </c>
      <c r="AK51" s="43">
        <f t="array" ref="AK51">IF(ISBLANK(LAT_2!$A$2),0,IF(ISBLANK(A51),0,IF((OR(EXACT(A51,LAT_2!$C$2:$C$154))),VLOOKUP(A51,LAT_2!$C$2:$I$154,4,FALSE()))))</f>
        <v>0</v>
      </c>
      <c r="AL51" s="37">
        <f t="shared" si="47"/>
        <v>51</v>
      </c>
      <c r="AM51" s="29">
        <f>VLOOKUP(AL51,[1]Punktezuordnung!$A$2:$B$52,2,FALSE())</f>
        <v>0</v>
      </c>
      <c r="AN51" s="66">
        <f t="array" ref="AN51">IF(ISBLANK(NIA_1!$A$2),1000,IF(ISBLANK(A51),1000,IF((OR(EXACT(A51,NIA_1!$C$2:$C$200))),VLOOKUP(A51,NIA_1!$C$2:$I$200,4,FALSE()))))</f>
        <v>1000</v>
      </c>
      <c r="AO51" s="37">
        <f t="shared" si="48"/>
        <v>51</v>
      </c>
      <c r="AP51" s="64">
        <f>VLOOKUP(AO51,Punktezuordnung!$A$2:$B$52,2,FALSE())</f>
        <v>0</v>
      </c>
      <c r="AQ51" s="45">
        <f t="array" ref="AQ51">IF(ISBLANK(NIA_2!$A$2),0,IF(ISBLANK(A51),0,IF((OR(EXACT(A51,NIA_2!$C$2:$C$141))),VLOOKUP(A51,NIA_2!$C$2:$I$141,4,FALSE()))))</f>
        <v>0</v>
      </c>
      <c r="AR51" s="37">
        <f t="shared" si="49"/>
        <v>51</v>
      </c>
      <c r="AS51" s="64">
        <f>VLOOKUP(AR51,Punktezuordnung!$A$2:$B$52,2,FALSE())</f>
        <v>0</v>
      </c>
      <c r="AT51" s="41">
        <f t="array" ref="AT51">IF(ISBLANK(STO_1!$A$2),0,IF(ISBLANK(A51),0,IF((OR(EXACT(A51,STO_1!$C$2:$C$149))),VLOOKUP(A51,STO_1!$C$2:$I$149,4,FALSE()))))</f>
        <v>0</v>
      </c>
      <c r="AU51" s="37">
        <f t="shared" si="50"/>
        <v>51</v>
      </c>
      <c r="AV51" s="44">
        <f>VLOOKUP(AU51,[1]Punktezuordnung!$A$2:$B$52,2,FALSE())</f>
        <v>0</v>
      </c>
      <c r="AW51" s="39">
        <f t="array" ref="AW51">IF(ISBLANK(STO_2!$A$2),0,IF(ISBLANK(A51),0,IF((OR(EXACT(A51,STO_2!$C$2:$C$148))),VLOOKUP(A51,STO_2!$C$2:$I$148,4,FALSE()))))</f>
        <v>0</v>
      </c>
      <c r="AX51" s="37">
        <f t="shared" si="51"/>
        <v>51</v>
      </c>
      <c r="AY51" s="44">
        <f>VLOOKUP(AX51,[1]Punktezuordnung!$A$2:$B$52,2,FALSE())</f>
        <v>0</v>
      </c>
      <c r="AZ51" s="41">
        <f t="array" ref="AZ51">IF(ISBLANK(ANG_1!$A$2),100,IF(ISBLANK(A51),100,IF((OR(EXACT(A51,ANG_1!$C$2:$C$200))),VLOOKUP(A51,ANG_1!$C$2:$I$200,4,FALSE()))))</f>
        <v>100</v>
      </c>
      <c r="BA51" s="37">
        <f t="shared" si="52"/>
        <v>51</v>
      </c>
      <c r="BB51" s="44">
        <f>VLOOKUP(BA51,[1]Punktezuordnung!$A$2:$B$52,2,FALSE())</f>
        <v>0</v>
      </c>
      <c r="BC51" s="46">
        <f t="array" ref="BC51">IF(ISBLANK(ANG_2!$A$2),0,IF(ISBLANK(A51),0,IF((OR(EXACT(A51,ANG_2!$C$2:$C$155))),VLOOKUP(A51,ANG_2!$C$2:$I$155,4,FALSE()))))</f>
        <v>0</v>
      </c>
      <c r="BD51" s="37">
        <f t="shared" si="53"/>
        <v>51</v>
      </c>
      <c r="BE51" s="47">
        <f>VLOOKUP(BD51,[1]Punktezuordnung!$A$2:$B$52,2,FALSE())</f>
        <v>0</v>
      </c>
      <c r="BF51" s="41">
        <f t="array" ref="BF51">IF(ISBLANK(ANG_1!$A$2),100,IF(ISBLANK(G51),100,IF((OR(EXACT(G51,ANG_1!$C$2:$C$200))),VLOOKUP(G51,ANG_1!$C$2:$I$200,4,FALSE()))))</f>
        <v>100</v>
      </c>
      <c r="BG51" s="37">
        <f t="shared" si="54"/>
        <v>51</v>
      </c>
      <c r="BH51" s="44">
        <f>VLOOKUP(BG51,[1]Punktezuordnung!$A$2:$B$52,2,FALSE())</f>
        <v>0</v>
      </c>
      <c r="BI51" s="46">
        <f t="array" ref="BI51">IF(ISBLANK(ANG_2!$A$2),0,IF(ISBLANK(G51),0,IF((OR(EXACT(G51,ANG_2!$C$2:$C$155))),VLOOKUP(G51,ANG_2!$C$2:$I$155,4,FALSE()))))</f>
        <v>0</v>
      </c>
      <c r="BJ51" s="37">
        <f t="shared" si="55"/>
        <v>51</v>
      </c>
      <c r="BK51" s="47">
        <f>VLOOKUP(BJ51,[1]Punktezuordnung!$A$2:$B$52,2,FALSE())</f>
        <v>0</v>
      </c>
    </row>
    <row r="52" spans="1:63" x14ac:dyDescent="0.3">
      <c r="A52" s="55"/>
      <c r="B52" s="55"/>
      <c r="C52" s="55"/>
      <c r="D52" s="55"/>
      <c r="E52" s="37" t="str">
        <f t="shared" si="28"/>
        <v/>
      </c>
      <c r="F52" s="29">
        <f>SUM(LARGE(H52:U52,{1;2;3;4;5;6;7;8;9}))</f>
        <v>0</v>
      </c>
      <c r="G52" s="48">
        <f t="shared" si="29"/>
        <v>0</v>
      </c>
      <c r="H52" s="49">
        <f t="shared" si="30"/>
        <v>0</v>
      </c>
      <c r="I52" s="44">
        <f t="shared" si="31"/>
        <v>0</v>
      </c>
      <c r="J52" s="49">
        <f t="shared" si="32"/>
        <v>0</v>
      </c>
      <c r="K52" s="44">
        <f t="shared" si="33"/>
        <v>0</v>
      </c>
      <c r="L52" s="32">
        <f t="shared" si="34"/>
        <v>0</v>
      </c>
      <c r="M52" s="33">
        <f t="shared" si="35"/>
        <v>0</v>
      </c>
      <c r="N52" s="50">
        <f t="shared" si="36"/>
        <v>0</v>
      </c>
      <c r="O52" s="35">
        <f t="shared" si="37"/>
        <v>0</v>
      </c>
      <c r="P52" s="49">
        <f t="shared" si="38"/>
        <v>0</v>
      </c>
      <c r="Q52" s="44">
        <f t="shared" si="39"/>
        <v>0</v>
      </c>
      <c r="R52" s="49"/>
      <c r="S52" s="44"/>
      <c r="T52" s="49">
        <f t="shared" si="40"/>
        <v>0</v>
      </c>
      <c r="U52" s="44">
        <f t="shared" si="41"/>
        <v>0</v>
      </c>
      <c r="V52" s="36">
        <f t="array" ref="V52">IF(ISBLANK(ALS_1!$A$2),100,IF(ISBLANK(A52),100,IF((OR(EXACT(A52,ALS_1!$C$2:$C$147))),VLOOKUP(A52,ALS_1!$C$2:$I$147,4,FALSE()))))</f>
        <v>100</v>
      </c>
      <c r="W52" s="37">
        <f t="shared" si="42"/>
        <v>51</v>
      </c>
      <c r="X52" s="64">
        <f>VLOOKUP(W52,Punktezuordnung!$A$2:$B$52,2,FALSE())</f>
        <v>0</v>
      </c>
      <c r="Y52" s="38" cm="1">
        <f t="array" ref="Y52">IF(ISBLANK(ALS_2!$A$2),0,IF(ISBLANK(A52),0,IF((OR(EXACT(A52,ALS_2!$C$2:$C$149))),VLOOKUP(A52,ALS_2!$C$2:$I$149,4,FALSE()))))</f>
        <v>0</v>
      </c>
      <c r="Z52" s="37">
        <f t="shared" si="43"/>
        <v>51</v>
      </c>
      <c r="AA52" s="64">
        <f>VLOOKUP(Z52,Punktezuordnung!$A$2:$B$52,2,FALSE())</f>
        <v>0</v>
      </c>
      <c r="AB52" s="39">
        <f t="array" ref="AB52">IF(ISBLANK(FRI_1!$A$2),100,IF(ISBLANK(A52),100,IF((OR(EXACT(A52,FRI_1!$C$2:$C$200))),VLOOKUP(A52,FRI_1!$C$2:$I$200,4,FALSE()))))</f>
        <v>100</v>
      </c>
      <c r="AC52" s="37">
        <f t="shared" si="44"/>
        <v>51</v>
      </c>
      <c r="AD52" s="29">
        <f>VLOOKUP(AC52,[1]Punktezuordnung!$A$2:$B$52,2,FALSE())</f>
        <v>0</v>
      </c>
      <c r="AE52" s="40">
        <f t="array" ref="AE52">IF(ISBLANK(FRI_2!$A$2),0,IF(ISBLANK(A52),0,IF((OR(EXACT(A52,FRI_2!$C$2:$C$150))),VLOOKUP(A52,FRI_2!$C$2:$I$150,4,FALSE()))))</f>
        <v>0</v>
      </c>
      <c r="AF52" s="37">
        <f t="shared" si="45"/>
        <v>51</v>
      </c>
      <c r="AG52" s="29">
        <f>VLOOKUP(AF52,[1]Punktezuordnung!$A$2:$B$52,2,FALSE())</f>
        <v>0</v>
      </c>
      <c r="AH52" s="41">
        <f t="array" ref="AH52">IF(ISBLANK(LAT_1!$A$2),0,IF(ISBLANK(A52),0,IF((OR(EXACT(A52,LAT_1!$C$2:$C$154))),VLOOKUP(A52,LAT_1!$C$2:$I$154,4,FALSE()))))</f>
        <v>0</v>
      </c>
      <c r="AI52" s="37">
        <f t="shared" si="46"/>
        <v>51</v>
      </c>
      <c r="AJ52" s="29">
        <f>VLOOKUP(AI52,[1]Punktezuordnung!$A$2:$B$52,2,FALSE())</f>
        <v>0</v>
      </c>
      <c r="AK52" s="43">
        <f t="array" ref="AK52">IF(ISBLANK(LAT_2!$A$2),0,IF(ISBLANK(A52),0,IF((OR(EXACT(A52,LAT_2!$C$2:$C$154))),VLOOKUP(A52,LAT_2!$C$2:$I$154,4,FALSE()))))</f>
        <v>0</v>
      </c>
      <c r="AL52" s="37">
        <f t="shared" si="47"/>
        <v>51</v>
      </c>
      <c r="AM52" s="29">
        <f>VLOOKUP(AL52,[1]Punktezuordnung!$A$2:$B$52,2,FALSE())</f>
        <v>0</v>
      </c>
      <c r="AN52" s="66">
        <f t="array" ref="AN52">IF(ISBLANK(NIA_1!$A$2),1000,IF(ISBLANK(A52),1000,IF((OR(EXACT(A52,NIA_1!$C$2:$C$200))),VLOOKUP(A52,NIA_1!$C$2:$I$200,4,FALSE()))))</f>
        <v>1000</v>
      </c>
      <c r="AO52" s="37">
        <f t="shared" si="48"/>
        <v>51</v>
      </c>
      <c r="AP52" s="64">
        <f>VLOOKUP(AO52,Punktezuordnung!$A$2:$B$52,2,FALSE())</f>
        <v>0</v>
      </c>
      <c r="AQ52" s="45">
        <f t="array" ref="AQ52">IF(ISBLANK(NIA_2!$A$2),0,IF(ISBLANK(A52),0,IF((OR(EXACT(A52,NIA_2!$C$2:$C$141))),VLOOKUP(A52,NIA_2!$C$2:$I$141,4,FALSE()))))</f>
        <v>0</v>
      </c>
      <c r="AR52" s="37">
        <f t="shared" si="49"/>
        <v>51</v>
      </c>
      <c r="AS52" s="64">
        <f>VLOOKUP(AR52,Punktezuordnung!$A$2:$B$52,2,FALSE())</f>
        <v>0</v>
      </c>
      <c r="AT52" s="41">
        <f t="array" ref="AT52">IF(ISBLANK(STO_1!$A$2),0,IF(ISBLANK(A52),0,IF((OR(EXACT(A52,STO_1!$C$2:$C$149))),VLOOKUP(A52,STO_1!$C$2:$I$149,4,FALSE()))))</f>
        <v>0</v>
      </c>
      <c r="AU52" s="37">
        <f t="shared" si="50"/>
        <v>51</v>
      </c>
      <c r="AV52" s="44">
        <f>VLOOKUP(AU52,[1]Punktezuordnung!$A$2:$B$52,2,FALSE())</f>
        <v>0</v>
      </c>
      <c r="AW52" s="39">
        <f t="array" ref="AW52">IF(ISBLANK(STO_2!$A$2),0,IF(ISBLANK(A52),0,IF((OR(EXACT(A52,STO_2!$C$2:$C$148))),VLOOKUP(A52,STO_2!$C$2:$I$148,4,FALSE()))))</f>
        <v>0</v>
      </c>
      <c r="AX52" s="37">
        <f t="shared" si="51"/>
        <v>51</v>
      </c>
      <c r="AY52" s="44">
        <f>VLOOKUP(AX52,[1]Punktezuordnung!$A$2:$B$52,2,FALSE())</f>
        <v>0</v>
      </c>
      <c r="AZ52" s="41">
        <f t="array" ref="AZ52">IF(ISBLANK(ANG_1!$A$2),100,IF(ISBLANK(A52),100,IF((OR(EXACT(A52,ANG_1!$C$2:$C$200))),VLOOKUP(A52,ANG_1!$C$2:$I$200,4,FALSE()))))</f>
        <v>100</v>
      </c>
      <c r="BA52" s="37">
        <f t="shared" si="52"/>
        <v>51</v>
      </c>
      <c r="BB52" s="44">
        <f>VLOOKUP(BA52,[1]Punktezuordnung!$A$2:$B$52,2,FALSE())</f>
        <v>0</v>
      </c>
      <c r="BC52" s="46">
        <f t="array" ref="BC52">IF(ISBLANK(ANG_2!$A$2),0,IF(ISBLANK(A52),0,IF((OR(EXACT(A52,ANG_2!$C$2:$C$155))),VLOOKUP(A52,ANG_2!$C$2:$I$155,4,FALSE()))))</f>
        <v>0</v>
      </c>
      <c r="BD52" s="37">
        <f t="shared" si="53"/>
        <v>51</v>
      </c>
      <c r="BE52" s="47">
        <f>VLOOKUP(BD52,[1]Punktezuordnung!$A$2:$B$52,2,FALSE())</f>
        <v>0</v>
      </c>
      <c r="BF52" s="41">
        <f t="array" ref="BF52">IF(ISBLANK(ANG_1!$A$2),100,IF(ISBLANK(G52),100,IF((OR(EXACT(G52,ANG_1!$C$2:$C$200))),VLOOKUP(G52,ANG_1!$C$2:$I$200,4,FALSE()))))</f>
        <v>100</v>
      </c>
      <c r="BG52" s="37">
        <f t="shared" si="54"/>
        <v>51</v>
      </c>
      <c r="BH52" s="44">
        <f>VLOOKUP(BG52,[1]Punktezuordnung!$A$2:$B$52,2,FALSE())</f>
        <v>0</v>
      </c>
      <c r="BI52" s="46">
        <f t="array" ref="BI52">IF(ISBLANK(ANG_2!$A$2),0,IF(ISBLANK(G52),0,IF((OR(EXACT(G52,ANG_2!$C$2:$C$155))),VLOOKUP(G52,ANG_2!$C$2:$I$155,4,FALSE()))))</f>
        <v>0</v>
      </c>
      <c r="BJ52" s="37">
        <f t="shared" si="55"/>
        <v>51</v>
      </c>
      <c r="BK52" s="47">
        <f>VLOOKUP(BJ52,[1]Punktezuordnung!$A$2:$B$52,2,FALSE())</f>
        <v>0</v>
      </c>
    </row>
    <row r="53" spans="1:63" x14ac:dyDescent="0.3">
      <c r="A53" s="55"/>
      <c r="B53" s="55"/>
      <c r="C53" s="55"/>
      <c r="D53" s="55"/>
      <c r="E53" s="37" t="str">
        <f t="shared" si="28"/>
        <v/>
      </c>
      <c r="F53" s="29">
        <f>SUM(LARGE(H53:U53,{1;2;3;4;5;6;7;8;9}))</f>
        <v>0</v>
      </c>
      <c r="G53" s="48">
        <f t="shared" si="29"/>
        <v>0</v>
      </c>
      <c r="H53" s="49">
        <f t="shared" si="30"/>
        <v>0</v>
      </c>
      <c r="I53" s="44">
        <f t="shared" si="31"/>
        <v>0</v>
      </c>
      <c r="J53" s="49">
        <f t="shared" si="32"/>
        <v>0</v>
      </c>
      <c r="K53" s="44">
        <f t="shared" si="33"/>
        <v>0</v>
      </c>
      <c r="L53" s="32">
        <f t="shared" si="34"/>
        <v>0</v>
      </c>
      <c r="M53" s="33">
        <f t="shared" si="35"/>
        <v>0</v>
      </c>
      <c r="N53" s="50">
        <f t="shared" si="36"/>
        <v>0</v>
      </c>
      <c r="O53" s="35">
        <f t="shared" si="37"/>
        <v>0</v>
      </c>
      <c r="P53" s="49">
        <f t="shared" si="38"/>
        <v>0</v>
      </c>
      <c r="Q53" s="44">
        <f t="shared" si="39"/>
        <v>0</v>
      </c>
      <c r="R53" s="49"/>
      <c r="S53" s="44"/>
      <c r="T53" s="49">
        <f t="shared" si="40"/>
        <v>0</v>
      </c>
      <c r="U53" s="44">
        <f t="shared" si="41"/>
        <v>0</v>
      </c>
      <c r="V53" s="36">
        <f t="array" ref="V53">IF(ISBLANK(ALS_1!$A$2),100,IF(ISBLANK(A53),100,IF((OR(EXACT(A53,ALS_1!$C$2:$C$147))),VLOOKUP(A53,ALS_1!$C$2:$I$147,4,FALSE()))))</f>
        <v>100</v>
      </c>
      <c r="W53" s="37">
        <f t="shared" si="42"/>
        <v>51</v>
      </c>
      <c r="X53" s="64">
        <f>VLOOKUP(W53,Punktezuordnung!$A$2:$B$52,2,FALSE())</f>
        <v>0</v>
      </c>
      <c r="Y53" s="38" cm="1">
        <f t="array" ref="Y53">IF(ISBLANK(ALS_2!$A$2),0,IF(ISBLANK(A53),0,IF((OR(EXACT(A53,ALS_2!$C$2:$C$149))),VLOOKUP(A53,ALS_2!$C$2:$I$149,4,FALSE()))))</f>
        <v>0</v>
      </c>
      <c r="Z53" s="37">
        <f t="shared" si="43"/>
        <v>51</v>
      </c>
      <c r="AA53" s="64">
        <f>VLOOKUP(Z53,Punktezuordnung!$A$2:$B$52,2,FALSE())</f>
        <v>0</v>
      </c>
      <c r="AB53" s="39">
        <f t="array" ref="AB53">IF(ISBLANK(FRI_1!$A$2),100,IF(ISBLANK(A53),100,IF((OR(EXACT(A53,FRI_1!$C$2:$C$200))),VLOOKUP(A53,FRI_1!$C$2:$I$200,4,FALSE()))))</f>
        <v>100</v>
      </c>
      <c r="AC53" s="37">
        <f t="shared" si="44"/>
        <v>51</v>
      </c>
      <c r="AD53" s="29">
        <f>VLOOKUP(AC53,[1]Punktezuordnung!$A$2:$B$52,2,FALSE())</f>
        <v>0</v>
      </c>
      <c r="AE53" s="40">
        <f t="array" ref="AE53">IF(ISBLANK(FRI_2!$A$2),0,IF(ISBLANK(A53),0,IF((OR(EXACT(A53,FRI_2!$C$2:$C$150))),VLOOKUP(A53,FRI_2!$C$2:$I$150,4,FALSE()))))</f>
        <v>0</v>
      </c>
      <c r="AF53" s="37">
        <f t="shared" si="45"/>
        <v>51</v>
      </c>
      <c r="AG53" s="29">
        <f>VLOOKUP(AF53,[1]Punktezuordnung!$A$2:$B$52,2,FALSE())</f>
        <v>0</v>
      </c>
      <c r="AH53" s="41">
        <f t="array" ref="AH53">IF(ISBLANK(LAT_1!$A$2),0,IF(ISBLANK(A53),0,IF((OR(EXACT(A53,LAT_1!$C$2:$C$154))),VLOOKUP(A53,LAT_1!$C$2:$I$154,4,FALSE()))))</f>
        <v>0</v>
      </c>
      <c r="AI53" s="37">
        <f t="shared" si="46"/>
        <v>51</v>
      </c>
      <c r="AJ53" s="29">
        <f>VLOOKUP(AI53,[1]Punktezuordnung!$A$2:$B$52,2,FALSE())</f>
        <v>0</v>
      </c>
      <c r="AK53" s="43">
        <f t="array" ref="AK53">IF(ISBLANK(LAT_2!$A$2),0,IF(ISBLANK(A53),0,IF((OR(EXACT(A53,LAT_2!$C$2:$C$154))),VLOOKUP(A53,LAT_2!$C$2:$I$154,4,FALSE()))))</f>
        <v>0</v>
      </c>
      <c r="AL53" s="37">
        <f t="shared" si="47"/>
        <v>51</v>
      </c>
      <c r="AM53" s="29">
        <f>VLOOKUP(AL53,[1]Punktezuordnung!$A$2:$B$52,2,FALSE())</f>
        <v>0</v>
      </c>
      <c r="AN53" s="66">
        <f t="array" ref="AN53">IF(ISBLANK(NIA_1!$A$2),1000,IF(ISBLANK(A53),1000,IF((OR(EXACT(A53,NIA_1!$C$2:$C$200))),VLOOKUP(A53,NIA_1!$C$2:$I$200,4,FALSE()))))</f>
        <v>1000</v>
      </c>
      <c r="AO53" s="37">
        <f t="shared" si="48"/>
        <v>51</v>
      </c>
      <c r="AP53" s="64">
        <f>VLOOKUP(AO53,Punktezuordnung!$A$2:$B$52,2,FALSE())</f>
        <v>0</v>
      </c>
      <c r="AQ53" s="45">
        <f t="array" ref="AQ53">IF(ISBLANK(NIA_2!$A$2),0,IF(ISBLANK(A53),0,IF((OR(EXACT(A53,NIA_2!$C$2:$C$141))),VLOOKUP(A53,NIA_2!$C$2:$I$141,4,FALSE()))))</f>
        <v>0</v>
      </c>
      <c r="AR53" s="37">
        <f t="shared" si="49"/>
        <v>51</v>
      </c>
      <c r="AS53" s="64">
        <f>VLOOKUP(AR53,Punktezuordnung!$A$2:$B$52,2,FALSE())</f>
        <v>0</v>
      </c>
      <c r="AT53" s="41">
        <f t="array" ref="AT53">IF(ISBLANK(STO_1!$A$2),0,IF(ISBLANK(A53),0,IF((OR(EXACT(A53,STO_1!$C$2:$C$149))),VLOOKUP(A53,STO_1!$C$2:$I$149,4,FALSE()))))</f>
        <v>0</v>
      </c>
      <c r="AU53" s="37">
        <f t="shared" si="50"/>
        <v>51</v>
      </c>
      <c r="AV53" s="44">
        <f>VLOOKUP(AU53,[1]Punktezuordnung!$A$2:$B$52,2,FALSE())</f>
        <v>0</v>
      </c>
      <c r="AW53" s="39">
        <f t="array" ref="AW53">IF(ISBLANK(STO_2!$A$2),0,IF(ISBLANK(A53),0,IF((OR(EXACT(A53,STO_2!$C$2:$C$148))),VLOOKUP(A53,STO_2!$C$2:$I$148,4,FALSE()))))</f>
        <v>0</v>
      </c>
      <c r="AX53" s="37">
        <f t="shared" si="51"/>
        <v>51</v>
      </c>
      <c r="AY53" s="44">
        <f>VLOOKUP(AX53,[1]Punktezuordnung!$A$2:$B$52,2,FALSE())</f>
        <v>0</v>
      </c>
      <c r="AZ53" s="41">
        <f t="array" ref="AZ53">IF(ISBLANK(ANG_1!$A$2),100,IF(ISBLANK(A53),100,IF((OR(EXACT(A53,ANG_1!$C$2:$C$200))),VLOOKUP(A53,ANG_1!$C$2:$I$200,4,FALSE()))))</f>
        <v>100</v>
      </c>
      <c r="BA53" s="37">
        <f t="shared" si="52"/>
        <v>51</v>
      </c>
      <c r="BB53" s="44">
        <f>VLOOKUP(BA53,[1]Punktezuordnung!$A$2:$B$52,2,FALSE())</f>
        <v>0</v>
      </c>
      <c r="BC53" s="46">
        <f t="array" ref="BC53">IF(ISBLANK(ANG_2!$A$2),0,IF(ISBLANK(A53),0,IF((OR(EXACT(A53,ANG_2!$C$2:$C$155))),VLOOKUP(A53,ANG_2!$C$2:$I$155,4,FALSE()))))</f>
        <v>0</v>
      </c>
      <c r="BD53" s="37">
        <f t="shared" si="53"/>
        <v>51</v>
      </c>
      <c r="BE53" s="47">
        <f>VLOOKUP(BD53,[1]Punktezuordnung!$A$2:$B$52,2,FALSE())</f>
        <v>0</v>
      </c>
      <c r="BF53" s="41">
        <f t="array" ref="BF53">IF(ISBLANK(ANG_1!$A$2),100,IF(ISBLANK(G53),100,IF((OR(EXACT(G53,ANG_1!$C$2:$C$200))),VLOOKUP(G53,ANG_1!$C$2:$I$200,4,FALSE()))))</f>
        <v>100</v>
      </c>
      <c r="BG53" s="37">
        <f t="shared" si="54"/>
        <v>51</v>
      </c>
      <c r="BH53" s="44">
        <f>VLOOKUP(BG53,[1]Punktezuordnung!$A$2:$B$52,2,FALSE())</f>
        <v>0</v>
      </c>
      <c r="BI53" s="46">
        <f t="array" ref="BI53">IF(ISBLANK(ANG_2!$A$2),0,IF(ISBLANK(G53),0,IF((OR(EXACT(G53,ANG_2!$C$2:$C$155))),VLOOKUP(G53,ANG_2!$C$2:$I$155,4,FALSE()))))</f>
        <v>0</v>
      </c>
      <c r="BJ53" s="37">
        <f t="shared" si="55"/>
        <v>51</v>
      </c>
      <c r="BK53" s="47">
        <f>VLOOKUP(BJ53,[1]Punktezuordnung!$A$2:$B$52,2,FALSE())</f>
        <v>0</v>
      </c>
    </row>
    <row r="54" spans="1:63" x14ac:dyDescent="0.3">
      <c r="A54" s="55"/>
      <c r="B54" s="55"/>
      <c r="C54" s="55"/>
      <c r="D54" s="55"/>
      <c r="E54" s="37" t="str">
        <f t="shared" si="28"/>
        <v/>
      </c>
      <c r="F54" s="29">
        <f>SUM(LARGE(H54:U54,{1;2;3;4;5;6;7;8;9}))</f>
        <v>0</v>
      </c>
      <c r="G54" s="48">
        <f t="shared" si="29"/>
        <v>0</v>
      </c>
      <c r="H54" s="49">
        <f t="shared" si="30"/>
        <v>0</v>
      </c>
      <c r="I54" s="44">
        <f t="shared" si="31"/>
        <v>0</v>
      </c>
      <c r="J54" s="49">
        <f t="shared" si="32"/>
        <v>0</v>
      </c>
      <c r="K54" s="44">
        <f t="shared" si="33"/>
        <v>0</v>
      </c>
      <c r="L54" s="32">
        <f t="shared" si="34"/>
        <v>0</v>
      </c>
      <c r="M54" s="33">
        <f t="shared" si="35"/>
        <v>0</v>
      </c>
      <c r="N54" s="50">
        <f t="shared" si="36"/>
        <v>0</v>
      </c>
      <c r="O54" s="35">
        <f t="shared" si="37"/>
        <v>0</v>
      </c>
      <c r="P54" s="49">
        <f t="shared" si="38"/>
        <v>0</v>
      </c>
      <c r="Q54" s="44">
        <f t="shared" si="39"/>
        <v>0</v>
      </c>
      <c r="R54" s="49"/>
      <c r="S54" s="44"/>
      <c r="T54" s="49">
        <f t="shared" si="40"/>
        <v>0</v>
      </c>
      <c r="U54" s="44">
        <f t="shared" si="41"/>
        <v>0</v>
      </c>
      <c r="V54" s="36">
        <f t="array" ref="V54">IF(ISBLANK(ALS_1!$A$2),100,IF(ISBLANK(A54),100,IF((OR(EXACT(A54,ALS_1!$C$2:$C$147))),VLOOKUP(A54,ALS_1!$C$2:$I$147,4,FALSE()))))</f>
        <v>100</v>
      </c>
      <c r="W54" s="37">
        <f t="shared" si="42"/>
        <v>51</v>
      </c>
      <c r="X54" s="64">
        <f>VLOOKUP(W54,Punktezuordnung!$A$2:$B$52,2,FALSE())</f>
        <v>0</v>
      </c>
      <c r="Y54" s="38" cm="1">
        <f t="array" ref="Y54">IF(ISBLANK(ALS_2!$A$2),0,IF(ISBLANK(A54),0,IF((OR(EXACT(A54,ALS_2!$C$2:$C$149))),VLOOKUP(A54,ALS_2!$C$2:$I$149,4,FALSE()))))</f>
        <v>0</v>
      </c>
      <c r="Z54" s="37">
        <f t="shared" si="43"/>
        <v>51</v>
      </c>
      <c r="AA54" s="64">
        <f>VLOOKUP(Z54,Punktezuordnung!$A$2:$B$52,2,FALSE())</f>
        <v>0</v>
      </c>
      <c r="AB54" s="39">
        <f t="array" ref="AB54">IF(ISBLANK(FRI_1!$A$2),100,IF(ISBLANK(A54),100,IF((OR(EXACT(A54,FRI_1!$C$2:$C$200))),VLOOKUP(A54,FRI_1!$C$2:$I$200,4,FALSE()))))</f>
        <v>100</v>
      </c>
      <c r="AC54" s="37">
        <f t="shared" si="44"/>
        <v>51</v>
      </c>
      <c r="AD54" s="29">
        <f>VLOOKUP(AC54,[1]Punktezuordnung!$A$2:$B$52,2,FALSE())</f>
        <v>0</v>
      </c>
      <c r="AE54" s="40">
        <f t="array" ref="AE54">IF(ISBLANK(FRI_2!$A$2),0,IF(ISBLANK(A54),0,IF((OR(EXACT(A54,FRI_2!$C$2:$C$150))),VLOOKUP(A54,FRI_2!$C$2:$I$150,4,FALSE()))))</f>
        <v>0</v>
      </c>
      <c r="AF54" s="37">
        <f t="shared" si="45"/>
        <v>51</v>
      </c>
      <c r="AG54" s="29">
        <f>VLOOKUP(AF54,[1]Punktezuordnung!$A$2:$B$52,2,FALSE())</f>
        <v>0</v>
      </c>
      <c r="AH54" s="41">
        <f t="array" ref="AH54">IF(ISBLANK(LAT_1!$A$2),0,IF(ISBLANK(A54),0,IF((OR(EXACT(A54,LAT_1!$C$2:$C$154))),VLOOKUP(A54,LAT_1!$C$2:$I$154,4,FALSE()))))</f>
        <v>0</v>
      </c>
      <c r="AI54" s="37">
        <f t="shared" si="46"/>
        <v>51</v>
      </c>
      <c r="AJ54" s="29">
        <f>VLOOKUP(AI54,[1]Punktezuordnung!$A$2:$B$52,2,FALSE())</f>
        <v>0</v>
      </c>
      <c r="AK54" s="43">
        <f t="array" ref="AK54">IF(ISBLANK(LAT_2!$A$2),0,IF(ISBLANK(A54),0,IF((OR(EXACT(A54,LAT_2!$C$2:$C$154))),VLOOKUP(A54,LAT_2!$C$2:$I$154,4,FALSE()))))</f>
        <v>0</v>
      </c>
      <c r="AL54" s="37">
        <f t="shared" si="47"/>
        <v>51</v>
      </c>
      <c r="AM54" s="29">
        <f>VLOOKUP(AL54,[1]Punktezuordnung!$A$2:$B$52,2,FALSE())</f>
        <v>0</v>
      </c>
      <c r="AN54" s="66">
        <f t="array" ref="AN54">IF(ISBLANK(NIA_1!$A$2),1000,IF(ISBLANK(A54),1000,IF((OR(EXACT(A54,NIA_1!$C$2:$C$200))),VLOOKUP(A54,NIA_1!$C$2:$I$200,4,FALSE()))))</f>
        <v>1000</v>
      </c>
      <c r="AO54" s="37">
        <f t="shared" si="48"/>
        <v>51</v>
      </c>
      <c r="AP54" s="64">
        <f>VLOOKUP(AO54,Punktezuordnung!$A$2:$B$52,2,FALSE())</f>
        <v>0</v>
      </c>
      <c r="AQ54" s="45">
        <f t="array" ref="AQ54">IF(ISBLANK(NIA_2!$A$2),0,IF(ISBLANK(A54),0,IF((OR(EXACT(A54,NIA_2!$C$2:$C$141))),VLOOKUP(A54,NIA_2!$C$2:$I$141,4,FALSE()))))</f>
        <v>0</v>
      </c>
      <c r="AR54" s="37">
        <f t="shared" si="49"/>
        <v>51</v>
      </c>
      <c r="AS54" s="64">
        <f>VLOOKUP(AR54,Punktezuordnung!$A$2:$B$52,2,FALSE())</f>
        <v>0</v>
      </c>
      <c r="AT54" s="41">
        <f t="array" ref="AT54">IF(ISBLANK(STO_1!$A$2),0,IF(ISBLANK(A54),0,IF((OR(EXACT(A54,STO_1!$C$2:$C$149))),VLOOKUP(A54,STO_1!$C$2:$I$149,4,FALSE()))))</f>
        <v>0</v>
      </c>
      <c r="AU54" s="37">
        <f t="shared" si="50"/>
        <v>51</v>
      </c>
      <c r="AV54" s="44">
        <f>VLOOKUP(AU54,[1]Punktezuordnung!$A$2:$B$52,2,FALSE())</f>
        <v>0</v>
      </c>
      <c r="AW54" s="39">
        <f t="array" ref="AW54">IF(ISBLANK(STO_2!$A$2),0,IF(ISBLANK(A54),0,IF((OR(EXACT(A54,STO_2!$C$2:$C$148))),VLOOKUP(A54,STO_2!$C$2:$I$148,4,FALSE()))))</f>
        <v>0</v>
      </c>
      <c r="AX54" s="37">
        <f t="shared" si="51"/>
        <v>51</v>
      </c>
      <c r="AY54" s="44">
        <f>VLOOKUP(AX54,[1]Punktezuordnung!$A$2:$B$52,2,FALSE())</f>
        <v>0</v>
      </c>
      <c r="AZ54" s="41">
        <f t="array" ref="AZ54">IF(ISBLANK(ANG_1!$A$2),100,IF(ISBLANK(A54),100,IF((OR(EXACT(A54,ANG_1!$C$2:$C$200))),VLOOKUP(A54,ANG_1!$C$2:$I$200,4,FALSE()))))</f>
        <v>100</v>
      </c>
      <c r="BA54" s="37">
        <f t="shared" si="52"/>
        <v>51</v>
      </c>
      <c r="BB54" s="44">
        <f>VLOOKUP(BA54,[1]Punktezuordnung!$A$2:$B$52,2,FALSE())</f>
        <v>0</v>
      </c>
      <c r="BC54" s="46">
        <f t="array" ref="BC54">IF(ISBLANK(ANG_2!$A$2),0,IF(ISBLANK(A54),0,IF((OR(EXACT(A54,ANG_2!$C$2:$C$155))),VLOOKUP(A54,ANG_2!$C$2:$I$155,4,FALSE()))))</f>
        <v>0</v>
      </c>
      <c r="BD54" s="37">
        <f t="shared" si="53"/>
        <v>51</v>
      </c>
      <c r="BE54" s="47">
        <f>VLOOKUP(BD54,[1]Punktezuordnung!$A$2:$B$52,2,FALSE())</f>
        <v>0</v>
      </c>
      <c r="BF54" s="41">
        <f t="array" ref="BF54">IF(ISBLANK(ANG_1!$A$2),100,IF(ISBLANK(G54),100,IF((OR(EXACT(G54,ANG_1!$C$2:$C$200))),VLOOKUP(G54,ANG_1!$C$2:$I$200,4,FALSE()))))</f>
        <v>100</v>
      </c>
      <c r="BG54" s="37">
        <f t="shared" si="54"/>
        <v>51</v>
      </c>
      <c r="BH54" s="44">
        <f>VLOOKUP(BG54,[1]Punktezuordnung!$A$2:$B$52,2,FALSE())</f>
        <v>0</v>
      </c>
      <c r="BI54" s="46">
        <f t="array" ref="BI54">IF(ISBLANK(ANG_2!$A$2),0,IF(ISBLANK(G54),0,IF((OR(EXACT(G54,ANG_2!$C$2:$C$155))),VLOOKUP(G54,ANG_2!$C$2:$I$155,4,FALSE()))))</f>
        <v>0</v>
      </c>
      <c r="BJ54" s="37">
        <f t="shared" si="55"/>
        <v>51</v>
      </c>
      <c r="BK54" s="47">
        <f>VLOOKUP(BJ54,[1]Punktezuordnung!$A$2:$B$52,2,FALSE())</f>
        <v>0</v>
      </c>
    </row>
    <row r="55" spans="1:63" x14ac:dyDescent="0.3">
      <c r="A55" s="55"/>
      <c r="B55" s="55"/>
      <c r="C55" s="55"/>
      <c r="D55" s="55"/>
      <c r="E55" s="37" t="str">
        <f t="shared" si="28"/>
        <v/>
      </c>
      <c r="F55" s="29">
        <f>SUM(LARGE(H55:U55,{1;2;3;4;5;6;7;8;9}))</f>
        <v>0</v>
      </c>
      <c r="G55" s="48">
        <f t="shared" si="29"/>
        <v>0</v>
      </c>
      <c r="H55" s="49">
        <f t="shared" si="30"/>
        <v>0</v>
      </c>
      <c r="I55" s="44">
        <f t="shared" si="31"/>
        <v>0</v>
      </c>
      <c r="J55" s="49">
        <f t="shared" si="32"/>
        <v>0</v>
      </c>
      <c r="K55" s="44">
        <f t="shared" si="33"/>
        <v>0</v>
      </c>
      <c r="L55" s="32">
        <f t="shared" si="34"/>
        <v>0</v>
      </c>
      <c r="M55" s="33">
        <f t="shared" si="35"/>
        <v>0</v>
      </c>
      <c r="N55" s="50">
        <f t="shared" si="36"/>
        <v>0</v>
      </c>
      <c r="O55" s="35">
        <f t="shared" si="37"/>
        <v>0</v>
      </c>
      <c r="P55" s="49">
        <f t="shared" si="38"/>
        <v>0</v>
      </c>
      <c r="Q55" s="44">
        <f t="shared" si="39"/>
        <v>0</v>
      </c>
      <c r="R55" s="49"/>
      <c r="S55" s="44"/>
      <c r="T55" s="49">
        <f t="shared" si="40"/>
        <v>0</v>
      </c>
      <c r="U55" s="44">
        <f t="shared" si="41"/>
        <v>0</v>
      </c>
      <c r="V55" s="36">
        <f t="array" ref="V55">IF(ISBLANK(ALS_1!$A$2),100,IF(ISBLANK(A55),100,IF((OR(EXACT(A55,ALS_1!$C$2:$C$147))),VLOOKUP(A55,ALS_1!$C$2:$I$147,4,FALSE()))))</f>
        <v>100</v>
      </c>
      <c r="W55" s="37">
        <f t="shared" si="42"/>
        <v>51</v>
      </c>
      <c r="X55" s="64">
        <f>VLOOKUP(W55,Punktezuordnung!$A$2:$B$52,2,FALSE())</f>
        <v>0</v>
      </c>
      <c r="Y55" s="38" cm="1">
        <f t="array" ref="Y55">IF(ISBLANK(ALS_2!$A$2),0,IF(ISBLANK(A55),0,IF((OR(EXACT(A55,ALS_2!$C$2:$C$149))),VLOOKUP(A55,ALS_2!$C$2:$I$149,4,FALSE()))))</f>
        <v>0</v>
      </c>
      <c r="Z55" s="37">
        <f t="shared" si="43"/>
        <v>51</v>
      </c>
      <c r="AA55" s="64">
        <f>VLOOKUP(Z55,Punktezuordnung!$A$2:$B$52,2,FALSE())</f>
        <v>0</v>
      </c>
      <c r="AB55" s="39">
        <f t="array" ref="AB55">IF(ISBLANK(FRI_1!$A$2),100,IF(ISBLANK(A55),100,IF((OR(EXACT(A55,FRI_1!$C$2:$C$200))),VLOOKUP(A55,FRI_1!$C$2:$I$200,4,FALSE()))))</f>
        <v>100</v>
      </c>
      <c r="AC55" s="37">
        <f t="shared" si="44"/>
        <v>51</v>
      </c>
      <c r="AD55" s="29">
        <f>VLOOKUP(AC55,[1]Punktezuordnung!$A$2:$B$52,2,FALSE())</f>
        <v>0</v>
      </c>
      <c r="AE55" s="40">
        <f t="array" ref="AE55">IF(ISBLANK(FRI_2!$A$2),0,IF(ISBLANK(A55),0,IF((OR(EXACT(A55,FRI_2!$C$2:$C$150))),VLOOKUP(A55,FRI_2!$C$2:$I$150,4,FALSE()))))</f>
        <v>0</v>
      </c>
      <c r="AF55" s="37">
        <f t="shared" si="45"/>
        <v>51</v>
      </c>
      <c r="AG55" s="29">
        <f>VLOOKUP(AF55,[1]Punktezuordnung!$A$2:$B$52,2,FALSE())</f>
        <v>0</v>
      </c>
      <c r="AH55" s="41">
        <f t="array" ref="AH55">IF(ISBLANK(LAT_1!$A$2),0,IF(ISBLANK(A55),0,IF((OR(EXACT(A55,LAT_1!$C$2:$C$154))),VLOOKUP(A55,LAT_1!$C$2:$I$154,4,FALSE()))))</f>
        <v>0</v>
      </c>
      <c r="AI55" s="37">
        <f t="shared" si="46"/>
        <v>51</v>
      </c>
      <c r="AJ55" s="29">
        <f>VLOOKUP(AI55,[1]Punktezuordnung!$A$2:$B$52,2,FALSE())</f>
        <v>0</v>
      </c>
      <c r="AK55" s="43">
        <f t="array" ref="AK55">IF(ISBLANK(LAT_2!$A$2),0,IF(ISBLANK(A55),0,IF((OR(EXACT(A55,LAT_2!$C$2:$C$154))),VLOOKUP(A55,LAT_2!$C$2:$I$154,4,FALSE()))))</f>
        <v>0</v>
      </c>
      <c r="AL55" s="37">
        <f t="shared" si="47"/>
        <v>51</v>
      </c>
      <c r="AM55" s="29">
        <f>VLOOKUP(AL55,[1]Punktezuordnung!$A$2:$B$52,2,FALSE())</f>
        <v>0</v>
      </c>
      <c r="AN55" s="66">
        <f t="array" ref="AN55">IF(ISBLANK(NIA_1!$A$2),1000,IF(ISBLANK(A55),1000,IF((OR(EXACT(A55,NIA_1!$C$2:$C$200))),VLOOKUP(A55,NIA_1!$C$2:$I$200,4,FALSE()))))</f>
        <v>1000</v>
      </c>
      <c r="AO55" s="37">
        <f t="shared" si="48"/>
        <v>51</v>
      </c>
      <c r="AP55" s="64">
        <f>VLOOKUP(AO55,Punktezuordnung!$A$2:$B$52,2,FALSE())</f>
        <v>0</v>
      </c>
      <c r="AQ55" s="45">
        <f t="array" ref="AQ55">IF(ISBLANK(NIA_2!$A$2),0,IF(ISBLANK(A55),0,IF((OR(EXACT(A55,NIA_2!$C$2:$C$141))),VLOOKUP(A55,NIA_2!$C$2:$I$141,4,FALSE()))))</f>
        <v>0</v>
      </c>
      <c r="AR55" s="37">
        <f t="shared" si="49"/>
        <v>51</v>
      </c>
      <c r="AS55" s="64">
        <f>VLOOKUP(AR55,Punktezuordnung!$A$2:$B$52,2,FALSE())</f>
        <v>0</v>
      </c>
      <c r="AT55" s="41">
        <f t="array" ref="AT55">IF(ISBLANK(STO_1!$A$2),0,IF(ISBLANK(A55),0,IF((OR(EXACT(A55,STO_1!$C$2:$C$149))),VLOOKUP(A55,STO_1!$C$2:$I$149,4,FALSE()))))</f>
        <v>0</v>
      </c>
      <c r="AU55" s="37">
        <f t="shared" si="50"/>
        <v>51</v>
      </c>
      <c r="AV55" s="44">
        <f>VLOOKUP(AU55,[1]Punktezuordnung!$A$2:$B$52,2,FALSE())</f>
        <v>0</v>
      </c>
      <c r="AW55" s="39">
        <f t="array" ref="AW55">IF(ISBLANK(STO_2!$A$2),0,IF(ISBLANK(A55),0,IF((OR(EXACT(A55,STO_2!$C$2:$C$148))),VLOOKUP(A55,STO_2!$C$2:$I$148,4,FALSE()))))</f>
        <v>0</v>
      </c>
      <c r="AX55" s="37">
        <f t="shared" si="51"/>
        <v>51</v>
      </c>
      <c r="AY55" s="44">
        <f>VLOOKUP(AX55,[1]Punktezuordnung!$A$2:$B$52,2,FALSE())</f>
        <v>0</v>
      </c>
      <c r="AZ55" s="41">
        <f t="array" ref="AZ55">IF(ISBLANK(ANG_1!$A$2),100,IF(ISBLANK(A55),100,IF((OR(EXACT(A55,ANG_1!$C$2:$C$200))),VLOOKUP(A55,ANG_1!$C$2:$I$200,4,FALSE()))))</f>
        <v>100</v>
      </c>
      <c r="BA55" s="37">
        <f t="shared" si="52"/>
        <v>51</v>
      </c>
      <c r="BB55" s="44">
        <f>VLOOKUP(BA55,[1]Punktezuordnung!$A$2:$B$52,2,FALSE())</f>
        <v>0</v>
      </c>
      <c r="BC55" s="46">
        <f t="array" ref="BC55">IF(ISBLANK(ANG_2!$A$2),0,IF(ISBLANK(A55),0,IF((OR(EXACT(A55,ANG_2!$C$2:$C$155))),VLOOKUP(A55,ANG_2!$C$2:$I$155,4,FALSE()))))</f>
        <v>0</v>
      </c>
      <c r="BD55" s="37">
        <f t="shared" si="53"/>
        <v>51</v>
      </c>
      <c r="BE55" s="47">
        <f>VLOOKUP(BD55,[1]Punktezuordnung!$A$2:$B$52,2,FALSE())</f>
        <v>0</v>
      </c>
      <c r="BF55" s="41">
        <f t="array" ref="BF55">IF(ISBLANK(ANG_1!$A$2),100,IF(ISBLANK(G55),100,IF((OR(EXACT(G55,ANG_1!$C$2:$C$200))),VLOOKUP(G55,ANG_1!$C$2:$I$200,4,FALSE()))))</f>
        <v>100</v>
      </c>
      <c r="BG55" s="37">
        <f t="shared" si="54"/>
        <v>51</v>
      </c>
      <c r="BH55" s="44">
        <f>VLOOKUP(BG55,[1]Punktezuordnung!$A$2:$B$52,2,FALSE())</f>
        <v>0</v>
      </c>
      <c r="BI55" s="46">
        <f t="array" ref="BI55">IF(ISBLANK(ANG_2!$A$2),0,IF(ISBLANK(G55),0,IF((OR(EXACT(G55,ANG_2!$C$2:$C$155))),VLOOKUP(G55,ANG_2!$C$2:$I$155,4,FALSE()))))</f>
        <v>0</v>
      </c>
      <c r="BJ55" s="37">
        <f t="shared" si="55"/>
        <v>51</v>
      </c>
      <c r="BK55" s="47">
        <f>VLOOKUP(BJ55,[1]Punktezuordnung!$A$2:$B$52,2,FALSE())</f>
        <v>0</v>
      </c>
    </row>
    <row r="56" spans="1:63" x14ac:dyDescent="0.3">
      <c r="A56" s="55"/>
      <c r="B56" s="55"/>
      <c r="C56" s="55"/>
      <c r="D56" s="55"/>
      <c r="E56" s="37" t="str">
        <f t="shared" si="28"/>
        <v/>
      </c>
      <c r="F56" s="29">
        <f>SUM(LARGE(H56:U56,{1;2;3;4;5;6;7;8;9}))</f>
        <v>0</v>
      </c>
      <c r="G56" s="48">
        <f t="shared" si="29"/>
        <v>0</v>
      </c>
      <c r="H56" s="49">
        <f t="shared" si="30"/>
        <v>0</v>
      </c>
      <c r="I56" s="44">
        <f t="shared" si="31"/>
        <v>0</v>
      </c>
      <c r="J56" s="49">
        <f t="shared" si="32"/>
        <v>0</v>
      </c>
      <c r="K56" s="44">
        <f t="shared" si="33"/>
        <v>0</v>
      </c>
      <c r="L56" s="32">
        <f t="shared" si="34"/>
        <v>0</v>
      </c>
      <c r="M56" s="33">
        <f t="shared" si="35"/>
        <v>0</v>
      </c>
      <c r="N56" s="50">
        <f t="shared" si="36"/>
        <v>0</v>
      </c>
      <c r="O56" s="35">
        <f t="shared" si="37"/>
        <v>0</v>
      </c>
      <c r="P56" s="49">
        <f t="shared" si="38"/>
        <v>0</v>
      </c>
      <c r="Q56" s="44">
        <f t="shared" si="39"/>
        <v>0</v>
      </c>
      <c r="R56" s="49"/>
      <c r="S56" s="44"/>
      <c r="T56" s="49">
        <f t="shared" si="40"/>
        <v>0</v>
      </c>
      <c r="U56" s="44">
        <f t="shared" si="41"/>
        <v>0</v>
      </c>
      <c r="V56" s="36">
        <f t="array" ref="V56">IF(ISBLANK(ALS_1!$A$2),100,IF(ISBLANK(A56),100,IF((OR(EXACT(A56,ALS_1!$C$2:$C$147))),VLOOKUP(A56,ALS_1!$C$2:$I$147,4,FALSE()))))</f>
        <v>100</v>
      </c>
      <c r="W56" s="37">
        <f t="shared" si="42"/>
        <v>51</v>
      </c>
      <c r="X56" s="64">
        <f>VLOOKUP(W56,Punktezuordnung!$A$2:$B$52,2,FALSE())</f>
        <v>0</v>
      </c>
      <c r="Y56" s="38" cm="1">
        <f t="array" ref="Y56">IF(ISBLANK(ALS_2!$A$2),0,IF(ISBLANK(A56),0,IF((OR(EXACT(A56,ALS_2!$C$2:$C$149))),VLOOKUP(A56,ALS_2!$C$2:$I$149,4,FALSE()))))</f>
        <v>0</v>
      </c>
      <c r="Z56" s="37">
        <f t="shared" si="43"/>
        <v>51</v>
      </c>
      <c r="AA56" s="64">
        <f>VLOOKUP(Z56,Punktezuordnung!$A$2:$B$52,2,FALSE())</f>
        <v>0</v>
      </c>
      <c r="AB56" s="39">
        <f t="array" ref="AB56">IF(ISBLANK(FRI_1!$A$2),100,IF(ISBLANK(A56),100,IF((OR(EXACT(A56,FRI_1!$C$2:$C$200))),VLOOKUP(A56,FRI_1!$C$2:$I$200,4,FALSE()))))</f>
        <v>100</v>
      </c>
      <c r="AC56" s="37">
        <f t="shared" si="44"/>
        <v>51</v>
      </c>
      <c r="AD56" s="29">
        <f>VLOOKUP(AC56,[1]Punktezuordnung!$A$2:$B$52,2,FALSE())</f>
        <v>0</v>
      </c>
      <c r="AE56" s="40">
        <f t="array" ref="AE56">IF(ISBLANK(FRI_2!$A$2),0,IF(ISBLANK(A56),0,IF((OR(EXACT(A56,FRI_2!$C$2:$C$150))),VLOOKUP(A56,FRI_2!$C$2:$I$150,4,FALSE()))))</f>
        <v>0</v>
      </c>
      <c r="AF56" s="37">
        <f t="shared" si="45"/>
        <v>51</v>
      </c>
      <c r="AG56" s="29">
        <f>VLOOKUP(AF56,[1]Punktezuordnung!$A$2:$B$52,2,FALSE())</f>
        <v>0</v>
      </c>
      <c r="AH56" s="41">
        <f t="array" ref="AH56">IF(ISBLANK(LAT_1!$A$2),0,IF(ISBLANK(A56),0,IF((OR(EXACT(A56,LAT_1!$C$2:$C$154))),VLOOKUP(A56,LAT_1!$C$2:$I$154,4,FALSE()))))</f>
        <v>0</v>
      </c>
      <c r="AI56" s="37">
        <f t="shared" si="46"/>
        <v>51</v>
      </c>
      <c r="AJ56" s="29">
        <f>VLOOKUP(AI56,[1]Punktezuordnung!$A$2:$B$52,2,FALSE())</f>
        <v>0</v>
      </c>
      <c r="AK56" s="43">
        <f t="array" ref="AK56">IF(ISBLANK(LAT_2!$A$2),0,IF(ISBLANK(A56),0,IF((OR(EXACT(A56,LAT_2!$C$2:$C$154))),VLOOKUP(A56,LAT_2!$C$2:$I$154,4,FALSE()))))</f>
        <v>0</v>
      </c>
      <c r="AL56" s="37">
        <f t="shared" si="47"/>
        <v>51</v>
      </c>
      <c r="AM56" s="29">
        <f>VLOOKUP(AL56,[1]Punktezuordnung!$A$2:$B$52,2,FALSE())</f>
        <v>0</v>
      </c>
      <c r="AN56" s="66">
        <f t="array" ref="AN56">IF(ISBLANK(NIA_1!$A$2),1000,IF(ISBLANK(A56),1000,IF((OR(EXACT(A56,NIA_1!$C$2:$C$200))),VLOOKUP(A56,NIA_1!$C$2:$I$200,4,FALSE()))))</f>
        <v>1000</v>
      </c>
      <c r="AO56" s="37">
        <f t="shared" si="48"/>
        <v>51</v>
      </c>
      <c r="AP56" s="64">
        <f>VLOOKUP(AO56,Punktezuordnung!$A$2:$B$52,2,FALSE())</f>
        <v>0</v>
      </c>
      <c r="AQ56" s="45">
        <f t="array" ref="AQ56">IF(ISBLANK(NIA_2!$A$2),0,IF(ISBLANK(A56),0,IF((OR(EXACT(A56,NIA_2!$C$2:$C$141))),VLOOKUP(A56,NIA_2!$C$2:$I$141,4,FALSE()))))</f>
        <v>0</v>
      </c>
      <c r="AR56" s="37">
        <f t="shared" si="49"/>
        <v>51</v>
      </c>
      <c r="AS56" s="64">
        <f>VLOOKUP(AR56,Punktezuordnung!$A$2:$B$52,2,FALSE())</f>
        <v>0</v>
      </c>
      <c r="AT56" s="41">
        <f t="array" ref="AT56">IF(ISBLANK(STO_1!$A$2),0,IF(ISBLANK(A56),0,IF((OR(EXACT(A56,STO_1!$C$2:$C$149))),VLOOKUP(A56,STO_1!$C$2:$I$149,4,FALSE()))))</f>
        <v>0</v>
      </c>
      <c r="AU56" s="37">
        <f t="shared" si="50"/>
        <v>51</v>
      </c>
      <c r="AV56" s="44">
        <f>VLOOKUP(AU56,[1]Punktezuordnung!$A$2:$B$52,2,FALSE())</f>
        <v>0</v>
      </c>
      <c r="AW56" s="39">
        <f t="array" ref="AW56">IF(ISBLANK(STO_2!$A$2),0,IF(ISBLANK(A56),0,IF((OR(EXACT(A56,STO_2!$C$2:$C$148))),VLOOKUP(A56,STO_2!$C$2:$I$148,4,FALSE()))))</f>
        <v>0</v>
      </c>
      <c r="AX56" s="37">
        <f t="shared" si="51"/>
        <v>51</v>
      </c>
      <c r="AY56" s="44">
        <f>VLOOKUP(AX56,[1]Punktezuordnung!$A$2:$B$52,2,FALSE())</f>
        <v>0</v>
      </c>
      <c r="AZ56" s="41">
        <f t="array" ref="AZ56">IF(ISBLANK(ANG_1!$A$2),100,IF(ISBLANK(A56),100,IF((OR(EXACT(A56,ANG_1!$C$2:$C$200))),VLOOKUP(A56,ANG_1!$C$2:$I$200,4,FALSE()))))</f>
        <v>100</v>
      </c>
      <c r="BA56" s="37">
        <f t="shared" si="52"/>
        <v>51</v>
      </c>
      <c r="BB56" s="44">
        <f>VLOOKUP(BA56,[1]Punktezuordnung!$A$2:$B$52,2,FALSE())</f>
        <v>0</v>
      </c>
      <c r="BC56" s="46">
        <f t="array" ref="BC56">IF(ISBLANK(ANG_2!$A$2),0,IF(ISBLANK(A56),0,IF((OR(EXACT(A56,ANG_2!$C$2:$C$155))),VLOOKUP(A56,ANG_2!$C$2:$I$155,4,FALSE()))))</f>
        <v>0</v>
      </c>
      <c r="BD56" s="37">
        <f t="shared" si="53"/>
        <v>51</v>
      </c>
      <c r="BE56" s="47">
        <f>VLOOKUP(BD56,[1]Punktezuordnung!$A$2:$B$52,2,FALSE())</f>
        <v>0</v>
      </c>
      <c r="BF56" s="41">
        <f t="array" ref="BF56">IF(ISBLANK(ANG_1!$A$2),100,IF(ISBLANK(G56),100,IF((OR(EXACT(G56,ANG_1!$C$2:$C$200))),VLOOKUP(G56,ANG_1!$C$2:$I$200,4,FALSE()))))</f>
        <v>100</v>
      </c>
      <c r="BG56" s="37">
        <f t="shared" si="54"/>
        <v>51</v>
      </c>
      <c r="BH56" s="44">
        <f>VLOOKUP(BG56,[1]Punktezuordnung!$A$2:$B$52,2,FALSE())</f>
        <v>0</v>
      </c>
      <c r="BI56" s="46">
        <f t="array" ref="BI56">IF(ISBLANK(ANG_2!$A$2),0,IF(ISBLANK(G56),0,IF((OR(EXACT(G56,ANG_2!$C$2:$C$155))),VLOOKUP(G56,ANG_2!$C$2:$I$155,4,FALSE()))))</f>
        <v>0</v>
      </c>
      <c r="BJ56" s="37">
        <f t="shared" si="55"/>
        <v>51</v>
      </c>
      <c r="BK56" s="47">
        <f>VLOOKUP(BJ56,[1]Punktezuordnung!$A$2:$B$52,2,FALSE())</f>
        <v>0</v>
      </c>
    </row>
    <row r="57" spans="1:63" x14ac:dyDescent="0.3">
      <c r="A57" s="55"/>
      <c r="B57" s="55"/>
      <c r="C57" s="55"/>
      <c r="D57" s="55"/>
      <c r="E57" s="37" t="str">
        <f t="shared" si="28"/>
        <v/>
      </c>
      <c r="F57" s="29">
        <f>SUM(LARGE(H57:U57,{1;2;3;4;5;6;7;8;9}))</f>
        <v>0</v>
      </c>
      <c r="G57" s="48">
        <f t="shared" si="29"/>
        <v>0</v>
      </c>
      <c r="H57" s="49">
        <f t="shared" si="30"/>
        <v>0</v>
      </c>
      <c r="I57" s="44">
        <f t="shared" si="31"/>
        <v>0</v>
      </c>
      <c r="J57" s="49">
        <f t="shared" si="32"/>
        <v>0</v>
      </c>
      <c r="K57" s="44">
        <f t="shared" si="33"/>
        <v>0</v>
      </c>
      <c r="L57" s="32">
        <f t="shared" si="34"/>
        <v>0</v>
      </c>
      <c r="M57" s="33">
        <f t="shared" si="35"/>
        <v>0</v>
      </c>
      <c r="N57" s="50">
        <f t="shared" si="36"/>
        <v>0</v>
      </c>
      <c r="O57" s="35">
        <f t="shared" si="37"/>
        <v>0</v>
      </c>
      <c r="P57" s="49">
        <f t="shared" si="38"/>
        <v>0</v>
      </c>
      <c r="Q57" s="44">
        <f t="shared" si="39"/>
        <v>0</v>
      </c>
      <c r="R57" s="49"/>
      <c r="S57" s="44"/>
      <c r="T57" s="49">
        <f t="shared" si="40"/>
        <v>0</v>
      </c>
      <c r="U57" s="44">
        <f t="shared" si="41"/>
        <v>0</v>
      </c>
      <c r="V57" s="36">
        <f t="array" ref="V57">IF(ISBLANK(ALS_1!$A$2),100,IF(ISBLANK(A57),100,IF((OR(EXACT(A57,ALS_1!$C$2:$C$147))),VLOOKUP(A57,ALS_1!$C$2:$I$147,4,FALSE()))))</f>
        <v>100</v>
      </c>
      <c r="W57" s="37">
        <f t="shared" si="42"/>
        <v>51</v>
      </c>
      <c r="X57" s="64">
        <f>VLOOKUP(W57,Punktezuordnung!$A$2:$B$52,2,FALSE())</f>
        <v>0</v>
      </c>
      <c r="Y57" s="38" cm="1">
        <f t="array" ref="Y57">IF(ISBLANK(ALS_2!$A$2),0,IF(ISBLANK(A57),0,IF((OR(EXACT(A57,ALS_2!$C$2:$C$149))),VLOOKUP(A57,ALS_2!$C$2:$I$149,4,FALSE()))))</f>
        <v>0</v>
      </c>
      <c r="Z57" s="37">
        <f t="shared" si="43"/>
        <v>51</v>
      </c>
      <c r="AA57" s="64">
        <f>VLOOKUP(Z57,Punktezuordnung!$A$2:$B$52,2,FALSE())</f>
        <v>0</v>
      </c>
      <c r="AB57" s="39">
        <f t="array" ref="AB57">IF(ISBLANK(FRI_1!$A$2),100,IF(ISBLANK(A57),100,IF((OR(EXACT(A57,FRI_1!$C$2:$C$200))),VLOOKUP(A57,FRI_1!$C$2:$I$200,4,FALSE()))))</f>
        <v>100</v>
      </c>
      <c r="AC57" s="37">
        <f t="shared" si="44"/>
        <v>51</v>
      </c>
      <c r="AD57" s="29">
        <f>VLOOKUP(AC57,[1]Punktezuordnung!$A$2:$B$52,2,FALSE())</f>
        <v>0</v>
      </c>
      <c r="AE57" s="40">
        <f t="array" ref="AE57">IF(ISBLANK(FRI_2!$A$2),0,IF(ISBLANK(A57),0,IF((OR(EXACT(A57,FRI_2!$C$2:$C$150))),VLOOKUP(A57,FRI_2!$C$2:$I$150,4,FALSE()))))</f>
        <v>0</v>
      </c>
      <c r="AF57" s="37">
        <f t="shared" si="45"/>
        <v>51</v>
      </c>
      <c r="AG57" s="29">
        <f>VLOOKUP(AF57,[1]Punktezuordnung!$A$2:$B$52,2,FALSE())</f>
        <v>0</v>
      </c>
      <c r="AH57" s="41">
        <f t="array" ref="AH57">IF(ISBLANK(LAT_1!$A$2),0,IF(ISBLANK(A57),0,IF((OR(EXACT(A57,LAT_1!$C$2:$C$154))),VLOOKUP(A57,LAT_1!$C$2:$I$154,4,FALSE()))))</f>
        <v>0</v>
      </c>
      <c r="AI57" s="37">
        <f t="shared" si="46"/>
        <v>51</v>
      </c>
      <c r="AJ57" s="29">
        <f>VLOOKUP(AI57,[1]Punktezuordnung!$A$2:$B$52,2,FALSE())</f>
        <v>0</v>
      </c>
      <c r="AK57" s="43">
        <f t="array" ref="AK57">IF(ISBLANK(LAT_2!$A$2),0,IF(ISBLANK(A57),0,IF((OR(EXACT(A57,LAT_2!$C$2:$C$154))),VLOOKUP(A57,LAT_2!$C$2:$I$154,4,FALSE()))))</f>
        <v>0</v>
      </c>
      <c r="AL57" s="37">
        <f t="shared" si="47"/>
        <v>51</v>
      </c>
      <c r="AM57" s="29">
        <f>VLOOKUP(AL57,[1]Punktezuordnung!$A$2:$B$52,2,FALSE())</f>
        <v>0</v>
      </c>
      <c r="AN57" s="66">
        <f t="array" ref="AN57">IF(ISBLANK(NIA_1!$A$2),1000,IF(ISBLANK(A57),1000,IF((OR(EXACT(A57,NIA_1!$C$2:$C$200))),VLOOKUP(A57,NIA_1!$C$2:$I$200,4,FALSE()))))</f>
        <v>1000</v>
      </c>
      <c r="AO57" s="37">
        <f t="shared" si="48"/>
        <v>51</v>
      </c>
      <c r="AP57" s="64">
        <f>VLOOKUP(AO57,Punktezuordnung!$A$2:$B$52,2,FALSE())</f>
        <v>0</v>
      </c>
      <c r="AQ57" s="45">
        <f t="array" ref="AQ57">IF(ISBLANK(NIA_2!$A$2),0,IF(ISBLANK(A57),0,IF((OR(EXACT(A57,NIA_2!$C$2:$C$141))),VLOOKUP(A57,NIA_2!$C$2:$I$141,4,FALSE()))))</f>
        <v>0</v>
      </c>
      <c r="AR57" s="37">
        <f t="shared" si="49"/>
        <v>51</v>
      </c>
      <c r="AS57" s="64">
        <f>VLOOKUP(AR57,Punktezuordnung!$A$2:$B$52,2,FALSE())</f>
        <v>0</v>
      </c>
      <c r="AT57" s="41">
        <f t="array" ref="AT57">IF(ISBLANK(STO_1!$A$2),0,IF(ISBLANK(A57),0,IF((OR(EXACT(A57,STO_1!$C$2:$C$149))),VLOOKUP(A57,STO_1!$C$2:$I$149,4,FALSE()))))</f>
        <v>0</v>
      </c>
      <c r="AU57" s="37">
        <f t="shared" si="50"/>
        <v>51</v>
      </c>
      <c r="AV57" s="44">
        <f>VLOOKUP(AU57,[1]Punktezuordnung!$A$2:$B$52,2,FALSE())</f>
        <v>0</v>
      </c>
      <c r="AW57" s="39">
        <f t="array" ref="AW57">IF(ISBLANK(STO_2!$A$2),0,IF(ISBLANK(A57),0,IF((OR(EXACT(A57,STO_2!$C$2:$C$148))),VLOOKUP(A57,STO_2!$C$2:$I$148,4,FALSE()))))</f>
        <v>0</v>
      </c>
      <c r="AX57" s="37">
        <f t="shared" si="51"/>
        <v>51</v>
      </c>
      <c r="AY57" s="44">
        <f>VLOOKUP(AX57,[1]Punktezuordnung!$A$2:$B$52,2,FALSE())</f>
        <v>0</v>
      </c>
      <c r="AZ57" s="41">
        <f t="array" ref="AZ57">IF(ISBLANK(ANG_1!$A$2),100,IF(ISBLANK(A57),100,IF((OR(EXACT(A57,ANG_1!$C$2:$C$200))),VLOOKUP(A57,ANG_1!$C$2:$I$200,4,FALSE()))))</f>
        <v>100</v>
      </c>
      <c r="BA57" s="37">
        <f t="shared" si="52"/>
        <v>51</v>
      </c>
      <c r="BB57" s="44">
        <f>VLOOKUP(BA57,[1]Punktezuordnung!$A$2:$B$52,2,FALSE())</f>
        <v>0</v>
      </c>
      <c r="BC57" s="46">
        <f t="array" ref="BC57">IF(ISBLANK(ANG_2!$A$2),0,IF(ISBLANK(A57),0,IF((OR(EXACT(A57,ANG_2!$C$2:$C$155))),VLOOKUP(A57,ANG_2!$C$2:$I$155,4,FALSE()))))</f>
        <v>0</v>
      </c>
      <c r="BD57" s="37">
        <f t="shared" si="53"/>
        <v>51</v>
      </c>
      <c r="BE57" s="47">
        <f>VLOOKUP(BD57,[1]Punktezuordnung!$A$2:$B$52,2,FALSE())</f>
        <v>0</v>
      </c>
      <c r="BF57" s="41">
        <f t="array" ref="BF57">IF(ISBLANK(ANG_1!$A$2),100,IF(ISBLANK(G57),100,IF((OR(EXACT(G57,ANG_1!$C$2:$C$200))),VLOOKUP(G57,ANG_1!$C$2:$I$200,4,FALSE()))))</f>
        <v>100</v>
      </c>
      <c r="BG57" s="37">
        <f t="shared" si="54"/>
        <v>51</v>
      </c>
      <c r="BH57" s="44">
        <f>VLOOKUP(BG57,[1]Punktezuordnung!$A$2:$B$52,2,FALSE())</f>
        <v>0</v>
      </c>
      <c r="BI57" s="46">
        <f t="array" ref="BI57">IF(ISBLANK(ANG_2!$A$2),0,IF(ISBLANK(G57),0,IF((OR(EXACT(G57,ANG_2!$C$2:$C$155))),VLOOKUP(G57,ANG_2!$C$2:$I$155,4,FALSE()))))</f>
        <v>0</v>
      </c>
      <c r="BJ57" s="37">
        <f t="shared" si="55"/>
        <v>51</v>
      </c>
      <c r="BK57" s="47">
        <f>VLOOKUP(BJ57,[1]Punktezuordnung!$A$2:$B$52,2,FALSE())</f>
        <v>0</v>
      </c>
    </row>
    <row r="58" spans="1:63" x14ac:dyDescent="0.3">
      <c r="A58" s="55"/>
      <c r="B58" s="55"/>
      <c r="C58" s="55"/>
      <c r="D58" s="55"/>
      <c r="E58" s="37" t="str">
        <f t="shared" si="28"/>
        <v/>
      </c>
      <c r="F58" s="29">
        <f>SUM(LARGE(H58:U58,{1;2;3;4;5;6;7;8;9}))</f>
        <v>0</v>
      </c>
      <c r="G58" s="48">
        <f t="shared" si="29"/>
        <v>0</v>
      </c>
      <c r="H58" s="49">
        <f t="shared" si="30"/>
        <v>0</v>
      </c>
      <c r="I58" s="44">
        <f t="shared" si="31"/>
        <v>0</v>
      </c>
      <c r="J58" s="49">
        <f t="shared" si="32"/>
        <v>0</v>
      </c>
      <c r="K58" s="44">
        <f t="shared" si="33"/>
        <v>0</v>
      </c>
      <c r="L58" s="32">
        <f t="shared" si="34"/>
        <v>0</v>
      </c>
      <c r="M58" s="33">
        <f t="shared" si="35"/>
        <v>0</v>
      </c>
      <c r="N58" s="50">
        <f t="shared" si="36"/>
        <v>0</v>
      </c>
      <c r="O58" s="35">
        <f t="shared" si="37"/>
        <v>0</v>
      </c>
      <c r="P58" s="49">
        <f t="shared" si="38"/>
        <v>0</v>
      </c>
      <c r="Q58" s="44">
        <f t="shared" si="39"/>
        <v>0</v>
      </c>
      <c r="R58" s="49"/>
      <c r="S58" s="44"/>
      <c r="T58" s="49">
        <f t="shared" si="40"/>
        <v>0</v>
      </c>
      <c r="U58" s="44">
        <f t="shared" si="41"/>
        <v>0</v>
      </c>
      <c r="V58" s="36">
        <f t="array" ref="V58">IF(ISBLANK(ALS_1!$A$2),100,IF(ISBLANK(A58),100,IF((OR(EXACT(A58,ALS_1!$C$2:$C$147))),VLOOKUP(A58,ALS_1!$C$2:$I$147,4,FALSE()))))</f>
        <v>100</v>
      </c>
      <c r="W58" s="37">
        <f t="shared" si="42"/>
        <v>51</v>
      </c>
      <c r="X58" s="64">
        <f>VLOOKUP(W58,Punktezuordnung!$A$2:$B$52,2,FALSE())</f>
        <v>0</v>
      </c>
      <c r="Y58" s="38" cm="1">
        <f t="array" ref="Y58">IF(ISBLANK(ALS_2!$A$2),0,IF(ISBLANK(A58),0,IF((OR(EXACT(A58,ALS_2!$C$2:$C$149))),VLOOKUP(A58,ALS_2!$C$2:$I$149,4,FALSE()))))</f>
        <v>0</v>
      </c>
      <c r="Z58" s="37">
        <f t="shared" si="43"/>
        <v>51</v>
      </c>
      <c r="AA58" s="64">
        <f>VLOOKUP(Z58,Punktezuordnung!$A$2:$B$52,2,FALSE())</f>
        <v>0</v>
      </c>
      <c r="AB58" s="39">
        <f t="array" ref="AB58">IF(ISBLANK(FRI_1!$A$2),100,IF(ISBLANK(A58),100,IF((OR(EXACT(A58,FRI_1!$C$2:$C$200))),VLOOKUP(A58,FRI_1!$C$2:$I$200,4,FALSE()))))</f>
        <v>100</v>
      </c>
      <c r="AC58" s="37">
        <f t="shared" si="44"/>
        <v>51</v>
      </c>
      <c r="AD58" s="29">
        <f>VLOOKUP(AC58,[1]Punktezuordnung!$A$2:$B$52,2,FALSE())</f>
        <v>0</v>
      </c>
      <c r="AE58" s="40">
        <f t="array" ref="AE58">IF(ISBLANK(FRI_2!$A$2),0,IF(ISBLANK(A58),0,IF((OR(EXACT(A58,FRI_2!$C$2:$C$150))),VLOOKUP(A58,FRI_2!$C$2:$I$150,4,FALSE()))))</f>
        <v>0</v>
      </c>
      <c r="AF58" s="37">
        <f t="shared" si="45"/>
        <v>51</v>
      </c>
      <c r="AG58" s="29">
        <f>VLOOKUP(AF58,[1]Punktezuordnung!$A$2:$B$52,2,FALSE())</f>
        <v>0</v>
      </c>
      <c r="AH58" s="41">
        <f t="array" ref="AH58">IF(ISBLANK(LAT_1!$A$2),0,IF(ISBLANK(A58),0,IF((OR(EXACT(A58,LAT_1!$C$2:$C$154))),VLOOKUP(A58,LAT_1!$C$2:$I$154,4,FALSE()))))</f>
        <v>0</v>
      </c>
      <c r="AI58" s="37">
        <f t="shared" si="46"/>
        <v>51</v>
      </c>
      <c r="AJ58" s="29">
        <f>VLOOKUP(AI58,[1]Punktezuordnung!$A$2:$B$52,2,FALSE())</f>
        <v>0</v>
      </c>
      <c r="AK58" s="43">
        <f t="array" ref="AK58">IF(ISBLANK(LAT_2!$A$2),0,IF(ISBLANK(A58),0,IF((OR(EXACT(A58,LAT_2!$C$2:$C$154))),VLOOKUP(A58,LAT_2!$C$2:$I$154,4,FALSE()))))</f>
        <v>0</v>
      </c>
      <c r="AL58" s="37">
        <f t="shared" si="47"/>
        <v>51</v>
      </c>
      <c r="AM58" s="29">
        <f>VLOOKUP(AL58,[1]Punktezuordnung!$A$2:$B$52,2,FALSE())</f>
        <v>0</v>
      </c>
      <c r="AN58" s="66">
        <f t="array" ref="AN58">IF(ISBLANK(NIA_1!$A$2),1000,IF(ISBLANK(A58),1000,IF((OR(EXACT(A58,NIA_1!$C$2:$C$200))),VLOOKUP(A58,NIA_1!$C$2:$I$200,4,FALSE()))))</f>
        <v>1000</v>
      </c>
      <c r="AO58" s="37">
        <f t="shared" si="48"/>
        <v>51</v>
      </c>
      <c r="AP58" s="64">
        <f>VLOOKUP(AO58,Punktezuordnung!$A$2:$B$52,2,FALSE())</f>
        <v>0</v>
      </c>
      <c r="AQ58" s="45">
        <f t="array" ref="AQ58">IF(ISBLANK(NIA_2!$A$2),0,IF(ISBLANK(A58),0,IF((OR(EXACT(A58,NIA_2!$C$2:$C$141))),VLOOKUP(A58,NIA_2!$C$2:$I$141,4,FALSE()))))</f>
        <v>0</v>
      </c>
      <c r="AR58" s="37">
        <f t="shared" si="49"/>
        <v>51</v>
      </c>
      <c r="AS58" s="64">
        <f>VLOOKUP(AR58,Punktezuordnung!$A$2:$B$52,2,FALSE())</f>
        <v>0</v>
      </c>
      <c r="AT58" s="41">
        <f t="array" ref="AT58">IF(ISBLANK(STO_1!$A$2),0,IF(ISBLANK(A58),0,IF((OR(EXACT(A58,STO_1!$C$2:$C$149))),VLOOKUP(A58,STO_1!$C$2:$I$149,4,FALSE()))))</f>
        <v>0</v>
      </c>
      <c r="AU58" s="37">
        <f t="shared" si="50"/>
        <v>51</v>
      </c>
      <c r="AV58" s="44">
        <f>VLOOKUP(AU58,[1]Punktezuordnung!$A$2:$B$52,2,FALSE())</f>
        <v>0</v>
      </c>
      <c r="AW58" s="39">
        <f t="array" ref="AW58">IF(ISBLANK(STO_2!$A$2),0,IF(ISBLANK(A58),0,IF((OR(EXACT(A58,STO_2!$C$2:$C$148))),VLOOKUP(A58,STO_2!$C$2:$I$148,4,FALSE()))))</f>
        <v>0</v>
      </c>
      <c r="AX58" s="37">
        <f t="shared" si="51"/>
        <v>51</v>
      </c>
      <c r="AY58" s="44">
        <f>VLOOKUP(AX58,[1]Punktezuordnung!$A$2:$B$52,2,FALSE())</f>
        <v>0</v>
      </c>
      <c r="AZ58" s="41">
        <f t="array" ref="AZ58">IF(ISBLANK(ANG_1!$A$2),100,IF(ISBLANK(A58),100,IF((OR(EXACT(A58,ANG_1!$C$2:$C$200))),VLOOKUP(A58,ANG_1!$C$2:$I$200,4,FALSE()))))</f>
        <v>100</v>
      </c>
      <c r="BA58" s="37">
        <f t="shared" si="52"/>
        <v>51</v>
      </c>
      <c r="BB58" s="44">
        <f>VLOOKUP(BA58,[1]Punktezuordnung!$A$2:$B$52,2,FALSE())</f>
        <v>0</v>
      </c>
      <c r="BC58" s="46">
        <f t="array" ref="BC58">IF(ISBLANK(ANG_2!$A$2),0,IF(ISBLANK(A58),0,IF((OR(EXACT(A58,ANG_2!$C$2:$C$155))),VLOOKUP(A58,ANG_2!$C$2:$I$155,4,FALSE()))))</f>
        <v>0</v>
      </c>
      <c r="BD58" s="37">
        <f t="shared" si="53"/>
        <v>51</v>
      </c>
      <c r="BE58" s="47">
        <f>VLOOKUP(BD58,[1]Punktezuordnung!$A$2:$B$52,2,FALSE())</f>
        <v>0</v>
      </c>
      <c r="BF58" s="41">
        <f t="array" ref="BF58">IF(ISBLANK(ANG_1!$A$2),100,IF(ISBLANK(G58),100,IF((OR(EXACT(G58,ANG_1!$C$2:$C$200))),VLOOKUP(G58,ANG_1!$C$2:$I$200,4,FALSE()))))</f>
        <v>100</v>
      </c>
      <c r="BG58" s="37">
        <f t="shared" si="54"/>
        <v>51</v>
      </c>
      <c r="BH58" s="44">
        <f>VLOOKUP(BG58,[1]Punktezuordnung!$A$2:$B$52,2,FALSE())</f>
        <v>0</v>
      </c>
      <c r="BI58" s="46">
        <f t="array" ref="BI58">IF(ISBLANK(ANG_2!$A$2),0,IF(ISBLANK(G58),0,IF((OR(EXACT(G58,ANG_2!$C$2:$C$155))),VLOOKUP(G58,ANG_2!$C$2:$I$155,4,FALSE()))))</f>
        <v>0</v>
      </c>
      <c r="BJ58" s="37">
        <f t="shared" si="55"/>
        <v>51</v>
      </c>
      <c r="BK58" s="47">
        <f>VLOOKUP(BJ58,[1]Punktezuordnung!$A$2:$B$52,2,FALSE())</f>
        <v>0</v>
      </c>
    </row>
    <row r="59" spans="1:63" x14ac:dyDescent="0.3">
      <c r="A59" s="55"/>
      <c r="B59" s="55"/>
      <c r="C59" s="55"/>
      <c r="D59" s="55"/>
      <c r="E59" s="37" t="str">
        <f t="shared" si="28"/>
        <v/>
      </c>
      <c r="F59" s="29">
        <f>SUM(LARGE(H59:U59,{1;2;3;4;5;6;7;8;9}))</f>
        <v>0</v>
      </c>
      <c r="G59" s="48">
        <f t="shared" si="29"/>
        <v>0</v>
      </c>
      <c r="H59" s="49">
        <f t="shared" si="30"/>
        <v>0</v>
      </c>
      <c r="I59" s="44">
        <f t="shared" si="31"/>
        <v>0</v>
      </c>
      <c r="J59" s="49">
        <f t="shared" si="32"/>
        <v>0</v>
      </c>
      <c r="K59" s="44">
        <f t="shared" si="33"/>
        <v>0</v>
      </c>
      <c r="L59" s="32">
        <f t="shared" si="34"/>
        <v>0</v>
      </c>
      <c r="M59" s="33">
        <f t="shared" si="35"/>
        <v>0</v>
      </c>
      <c r="N59" s="50">
        <f t="shared" si="36"/>
        <v>0</v>
      </c>
      <c r="O59" s="35">
        <f t="shared" si="37"/>
        <v>0</v>
      </c>
      <c r="P59" s="49">
        <f t="shared" si="38"/>
        <v>0</v>
      </c>
      <c r="Q59" s="44">
        <f t="shared" si="39"/>
        <v>0</v>
      </c>
      <c r="R59" s="49"/>
      <c r="S59" s="44"/>
      <c r="T59" s="49">
        <f t="shared" si="40"/>
        <v>0</v>
      </c>
      <c r="U59" s="44">
        <f t="shared" si="41"/>
        <v>0</v>
      </c>
      <c r="V59" s="36">
        <f t="array" ref="V59">IF(ISBLANK(ALS_1!$A$2),100,IF(ISBLANK(A59),100,IF((OR(EXACT(A59,ALS_1!$C$2:$C$147))),VLOOKUP(A59,ALS_1!$C$2:$I$147,4,FALSE()))))</f>
        <v>100</v>
      </c>
      <c r="W59" s="37">
        <f t="shared" si="42"/>
        <v>51</v>
      </c>
      <c r="X59" s="64">
        <f>VLOOKUP(W59,Punktezuordnung!$A$2:$B$52,2,FALSE())</f>
        <v>0</v>
      </c>
      <c r="Y59" s="38" cm="1">
        <f t="array" ref="Y59">IF(ISBLANK(ALS_2!$A$2),0,IF(ISBLANK(A59),0,IF((OR(EXACT(A59,ALS_2!$C$2:$C$149))),VLOOKUP(A59,ALS_2!$C$2:$I$149,4,FALSE()))))</f>
        <v>0</v>
      </c>
      <c r="Z59" s="37">
        <f t="shared" si="43"/>
        <v>51</v>
      </c>
      <c r="AA59" s="64">
        <f>VLOOKUP(Z59,Punktezuordnung!$A$2:$B$52,2,FALSE())</f>
        <v>0</v>
      </c>
      <c r="AB59" s="39">
        <f t="array" ref="AB59">IF(ISBLANK(FRI_1!$A$2),100,IF(ISBLANK(A59),100,IF((OR(EXACT(A59,FRI_1!$C$2:$C$200))),VLOOKUP(A59,FRI_1!$C$2:$I$200,4,FALSE()))))</f>
        <v>100</v>
      </c>
      <c r="AC59" s="37">
        <f t="shared" si="44"/>
        <v>51</v>
      </c>
      <c r="AD59" s="29">
        <f>VLOOKUP(AC59,[1]Punktezuordnung!$A$2:$B$52,2,FALSE())</f>
        <v>0</v>
      </c>
      <c r="AE59" s="40">
        <f t="array" ref="AE59">IF(ISBLANK(FRI_2!$A$2),0,IF(ISBLANK(A59),0,IF((OR(EXACT(A59,FRI_2!$C$2:$C$150))),VLOOKUP(A59,FRI_2!$C$2:$I$150,4,FALSE()))))</f>
        <v>0</v>
      </c>
      <c r="AF59" s="37">
        <f t="shared" si="45"/>
        <v>51</v>
      </c>
      <c r="AG59" s="29">
        <f>VLOOKUP(AF59,[1]Punktezuordnung!$A$2:$B$52,2,FALSE())</f>
        <v>0</v>
      </c>
      <c r="AH59" s="41">
        <f t="array" ref="AH59">IF(ISBLANK(LAT_1!$A$2),0,IF(ISBLANK(A59),0,IF((OR(EXACT(A59,LAT_1!$C$2:$C$154))),VLOOKUP(A59,LAT_1!$C$2:$I$154,4,FALSE()))))</f>
        <v>0</v>
      </c>
      <c r="AI59" s="37">
        <f t="shared" si="46"/>
        <v>51</v>
      </c>
      <c r="AJ59" s="29">
        <f>VLOOKUP(AI59,[1]Punktezuordnung!$A$2:$B$52,2,FALSE())</f>
        <v>0</v>
      </c>
      <c r="AK59" s="43">
        <f t="array" ref="AK59">IF(ISBLANK(LAT_2!$A$2),0,IF(ISBLANK(A59),0,IF((OR(EXACT(A59,LAT_2!$C$2:$C$154))),VLOOKUP(A59,LAT_2!$C$2:$I$154,4,FALSE()))))</f>
        <v>0</v>
      </c>
      <c r="AL59" s="37">
        <f t="shared" si="47"/>
        <v>51</v>
      </c>
      <c r="AM59" s="29">
        <f>VLOOKUP(AL59,[1]Punktezuordnung!$A$2:$B$52,2,FALSE())</f>
        <v>0</v>
      </c>
      <c r="AN59" s="66">
        <f t="array" ref="AN59">IF(ISBLANK(NIA_1!$A$2),1000,IF(ISBLANK(A59),1000,IF((OR(EXACT(A59,NIA_1!$C$2:$C$200))),VLOOKUP(A59,NIA_1!$C$2:$I$200,4,FALSE()))))</f>
        <v>1000</v>
      </c>
      <c r="AO59" s="37">
        <f t="shared" si="48"/>
        <v>51</v>
      </c>
      <c r="AP59" s="64">
        <f>VLOOKUP(AO59,Punktezuordnung!$A$2:$B$52,2,FALSE())</f>
        <v>0</v>
      </c>
      <c r="AQ59" s="45">
        <f t="array" ref="AQ59">IF(ISBLANK(NIA_2!$A$2),0,IF(ISBLANK(A59),0,IF((OR(EXACT(A59,NIA_2!$C$2:$C$141))),VLOOKUP(A59,NIA_2!$C$2:$I$141,4,FALSE()))))</f>
        <v>0</v>
      </c>
      <c r="AR59" s="37">
        <f t="shared" si="49"/>
        <v>51</v>
      </c>
      <c r="AS59" s="64">
        <f>VLOOKUP(AR59,Punktezuordnung!$A$2:$B$52,2,FALSE())</f>
        <v>0</v>
      </c>
      <c r="AT59" s="41">
        <f t="array" ref="AT59">IF(ISBLANK(STO_1!$A$2),0,IF(ISBLANK(A59),0,IF((OR(EXACT(A59,STO_1!$C$2:$C$149))),VLOOKUP(A59,STO_1!$C$2:$I$149,4,FALSE()))))</f>
        <v>0</v>
      </c>
      <c r="AU59" s="37">
        <f t="shared" si="50"/>
        <v>51</v>
      </c>
      <c r="AV59" s="44">
        <f>VLOOKUP(AU59,[1]Punktezuordnung!$A$2:$B$52,2,FALSE())</f>
        <v>0</v>
      </c>
      <c r="AW59" s="39">
        <f t="array" ref="AW59">IF(ISBLANK(STO_2!$A$2),0,IF(ISBLANK(A59),0,IF((OR(EXACT(A59,STO_2!$C$2:$C$148))),VLOOKUP(A59,STO_2!$C$2:$I$148,4,FALSE()))))</f>
        <v>0</v>
      </c>
      <c r="AX59" s="37">
        <f t="shared" si="51"/>
        <v>51</v>
      </c>
      <c r="AY59" s="44">
        <f>VLOOKUP(AX59,[1]Punktezuordnung!$A$2:$B$52,2,FALSE())</f>
        <v>0</v>
      </c>
      <c r="AZ59" s="41">
        <f t="array" ref="AZ59">IF(ISBLANK(ANG_1!$A$2),100,IF(ISBLANK(A59),100,IF((OR(EXACT(A59,ANG_1!$C$2:$C$200))),VLOOKUP(A59,ANG_1!$C$2:$I$200,4,FALSE()))))</f>
        <v>100</v>
      </c>
      <c r="BA59" s="37">
        <f t="shared" si="52"/>
        <v>51</v>
      </c>
      <c r="BB59" s="44">
        <f>VLOOKUP(BA59,[1]Punktezuordnung!$A$2:$B$52,2,FALSE())</f>
        <v>0</v>
      </c>
      <c r="BC59" s="46">
        <f t="array" ref="BC59">IF(ISBLANK(ANG_2!$A$2),0,IF(ISBLANK(A59),0,IF((OR(EXACT(A59,ANG_2!$C$2:$C$155))),VLOOKUP(A59,ANG_2!$C$2:$I$155,4,FALSE()))))</f>
        <v>0</v>
      </c>
      <c r="BD59" s="37">
        <f t="shared" si="53"/>
        <v>51</v>
      </c>
      <c r="BE59" s="47">
        <f>VLOOKUP(BD59,[1]Punktezuordnung!$A$2:$B$52,2,FALSE())</f>
        <v>0</v>
      </c>
      <c r="BF59" s="41">
        <f t="array" ref="BF59">IF(ISBLANK(ANG_1!$A$2),100,IF(ISBLANK(G59),100,IF((OR(EXACT(G59,ANG_1!$C$2:$C$200))),VLOOKUP(G59,ANG_1!$C$2:$I$200,4,FALSE()))))</f>
        <v>100</v>
      </c>
      <c r="BG59" s="37">
        <f t="shared" si="54"/>
        <v>51</v>
      </c>
      <c r="BH59" s="44">
        <f>VLOOKUP(BG59,[1]Punktezuordnung!$A$2:$B$52,2,FALSE())</f>
        <v>0</v>
      </c>
      <c r="BI59" s="46">
        <f t="array" ref="BI59">IF(ISBLANK(ANG_2!$A$2),0,IF(ISBLANK(G59),0,IF((OR(EXACT(G59,ANG_2!$C$2:$C$155))),VLOOKUP(G59,ANG_2!$C$2:$I$155,4,FALSE()))))</f>
        <v>0</v>
      </c>
      <c r="BJ59" s="37">
        <f t="shared" si="55"/>
        <v>51</v>
      </c>
      <c r="BK59" s="47">
        <f>VLOOKUP(BJ59,[1]Punktezuordnung!$A$2:$B$52,2,FALSE())</f>
        <v>0</v>
      </c>
    </row>
    <row r="60" spans="1:63" x14ac:dyDescent="0.3">
      <c r="A60" s="55"/>
      <c r="B60" s="55"/>
      <c r="C60" s="55"/>
      <c r="D60" s="55"/>
      <c r="E60" s="37" t="str">
        <f t="shared" si="28"/>
        <v/>
      </c>
      <c r="F60" s="29">
        <f>SUM(LARGE(H60:U60,{1;2;3;4;5;6;7;8;9}))</f>
        <v>0</v>
      </c>
      <c r="G60" s="48">
        <f t="shared" si="29"/>
        <v>0</v>
      </c>
      <c r="H60" s="49">
        <f t="shared" si="30"/>
        <v>0</v>
      </c>
      <c r="I60" s="44">
        <f t="shared" si="31"/>
        <v>0</v>
      </c>
      <c r="J60" s="49">
        <f t="shared" si="32"/>
        <v>0</v>
      </c>
      <c r="K60" s="44">
        <f t="shared" si="33"/>
        <v>0</v>
      </c>
      <c r="L60" s="32">
        <f t="shared" si="34"/>
        <v>0</v>
      </c>
      <c r="M60" s="33">
        <f t="shared" si="35"/>
        <v>0</v>
      </c>
      <c r="N60" s="50">
        <f t="shared" si="36"/>
        <v>0</v>
      </c>
      <c r="O60" s="35">
        <f t="shared" si="37"/>
        <v>0</v>
      </c>
      <c r="P60" s="49">
        <f t="shared" si="38"/>
        <v>0</v>
      </c>
      <c r="Q60" s="44">
        <f t="shared" si="39"/>
        <v>0</v>
      </c>
      <c r="R60" s="49"/>
      <c r="S60" s="44"/>
      <c r="T60" s="49">
        <f t="shared" si="40"/>
        <v>0</v>
      </c>
      <c r="U60" s="44">
        <f t="shared" si="41"/>
        <v>0</v>
      </c>
      <c r="V60" s="36">
        <f t="array" ref="V60">IF(ISBLANK(ALS_1!$A$2),100,IF(ISBLANK(A60),100,IF((OR(EXACT(A60,ALS_1!$C$2:$C$147))),VLOOKUP(A60,ALS_1!$C$2:$I$147,4,FALSE()))))</f>
        <v>100</v>
      </c>
      <c r="W60" s="37">
        <f t="shared" si="42"/>
        <v>51</v>
      </c>
      <c r="X60" s="64">
        <f>VLOOKUP(W60,Punktezuordnung!$A$2:$B$52,2,FALSE())</f>
        <v>0</v>
      </c>
      <c r="Y60" s="38" cm="1">
        <f t="array" ref="Y60">IF(ISBLANK(ALS_2!$A$2),0,IF(ISBLANK(A60),0,IF((OR(EXACT(A60,ALS_2!$C$2:$C$149))),VLOOKUP(A60,ALS_2!$C$2:$I$149,4,FALSE()))))</f>
        <v>0</v>
      </c>
      <c r="Z60" s="37">
        <f t="shared" si="43"/>
        <v>51</v>
      </c>
      <c r="AA60" s="64">
        <f>VLOOKUP(Z60,Punktezuordnung!$A$2:$B$52,2,FALSE())</f>
        <v>0</v>
      </c>
      <c r="AB60" s="39">
        <f t="array" ref="AB60">IF(ISBLANK(FRI_1!$A$2),100,IF(ISBLANK(A60),100,IF((OR(EXACT(A60,FRI_1!$C$2:$C$200))),VLOOKUP(A60,FRI_1!$C$2:$I$200,4,FALSE()))))</f>
        <v>100</v>
      </c>
      <c r="AC60" s="37">
        <f t="shared" si="44"/>
        <v>51</v>
      </c>
      <c r="AD60" s="29">
        <f>VLOOKUP(AC60,[1]Punktezuordnung!$A$2:$B$52,2,FALSE())</f>
        <v>0</v>
      </c>
      <c r="AE60" s="40">
        <f t="array" ref="AE60">IF(ISBLANK(FRI_2!$A$2),0,IF(ISBLANK(A60),0,IF((OR(EXACT(A60,FRI_2!$C$2:$C$150))),VLOOKUP(A60,FRI_2!$C$2:$I$150,4,FALSE()))))</f>
        <v>0</v>
      </c>
      <c r="AF60" s="37">
        <f t="shared" si="45"/>
        <v>51</v>
      </c>
      <c r="AG60" s="29">
        <f>VLOOKUP(AF60,[1]Punktezuordnung!$A$2:$B$52,2,FALSE())</f>
        <v>0</v>
      </c>
      <c r="AH60" s="41">
        <f t="array" ref="AH60">IF(ISBLANK(LAT_1!$A$2),0,IF(ISBLANK(A60),0,IF((OR(EXACT(A60,LAT_1!$C$2:$C$154))),VLOOKUP(A60,LAT_1!$C$2:$I$154,4,FALSE()))))</f>
        <v>0</v>
      </c>
      <c r="AI60" s="37">
        <f t="shared" si="46"/>
        <v>51</v>
      </c>
      <c r="AJ60" s="29">
        <f>VLOOKUP(AI60,[1]Punktezuordnung!$A$2:$B$52,2,FALSE())</f>
        <v>0</v>
      </c>
      <c r="AK60" s="43">
        <f t="array" ref="AK60">IF(ISBLANK(LAT_2!$A$2),0,IF(ISBLANK(A60),0,IF((OR(EXACT(A60,LAT_2!$C$2:$C$154))),VLOOKUP(A60,LAT_2!$C$2:$I$154,4,FALSE()))))</f>
        <v>0</v>
      </c>
      <c r="AL60" s="37">
        <f t="shared" si="47"/>
        <v>51</v>
      </c>
      <c r="AM60" s="29">
        <f>VLOOKUP(AL60,[1]Punktezuordnung!$A$2:$B$52,2,FALSE())</f>
        <v>0</v>
      </c>
      <c r="AN60" s="66">
        <f t="array" ref="AN60">IF(ISBLANK(NIA_1!$A$2),1000,IF(ISBLANK(A60),1000,IF((OR(EXACT(A60,NIA_1!$C$2:$C$200))),VLOOKUP(A60,NIA_1!$C$2:$I$200,4,FALSE()))))</f>
        <v>1000</v>
      </c>
      <c r="AO60" s="37">
        <f t="shared" si="48"/>
        <v>51</v>
      </c>
      <c r="AP60" s="64">
        <f>VLOOKUP(AO60,Punktezuordnung!$A$2:$B$52,2,FALSE())</f>
        <v>0</v>
      </c>
      <c r="AQ60" s="45">
        <f t="array" ref="AQ60">IF(ISBLANK(NIA_2!$A$2),0,IF(ISBLANK(A60),0,IF((OR(EXACT(A60,NIA_2!$C$2:$C$141))),VLOOKUP(A60,NIA_2!$C$2:$I$141,4,FALSE()))))</f>
        <v>0</v>
      </c>
      <c r="AR60" s="37">
        <f t="shared" si="49"/>
        <v>51</v>
      </c>
      <c r="AS60" s="64">
        <f>VLOOKUP(AR60,Punktezuordnung!$A$2:$B$52,2,FALSE())</f>
        <v>0</v>
      </c>
      <c r="AT60" s="41">
        <f t="array" ref="AT60">IF(ISBLANK(STO_1!$A$2),0,IF(ISBLANK(A60),0,IF((OR(EXACT(A60,STO_1!$C$2:$C$149))),VLOOKUP(A60,STO_1!$C$2:$I$149,4,FALSE()))))</f>
        <v>0</v>
      </c>
      <c r="AU60" s="37">
        <f t="shared" si="50"/>
        <v>51</v>
      </c>
      <c r="AV60" s="44">
        <f>VLOOKUP(AU60,[1]Punktezuordnung!$A$2:$B$52,2,FALSE())</f>
        <v>0</v>
      </c>
      <c r="AW60" s="39">
        <f t="array" ref="AW60">IF(ISBLANK(STO_2!$A$2),0,IF(ISBLANK(A60),0,IF((OR(EXACT(A60,STO_2!$C$2:$C$148))),VLOOKUP(A60,STO_2!$C$2:$I$148,4,FALSE()))))</f>
        <v>0</v>
      </c>
      <c r="AX60" s="37">
        <f t="shared" si="51"/>
        <v>51</v>
      </c>
      <c r="AY60" s="44">
        <f>VLOOKUP(AX60,[1]Punktezuordnung!$A$2:$B$52,2,FALSE())</f>
        <v>0</v>
      </c>
      <c r="AZ60" s="41">
        <f t="array" ref="AZ60">IF(ISBLANK(ANG_1!$A$2),100,IF(ISBLANK(A60),100,IF((OR(EXACT(A60,ANG_1!$C$2:$C$200))),VLOOKUP(A60,ANG_1!$C$2:$I$200,4,FALSE()))))</f>
        <v>100</v>
      </c>
      <c r="BA60" s="37">
        <f t="shared" si="52"/>
        <v>51</v>
      </c>
      <c r="BB60" s="44">
        <f>VLOOKUP(BA60,[1]Punktezuordnung!$A$2:$B$52,2,FALSE())</f>
        <v>0</v>
      </c>
      <c r="BC60" s="46">
        <f t="array" ref="BC60">IF(ISBLANK(ANG_2!$A$2),0,IF(ISBLANK(A60),0,IF((OR(EXACT(A60,ANG_2!$C$2:$C$155))),VLOOKUP(A60,ANG_2!$C$2:$I$155,4,FALSE()))))</f>
        <v>0</v>
      </c>
      <c r="BD60" s="37">
        <f t="shared" si="53"/>
        <v>51</v>
      </c>
      <c r="BE60" s="47">
        <f>VLOOKUP(BD60,[1]Punktezuordnung!$A$2:$B$52,2,FALSE())</f>
        <v>0</v>
      </c>
      <c r="BF60" s="41">
        <f t="array" ref="BF60">IF(ISBLANK(ANG_1!$A$2),100,IF(ISBLANK(G60),100,IF((OR(EXACT(G60,ANG_1!$C$2:$C$200))),VLOOKUP(G60,ANG_1!$C$2:$I$200,4,FALSE()))))</f>
        <v>100</v>
      </c>
      <c r="BG60" s="37">
        <f t="shared" si="54"/>
        <v>51</v>
      </c>
      <c r="BH60" s="44">
        <f>VLOOKUP(BG60,[1]Punktezuordnung!$A$2:$B$52,2,FALSE())</f>
        <v>0</v>
      </c>
      <c r="BI60" s="46">
        <f t="array" ref="BI60">IF(ISBLANK(ANG_2!$A$2),0,IF(ISBLANK(G60),0,IF((OR(EXACT(G60,ANG_2!$C$2:$C$155))),VLOOKUP(G60,ANG_2!$C$2:$I$155,4,FALSE()))))</f>
        <v>0</v>
      </c>
      <c r="BJ60" s="37">
        <f t="shared" si="55"/>
        <v>51</v>
      </c>
      <c r="BK60" s="47">
        <f>VLOOKUP(BJ60,[1]Punktezuordnung!$A$2:$B$52,2,FALSE())</f>
        <v>0</v>
      </c>
    </row>
  </sheetData>
  <sheetProtection sheet="1" objects="1" scenarios="1"/>
  <sortState xmlns:xlrd2="http://schemas.microsoft.com/office/spreadsheetml/2017/richdata2" ref="A4:BK25">
    <sortCondition ref="E4:E25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00"/>
  <sheetViews>
    <sheetView zoomScaleNormal="100" workbookViewId="0">
      <selection activeCell="A151" sqref="A151:A200"/>
    </sheetView>
  </sheetViews>
  <sheetFormatPr baseColWidth="10" defaultColWidth="10.5546875" defaultRowHeight="14.4" x14ac:dyDescent="0.3"/>
  <cols>
    <col min="1" max="1" width="22.6640625" customWidth="1"/>
  </cols>
  <sheetData>
    <row r="1" spans="1:1" x14ac:dyDescent="0.3">
      <c r="A1" t="str">
        <f>'M7'!A4</f>
        <v>Milan Kuhn</v>
      </c>
    </row>
    <row r="2" spans="1:1" x14ac:dyDescent="0.3">
      <c r="A2" t="str">
        <f>'M7'!A5</f>
        <v>Aron Schmelzer</v>
      </c>
    </row>
    <row r="3" spans="1:1" x14ac:dyDescent="0.3">
      <c r="A3" t="str">
        <f>'M7'!A6</f>
        <v>Thore Schröder</v>
      </c>
    </row>
    <row r="4" spans="1:1" x14ac:dyDescent="0.3">
      <c r="A4" t="str">
        <f>'M7'!A7</f>
        <v>Oskar Heiß</v>
      </c>
    </row>
    <row r="5" spans="1:1" x14ac:dyDescent="0.3">
      <c r="A5" t="str">
        <f>'M7'!A8</f>
        <v>Jendrik Luca Fatum</v>
      </c>
    </row>
    <row r="6" spans="1:1" x14ac:dyDescent="0.3">
      <c r="A6" t="str">
        <f>'M7'!A9</f>
        <v>Kiano Keilhauer</v>
      </c>
    </row>
    <row r="7" spans="1:1" x14ac:dyDescent="0.3">
      <c r="A7" t="str">
        <f>'M7'!A10</f>
        <v>Luca Thaler</v>
      </c>
    </row>
    <row r="8" spans="1:1" x14ac:dyDescent="0.3">
      <c r="A8" t="str">
        <f>'M7'!A11</f>
        <v>Ben Luca Schwalb</v>
      </c>
    </row>
    <row r="9" spans="1:1" x14ac:dyDescent="0.3">
      <c r="A9" t="str">
        <f>'M7'!A12</f>
        <v>Ben Dukart</v>
      </c>
    </row>
    <row r="10" spans="1:1" x14ac:dyDescent="0.3">
      <c r="A10" t="str">
        <f>'M7'!A13</f>
        <v>Karl Schell</v>
      </c>
    </row>
    <row r="11" spans="1:1" x14ac:dyDescent="0.3">
      <c r="A11" t="str">
        <f>'M7'!A14</f>
        <v>Max Dickmann</v>
      </c>
    </row>
    <row r="12" spans="1:1" x14ac:dyDescent="0.3">
      <c r="A12" t="str">
        <f>'M7'!A15</f>
        <v>Anton Schumann</v>
      </c>
    </row>
    <row r="13" spans="1:1" x14ac:dyDescent="0.3">
      <c r="A13" t="str">
        <f>'M7'!A16</f>
        <v>Levin Giese</v>
      </c>
    </row>
    <row r="14" spans="1:1" x14ac:dyDescent="0.3">
      <c r="A14" t="str">
        <f>'M7'!A17</f>
        <v>Jonah Stocklöw</v>
      </c>
    </row>
    <row r="15" spans="1:1" x14ac:dyDescent="0.3">
      <c r="A15" t="str">
        <f>'M7'!A18</f>
        <v>Mika Stocklöw</v>
      </c>
    </row>
    <row r="16" spans="1:1" x14ac:dyDescent="0.3">
      <c r="A16" t="str">
        <f>'M7'!A19</f>
        <v>Tom Reinhardt</v>
      </c>
    </row>
    <row r="17" spans="1:1" x14ac:dyDescent="0.3">
      <c r="A17" t="str">
        <f>'M7'!A20</f>
        <v>Jonathan Malsch</v>
      </c>
    </row>
    <row r="18" spans="1:1" x14ac:dyDescent="0.3">
      <c r="A18" t="str">
        <f>'M7'!A21</f>
        <v>Leo Pietsch</v>
      </c>
    </row>
    <row r="19" spans="1:1" x14ac:dyDescent="0.3">
      <c r="A19" t="str">
        <f>'M7'!A22</f>
        <v>Kalle Hotzel</v>
      </c>
    </row>
    <row r="20" spans="1:1" x14ac:dyDescent="0.3">
      <c r="A20" t="str">
        <f>'M7'!A23</f>
        <v>Theo Galinski</v>
      </c>
    </row>
    <row r="21" spans="1:1" x14ac:dyDescent="0.3">
      <c r="A21">
        <f>'M7'!A24</f>
        <v>0</v>
      </c>
    </row>
    <row r="22" spans="1:1" x14ac:dyDescent="0.3">
      <c r="A22">
        <f>'M7'!A25</f>
        <v>0</v>
      </c>
    </row>
    <row r="23" spans="1:1" x14ac:dyDescent="0.3">
      <c r="A23">
        <f>'M7'!A26</f>
        <v>0</v>
      </c>
    </row>
    <row r="24" spans="1:1" x14ac:dyDescent="0.3">
      <c r="A24">
        <f>'M7'!A27</f>
        <v>0</v>
      </c>
    </row>
    <row r="25" spans="1:1" x14ac:dyDescent="0.3">
      <c r="A25">
        <f>'M7'!A28</f>
        <v>0</v>
      </c>
    </row>
    <row r="26" spans="1:1" x14ac:dyDescent="0.3">
      <c r="A26">
        <f>'M7'!A29</f>
        <v>0</v>
      </c>
    </row>
    <row r="27" spans="1:1" x14ac:dyDescent="0.3">
      <c r="A27">
        <f>'M7'!A30</f>
        <v>0</v>
      </c>
    </row>
    <row r="28" spans="1:1" x14ac:dyDescent="0.3">
      <c r="A28">
        <f>'M7'!A31</f>
        <v>0</v>
      </c>
    </row>
    <row r="29" spans="1:1" x14ac:dyDescent="0.3">
      <c r="A29">
        <f>'M7'!A32</f>
        <v>0</v>
      </c>
    </row>
    <row r="30" spans="1:1" x14ac:dyDescent="0.3">
      <c r="A30">
        <f>'M7'!A33</f>
        <v>0</v>
      </c>
    </row>
    <row r="31" spans="1:1" x14ac:dyDescent="0.3">
      <c r="A31">
        <f>'M7'!A34</f>
        <v>0</v>
      </c>
    </row>
    <row r="32" spans="1:1" x14ac:dyDescent="0.3">
      <c r="A32">
        <f>'M7'!A35</f>
        <v>0</v>
      </c>
    </row>
    <row r="33" spans="1:1" x14ac:dyDescent="0.3">
      <c r="A33">
        <f>'M7'!A36</f>
        <v>0</v>
      </c>
    </row>
    <row r="34" spans="1:1" x14ac:dyDescent="0.3">
      <c r="A34">
        <f>'M7'!A37</f>
        <v>0</v>
      </c>
    </row>
    <row r="35" spans="1:1" x14ac:dyDescent="0.3">
      <c r="A35">
        <f>'M7'!A38</f>
        <v>0</v>
      </c>
    </row>
    <row r="36" spans="1:1" x14ac:dyDescent="0.3">
      <c r="A36">
        <f>'M7'!A39</f>
        <v>0</v>
      </c>
    </row>
    <row r="37" spans="1:1" x14ac:dyDescent="0.3">
      <c r="A37">
        <f>'M7'!A40</f>
        <v>0</v>
      </c>
    </row>
    <row r="38" spans="1:1" x14ac:dyDescent="0.3">
      <c r="A38">
        <f>'M7'!A41</f>
        <v>0</v>
      </c>
    </row>
    <row r="39" spans="1:1" x14ac:dyDescent="0.3">
      <c r="A39">
        <f>'M7'!A42</f>
        <v>0</v>
      </c>
    </row>
    <row r="40" spans="1:1" x14ac:dyDescent="0.3">
      <c r="A40">
        <f>'M7'!A43</f>
        <v>0</v>
      </c>
    </row>
    <row r="41" spans="1:1" x14ac:dyDescent="0.3">
      <c r="A41">
        <f>'M7'!A44</f>
        <v>0</v>
      </c>
    </row>
    <row r="42" spans="1:1" x14ac:dyDescent="0.3">
      <c r="A42">
        <f>'M7'!A45</f>
        <v>0</v>
      </c>
    </row>
    <row r="43" spans="1:1" x14ac:dyDescent="0.3">
      <c r="A43">
        <f>'M7'!A46</f>
        <v>0</v>
      </c>
    </row>
    <row r="44" spans="1:1" x14ac:dyDescent="0.3">
      <c r="A44">
        <f>'M7'!A47</f>
        <v>0</v>
      </c>
    </row>
    <row r="45" spans="1:1" x14ac:dyDescent="0.3">
      <c r="A45">
        <f>'M7'!A48</f>
        <v>0</v>
      </c>
    </row>
    <row r="46" spans="1:1" x14ac:dyDescent="0.3">
      <c r="A46">
        <f>'M7'!A49</f>
        <v>0</v>
      </c>
    </row>
    <row r="47" spans="1:1" x14ac:dyDescent="0.3">
      <c r="A47">
        <f>'M7'!A50</f>
        <v>0</v>
      </c>
    </row>
    <row r="48" spans="1:1" x14ac:dyDescent="0.3">
      <c r="A48">
        <f>'M7'!A51</f>
        <v>0</v>
      </c>
    </row>
    <row r="49" spans="1:1" x14ac:dyDescent="0.3">
      <c r="A49">
        <f>'M7'!A52</f>
        <v>0</v>
      </c>
    </row>
    <row r="50" spans="1:1" x14ac:dyDescent="0.3">
      <c r="A50">
        <f>'M7'!A53</f>
        <v>0</v>
      </c>
    </row>
    <row r="51" spans="1:1" x14ac:dyDescent="0.3">
      <c r="A51" t="str">
        <f>'M&lt;7'!A4</f>
        <v>Natan Molnár</v>
      </c>
    </row>
    <row r="52" spans="1:1" x14ac:dyDescent="0.3">
      <c r="A52" s="60" t="str">
        <f>'M&lt;7'!A5</f>
        <v>Matteo Kuhn</v>
      </c>
    </row>
    <row r="53" spans="1:1" x14ac:dyDescent="0.3">
      <c r="A53" s="60" t="str">
        <f>'M&lt;7'!A6</f>
        <v>Levin Penrod</v>
      </c>
    </row>
    <row r="54" spans="1:1" x14ac:dyDescent="0.3">
      <c r="A54" s="60" t="str">
        <f>'M&lt;7'!A7</f>
        <v>Julian Wolf</v>
      </c>
    </row>
    <row r="55" spans="1:1" x14ac:dyDescent="0.3">
      <c r="A55" s="60" t="str">
        <f>'M&lt;7'!A8</f>
        <v>Robin Stumpf</v>
      </c>
    </row>
    <row r="56" spans="1:1" x14ac:dyDescent="0.3">
      <c r="A56" s="60" t="str">
        <f>'M&lt;7'!A9</f>
        <v>Leonit Shabani</v>
      </c>
    </row>
    <row r="57" spans="1:1" x14ac:dyDescent="0.3">
      <c r="A57" s="60" t="str">
        <f>'M&lt;7'!A10</f>
        <v>Theodor Christen</v>
      </c>
    </row>
    <row r="58" spans="1:1" x14ac:dyDescent="0.3">
      <c r="A58" s="60" t="str">
        <f>'M&lt;7'!A11</f>
        <v>Raphael Thomalla</v>
      </c>
    </row>
    <row r="59" spans="1:1" x14ac:dyDescent="0.3">
      <c r="A59" s="60" t="str">
        <f>'M&lt;7'!A12</f>
        <v>Pepe Rothamel</v>
      </c>
    </row>
    <row r="60" spans="1:1" x14ac:dyDescent="0.3">
      <c r="A60" s="60" t="str">
        <f>'M&lt;7'!A13</f>
        <v>David Friedrich</v>
      </c>
    </row>
    <row r="61" spans="1:1" x14ac:dyDescent="0.3">
      <c r="A61" s="60" t="str">
        <f>'M&lt;7'!A14</f>
        <v>Kilian Schneider</v>
      </c>
    </row>
    <row r="62" spans="1:1" x14ac:dyDescent="0.3">
      <c r="A62" s="60" t="str">
        <f>'M&lt;7'!A15</f>
        <v>Julius Rafaila</v>
      </c>
    </row>
    <row r="63" spans="1:1" x14ac:dyDescent="0.3">
      <c r="A63" s="60" t="str">
        <f>'M&lt;7'!A16</f>
        <v>Jonas Göbel</v>
      </c>
    </row>
    <row r="64" spans="1:1" x14ac:dyDescent="0.3">
      <c r="A64" s="60" t="str">
        <f>'M&lt;7'!A17</f>
        <v>Justus Meister</v>
      </c>
    </row>
    <row r="65" spans="1:1" x14ac:dyDescent="0.3">
      <c r="A65" s="60">
        <f>'M&lt;7'!A18</f>
        <v>0</v>
      </c>
    </row>
    <row r="66" spans="1:1" x14ac:dyDescent="0.3">
      <c r="A66" s="60">
        <f>'M&lt;7'!A19</f>
        <v>0</v>
      </c>
    </row>
    <row r="67" spans="1:1" x14ac:dyDescent="0.3">
      <c r="A67" s="60">
        <f>'M&lt;7'!A20</f>
        <v>0</v>
      </c>
    </row>
    <row r="68" spans="1:1" x14ac:dyDescent="0.3">
      <c r="A68" s="60">
        <f>'M&lt;7'!A21</f>
        <v>0</v>
      </c>
    </row>
    <row r="69" spans="1:1" x14ac:dyDescent="0.3">
      <c r="A69" s="60">
        <f>'M&lt;7'!A22</f>
        <v>0</v>
      </c>
    </row>
    <row r="70" spans="1:1" x14ac:dyDescent="0.3">
      <c r="A70" s="60">
        <f>'M&lt;7'!A23</f>
        <v>0</v>
      </c>
    </row>
    <row r="71" spans="1:1" x14ac:dyDescent="0.3">
      <c r="A71" s="60">
        <f>'M&lt;7'!A24</f>
        <v>0</v>
      </c>
    </row>
    <row r="72" spans="1:1" x14ac:dyDescent="0.3">
      <c r="A72" s="60">
        <f>'M&lt;7'!A25</f>
        <v>0</v>
      </c>
    </row>
    <row r="73" spans="1:1" x14ac:dyDescent="0.3">
      <c r="A73" s="60">
        <f>'M&lt;7'!A26</f>
        <v>0</v>
      </c>
    </row>
    <row r="74" spans="1:1" x14ac:dyDescent="0.3">
      <c r="A74" s="60">
        <f>'M&lt;7'!A27</f>
        <v>0</v>
      </c>
    </row>
    <row r="75" spans="1:1" x14ac:dyDescent="0.3">
      <c r="A75" s="60">
        <f>'M&lt;7'!A28</f>
        <v>0</v>
      </c>
    </row>
    <row r="76" spans="1:1" x14ac:dyDescent="0.3">
      <c r="A76" s="60">
        <f>'M&lt;7'!A29</f>
        <v>0</v>
      </c>
    </row>
    <row r="77" spans="1:1" x14ac:dyDescent="0.3">
      <c r="A77" s="60">
        <f>'M&lt;7'!A30</f>
        <v>0</v>
      </c>
    </row>
    <row r="78" spans="1:1" x14ac:dyDescent="0.3">
      <c r="A78" s="60">
        <f>'M&lt;7'!A31</f>
        <v>0</v>
      </c>
    </row>
    <row r="79" spans="1:1" x14ac:dyDescent="0.3">
      <c r="A79" s="60">
        <f>'M&lt;7'!A32</f>
        <v>0</v>
      </c>
    </row>
    <row r="80" spans="1:1" x14ac:dyDescent="0.3">
      <c r="A80" s="60">
        <f>'M&lt;7'!A33</f>
        <v>0</v>
      </c>
    </row>
    <row r="81" spans="1:1" x14ac:dyDescent="0.3">
      <c r="A81" s="60">
        <f>'M&lt;7'!A34</f>
        <v>0</v>
      </c>
    </row>
    <row r="82" spans="1:1" x14ac:dyDescent="0.3">
      <c r="A82" s="60">
        <f>'M&lt;7'!A35</f>
        <v>0</v>
      </c>
    </row>
    <row r="83" spans="1:1" x14ac:dyDescent="0.3">
      <c r="A83" s="60">
        <f>'M&lt;7'!A36</f>
        <v>0</v>
      </c>
    </row>
    <row r="84" spans="1:1" x14ac:dyDescent="0.3">
      <c r="A84" s="60">
        <f>'M&lt;7'!A37</f>
        <v>0</v>
      </c>
    </row>
    <row r="85" spans="1:1" x14ac:dyDescent="0.3">
      <c r="A85" s="60">
        <f>'M&lt;7'!A38</f>
        <v>0</v>
      </c>
    </row>
    <row r="86" spans="1:1" x14ac:dyDescent="0.3">
      <c r="A86" s="60">
        <f>'M&lt;7'!A39</f>
        <v>0</v>
      </c>
    </row>
    <row r="87" spans="1:1" x14ac:dyDescent="0.3">
      <c r="A87" s="60">
        <f>'M&lt;7'!A40</f>
        <v>0</v>
      </c>
    </row>
    <row r="88" spans="1:1" x14ac:dyDescent="0.3">
      <c r="A88" s="60">
        <f>'M&lt;7'!A41</f>
        <v>0</v>
      </c>
    </row>
    <row r="89" spans="1:1" x14ac:dyDescent="0.3">
      <c r="A89" s="60">
        <f>'M&lt;7'!A42</f>
        <v>0</v>
      </c>
    </row>
    <row r="90" spans="1:1" x14ac:dyDescent="0.3">
      <c r="A90" s="60">
        <f>'M&lt;7'!A43</f>
        <v>0</v>
      </c>
    </row>
    <row r="91" spans="1:1" x14ac:dyDescent="0.3">
      <c r="A91" s="60">
        <f>'M&lt;7'!A44</f>
        <v>0</v>
      </c>
    </row>
    <row r="92" spans="1:1" x14ac:dyDescent="0.3">
      <c r="A92" s="60">
        <f>'M&lt;7'!A45</f>
        <v>0</v>
      </c>
    </row>
    <row r="93" spans="1:1" x14ac:dyDescent="0.3">
      <c r="A93" s="60">
        <f>'M&lt;7'!A46</f>
        <v>0</v>
      </c>
    </row>
    <row r="94" spans="1:1" x14ac:dyDescent="0.3">
      <c r="A94" s="60">
        <f>'M&lt;7'!A47</f>
        <v>0</v>
      </c>
    </row>
    <row r="95" spans="1:1" x14ac:dyDescent="0.3">
      <c r="A95" s="60">
        <f>'M&lt;7'!A48</f>
        <v>0</v>
      </c>
    </row>
    <row r="96" spans="1:1" x14ac:dyDescent="0.3">
      <c r="A96" s="60">
        <f>'M&lt;7'!A49</f>
        <v>0</v>
      </c>
    </row>
    <row r="97" spans="1:1" x14ac:dyDescent="0.3">
      <c r="A97" s="60">
        <f>'M&lt;7'!A50</f>
        <v>0</v>
      </c>
    </row>
    <row r="98" spans="1:1" x14ac:dyDescent="0.3">
      <c r="A98" s="60">
        <f>'M&lt;7'!A51</f>
        <v>0</v>
      </c>
    </row>
    <row r="99" spans="1:1" x14ac:dyDescent="0.3">
      <c r="A99" s="60">
        <f>'M&lt;7'!A52</f>
        <v>0</v>
      </c>
    </row>
    <row r="100" spans="1:1" x14ac:dyDescent="0.3">
      <c r="A100" s="60">
        <f>'M&lt;7'!A53</f>
        <v>0</v>
      </c>
    </row>
    <row r="101" spans="1:1" x14ac:dyDescent="0.3">
      <c r="A101" t="str">
        <f>'W7'!A4</f>
        <v>Maila Müller</v>
      </c>
    </row>
    <row r="102" spans="1:1" x14ac:dyDescent="0.3">
      <c r="A102" s="60" t="str">
        <f>'W7'!A5</f>
        <v>Anna Belle Haberkorn</v>
      </c>
    </row>
    <row r="103" spans="1:1" x14ac:dyDescent="0.3">
      <c r="A103" s="60" t="str">
        <f>'W7'!A6</f>
        <v>Hyab Kidane Tesfamichael</v>
      </c>
    </row>
    <row r="104" spans="1:1" x14ac:dyDescent="0.3">
      <c r="A104" s="60" t="str">
        <f>'W7'!A7</f>
        <v>Melina Billinger</v>
      </c>
    </row>
    <row r="105" spans="1:1" x14ac:dyDescent="0.3">
      <c r="A105" s="60" t="str">
        <f>'W7'!A8</f>
        <v>Leni Pokoj</v>
      </c>
    </row>
    <row r="106" spans="1:1" x14ac:dyDescent="0.3">
      <c r="A106" s="60" t="str">
        <f>'W7'!A9</f>
        <v>Nisa Türkmen</v>
      </c>
    </row>
    <row r="107" spans="1:1" x14ac:dyDescent="0.3">
      <c r="A107" s="60" t="str">
        <f>'W7'!A10</f>
        <v>Mia Abeska</v>
      </c>
    </row>
    <row r="108" spans="1:1" x14ac:dyDescent="0.3">
      <c r="A108" s="60" t="str">
        <f>'W7'!A11</f>
        <v>Marie-Luise Weppler</v>
      </c>
    </row>
    <row r="109" spans="1:1" x14ac:dyDescent="0.3">
      <c r="A109" s="60" t="str">
        <f>'W7'!A12</f>
        <v>Stella Rat</v>
      </c>
    </row>
    <row r="110" spans="1:1" x14ac:dyDescent="0.3">
      <c r="A110" s="60" t="str">
        <f>'W7'!A13</f>
        <v>Lia Hanke</v>
      </c>
    </row>
    <row r="111" spans="1:1" x14ac:dyDescent="0.3">
      <c r="A111" s="60" t="str">
        <f>'W7'!A14</f>
        <v>Sina Schmitt</v>
      </c>
    </row>
    <row r="112" spans="1:1" x14ac:dyDescent="0.3">
      <c r="A112" s="60" t="str">
        <f>'W7'!A15</f>
        <v>Klara Vogt</v>
      </c>
    </row>
    <row r="113" spans="1:1" x14ac:dyDescent="0.3">
      <c r="A113" s="60" t="str">
        <f>'W7'!A16</f>
        <v>Juna Göbel</v>
      </c>
    </row>
    <row r="114" spans="1:1" x14ac:dyDescent="0.3">
      <c r="A114" s="60" t="str">
        <f>'W7'!A17</f>
        <v>Dalia Fuhrmann</v>
      </c>
    </row>
    <row r="115" spans="1:1" x14ac:dyDescent="0.3">
      <c r="A115" s="60" t="str">
        <f>'W7'!A18</f>
        <v>Amalia Köhl</v>
      </c>
    </row>
    <row r="116" spans="1:1" x14ac:dyDescent="0.3">
      <c r="A116" s="60" t="str">
        <f>'W7'!A19</f>
        <v>Mia Kurz</v>
      </c>
    </row>
    <row r="117" spans="1:1" x14ac:dyDescent="0.3">
      <c r="A117" s="60" t="str">
        <f>'W7'!A20</f>
        <v>Lejna Kartal</v>
      </c>
    </row>
    <row r="118" spans="1:1" x14ac:dyDescent="0.3">
      <c r="A118" s="60" t="str">
        <f>'W7'!A21</f>
        <v>Lina Munser</v>
      </c>
    </row>
    <row r="119" spans="1:1" x14ac:dyDescent="0.3">
      <c r="A119" s="60" t="str">
        <f>'W7'!A22</f>
        <v>Finja Diehl</v>
      </c>
    </row>
    <row r="120" spans="1:1" x14ac:dyDescent="0.3">
      <c r="A120" s="60">
        <f>'W7'!A23</f>
        <v>0</v>
      </c>
    </row>
    <row r="121" spans="1:1" x14ac:dyDescent="0.3">
      <c r="A121" s="60">
        <f>'W7'!A24</f>
        <v>0</v>
      </c>
    </row>
    <row r="122" spans="1:1" x14ac:dyDescent="0.3">
      <c r="A122" s="60">
        <f>'W7'!A25</f>
        <v>0</v>
      </c>
    </row>
    <row r="123" spans="1:1" x14ac:dyDescent="0.3">
      <c r="A123" s="60">
        <f>'W7'!A26</f>
        <v>0</v>
      </c>
    </row>
    <row r="124" spans="1:1" x14ac:dyDescent="0.3">
      <c r="A124" s="60">
        <f>'W7'!A27</f>
        <v>0</v>
      </c>
    </row>
    <row r="125" spans="1:1" x14ac:dyDescent="0.3">
      <c r="A125" s="60">
        <f>'W7'!A28</f>
        <v>0</v>
      </c>
    </row>
    <row r="126" spans="1:1" x14ac:dyDescent="0.3">
      <c r="A126" s="60">
        <f>'W7'!A29</f>
        <v>0</v>
      </c>
    </row>
    <row r="127" spans="1:1" x14ac:dyDescent="0.3">
      <c r="A127" s="60">
        <f>'W7'!A30</f>
        <v>0</v>
      </c>
    </row>
    <row r="128" spans="1:1" x14ac:dyDescent="0.3">
      <c r="A128" s="60">
        <f>'W7'!A31</f>
        <v>0</v>
      </c>
    </row>
    <row r="129" spans="1:1" x14ac:dyDescent="0.3">
      <c r="A129" s="60">
        <f>'W7'!A32</f>
        <v>0</v>
      </c>
    </row>
    <row r="130" spans="1:1" x14ac:dyDescent="0.3">
      <c r="A130" s="60">
        <f>'W7'!A33</f>
        <v>0</v>
      </c>
    </row>
    <row r="131" spans="1:1" x14ac:dyDescent="0.3">
      <c r="A131" s="60">
        <f>'W7'!A34</f>
        <v>0</v>
      </c>
    </row>
    <row r="132" spans="1:1" x14ac:dyDescent="0.3">
      <c r="A132" s="60">
        <f>'W7'!A35</f>
        <v>0</v>
      </c>
    </row>
    <row r="133" spans="1:1" x14ac:dyDescent="0.3">
      <c r="A133" s="60">
        <f>'W7'!A36</f>
        <v>0</v>
      </c>
    </row>
    <row r="134" spans="1:1" x14ac:dyDescent="0.3">
      <c r="A134" s="60">
        <f>'W7'!A37</f>
        <v>0</v>
      </c>
    </row>
    <row r="135" spans="1:1" x14ac:dyDescent="0.3">
      <c r="A135" s="60">
        <f>'W7'!A38</f>
        <v>0</v>
      </c>
    </row>
    <row r="136" spans="1:1" x14ac:dyDescent="0.3">
      <c r="A136" s="60">
        <f>'W7'!A39</f>
        <v>0</v>
      </c>
    </row>
    <row r="137" spans="1:1" x14ac:dyDescent="0.3">
      <c r="A137" s="60">
        <f>'W7'!A40</f>
        <v>0</v>
      </c>
    </row>
    <row r="138" spans="1:1" x14ac:dyDescent="0.3">
      <c r="A138" s="60">
        <f>'W7'!A41</f>
        <v>0</v>
      </c>
    </row>
    <row r="139" spans="1:1" x14ac:dyDescent="0.3">
      <c r="A139" s="60">
        <f>'W7'!A42</f>
        <v>0</v>
      </c>
    </row>
    <row r="140" spans="1:1" x14ac:dyDescent="0.3">
      <c r="A140" s="60">
        <f>'W7'!A43</f>
        <v>0</v>
      </c>
    </row>
    <row r="141" spans="1:1" x14ac:dyDescent="0.3">
      <c r="A141" s="60">
        <f>'W7'!A44</f>
        <v>0</v>
      </c>
    </row>
    <row r="142" spans="1:1" x14ac:dyDescent="0.3">
      <c r="A142" s="60">
        <f>'W7'!A45</f>
        <v>0</v>
      </c>
    </row>
    <row r="143" spans="1:1" x14ac:dyDescent="0.3">
      <c r="A143" s="60">
        <f>'W7'!A46</f>
        <v>0</v>
      </c>
    </row>
    <row r="144" spans="1:1" x14ac:dyDescent="0.3">
      <c r="A144" s="60">
        <f>'W7'!A47</f>
        <v>0</v>
      </c>
    </row>
    <row r="145" spans="1:1" x14ac:dyDescent="0.3">
      <c r="A145" s="60">
        <f>'W7'!A48</f>
        <v>0</v>
      </c>
    </row>
    <row r="146" spans="1:1" x14ac:dyDescent="0.3">
      <c r="A146" s="60">
        <f>'W7'!A49</f>
        <v>0</v>
      </c>
    </row>
    <row r="147" spans="1:1" x14ac:dyDescent="0.3">
      <c r="A147" s="60">
        <f>'W7'!A50</f>
        <v>0</v>
      </c>
    </row>
    <row r="148" spans="1:1" x14ac:dyDescent="0.3">
      <c r="A148" s="60">
        <f>'W7'!A51</f>
        <v>0</v>
      </c>
    </row>
    <row r="149" spans="1:1" x14ac:dyDescent="0.3">
      <c r="A149" s="60">
        <f>'W7'!A52</f>
        <v>0</v>
      </c>
    </row>
    <row r="150" spans="1:1" x14ac:dyDescent="0.3">
      <c r="A150" s="60">
        <f>'W7'!A53</f>
        <v>0</v>
      </c>
    </row>
    <row r="151" spans="1:1" x14ac:dyDescent="0.3">
      <c r="A151" t="str">
        <f>'W&lt;7'!A4</f>
        <v>Finja Schieler</v>
      </c>
    </row>
    <row r="152" spans="1:1" x14ac:dyDescent="0.3">
      <c r="A152" s="60" t="str">
        <f>'W&lt;7'!A5</f>
        <v>Ella Huras</v>
      </c>
    </row>
    <row r="153" spans="1:1" x14ac:dyDescent="0.3">
      <c r="A153" s="60" t="str">
        <f>'W&lt;7'!A6</f>
        <v>Nele Kunde</v>
      </c>
    </row>
    <row r="154" spans="1:1" x14ac:dyDescent="0.3">
      <c r="A154" s="60" t="str">
        <f>'W&lt;7'!A7</f>
        <v>Fala Koch</v>
      </c>
    </row>
    <row r="155" spans="1:1" x14ac:dyDescent="0.3">
      <c r="A155" s="60" t="str">
        <f>'W&lt;7'!A8</f>
        <v>Alissa Kazak</v>
      </c>
    </row>
    <row r="156" spans="1:1" x14ac:dyDescent="0.3">
      <c r="A156" s="60" t="str">
        <f>'W&lt;7'!A9</f>
        <v>Tilda Hartung</v>
      </c>
    </row>
    <row r="157" spans="1:1" x14ac:dyDescent="0.3">
      <c r="A157" s="60" t="str">
        <f>'W&lt;7'!A10</f>
        <v>Marlena Wahl</v>
      </c>
    </row>
    <row r="158" spans="1:1" x14ac:dyDescent="0.3">
      <c r="A158" s="60" t="str">
        <f>'W&lt;7'!A11</f>
        <v>Emma Kissler</v>
      </c>
    </row>
    <row r="159" spans="1:1" x14ac:dyDescent="0.3">
      <c r="A159" s="60" t="str">
        <f>'W&lt;7'!A12</f>
        <v>Aryam Teklemaryam Araya</v>
      </c>
    </row>
    <row r="160" spans="1:1" x14ac:dyDescent="0.3">
      <c r="A160" s="60" t="str">
        <f>'W&lt;7'!A13</f>
        <v>Ella Fischer</v>
      </c>
    </row>
    <row r="161" spans="1:1" x14ac:dyDescent="0.3">
      <c r="A161" s="60" t="str">
        <f>'W&lt;7'!A14</f>
        <v>Selestin Heil</v>
      </c>
    </row>
    <row r="162" spans="1:1" x14ac:dyDescent="0.3">
      <c r="A162" s="60" t="str">
        <f>'W&lt;7'!A15</f>
        <v>Ella Domaschka</v>
      </c>
    </row>
    <row r="163" spans="1:1" x14ac:dyDescent="0.3">
      <c r="A163" s="60" t="str">
        <f>'W&lt;7'!A16</f>
        <v>Anni Weißgerber</v>
      </c>
    </row>
    <row r="164" spans="1:1" x14ac:dyDescent="0.3">
      <c r="A164" s="60" t="str">
        <f>'W&lt;7'!A17</f>
        <v>Romy Hensler</v>
      </c>
    </row>
    <row r="165" spans="1:1" x14ac:dyDescent="0.3">
      <c r="A165" s="60" t="str">
        <f>'W&lt;7'!A18</f>
        <v>Ella Weiser</v>
      </c>
    </row>
    <row r="166" spans="1:1" x14ac:dyDescent="0.3">
      <c r="A166" s="60" t="str">
        <f>'W&lt;7'!A19</f>
        <v>Sophia Vogel</v>
      </c>
    </row>
    <row r="167" spans="1:1" x14ac:dyDescent="0.3">
      <c r="A167" s="60" t="str">
        <f>'W&lt;7'!A20</f>
        <v>Sophia Skwirba</v>
      </c>
    </row>
    <row r="168" spans="1:1" x14ac:dyDescent="0.3">
      <c r="A168" s="60" t="str">
        <f>'W&lt;7'!A21</f>
        <v>Karla Beyer</v>
      </c>
    </row>
    <row r="169" spans="1:1" x14ac:dyDescent="0.3">
      <c r="A169" s="60" t="str">
        <f>'W&lt;7'!A22</f>
        <v>Maila Horst</v>
      </c>
    </row>
    <row r="170" spans="1:1" x14ac:dyDescent="0.3">
      <c r="A170" s="60" t="str">
        <f>'W&lt;7'!A23</f>
        <v>Emmi Fey</v>
      </c>
    </row>
    <row r="171" spans="1:1" x14ac:dyDescent="0.3">
      <c r="A171" s="60">
        <f>'W&lt;7'!A24</f>
        <v>0</v>
      </c>
    </row>
    <row r="172" spans="1:1" x14ac:dyDescent="0.3">
      <c r="A172" s="60">
        <f>'W&lt;7'!A25</f>
        <v>0</v>
      </c>
    </row>
    <row r="173" spans="1:1" x14ac:dyDescent="0.3">
      <c r="A173" s="60">
        <f>'W&lt;7'!A26</f>
        <v>0</v>
      </c>
    </row>
    <row r="174" spans="1:1" x14ac:dyDescent="0.3">
      <c r="A174" s="60">
        <f>'W&lt;7'!A27</f>
        <v>0</v>
      </c>
    </row>
    <row r="175" spans="1:1" x14ac:dyDescent="0.3">
      <c r="A175" s="60">
        <f>'W&lt;7'!A28</f>
        <v>0</v>
      </c>
    </row>
    <row r="176" spans="1:1" x14ac:dyDescent="0.3">
      <c r="A176" s="60">
        <f>'W&lt;7'!A29</f>
        <v>0</v>
      </c>
    </row>
    <row r="177" spans="1:1" x14ac:dyDescent="0.3">
      <c r="A177" s="60">
        <f>'W&lt;7'!A30</f>
        <v>0</v>
      </c>
    </row>
    <row r="178" spans="1:1" x14ac:dyDescent="0.3">
      <c r="A178" s="60">
        <f>'W&lt;7'!A31</f>
        <v>0</v>
      </c>
    </row>
    <row r="179" spans="1:1" x14ac:dyDescent="0.3">
      <c r="A179" s="60">
        <f>'W&lt;7'!A32</f>
        <v>0</v>
      </c>
    </row>
    <row r="180" spans="1:1" x14ac:dyDescent="0.3">
      <c r="A180" s="60">
        <f>'W&lt;7'!A33</f>
        <v>0</v>
      </c>
    </row>
    <row r="181" spans="1:1" x14ac:dyDescent="0.3">
      <c r="A181" s="60">
        <f>'W&lt;7'!A34</f>
        <v>0</v>
      </c>
    </row>
    <row r="182" spans="1:1" x14ac:dyDescent="0.3">
      <c r="A182" s="60">
        <f>'W&lt;7'!A35</f>
        <v>0</v>
      </c>
    </row>
    <row r="183" spans="1:1" x14ac:dyDescent="0.3">
      <c r="A183" s="60">
        <f>'W&lt;7'!A36</f>
        <v>0</v>
      </c>
    </row>
    <row r="184" spans="1:1" x14ac:dyDescent="0.3">
      <c r="A184" s="60">
        <f>'W&lt;7'!A37</f>
        <v>0</v>
      </c>
    </row>
    <row r="185" spans="1:1" x14ac:dyDescent="0.3">
      <c r="A185" s="60">
        <f>'W&lt;7'!A38</f>
        <v>0</v>
      </c>
    </row>
    <row r="186" spans="1:1" x14ac:dyDescent="0.3">
      <c r="A186" s="60">
        <f>'W&lt;7'!A39</f>
        <v>0</v>
      </c>
    </row>
    <row r="187" spans="1:1" x14ac:dyDescent="0.3">
      <c r="A187" s="60">
        <f>'W&lt;7'!A40</f>
        <v>0</v>
      </c>
    </row>
    <row r="188" spans="1:1" x14ac:dyDescent="0.3">
      <c r="A188" s="60">
        <f>'W&lt;7'!A41</f>
        <v>0</v>
      </c>
    </row>
    <row r="189" spans="1:1" x14ac:dyDescent="0.3">
      <c r="A189" s="60">
        <f>'W&lt;7'!A42</f>
        <v>0</v>
      </c>
    </row>
    <row r="190" spans="1:1" x14ac:dyDescent="0.3">
      <c r="A190" s="60">
        <f>'W&lt;7'!A43</f>
        <v>0</v>
      </c>
    </row>
    <row r="191" spans="1:1" x14ac:dyDescent="0.3">
      <c r="A191" s="60">
        <f>'W&lt;7'!A44</f>
        <v>0</v>
      </c>
    </row>
    <row r="192" spans="1:1" x14ac:dyDescent="0.3">
      <c r="A192" s="60">
        <f>'W&lt;7'!A45</f>
        <v>0</v>
      </c>
    </row>
    <row r="193" spans="1:1" x14ac:dyDescent="0.3">
      <c r="A193" s="60">
        <f>'W&lt;7'!A46</f>
        <v>0</v>
      </c>
    </row>
    <row r="194" spans="1:1" x14ac:dyDescent="0.3">
      <c r="A194" s="60">
        <f>'W&lt;7'!A47</f>
        <v>0</v>
      </c>
    </row>
    <row r="195" spans="1:1" x14ac:dyDescent="0.3">
      <c r="A195" s="60">
        <f>'W&lt;7'!A48</f>
        <v>0</v>
      </c>
    </row>
    <row r="196" spans="1:1" x14ac:dyDescent="0.3">
      <c r="A196" s="60">
        <f>'W&lt;7'!A49</f>
        <v>0</v>
      </c>
    </row>
    <row r="197" spans="1:1" x14ac:dyDescent="0.3">
      <c r="A197" s="60">
        <f>'W&lt;7'!A50</f>
        <v>0</v>
      </c>
    </row>
    <row r="198" spans="1:1" x14ac:dyDescent="0.3">
      <c r="A198" s="60">
        <f>'W&lt;7'!A51</f>
        <v>0</v>
      </c>
    </row>
    <row r="199" spans="1:1" x14ac:dyDescent="0.3">
      <c r="A199" s="60">
        <f>'W&lt;7'!A52</f>
        <v>0</v>
      </c>
    </row>
    <row r="200" spans="1:1" x14ac:dyDescent="0.3">
      <c r="A200" s="60">
        <f>'W&lt;7'!A53</f>
        <v>0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4"/>
  <sheetViews>
    <sheetView topLeftCell="A34" zoomScaleNormal="100" workbookViewId="0">
      <selection activeCell="G46" sqref="G46:G47"/>
    </sheetView>
  </sheetViews>
  <sheetFormatPr baseColWidth="10" defaultColWidth="10.5546875" defaultRowHeight="14.4" x14ac:dyDescent="0.3"/>
  <cols>
    <col min="1" max="1" width="18.21875" style="56" customWidth="1"/>
    <col min="2" max="2" width="19.33203125" customWidth="1"/>
    <col min="3" max="3" width="19" customWidth="1"/>
    <col min="6" max="6" width="10.5546875" style="1"/>
    <col min="7" max="7" width="27.109375" customWidth="1"/>
  </cols>
  <sheetData>
    <row r="1" spans="1:8" x14ac:dyDescent="0.3">
      <c r="A1" s="56" t="s">
        <v>159</v>
      </c>
      <c r="B1" t="s">
        <v>9</v>
      </c>
      <c r="C1" t="str">
        <f t="shared" ref="C1" si="0">B1&amp;" "&amp;A1</f>
        <v>Sprint TU8_Alsfeld</v>
      </c>
      <c r="D1" t="s">
        <v>15</v>
      </c>
      <c r="E1" t="s">
        <v>16</v>
      </c>
      <c r="F1" s="57" t="s">
        <v>19</v>
      </c>
      <c r="G1" t="s">
        <v>23</v>
      </c>
      <c r="H1" t="s">
        <v>24</v>
      </c>
    </row>
    <row r="2" spans="1:8" x14ac:dyDescent="0.3">
      <c r="A2" s="56" t="s">
        <v>169</v>
      </c>
      <c r="B2" t="s">
        <v>170</v>
      </c>
      <c r="C2" s="60" t="str">
        <f t="shared" ref="C2:C33" si="1">B2&amp;" "&amp;A2</f>
        <v>Karl Schell</v>
      </c>
      <c r="D2" t="s">
        <v>21</v>
      </c>
      <c r="E2" s="56">
        <v>2019</v>
      </c>
      <c r="F2" s="56">
        <v>14.22</v>
      </c>
      <c r="G2" t="str">
        <f>VLOOKUP(C2,Teilnehmer!$A$1:$A$200,1,FALSE())</f>
        <v>Karl Schell</v>
      </c>
      <c r="H2">
        <f t="shared" ref="H2:H33" si="2">MOD(ROW(),2)</f>
        <v>0</v>
      </c>
    </row>
    <row r="3" spans="1:8" x14ac:dyDescent="0.3">
      <c r="A3" s="56" t="s">
        <v>175</v>
      </c>
      <c r="B3" t="s">
        <v>176</v>
      </c>
      <c r="C3" s="60" t="str">
        <f t="shared" si="1"/>
        <v>Milan Kuhn</v>
      </c>
      <c r="D3" t="s">
        <v>21</v>
      </c>
      <c r="E3" s="56">
        <v>2019</v>
      </c>
      <c r="F3" s="56">
        <v>14.55</v>
      </c>
      <c r="G3" t="str">
        <f>VLOOKUP(C3,Teilnehmer!$A$1:$A$200,1,FALSE())</f>
        <v>Milan Kuhn</v>
      </c>
      <c r="H3">
        <f t="shared" si="2"/>
        <v>1</v>
      </c>
    </row>
    <row r="4" spans="1:8" x14ac:dyDescent="0.3">
      <c r="A4" s="56" t="s">
        <v>70</v>
      </c>
      <c r="B4" s="58" t="s">
        <v>178</v>
      </c>
      <c r="C4" s="60" t="str">
        <f t="shared" si="1"/>
        <v>Oskar Heiß</v>
      </c>
      <c r="D4" t="s">
        <v>21</v>
      </c>
      <c r="E4" s="56">
        <v>2019</v>
      </c>
      <c r="F4" s="56">
        <v>14.74</v>
      </c>
      <c r="G4" t="str">
        <f>VLOOKUP(C4,Teilnehmer!$A$1:$A$200,1,FALSE())</f>
        <v>Oskar Heiß</v>
      </c>
      <c r="H4">
        <f t="shared" si="2"/>
        <v>0</v>
      </c>
    </row>
    <row r="5" spans="1:8" x14ac:dyDescent="0.3">
      <c r="A5" s="56" t="s">
        <v>179</v>
      </c>
      <c r="B5" s="60" t="s">
        <v>180</v>
      </c>
      <c r="C5" s="60" t="str">
        <f t="shared" si="1"/>
        <v>Aron Schmelzer</v>
      </c>
      <c r="D5" t="s">
        <v>21</v>
      </c>
      <c r="E5" s="56">
        <v>2019</v>
      </c>
      <c r="F5" s="56">
        <v>14.81</v>
      </c>
      <c r="G5" t="str">
        <f>VLOOKUP(C5,Teilnehmer!$A$1:$A$200,1,FALSE())</f>
        <v>Aron Schmelzer</v>
      </c>
      <c r="H5">
        <f t="shared" si="2"/>
        <v>1</v>
      </c>
    </row>
    <row r="6" spans="1:8" x14ac:dyDescent="0.3">
      <c r="A6" s="56" t="s">
        <v>182</v>
      </c>
      <c r="B6" t="s">
        <v>32</v>
      </c>
      <c r="C6" s="60" t="str">
        <f t="shared" si="1"/>
        <v>Thore Schröder</v>
      </c>
      <c r="D6" t="s">
        <v>21</v>
      </c>
      <c r="E6" s="56">
        <v>2019</v>
      </c>
      <c r="F6" s="56">
        <v>14.96</v>
      </c>
      <c r="G6" t="str">
        <f>VLOOKUP(C6,Teilnehmer!$A$1:$A$200,1,FALSE())</f>
        <v>Thore Schröder</v>
      </c>
      <c r="H6">
        <f t="shared" si="2"/>
        <v>0</v>
      </c>
    </row>
    <row r="7" spans="1:8" x14ac:dyDescent="0.3">
      <c r="A7" s="56" t="s">
        <v>208</v>
      </c>
      <c r="B7" t="s">
        <v>209</v>
      </c>
      <c r="C7" s="60" t="str">
        <f t="shared" si="1"/>
        <v>Kiano Keilhauer</v>
      </c>
      <c r="D7" t="s">
        <v>21</v>
      </c>
      <c r="E7" s="56">
        <v>2019</v>
      </c>
      <c r="F7" s="56">
        <v>16.309999999999999</v>
      </c>
      <c r="G7" t="str">
        <f>VLOOKUP(C7,Teilnehmer!$A$1:$A$200,1,FALSE())</f>
        <v>Kiano Keilhauer</v>
      </c>
      <c r="H7">
        <f t="shared" si="2"/>
        <v>1</v>
      </c>
    </row>
    <row r="8" spans="1:8" x14ac:dyDescent="0.3">
      <c r="A8" s="56" t="s">
        <v>211</v>
      </c>
      <c r="B8" t="s">
        <v>45</v>
      </c>
      <c r="C8" s="60" t="str">
        <f t="shared" si="1"/>
        <v>Luca Thaler</v>
      </c>
      <c r="D8" t="s">
        <v>21</v>
      </c>
      <c r="E8" s="60">
        <v>2019</v>
      </c>
      <c r="F8" s="60">
        <v>16.559999999999999</v>
      </c>
      <c r="G8" t="str">
        <f>VLOOKUP(C8,Teilnehmer!$A$1:$A$200,1,FALSE())</f>
        <v>Luca Thaler</v>
      </c>
      <c r="H8">
        <f t="shared" si="2"/>
        <v>0</v>
      </c>
    </row>
    <row r="9" spans="1:8" x14ac:dyDescent="0.3">
      <c r="A9" s="56" t="s">
        <v>219</v>
      </c>
      <c r="B9" s="60" t="s">
        <v>245</v>
      </c>
      <c r="C9" s="60" t="str">
        <f t="shared" si="1"/>
        <v>Ben Luca Schwalb</v>
      </c>
      <c r="D9" t="s">
        <v>21</v>
      </c>
      <c r="E9" s="60">
        <v>2019</v>
      </c>
      <c r="F9" s="60">
        <v>17.39</v>
      </c>
      <c r="G9" t="str">
        <f>VLOOKUP(C9,Teilnehmer!$A$1:$A$200,1,FALSE())</f>
        <v>Ben Luca Schwalb</v>
      </c>
      <c r="H9">
        <f t="shared" si="2"/>
        <v>1</v>
      </c>
    </row>
    <row r="10" spans="1:8" x14ac:dyDescent="0.3">
      <c r="A10" s="56" t="s">
        <v>220</v>
      </c>
      <c r="B10" t="s">
        <v>244</v>
      </c>
      <c r="C10" s="60" t="str">
        <f t="shared" si="1"/>
        <v>Jendrik Luca Fatum</v>
      </c>
      <c r="D10" t="s">
        <v>21</v>
      </c>
      <c r="E10" s="60">
        <v>2019</v>
      </c>
      <c r="F10" s="60">
        <v>17.5</v>
      </c>
      <c r="G10" t="str">
        <f>VLOOKUP(C10,Teilnehmer!$A$1:$A$200,1,FALSE())</f>
        <v>Jendrik Luca Fatum</v>
      </c>
      <c r="H10">
        <f t="shared" si="2"/>
        <v>0</v>
      </c>
    </row>
    <row r="11" spans="1:8" x14ac:dyDescent="0.3">
      <c r="A11" s="56" t="s">
        <v>222</v>
      </c>
      <c r="B11" t="s">
        <v>58</v>
      </c>
      <c r="C11" s="60" t="str">
        <f t="shared" si="1"/>
        <v>Ben Dukart</v>
      </c>
      <c r="D11" t="s">
        <v>21</v>
      </c>
      <c r="E11" s="60">
        <v>2019</v>
      </c>
      <c r="F11" s="60">
        <v>17.75</v>
      </c>
      <c r="G11" t="str">
        <f>VLOOKUP(C11,Teilnehmer!$A$1:$A$200,1,FALSE())</f>
        <v>Ben Dukart</v>
      </c>
      <c r="H11">
        <f t="shared" si="2"/>
        <v>1</v>
      </c>
    </row>
    <row r="12" spans="1:8" x14ac:dyDescent="0.3">
      <c r="A12" s="56" t="s">
        <v>173</v>
      </c>
      <c r="B12" t="s">
        <v>174</v>
      </c>
      <c r="C12" s="60" t="str">
        <f t="shared" si="1"/>
        <v>Theodor Christen</v>
      </c>
      <c r="D12" t="s">
        <v>21</v>
      </c>
      <c r="E12" s="56">
        <v>2020</v>
      </c>
      <c r="F12" s="56">
        <v>14.25</v>
      </c>
      <c r="G12" t="str">
        <f>VLOOKUP(C12,Teilnehmer!$A$1:$A$200,1,FALSE())</f>
        <v>Theodor Christen</v>
      </c>
      <c r="H12">
        <f t="shared" si="2"/>
        <v>0</v>
      </c>
    </row>
    <row r="13" spans="1:8" x14ac:dyDescent="0.3">
      <c r="A13" s="56" t="s">
        <v>183</v>
      </c>
      <c r="B13" t="s">
        <v>184</v>
      </c>
      <c r="C13" s="60" t="str">
        <f t="shared" si="1"/>
        <v>Natan Molnár</v>
      </c>
      <c r="D13" t="s">
        <v>21</v>
      </c>
      <c r="E13" s="56">
        <v>2020</v>
      </c>
      <c r="F13" s="56">
        <v>15.01</v>
      </c>
      <c r="G13" t="str">
        <f>VLOOKUP(C13,Teilnehmer!$A$1:$A$200,1,FALSE())</f>
        <v>Natan Molnár</v>
      </c>
      <c r="H13">
        <f t="shared" si="2"/>
        <v>1</v>
      </c>
    </row>
    <row r="14" spans="1:8" x14ac:dyDescent="0.3">
      <c r="A14" s="56" t="s">
        <v>185</v>
      </c>
      <c r="B14" t="s">
        <v>186</v>
      </c>
      <c r="C14" s="60" t="str">
        <f t="shared" si="1"/>
        <v>Leonit Shabani</v>
      </c>
      <c r="D14" t="s">
        <v>21</v>
      </c>
      <c r="E14" s="56">
        <v>2020</v>
      </c>
      <c r="F14" s="56">
        <v>15.03</v>
      </c>
      <c r="G14" t="str">
        <f>VLOOKUP(C14,Teilnehmer!$A$1:$A$200,1,FALSE())</f>
        <v>Leonit Shabani</v>
      </c>
      <c r="H14">
        <f t="shared" si="2"/>
        <v>0</v>
      </c>
    </row>
    <row r="15" spans="1:8" x14ac:dyDescent="0.3">
      <c r="A15" s="56" t="s">
        <v>187</v>
      </c>
      <c r="B15" t="s">
        <v>188</v>
      </c>
      <c r="C15" s="60" t="str">
        <f t="shared" si="1"/>
        <v>Kilian Schneider</v>
      </c>
      <c r="D15" t="s">
        <v>21</v>
      </c>
      <c r="E15" s="56">
        <v>2020</v>
      </c>
      <c r="F15" s="56">
        <v>15.21</v>
      </c>
      <c r="G15" t="str">
        <f>VLOOKUP(C15,Teilnehmer!$A$1:$A$200,1,FALSE())</f>
        <v>Kilian Schneider</v>
      </c>
      <c r="H15">
        <f t="shared" si="2"/>
        <v>1</v>
      </c>
    </row>
    <row r="16" spans="1:8" x14ac:dyDescent="0.3">
      <c r="A16" s="56" t="s">
        <v>175</v>
      </c>
      <c r="B16" t="s">
        <v>205</v>
      </c>
      <c r="C16" s="60" t="str">
        <f t="shared" si="1"/>
        <v>Matteo Kuhn</v>
      </c>
      <c r="D16" t="s">
        <v>21</v>
      </c>
      <c r="E16" s="56">
        <v>2020</v>
      </c>
      <c r="F16" s="56">
        <v>16</v>
      </c>
      <c r="G16" t="str">
        <f>VLOOKUP(C16,Teilnehmer!$A$1:$A$200,1,FALSE())</f>
        <v>Matteo Kuhn</v>
      </c>
      <c r="H16">
        <f t="shared" si="2"/>
        <v>0</v>
      </c>
    </row>
    <row r="17" spans="1:8" x14ac:dyDescent="0.3">
      <c r="A17" s="56" t="s">
        <v>43</v>
      </c>
      <c r="B17" t="s">
        <v>223</v>
      </c>
      <c r="C17" s="60" t="str">
        <f t="shared" si="1"/>
        <v>David Friedrich</v>
      </c>
      <c r="D17" t="s">
        <v>21</v>
      </c>
      <c r="E17" s="60">
        <v>2020</v>
      </c>
      <c r="F17" s="60">
        <v>17.77</v>
      </c>
      <c r="G17" t="str">
        <f>VLOOKUP(C17,Teilnehmer!$A$1:$A$200,1,FALSE())</f>
        <v>David Friedrich</v>
      </c>
      <c r="H17">
        <f t="shared" si="2"/>
        <v>1</v>
      </c>
    </row>
    <row r="18" spans="1:8" x14ac:dyDescent="0.3">
      <c r="A18" s="56" t="s">
        <v>225</v>
      </c>
      <c r="B18" t="s">
        <v>226</v>
      </c>
      <c r="C18" s="60" t="str">
        <f t="shared" si="1"/>
        <v>Julian Wolf</v>
      </c>
      <c r="D18" t="s">
        <v>21</v>
      </c>
      <c r="E18" s="60">
        <v>2020</v>
      </c>
      <c r="F18" s="60">
        <v>17.96</v>
      </c>
      <c r="G18" t="str">
        <f>VLOOKUP(C18,Teilnehmer!$A$1:$A$200,1,FALSE())</f>
        <v>Julian Wolf</v>
      </c>
      <c r="H18">
        <f t="shared" si="2"/>
        <v>0</v>
      </c>
    </row>
    <row r="19" spans="1:8" x14ac:dyDescent="0.3">
      <c r="A19" s="56" t="s">
        <v>114</v>
      </c>
      <c r="B19" t="s">
        <v>227</v>
      </c>
      <c r="C19" s="60" t="str">
        <f t="shared" si="1"/>
        <v>Levin Penrod</v>
      </c>
      <c r="D19" t="s">
        <v>21</v>
      </c>
      <c r="E19" s="60">
        <v>2020</v>
      </c>
      <c r="F19" s="60">
        <v>18.23</v>
      </c>
      <c r="G19" t="str">
        <f>VLOOKUP(C19,Teilnehmer!$A$1:$A$200,1,FALSE())</f>
        <v>Levin Penrod</v>
      </c>
      <c r="H19">
        <f t="shared" si="2"/>
        <v>1</v>
      </c>
    </row>
    <row r="20" spans="1:8" x14ac:dyDescent="0.3">
      <c r="A20" s="56" t="s">
        <v>238</v>
      </c>
      <c r="B20" t="s">
        <v>239</v>
      </c>
      <c r="C20" s="60" t="str">
        <f t="shared" si="1"/>
        <v>Robin Stumpf</v>
      </c>
      <c r="D20" t="s">
        <v>21</v>
      </c>
      <c r="E20" s="60">
        <v>2020</v>
      </c>
      <c r="F20" s="60">
        <v>21.91</v>
      </c>
      <c r="G20" t="str">
        <f>VLOOKUP(C20,Teilnehmer!$A$1:$A$200,1,FALSE())</f>
        <v>Robin Stumpf</v>
      </c>
      <c r="H20">
        <f t="shared" si="2"/>
        <v>0</v>
      </c>
    </row>
    <row r="21" spans="1:8" x14ac:dyDescent="0.3">
      <c r="A21" s="56" t="s">
        <v>126</v>
      </c>
      <c r="B21" t="s">
        <v>195</v>
      </c>
      <c r="C21" s="60" t="str">
        <f t="shared" si="1"/>
        <v>Jonas Göbel</v>
      </c>
      <c r="D21" t="s">
        <v>21</v>
      </c>
      <c r="E21" s="56">
        <v>2021</v>
      </c>
      <c r="F21" s="56">
        <v>15.55</v>
      </c>
      <c r="G21" t="str">
        <f>VLOOKUP(C21,Teilnehmer!$A$1:$A$200,1,FALSE())</f>
        <v>Jonas Göbel</v>
      </c>
      <c r="H21">
        <f t="shared" si="2"/>
        <v>1</v>
      </c>
    </row>
    <row r="22" spans="1:8" x14ac:dyDescent="0.3">
      <c r="A22" s="56" t="s">
        <v>166</v>
      </c>
      <c r="B22" t="s">
        <v>247</v>
      </c>
      <c r="C22" s="60" t="str">
        <f t="shared" si="1"/>
        <v>Anna Belle Haberkorn</v>
      </c>
      <c r="D22" t="s">
        <v>22</v>
      </c>
      <c r="E22" s="56">
        <v>2019</v>
      </c>
      <c r="F22" s="56">
        <v>13.81</v>
      </c>
      <c r="G22" t="str">
        <f>VLOOKUP(C22,Teilnehmer!$A$1:$A$200,1,FALSE())</f>
        <v>Anna Belle Haberkorn</v>
      </c>
      <c r="H22">
        <f t="shared" si="2"/>
        <v>0</v>
      </c>
    </row>
    <row r="23" spans="1:8" x14ac:dyDescent="0.3">
      <c r="A23" s="56" t="s">
        <v>167</v>
      </c>
      <c r="B23" t="s">
        <v>168</v>
      </c>
      <c r="C23" s="60" t="str">
        <f t="shared" si="1"/>
        <v>Maila Müller</v>
      </c>
      <c r="D23" t="s">
        <v>22</v>
      </c>
      <c r="E23" s="56">
        <v>2019</v>
      </c>
      <c r="F23" s="56">
        <v>13.95</v>
      </c>
      <c r="G23" t="str">
        <f>VLOOKUP(C23,Teilnehmer!$A$1:$A$200,1,FALSE())</f>
        <v>Maila Müller</v>
      </c>
      <c r="H23">
        <f t="shared" si="2"/>
        <v>1</v>
      </c>
    </row>
    <row r="24" spans="1:8" x14ac:dyDescent="0.3">
      <c r="A24" s="56" t="s">
        <v>171</v>
      </c>
      <c r="B24" t="s">
        <v>172</v>
      </c>
      <c r="C24" s="60" t="str">
        <f t="shared" si="1"/>
        <v>Melina Billinger</v>
      </c>
      <c r="D24" t="s">
        <v>22</v>
      </c>
      <c r="E24" s="56">
        <v>2019</v>
      </c>
      <c r="F24" s="56">
        <v>14.25</v>
      </c>
      <c r="G24" t="str">
        <f>VLOOKUP(C24,Teilnehmer!$A$1:$A$200,1,FALSE())</f>
        <v>Melina Billinger</v>
      </c>
      <c r="H24">
        <f t="shared" si="2"/>
        <v>0</v>
      </c>
    </row>
    <row r="25" spans="1:8" x14ac:dyDescent="0.3">
      <c r="A25" s="56" t="s">
        <v>177</v>
      </c>
      <c r="B25" t="s">
        <v>246</v>
      </c>
      <c r="C25" s="60" t="str">
        <f t="shared" si="1"/>
        <v>Hyab Kidane Tesfamichael</v>
      </c>
      <c r="D25" t="s">
        <v>22</v>
      </c>
      <c r="E25" s="56">
        <v>2019</v>
      </c>
      <c r="F25" s="56">
        <v>14.74</v>
      </c>
      <c r="G25" t="str">
        <f>VLOOKUP(C25,Teilnehmer!$A$1:$A$200,1,FALSE())</f>
        <v>Hyab Kidane Tesfamichael</v>
      </c>
      <c r="H25">
        <f t="shared" si="2"/>
        <v>1</v>
      </c>
    </row>
    <row r="26" spans="1:8" x14ac:dyDescent="0.3">
      <c r="A26" s="56" t="s">
        <v>83</v>
      </c>
      <c r="B26" t="s">
        <v>189</v>
      </c>
      <c r="C26" s="60" t="str">
        <f t="shared" si="1"/>
        <v>Marie-Luise Weppler</v>
      </c>
      <c r="D26" t="s">
        <v>22</v>
      </c>
      <c r="E26" s="56">
        <v>2019</v>
      </c>
      <c r="F26" s="56">
        <v>15.28</v>
      </c>
      <c r="G26" t="str">
        <f>VLOOKUP(C26,Teilnehmer!$A$1:$A$200,1,FALSE())</f>
        <v>Marie-Luise Weppler</v>
      </c>
      <c r="H26">
        <f t="shared" si="2"/>
        <v>0</v>
      </c>
    </row>
    <row r="27" spans="1:8" x14ac:dyDescent="0.3">
      <c r="A27" s="56" t="s">
        <v>190</v>
      </c>
      <c r="B27" t="s">
        <v>191</v>
      </c>
      <c r="C27" s="60" t="str">
        <f t="shared" si="1"/>
        <v>Sina Schmitt</v>
      </c>
      <c r="D27" t="s">
        <v>22</v>
      </c>
      <c r="E27" s="56">
        <v>2019</v>
      </c>
      <c r="F27" s="56">
        <v>15.33</v>
      </c>
      <c r="G27" t="str">
        <f>VLOOKUP(C27,Teilnehmer!$A$1:$A$200,1,FALSE())</f>
        <v>Sina Schmitt</v>
      </c>
      <c r="H27">
        <f t="shared" si="2"/>
        <v>1</v>
      </c>
    </row>
    <row r="28" spans="1:8" x14ac:dyDescent="0.3">
      <c r="A28" s="56" t="s">
        <v>117</v>
      </c>
      <c r="B28" t="s">
        <v>192</v>
      </c>
      <c r="C28" s="60" t="str">
        <f t="shared" si="1"/>
        <v>Nisa Türkmen</v>
      </c>
      <c r="D28" t="s">
        <v>22</v>
      </c>
      <c r="E28" s="56">
        <v>2019</v>
      </c>
      <c r="F28" s="56">
        <v>15.43</v>
      </c>
      <c r="G28" s="60" t="str">
        <f>VLOOKUP(C28,Teilnehmer!$A$1:$A$200,1,FALSE())</f>
        <v>Nisa Türkmen</v>
      </c>
      <c r="H28" s="60">
        <f t="shared" si="2"/>
        <v>0</v>
      </c>
    </row>
    <row r="29" spans="1:8" x14ac:dyDescent="0.3">
      <c r="A29" s="56" t="s">
        <v>193</v>
      </c>
      <c r="B29" t="s">
        <v>194</v>
      </c>
      <c r="C29" s="60" t="str">
        <f t="shared" si="1"/>
        <v>Mia Abeska</v>
      </c>
      <c r="D29" t="s">
        <v>22</v>
      </c>
      <c r="E29" s="56">
        <v>2019</v>
      </c>
      <c r="F29" s="56">
        <v>15.54</v>
      </c>
      <c r="G29" s="60" t="str">
        <f>VLOOKUP(C29,Teilnehmer!$A$1:$A$200,1,FALSE())</f>
        <v>Mia Abeska</v>
      </c>
      <c r="H29" s="60">
        <f t="shared" si="2"/>
        <v>1</v>
      </c>
    </row>
    <row r="30" spans="1:8" x14ac:dyDescent="0.3">
      <c r="A30" s="56" t="s">
        <v>141</v>
      </c>
      <c r="B30" t="s">
        <v>196</v>
      </c>
      <c r="C30" s="60" t="str">
        <f t="shared" si="1"/>
        <v>Klara Vogt</v>
      </c>
      <c r="D30" t="s">
        <v>22</v>
      </c>
      <c r="E30" s="56">
        <v>2019</v>
      </c>
      <c r="F30" s="56">
        <v>15.6</v>
      </c>
      <c r="G30" s="60" t="str">
        <f>VLOOKUP(C30,Teilnehmer!$A$1:$A$200,1,FALSE())</f>
        <v>Klara Vogt</v>
      </c>
      <c r="H30" s="60">
        <f t="shared" si="2"/>
        <v>0</v>
      </c>
    </row>
    <row r="31" spans="1:8" x14ac:dyDescent="0.3">
      <c r="A31" s="56" t="s">
        <v>197</v>
      </c>
      <c r="B31" t="s">
        <v>198</v>
      </c>
      <c r="C31" s="60" t="str">
        <f t="shared" si="1"/>
        <v>Leni Pokoj</v>
      </c>
      <c r="D31" t="s">
        <v>22</v>
      </c>
      <c r="E31" s="56">
        <v>2019</v>
      </c>
      <c r="F31" s="56">
        <v>15.61</v>
      </c>
      <c r="G31" s="60" t="str">
        <f>VLOOKUP(C31,Teilnehmer!$A$1:$A$200,1,FALSE())</f>
        <v>Leni Pokoj</v>
      </c>
      <c r="H31" s="60">
        <f t="shared" si="2"/>
        <v>1</v>
      </c>
    </row>
    <row r="32" spans="1:8" x14ac:dyDescent="0.3">
      <c r="A32" s="56" t="s">
        <v>199</v>
      </c>
      <c r="B32" t="s">
        <v>200</v>
      </c>
      <c r="C32" s="60" t="str">
        <f t="shared" si="1"/>
        <v>Lejna Kartal</v>
      </c>
      <c r="D32" t="s">
        <v>22</v>
      </c>
      <c r="E32" s="56">
        <v>2019</v>
      </c>
      <c r="F32" s="56">
        <v>15.78</v>
      </c>
      <c r="G32" s="60" t="str">
        <f>VLOOKUP(C32,Teilnehmer!$A$1:$A$200,1,FALSE())</f>
        <v>Lejna Kartal</v>
      </c>
      <c r="H32" s="60">
        <f t="shared" si="2"/>
        <v>0</v>
      </c>
    </row>
    <row r="33" spans="1:8" x14ac:dyDescent="0.3">
      <c r="A33" s="56" t="s">
        <v>201</v>
      </c>
      <c r="B33" t="s">
        <v>202</v>
      </c>
      <c r="C33" s="60" t="str">
        <f t="shared" si="1"/>
        <v>Stella Rat</v>
      </c>
      <c r="D33" t="s">
        <v>22</v>
      </c>
      <c r="E33" s="56">
        <v>2019</v>
      </c>
      <c r="F33" s="56">
        <v>15.88</v>
      </c>
      <c r="G33" s="60" t="str">
        <f>VLOOKUP(C33,Teilnehmer!$A$1:$A$200,1,FALSE())</f>
        <v>Stella Rat</v>
      </c>
      <c r="H33" s="60">
        <f t="shared" si="2"/>
        <v>1</v>
      </c>
    </row>
    <row r="34" spans="1:8" x14ac:dyDescent="0.3">
      <c r="A34" s="56" t="s">
        <v>203</v>
      </c>
      <c r="B34" t="s">
        <v>204</v>
      </c>
      <c r="C34" s="60" t="str">
        <f t="shared" ref="C34:C54" si="3">B34&amp;" "&amp;A34</f>
        <v>Amalia Köhl</v>
      </c>
      <c r="D34" t="s">
        <v>22</v>
      </c>
      <c r="E34" s="56">
        <v>2019</v>
      </c>
      <c r="F34" s="56">
        <v>15.98</v>
      </c>
      <c r="G34" s="60" t="str">
        <f>VLOOKUP(C34,Teilnehmer!$A$1:$A$200,1,FALSE())</f>
        <v>Amalia Köhl</v>
      </c>
      <c r="H34" s="60">
        <f t="shared" ref="H34:H54" si="4">MOD(ROW(),2)</f>
        <v>0</v>
      </c>
    </row>
    <row r="35" spans="1:8" x14ac:dyDescent="0.3">
      <c r="A35" s="56" t="s">
        <v>206</v>
      </c>
      <c r="B35" t="s">
        <v>207</v>
      </c>
      <c r="C35" s="60" t="str">
        <f t="shared" si="3"/>
        <v>Lia Hanke</v>
      </c>
      <c r="D35" t="s">
        <v>22</v>
      </c>
      <c r="E35" s="56">
        <v>2019</v>
      </c>
      <c r="F35" s="56">
        <v>16.13</v>
      </c>
      <c r="G35" s="60" t="str">
        <f>VLOOKUP(C35,Teilnehmer!$A$1:$A$200,1,FALSE())</f>
        <v>Lia Hanke</v>
      </c>
      <c r="H35" s="60">
        <f t="shared" si="4"/>
        <v>1</v>
      </c>
    </row>
    <row r="36" spans="1:8" x14ac:dyDescent="0.3">
      <c r="A36" s="56" t="s">
        <v>107</v>
      </c>
      <c r="B36" t="s">
        <v>194</v>
      </c>
      <c r="C36" s="60" t="str">
        <f t="shared" si="3"/>
        <v>Mia Kurz</v>
      </c>
      <c r="D36" t="s">
        <v>22</v>
      </c>
      <c r="E36" s="60">
        <v>2019</v>
      </c>
      <c r="F36" s="60">
        <v>16.55</v>
      </c>
      <c r="G36" s="60" t="str">
        <f>VLOOKUP(C36,Teilnehmer!$A$1:$A$200,1,FALSE())</f>
        <v>Mia Kurz</v>
      </c>
      <c r="H36" s="60">
        <f t="shared" si="4"/>
        <v>0</v>
      </c>
    </row>
    <row r="37" spans="1:8" x14ac:dyDescent="0.3">
      <c r="A37" s="56" t="s">
        <v>212</v>
      </c>
      <c r="B37" t="s">
        <v>77</v>
      </c>
      <c r="C37" s="60" t="str">
        <f t="shared" si="3"/>
        <v>Lina Munser</v>
      </c>
      <c r="D37" t="s">
        <v>22</v>
      </c>
      <c r="E37" s="60">
        <v>2019</v>
      </c>
      <c r="F37" s="60">
        <v>16.739999999999998</v>
      </c>
      <c r="G37" s="60" t="str">
        <f>VLOOKUP(C37,Teilnehmer!$A$1:$A$200,1,FALSE())</f>
        <v>Lina Munser</v>
      </c>
      <c r="H37" s="60">
        <f t="shared" si="4"/>
        <v>1</v>
      </c>
    </row>
    <row r="38" spans="1:8" x14ac:dyDescent="0.3">
      <c r="A38" s="56" t="s">
        <v>126</v>
      </c>
      <c r="B38" t="s">
        <v>213</v>
      </c>
      <c r="C38" s="60" t="str">
        <f t="shared" si="3"/>
        <v>Juna Göbel</v>
      </c>
      <c r="D38" t="s">
        <v>22</v>
      </c>
      <c r="E38">
        <v>2019</v>
      </c>
      <c r="F38" s="60">
        <v>16.95</v>
      </c>
      <c r="G38" s="60" t="str">
        <f>VLOOKUP(C38,Teilnehmer!$A$1:$A$200,1,FALSE())</f>
        <v>Juna Göbel</v>
      </c>
      <c r="H38" s="60">
        <f t="shared" si="4"/>
        <v>0</v>
      </c>
    </row>
    <row r="39" spans="1:8" x14ac:dyDescent="0.3">
      <c r="A39" s="56" t="s">
        <v>221</v>
      </c>
      <c r="B39" t="s">
        <v>91</v>
      </c>
      <c r="C39" s="60" t="str">
        <f t="shared" si="3"/>
        <v>Finja Diehl</v>
      </c>
      <c r="D39" t="s">
        <v>22</v>
      </c>
      <c r="E39">
        <v>2019</v>
      </c>
      <c r="F39" s="60">
        <v>17.559999999999999</v>
      </c>
      <c r="G39" s="60" t="str">
        <f>VLOOKUP(C39,Teilnehmer!$A$1:$A$200,1,FALSE())</f>
        <v>Finja Diehl</v>
      </c>
      <c r="H39" s="60">
        <f t="shared" si="4"/>
        <v>1</v>
      </c>
    </row>
    <row r="40" spans="1:8" x14ac:dyDescent="0.3">
      <c r="A40" s="56" t="s">
        <v>181</v>
      </c>
      <c r="B40" t="s">
        <v>91</v>
      </c>
      <c r="C40" s="60" t="str">
        <f t="shared" si="3"/>
        <v>Finja Schieler</v>
      </c>
      <c r="D40" t="s">
        <v>22</v>
      </c>
      <c r="E40" s="56">
        <v>2020</v>
      </c>
      <c r="F40" s="56">
        <v>14.9</v>
      </c>
      <c r="G40" s="60" t="str">
        <f>VLOOKUP(C40,Teilnehmer!$A$1:$A$200,1,FALSE())</f>
        <v>Finja Schieler</v>
      </c>
      <c r="H40" s="60">
        <f t="shared" si="4"/>
        <v>0</v>
      </c>
    </row>
    <row r="41" spans="1:8" x14ac:dyDescent="0.3">
      <c r="A41" s="56" t="s">
        <v>210</v>
      </c>
      <c r="B41" t="s">
        <v>75</v>
      </c>
      <c r="C41" s="60" t="str">
        <f t="shared" si="3"/>
        <v>Ella Huras</v>
      </c>
      <c r="D41" t="s">
        <v>22</v>
      </c>
      <c r="E41" s="56">
        <v>2020</v>
      </c>
      <c r="F41" s="56">
        <v>16.38</v>
      </c>
      <c r="G41" s="60" t="str">
        <f>VLOOKUP(C41,Teilnehmer!$A$1:$A$200,1,FALSE())</f>
        <v>Ella Huras</v>
      </c>
      <c r="H41" s="60">
        <f t="shared" si="4"/>
        <v>1</v>
      </c>
    </row>
    <row r="42" spans="1:8" x14ac:dyDescent="0.3">
      <c r="A42" s="56" t="s">
        <v>214</v>
      </c>
      <c r="B42" t="s">
        <v>215</v>
      </c>
      <c r="C42" s="60" t="str">
        <f t="shared" si="3"/>
        <v>Nele Kunde</v>
      </c>
      <c r="D42" t="s">
        <v>22</v>
      </c>
      <c r="E42">
        <v>2020</v>
      </c>
      <c r="F42" s="60">
        <v>17</v>
      </c>
      <c r="G42" s="60" t="str">
        <f>VLOOKUP(C42,Teilnehmer!$A$1:$A$200,1,FALSE())</f>
        <v>Nele Kunde</v>
      </c>
      <c r="H42" s="60">
        <f t="shared" si="4"/>
        <v>0</v>
      </c>
    </row>
    <row r="43" spans="1:8" x14ac:dyDescent="0.3">
      <c r="A43" s="56" t="s">
        <v>216</v>
      </c>
      <c r="B43" t="s">
        <v>150</v>
      </c>
      <c r="C43" s="60" t="str">
        <f t="shared" si="3"/>
        <v>Sophia Vogel</v>
      </c>
      <c r="D43" t="s">
        <v>22</v>
      </c>
      <c r="E43">
        <v>2020</v>
      </c>
      <c r="F43" s="60">
        <v>17.18</v>
      </c>
      <c r="G43" s="60" t="str">
        <f>VLOOKUP(C43,Teilnehmer!$A$1:$A$200,1,FALSE())</f>
        <v>Sophia Vogel</v>
      </c>
      <c r="H43" s="60">
        <f t="shared" si="4"/>
        <v>1</v>
      </c>
    </row>
    <row r="44" spans="1:8" x14ac:dyDescent="0.3">
      <c r="A44" s="56" t="s">
        <v>217</v>
      </c>
      <c r="B44" t="s">
        <v>218</v>
      </c>
      <c r="C44" s="60" t="str">
        <f t="shared" si="3"/>
        <v>Anni Weißgerber</v>
      </c>
      <c r="D44" t="s">
        <v>22</v>
      </c>
      <c r="E44">
        <v>2020</v>
      </c>
      <c r="F44" s="60">
        <v>17.21</v>
      </c>
      <c r="G44" s="60" t="str">
        <f>VLOOKUP(C44,Teilnehmer!$A$1:$A$200,1,FALSE())</f>
        <v>Anni Weißgerber</v>
      </c>
      <c r="H44" s="60">
        <f t="shared" si="4"/>
        <v>0</v>
      </c>
    </row>
    <row r="45" spans="1:8" x14ac:dyDescent="0.3">
      <c r="A45" s="56" t="s">
        <v>224</v>
      </c>
      <c r="B45" t="s">
        <v>75</v>
      </c>
      <c r="C45" s="60" t="str">
        <f t="shared" si="3"/>
        <v>Ella Domaschka</v>
      </c>
      <c r="D45" t="s">
        <v>22</v>
      </c>
      <c r="E45">
        <v>2020</v>
      </c>
      <c r="F45" s="60">
        <v>17.78</v>
      </c>
      <c r="G45" s="60" t="str">
        <f>VLOOKUP(C45,Teilnehmer!$A$1:$A$200,1,FALSE())</f>
        <v>Ella Domaschka</v>
      </c>
      <c r="H45" s="60">
        <f t="shared" si="4"/>
        <v>1</v>
      </c>
    </row>
    <row r="46" spans="1:8" x14ac:dyDescent="0.3">
      <c r="A46" s="56" t="s">
        <v>228</v>
      </c>
      <c r="B46" t="s">
        <v>229</v>
      </c>
      <c r="C46" s="60" t="str">
        <f t="shared" si="3"/>
        <v>Tilda Hartung</v>
      </c>
      <c r="D46" t="s">
        <v>22</v>
      </c>
      <c r="E46">
        <v>2020</v>
      </c>
      <c r="F46" s="60">
        <v>18.600000000000001</v>
      </c>
      <c r="G46" s="60" t="str">
        <f>VLOOKUP(C46,Teilnehmer!$A$1:$A$200,1,FALSE())</f>
        <v>Tilda Hartung</v>
      </c>
      <c r="H46" s="60">
        <f t="shared" si="4"/>
        <v>0</v>
      </c>
    </row>
    <row r="47" spans="1:8" x14ac:dyDescent="0.3">
      <c r="A47" s="56" t="s">
        <v>249</v>
      </c>
      <c r="B47" t="s">
        <v>231</v>
      </c>
      <c r="C47" s="60" t="str">
        <f t="shared" si="3"/>
        <v>Aryam Teklemaryam Araya</v>
      </c>
      <c r="D47" t="s">
        <v>22</v>
      </c>
      <c r="E47">
        <v>2020</v>
      </c>
      <c r="F47" s="60">
        <v>19.059999999999999</v>
      </c>
      <c r="G47" s="60" t="str">
        <f>VLOOKUP(C47,Teilnehmer!$A$1:$A$200,1,FALSE())</f>
        <v>Aryam Teklemaryam Araya</v>
      </c>
      <c r="H47" s="60">
        <f t="shared" si="4"/>
        <v>1</v>
      </c>
    </row>
    <row r="48" spans="1:8" x14ac:dyDescent="0.3">
      <c r="A48" s="56" t="s">
        <v>235</v>
      </c>
      <c r="B48" t="s">
        <v>236</v>
      </c>
      <c r="C48" s="60" t="str">
        <f t="shared" si="3"/>
        <v>Alissa Kazak</v>
      </c>
      <c r="D48" t="s">
        <v>22</v>
      </c>
      <c r="E48">
        <v>2020</v>
      </c>
      <c r="F48" s="60">
        <v>20.5</v>
      </c>
      <c r="G48" s="60" t="str">
        <f>VLOOKUP(C48,Teilnehmer!$A$1:$A$200,1,FALSE())</f>
        <v>Alissa Kazak</v>
      </c>
      <c r="H48" s="60">
        <f t="shared" si="4"/>
        <v>0</v>
      </c>
    </row>
    <row r="49" spans="1:8" x14ac:dyDescent="0.3">
      <c r="A49" s="56" t="s">
        <v>237</v>
      </c>
      <c r="B49" t="s">
        <v>86</v>
      </c>
      <c r="C49" s="60" t="str">
        <f t="shared" si="3"/>
        <v>Emma Kissler</v>
      </c>
      <c r="D49" t="s">
        <v>22</v>
      </c>
      <c r="E49">
        <v>2020</v>
      </c>
      <c r="F49" s="60">
        <v>20.85</v>
      </c>
      <c r="G49" s="60" t="str">
        <f>VLOOKUP(C49,Teilnehmer!$A$1:$A$200,1,FALSE())</f>
        <v>Emma Kissler</v>
      </c>
      <c r="H49" s="60">
        <f t="shared" si="4"/>
        <v>1</v>
      </c>
    </row>
    <row r="50" spans="1:8" x14ac:dyDescent="0.3">
      <c r="A50" s="56" t="s">
        <v>240</v>
      </c>
      <c r="B50" t="s">
        <v>241</v>
      </c>
      <c r="C50" s="60" t="str">
        <f t="shared" si="3"/>
        <v>Maria Boberovska</v>
      </c>
      <c r="D50" t="s">
        <v>22</v>
      </c>
      <c r="E50">
        <v>2020</v>
      </c>
      <c r="F50" s="60" t="s">
        <v>248</v>
      </c>
      <c r="G50" s="60" t="e">
        <f>VLOOKUP(C50,Teilnehmer!$A$1:$A$200,1,FALSE())</f>
        <v>#N/A</v>
      </c>
      <c r="H50" s="60">
        <f t="shared" si="4"/>
        <v>0</v>
      </c>
    </row>
    <row r="51" spans="1:8" x14ac:dyDescent="0.3">
      <c r="A51" s="56" t="s">
        <v>242</v>
      </c>
      <c r="B51" t="s">
        <v>243</v>
      </c>
      <c r="C51" s="60" t="str">
        <f t="shared" si="3"/>
        <v>Emely Sawatzki</v>
      </c>
      <c r="D51" t="s">
        <v>22</v>
      </c>
      <c r="E51">
        <v>2020</v>
      </c>
      <c r="F51" s="60" t="s">
        <v>248</v>
      </c>
      <c r="G51" s="60" t="e">
        <f>VLOOKUP(C51,Teilnehmer!$A$1:$A$200,1,FALSE())</f>
        <v>#N/A</v>
      </c>
      <c r="H51" s="60">
        <f t="shared" si="4"/>
        <v>1</v>
      </c>
    </row>
    <row r="52" spans="1:8" x14ac:dyDescent="0.3">
      <c r="A52" s="56" t="s">
        <v>230</v>
      </c>
      <c r="B52" t="s">
        <v>75</v>
      </c>
      <c r="C52" s="60" t="str">
        <f t="shared" si="3"/>
        <v>Ella Fischer</v>
      </c>
      <c r="D52" t="s">
        <v>22</v>
      </c>
      <c r="E52">
        <v>2021</v>
      </c>
      <c r="F52" s="60">
        <v>18.97</v>
      </c>
      <c r="G52" s="60" t="str">
        <f>VLOOKUP(C52,Teilnehmer!$A$1:$A$200,1,FALSE())</f>
        <v>Ella Fischer</v>
      </c>
      <c r="H52" s="60">
        <f t="shared" si="4"/>
        <v>0</v>
      </c>
    </row>
    <row r="53" spans="1:8" x14ac:dyDescent="0.3">
      <c r="A53" s="56" t="s">
        <v>232</v>
      </c>
      <c r="B53" t="s">
        <v>233</v>
      </c>
      <c r="C53" s="60" t="str">
        <f t="shared" si="3"/>
        <v>Fala Koch</v>
      </c>
      <c r="D53" t="s">
        <v>22</v>
      </c>
      <c r="E53">
        <v>2021</v>
      </c>
      <c r="F53" s="60">
        <v>19.440000000000001</v>
      </c>
      <c r="G53" s="60" t="str">
        <f>VLOOKUP(C53,Teilnehmer!$A$1:$A$200,1,FALSE())</f>
        <v>Fala Koch</v>
      </c>
      <c r="H53" s="60">
        <f t="shared" si="4"/>
        <v>1</v>
      </c>
    </row>
    <row r="54" spans="1:8" x14ac:dyDescent="0.3">
      <c r="A54" s="56" t="s">
        <v>42</v>
      </c>
      <c r="B54" t="s">
        <v>234</v>
      </c>
      <c r="C54" s="60" t="str">
        <f t="shared" si="3"/>
        <v>Marlena Wahl</v>
      </c>
      <c r="D54" t="s">
        <v>22</v>
      </c>
      <c r="E54">
        <v>2021</v>
      </c>
      <c r="F54" s="60">
        <v>19.63</v>
      </c>
      <c r="G54" s="60" t="str">
        <f>VLOOKUP(C54,Teilnehmer!$A$1:$A$200,1,FALSE())</f>
        <v>Marlena Wahl</v>
      </c>
      <c r="H54" s="60">
        <f t="shared" si="4"/>
        <v>0</v>
      </c>
    </row>
  </sheetData>
  <autoFilter ref="A1:H54" xr:uid="{00000000-0001-0000-0600-000000000000}"/>
  <sortState xmlns:xlrd2="http://schemas.microsoft.com/office/spreadsheetml/2017/richdata2" ref="A2:H107">
    <sortCondition ref="D2:D107"/>
    <sortCondition ref="E2:E107"/>
  </sortState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"/>
  <sheetViews>
    <sheetView zoomScaleNormal="100" workbookViewId="0">
      <selection activeCell="F45" sqref="F45:F52"/>
    </sheetView>
  </sheetViews>
  <sheetFormatPr baseColWidth="10" defaultColWidth="10.5546875" defaultRowHeight="14.4" x14ac:dyDescent="0.3"/>
  <cols>
    <col min="1" max="1" width="18" customWidth="1"/>
    <col min="3" max="3" width="24.21875" customWidth="1"/>
    <col min="7" max="7" width="23.109375" customWidth="1"/>
  </cols>
  <sheetData>
    <row r="1" spans="1:8" x14ac:dyDescent="0.3">
      <c r="A1" t="s">
        <v>159</v>
      </c>
      <c r="B1" t="s">
        <v>13</v>
      </c>
      <c r="C1" t="str">
        <f t="shared" ref="C1:C52" si="0">B1&amp;" "&amp;A1</f>
        <v>Schlagwurf TU8_Alsfeld</v>
      </c>
      <c r="D1" t="s">
        <v>15</v>
      </c>
      <c r="E1" t="s">
        <v>16</v>
      </c>
      <c r="F1" t="s">
        <v>19</v>
      </c>
      <c r="G1" t="s">
        <v>23</v>
      </c>
      <c r="H1" s="56" t="s">
        <v>24</v>
      </c>
    </row>
    <row r="2" spans="1:8" x14ac:dyDescent="0.3">
      <c r="A2" s="59" t="s">
        <v>114</v>
      </c>
      <c r="B2" t="s">
        <v>227</v>
      </c>
      <c r="C2" s="60" t="str">
        <f t="shared" si="0"/>
        <v>Levin Penrod</v>
      </c>
      <c r="F2" s="59">
        <v>36</v>
      </c>
      <c r="G2" t="str">
        <f>VLOOKUP(C2,Teilnehmer!$A$1:$A$200,1,FALSE())</f>
        <v>Levin Penrod</v>
      </c>
      <c r="H2">
        <f t="shared" ref="H2:H17" si="1">MOD(ROW(),2)</f>
        <v>0</v>
      </c>
    </row>
    <row r="3" spans="1:8" x14ac:dyDescent="0.3">
      <c r="A3" s="59" t="s">
        <v>175</v>
      </c>
      <c r="B3" t="s">
        <v>176</v>
      </c>
      <c r="C3" s="60" t="str">
        <f t="shared" si="0"/>
        <v>Milan Kuhn</v>
      </c>
      <c r="F3" s="59">
        <v>36</v>
      </c>
      <c r="G3" t="str">
        <f>VLOOKUP(C3,Teilnehmer!$A$1:$A$200,1,FALSE())</f>
        <v>Milan Kuhn</v>
      </c>
      <c r="H3">
        <f t="shared" si="1"/>
        <v>1</v>
      </c>
    </row>
    <row r="4" spans="1:8" x14ac:dyDescent="0.3">
      <c r="A4" s="59" t="s">
        <v>43</v>
      </c>
      <c r="B4" t="s">
        <v>223</v>
      </c>
      <c r="C4" s="60" t="str">
        <f t="shared" si="0"/>
        <v>David Friedrich</v>
      </c>
      <c r="F4" s="59">
        <v>35</v>
      </c>
      <c r="G4" t="str">
        <f>VLOOKUP(C4,Teilnehmer!$A$1:$A$200,1,FALSE())</f>
        <v>David Friedrich</v>
      </c>
      <c r="H4">
        <f t="shared" si="1"/>
        <v>0</v>
      </c>
    </row>
    <row r="5" spans="1:8" x14ac:dyDescent="0.3">
      <c r="A5" s="59" t="s">
        <v>179</v>
      </c>
      <c r="B5" t="s">
        <v>180</v>
      </c>
      <c r="C5" s="60" t="str">
        <f t="shared" si="0"/>
        <v>Aron Schmelzer</v>
      </c>
      <c r="F5" s="59">
        <v>35</v>
      </c>
      <c r="G5" t="str">
        <f>VLOOKUP(C5,Teilnehmer!$A$1:$A$200,1,FALSE())</f>
        <v>Aron Schmelzer</v>
      </c>
      <c r="H5">
        <f t="shared" si="1"/>
        <v>1</v>
      </c>
    </row>
    <row r="6" spans="1:8" x14ac:dyDescent="0.3">
      <c r="A6" s="59" t="s">
        <v>169</v>
      </c>
      <c r="B6" t="s">
        <v>170</v>
      </c>
      <c r="C6" s="60" t="str">
        <f t="shared" si="0"/>
        <v>Karl Schell</v>
      </c>
      <c r="F6" s="59">
        <v>34</v>
      </c>
      <c r="G6" t="str">
        <f>VLOOKUP(C6,Teilnehmer!$A$1:$A$200,1,FALSE())</f>
        <v>Karl Schell</v>
      </c>
      <c r="H6">
        <f t="shared" si="1"/>
        <v>0</v>
      </c>
    </row>
    <row r="7" spans="1:8" x14ac:dyDescent="0.3">
      <c r="A7" s="59" t="s">
        <v>182</v>
      </c>
      <c r="B7" t="s">
        <v>32</v>
      </c>
      <c r="C7" s="60" t="str">
        <f t="shared" si="0"/>
        <v>Thore Schröder</v>
      </c>
      <c r="F7" s="59">
        <v>34</v>
      </c>
      <c r="G7" t="str">
        <f>VLOOKUP(C7,Teilnehmer!$A$1:$A$200,1,FALSE())</f>
        <v>Thore Schröder</v>
      </c>
      <c r="H7">
        <f t="shared" si="1"/>
        <v>1</v>
      </c>
    </row>
    <row r="8" spans="1:8" x14ac:dyDescent="0.3">
      <c r="A8" s="59" t="s">
        <v>220</v>
      </c>
      <c r="B8" t="s">
        <v>244</v>
      </c>
      <c r="C8" s="60" t="str">
        <f t="shared" si="0"/>
        <v>Jendrik Luca Fatum</v>
      </c>
      <c r="F8" s="59">
        <v>33</v>
      </c>
      <c r="G8" t="str">
        <f>VLOOKUP(C8,Teilnehmer!$A$1:$A$200,1,FALSE())</f>
        <v>Jendrik Luca Fatum</v>
      </c>
      <c r="H8">
        <f t="shared" si="1"/>
        <v>0</v>
      </c>
    </row>
    <row r="9" spans="1:8" x14ac:dyDescent="0.3">
      <c r="A9" s="59" t="s">
        <v>171</v>
      </c>
      <c r="B9" t="s">
        <v>172</v>
      </c>
      <c r="C9" s="60" t="str">
        <f t="shared" si="0"/>
        <v>Melina Billinger</v>
      </c>
      <c r="F9" s="59">
        <v>32</v>
      </c>
      <c r="G9" t="str">
        <f>VLOOKUP(C9,Teilnehmer!$A$1:$A$200,1,FALSE())</f>
        <v>Melina Billinger</v>
      </c>
      <c r="H9">
        <f t="shared" si="1"/>
        <v>1</v>
      </c>
    </row>
    <row r="10" spans="1:8" x14ac:dyDescent="0.3">
      <c r="A10" s="59" t="s">
        <v>70</v>
      </c>
      <c r="B10" t="s">
        <v>178</v>
      </c>
      <c r="C10" s="60" t="str">
        <f t="shared" si="0"/>
        <v>Oskar Heiß</v>
      </c>
      <c r="F10" s="59">
        <v>32</v>
      </c>
      <c r="G10" t="str">
        <f>VLOOKUP(C10,Teilnehmer!$A$1:$A$200,1,FALSE())</f>
        <v>Oskar Heiß</v>
      </c>
      <c r="H10">
        <f t="shared" si="1"/>
        <v>0</v>
      </c>
    </row>
    <row r="11" spans="1:8" x14ac:dyDescent="0.3">
      <c r="A11" s="59" t="s">
        <v>177</v>
      </c>
      <c r="B11" t="s">
        <v>246</v>
      </c>
      <c r="C11" s="60" t="str">
        <f t="shared" si="0"/>
        <v>Hyab Kidane Tesfamichael</v>
      </c>
      <c r="F11" s="59">
        <v>31</v>
      </c>
      <c r="G11" t="str">
        <f>VLOOKUP(C11,Teilnehmer!$A$1:$A$200,1,FALSE())</f>
        <v>Hyab Kidane Tesfamichael</v>
      </c>
      <c r="H11">
        <f t="shared" si="1"/>
        <v>1</v>
      </c>
    </row>
    <row r="12" spans="1:8" x14ac:dyDescent="0.3">
      <c r="A12" s="59" t="s">
        <v>183</v>
      </c>
      <c r="B12" t="s">
        <v>184</v>
      </c>
      <c r="C12" s="60" t="str">
        <f t="shared" si="0"/>
        <v>Natan Molnár</v>
      </c>
      <c r="F12" s="59">
        <v>31</v>
      </c>
      <c r="G12" t="str">
        <f>VLOOKUP(C12,Teilnehmer!$A$1:$A$200,1,FALSE())</f>
        <v>Natan Molnár</v>
      </c>
      <c r="H12">
        <f t="shared" si="1"/>
        <v>0</v>
      </c>
    </row>
    <row r="13" spans="1:8" x14ac:dyDescent="0.3">
      <c r="A13" s="59" t="s">
        <v>185</v>
      </c>
      <c r="B13" t="s">
        <v>186</v>
      </c>
      <c r="C13" s="60" t="str">
        <f t="shared" si="0"/>
        <v>Leonit Shabani</v>
      </c>
      <c r="F13" s="59">
        <v>31</v>
      </c>
      <c r="G13" t="str">
        <f>VLOOKUP(C13,Teilnehmer!$A$1:$A$200,1,FALSE())</f>
        <v>Leonit Shabani</v>
      </c>
      <c r="H13">
        <f t="shared" si="1"/>
        <v>1</v>
      </c>
    </row>
    <row r="14" spans="1:8" x14ac:dyDescent="0.3">
      <c r="A14" s="59" t="s">
        <v>167</v>
      </c>
      <c r="B14" t="s">
        <v>168</v>
      </c>
      <c r="C14" s="60" t="str">
        <f t="shared" si="0"/>
        <v>Maila Müller</v>
      </c>
      <c r="F14" s="59">
        <v>30</v>
      </c>
      <c r="G14" t="str">
        <f>VLOOKUP(C14,Teilnehmer!$A$1:$A$200,1,FALSE())</f>
        <v>Maila Müller</v>
      </c>
      <c r="H14">
        <f t="shared" si="1"/>
        <v>0</v>
      </c>
    </row>
    <row r="15" spans="1:8" x14ac:dyDescent="0.3">
      <c r="A15" s="59" t="s">
        <v>225</v>
      </c>
      <c r="B15" t="s">
        <v>226</v>
      </c>
      <c r="C15" s="60" t="str">
        <f t="shared" si="0"/>
        <v>Julian Wolf</v>
      </c>
      <c r="F15" s="59">
        <v>30</v>
      </c>
      <c r="G15" t="str">
        <f>VLOOKUP(C15,Teilnehmer!$A$1:$A$200,1,FALSE())</f>
        <v>Julian Wolf</v>
      </c>
      <c r="H15">
        <f t="shared" si="1"/>
        <v>1</v>
      </c>
    </row>
    <row r="16" spans="1:8" x14ac:dyDescent="0.3">
      <c r="A16" s="59" t="s">
        <v>175</v>
      </c>
      <c r="B16" t="s">
        <v>205</v>
      </c>
      <c r="C16" s="60" t="str">
        <f t="shared" si="0"/>
        <v>Matteo Kuhn</v>
      </c>
      <c r="F16" s="59">
        <v>29</v>
      </c>
      <c r="G16" t="str">
        <f>VLOOKUP(C16,Teilnehmer!$A$1:$A$200,1,FALSE())</f>
        <v>Matteo Kuhn</v>
      </c>
      <c r="H16">
        <f t="shared" si="1"/>
        <v>0</v>
      </c>
    </row>
    <row r="17" spans="1:8" x14ac:dyDescent="0.3">
      <c r="A17" s="59" t="s">
        <v>107</v>
      </c>
      <c r="B17" t="s">
        <v>194</v>
      </c>
      <c r="C17" s="60" t="str">
        <f t="shared" si="0"/>
        <v>Mia Kurz</v>
      </c>
      <c r="F17" s="59">
        <v>28</v>
      </c>
      <c r="G17" t="str">
        <f>VLOOKUP(C17,Teilnehmer!$A$1:$A$200,1,FALSE())</f>
        <v>Mia Kurz</v>
      </c>
      <c r="H17">
        <f t="shared" si="1"/>
        <v>1</v>
      </c>
    </row>
    <row r="18" spans="1:8" x14ac:dyDescent="0.3">
      <c r="A18" s="59" t="s">
        <v>166</v>
      </c>
      <c r="B18" t="s">
        <v>247</v>
      </c>
      <c r="C18" s="60" t="str">
        <f t="shared" si="0"/>
        <v>Anna Belle Haberkorn</v>
      </c>
      <c r="F18" s="59">
        <v>27</v>
      </c>
      <c r="G18" t="str">
        <f>VLOOKUP(C18,Teilnehmer!$A$1:$A$200,1,FALSE())</f>
        <v>Anna Belle Haberkorn</v>
      </c>
      <c r="H18">
        <f t="shared" ref="H18:H49" si="2">MOD(ROW(),2)</f>
        <v>0</v>
      </c>
    </row>
    <row r="19" spans="1:8" x14ac:dyDescent="0.3">
      <c r="A19" s="59" t="s">
        <v>173</v>
      </c>
      <c r="B19" t="s">
        <v>174</v>
      </c>
      <c r="C19" s="60" t="str">
        <f t="shared" si="0"/>
        <v>Theodor Christen</v>
      </c>
      <c r="F19" s="59">
        <v>27</v>
      </c>
      <c r="G19" t="str">
        <f>VLOOKUP(C19,Teilnehmer!$A$1:$A$200,1,FALSE())</f>
        <v>Theodor Christen</v>
      </c>
      <c r="H19">
        <f t="shared" si="2"/>
        <v>1</v>
      </c>
    </row>
    <row r="20" spans="1:8" x14ac:dyDescent="0.3">
      <c r="A20" s="59" t="s">
        <v>203</v>
      </c>
      <c r="B20" t="s">
        <v>204</v>
      </c>
      <c r="C20" s="60" t="str">
        <f t="shared" si="0"/>
        <v>Amalia Köhl</v>
      </c>
      <c r="F20" s="59">
        <v>27</v>
      </c>
      <c r="G20" t="str">
        <f>VLOOKUP(C20,Teilnehmer!$A$1:$A$200,1,FALSE())</f>
        <v>Amalia Köhl</v>
      </c>
      <c r="H20">
        <f t="shared" si="2"/>
        <v>0</v>
      </c>
    </row>
    <row r="21" spans="1:8" x14ac:dyDescent="0.3">
      <c r="A21" s="59" t="s">
        <v>197</v>
      </c>
      <c r="B21" t="s">
        <v>198</v>
      </c>
      <c r="C21" s="60" t="str">
        <f t="shared" si="0"/>
        <v>Leni Pokoj</v>
      </c>
      <c r="F21" s="59">
        <v>26</v>
      </c>
      <c r="G21" t="str">
        <f>VLOOKUP(C21,Teilnehmer!$A$1:$A$200,1,FALSE())</f>
        <v>Leni Pokoj</v>
      </c>
      <c r="H21">
        <f t="shared" si="2"/>
        <v>1</v>
      </c>
    </row>
    <row r="22" spans="1:8" x14ac:dyDescent="0.3">
      <c r="A22" s="59" t="s">
        <v>201</v>
      </c>
      <c r="B22" t="s">
        <v>202</v>
      </c>
      <c r="C22" s="60" t="str">
        <f t="shared" si="0"/>
        <v>Stella Rat</v>
      </c>
      <c r="F22" s="59">
        <v>26</v>
      </c>
      <c r="G22" t="str">
        <f>VLOOKUP(C22,Teilnehmer!$A$1:$A$200,1,FALSE())</f>
        <v>Stella Rat</v>
      </c>
      <c r="H22">
        <f t="shared" si="2"/>
        <v>0</v>
      </c>
    </row>
    <row r="23" spans="1:8" x14ac:dyDescent="0.3">
      <c r="A23" s="59" t="s">
        <v>211</v>
      </c>
      <c r="B23" t="s">
        <v>45</v>
      </c>
      <c r="C23" s="60" t="str">
        <f t="shared" si="0"/>
        <v>Luca Thaler</v>
      </c>
      <c r="F23" s="59">
        <v>25</v>
      </c>
      <c r="G23" t="str">
        <f>VLOOKUP(C23,Teilnehmer!$A$1:$A$200,1,FALSE())</f>
        <v>Luca Thaler</v>
      </c>
      <c r="H23">
        <f t="shared" si="2"/>
        <v>1</v>
      </c>
    </row>
    <row r="24" spans="1:8" x14ac:dyDescent="0.3">
      <c r="A24" s="59" t="s">
        <v>126</v>
      </c>
      <c r="B24" t="s">
        <v>213</v>
      </c>
      <c r="C24" s="60" t="str">
        <f t="shared" si="0"/>
        <v>Juna Göbel</v>
      </c>
      <c r="F24" s="59">
        <v>24</v>
      </c>
      <c r="G24" t="str">
        <f>VLOOKUP(C24,Teilnehmer!$A$1:$A$200,1,FALSE())</f>
        <v>Juna Göbel</v>
      </c>
      <c r="H24">
        <f t="shared" si="2"/>
        <v>0</v>
      </c>
    </row>
    <row r="25" spans="1:8" x14ac:dyDescent="0.3">
      <c r="A25" s="59" t="s">
        <v>187</v>
      </c>
      <c r="B25" t="s">
        <v>188</v>
      </c>
      <c r="C25" s="60" t="str">
        <f t="shared" si="0"/>
        <v>Kilian Schneider</v>
      </c>
      <c r="F25" s="59">
        <v>23</v>
      </c>
      <c r="G25" t="str">
        <f>VLOOKUP(C25,Teilnehmer!$A$1:$A$200,1,FALSE())</f>
        <v>Kilian Schneider</v>
      </c>
      <c r="H25">
        <f t="shared" si="2"/>
        <v>1</v>
      </c>
    </row>
    <row r="26" spans="1:8" x14ac:dyDescent="0.3">
      <c r="A26" s="59" t="s">
        <v>206</v>
      </c>
      <c r="B26" t="s">
        <v>207</v>
      </c>
      <c r="C26" s="60" t="str">
        <f t="shared" si="0"/>
        <v>Lia Hanke</v>
      </c>
      <c r="F26" s="59">
        <v>23</v>
      </c>
      <c r="G26" t="str">
        <f>VLOOKUP(C26,Teilnehmer!$A$1:$A$200,1,FALSE())</f>
        <v>Lia Hanke</v>
      </c>
      <c r="H26">
        <f t="shared" si="2"/>
        <v>0</v>
      </c>
    </row>
    <row r="27" spans="1:8" x14ac:dyDescent="0.3">
      <c r="A27" s="59" t="s">
        <v>117</v>
      </c>
      <c r="B27" t="s">
        <v>192</v>
      </c>
      <c r="C27" s="60" t="str">
        <f t="shared" si="0"/>
        <v>Nisa Türkmen</v>
      </c>
      <c r="F27" s="59">
        <v>23</v>
      </c>
      <c r="G27" t="str">
        <f>VLOOKUP(C27,Teilnehmer!$A$1:$A$200,1,FALSE())</f>
        <v>Nisa Türkmen</v>
      </c>
      <c r="H27">
        <f t="shared" si="2"/>
        <v>1</v>
      </c>
    </row>
    <row r="28" spans="1:8" x14ac:dyDescent="0.3">
      <c r="A28" s="59" t="s">
        <v>224</v>
      </c>
      <c r="B28" t="s">
        <v>75</v>
      </c>
      <c r="C28" s="60" t="str">
        <f t="shared" si="0"/>
        <v>Ella Domaschka</v>
      </c>
      <c r="F28" s="59">
        <v>22</v>
      </c>
      <c r="G28" t="str">
        <f>VLOOKUP(C28,Teilnehmer!$A$1:$A$200,1,FALSE())</f>
        <v>Ella Domaschka</v>
      </c>
      <c r="H28">
        <f t="shared" si="2"/>
        <v>0</v>
      </c>
    </row>
    <row r="29" spans="1:8" x14ac:dyDescent="0.3">
      <c r="A29" s="59" t="s">
        <v>126</v>
      </c>
      <c r="B29" t="s">
        <v>195</v>
      </c>
      <c r="C29" s="60" t="str">
        <f t="shared" si="0"/>
        <v>Jonas Göbel</v>
      </c>
      <c r="F29" s="59">
        <v>22</v>
      </c>
      <c r="G29" t="str">
        <f>VLOOKUP(C29,Teilnehmer!$A$1:$A$200,1,FALSE())</f>
        <v>Jonas Göbel</v>
      </c>
      <c r="H29">
        <f t="shared" si="2"/>
        <v>1</v>
      </c>
    </row>
    <row r="30" spans="1:8" x14ac:dyDescent="0.3">
      <c r="A30" t="s">
        <v>199</v>
      </c>
      <c r="B30" t="s">
        <v>200</v>
      </c>
      <c r="C30" s="60" t="str">
        <f t="shared" si="0"/>
        <v>Lejna Kartal</v>
      </c>
      <c r="F30">
        <v>22</v>
      </c>
      <c r="G30" s="60" t="str">
        <f>VLOOKUP(C30,Teilnehmer!$A$1:$A$200,1,FALSE())</f>
        <v>Lejna Kartal</v>
      </c>
      <c r="H30" s="60">
        <f t="shared" si="2"/>
        <v>0</v>
      </c>
    </row>
    <row r="31" spans="1:8" x14ac:dyDescent="0.3">
      <c r="A31" t="s">
        <v>219</v>
      </c>
      <c r="B31" t="s">
        <v>245</v>
      </c>
      <c r="C31" s="60" t="str">
        <f t="shared" si="0"/>
        <v>Ben Luca Schwalb</v>
      </c>
      <c r="F31">
        <v>21</v>
      </c>
      <c r="G31" s="60" t="str">
        <f>VLOOKUP(C31,Teilnehmer!$A$1:$A$200,1,FALSE())</f>
        <v>Ben Luca Schwalb</v>
      </c>
      <c r="H31" s="60">
        <f t="shared" si="2"/>
        <v>1</v>
      </c>
    </row>
    <row r="32" spans="1:8" x14ac:dyDescent="0.3">
      <c r="A32" t="s">
        <v>193</v>
      </c>
      <c r="B32" t="s">
        <v>194</v>
      </c>
      <c r="C32" s="60" t="str">
        <f t="shared" si="0"/>
        <v>Mia Abeska</v>
      </c>
      <c r="F32">
        <v>21</v>
      </c>
      <c r="G32" s="60" t="str">
        <f>VLOOKUP(C32,Teilnehmer!$A$1:$A$200,1,FALSE())</f>
        <v>Mia Abeska</v>
      </c>
      <c r="H32" s="60">
        <f t="shared" si="2"/>
        <v>0</v>
      </c>
    </row>
    <row r="33" spans="1:8" x14ac:dyDescent="0.3">
      <c r="A33" t="s">
        <v>238</v>
      </c>
      <c r="B33" t="s">
        <v>239</v>
      </c>
      <c r="C33" s="60" t="str">
        <f t="shared" si="0"/>
        <v>Robin Stumpf</v>
      </c>
      <c r="F33">
        <v>20</v>
      </c>
      <c r="G33" s="60" t="str">
        <f>VLOOKUP(C33,Teilnehmer!$A$1:$A$200,1,FALSE())</f>
        <v>Robin Stumpf</v>
      </c>
      <c r="H33" s="60">
        <f t="shared" si="2"/>
        <v>1</v>
      </c>
    </row>
    <row r="34" spans="1:8" x14ac:dyDescent="0.3">
      <c r="A34" t="s">
        <v>208</v>
      </c>
      <c r="B34" t="s">
        <v>209</v>
      </c>
      <c r="C34" s="60" t="str">
        <f t="shared" si="0"/>
        <v>Kiano Keilhauer</v>
      </c>
      <c r="F34">
        <v>20</v>
      </c>
      <c r="G34" s="60" t="str">
        <f>VLOOKUP(C34,Teilnehmer!$A$1:$A$200,1,FALSE())</f>
        <v>Kiano Keilhauer</v>
      </c>
      <c r="H34" s="60">
        <f t="shared" si="2"/>
        <v>0</v>
      </c>
    </row>
    <row r="35" spans="1:8" x14ac:dyDescent="0.3">
      <c r="A35" t="s">
        <v>141</v>
      </c>
      <c r="B35" t="s">
        <v>196</v>
      </c>
      <c r="C35" s="60" t="str">
        <f t="shared" si="0"/>
        <v>Klara Vogt</v>
      </c>
      <c r="F35">
        <v>19</v>
      </c>
      <c r="G35" s="60" t="str">
        <f>VLOOKUP(C35,Teilnehmer!$A$1:$A$200,1,FALSE())</f>
        <v>Klara Vogt</v>
      </c>
      <c r="H35" s="60">
        <f t="shared" si="2"/>
        <v>1</v>
      </c>
    </row>
    <row r="36" spans="1:8" x14ac:dyDescent="0.3">
      <c r="A36" t="s">
        <v>214</v>
      </c>
      <c r="B36" t="s">
        <v>215</v>
      </c>
      <c r="C36" s="60" t="str">
        <f t="shared" si="0"/>
        <v>Nele Kunde</v>
      </c>
      <c r="F36">
        <v>19</v>
      </c>
      <c r="G36" s="60" t="str">
        <f>VLOOKUP(C36,Teilnehmer!$A$1:$A$200,1,FALSE())</f>
        <v>Nele Kunde</v>
      </c>
      <c r="H36" s="60">
        <f t="shared" si="2"/>
        <v>0</v>
      </c>
    </row>
    <row r="37" spans="1:8" x14ac:dyDescent="0.3">
      <c r="A37" t="s">
        <v>212</v>
      </c>
      <c r="B37" t="s">
        <v>77</v>
      </c>
      <c r="C37" s="60" t="str">
        <f t="shared" si="0"/>
        <v>Lina Munser</v>
      </c>
      <c r="F37">
        <v>19</v>
      </c>
      <c r="G37" s="60" t="str">
        <f>VLOOKUP(C37,Teilnehmer!$A$1:$A$200,1,FALSE())</f>
        <v>Lina Munser</v>
      </c>
      <c r="H37" s="60">
        <f t="shared" si="2"/>
        <v>1</v>
      </c>
    </row>
    <row r="38" spans="1:8" x14ac:dyDescent="0.3">
      <c r="A38" t="s">
        <v>190</v>
      </c>
      <c r="B38" t="s">
        <v>191</v>
      </c>
      <c r="C38" s="60" t="str">
        <f t="shared" si="0"/>
        <v>Sina Schmitt</v>
      </c>
      <c r="F38">
        <v>18</v>
      </c>
      <c r="G38" s="60" t="str">
        <f>VLOOKUP(C38,Teilnehmer!$A$1:$A$200,1,FALSE())</f>
        <v>Sina Schmitt</v>
      </c>
      <c r="H38" s="60">
        <f t="shared" si="2"/>
        <v>0</v>
      </c>
    </row>
    <row r="39" spans="1:8" x14ac:dyDescent="0.3">
      <c r="A39" t="s">
        <v>222</v>
      </c>
      <c r="B39" t="s">
        <v>58</v>
      </c>
      <c r="C39" s="60" t="str">
        <f t="shared" si="0"/>
        <v>Ben Dukart</v>
      </c>
      <c r="F39">
        <v>18</v>
      </c>
      <c r="G39" s="60" t="str">
        <f>VLOOKUP(C39,Teilnehmer!$A$1:$A$200,1,FALSE())</f>
        <v>Ben Dukart</v>
      </c>
      <c r="H39" s="60">
        <f t="shared" si="2"/>
        <v>1</v>
      </c>
    </row>
    <row r="40" spans="1:8" x14ac:dyDescent="0.3">
      <c r="A40" t="s">
        <v>232</v>
      </c>
      <c r="B40" t="s">
        <v>233</v>
      </c>
      <c r="C40" s="60" t="str">
        <f t="shared" si="0"/>
        <v>Fala Koch</v>
      </c>
      <c r="F40">
        <v>17</v>
      </c>
      <c r="G40" s="60" t="str">
        <f>VLOOKUP(C40,Teilnehmer!$A$1:$A$200,1,FALSE())</f>
        <v>Fala Koch</v>
      </c>
      <c r="H40" s="60">
        <f t="shared" si="2"/>
        <v>0</v>
      </c>
    </row>
    <row r="41" spans="1:8" x14ac:dyDescent="0.3">
      <c r="A41" t="s">
        <v>237</v>
      </c>
      <c r="B41" t="s">
        <v>86</v>
      </c>
      <c r="C41" s="60" t="str">
        <f t="shared" si="0"/>
        <v>Emma Kissler</v>
      </c>
      <c r="F41">
        <v>17</v>
      </c>
      <c r="G41" s="60" t="str">
        <f>VLOOKUP(C41,Teilnehmer!$A$1:$A$200,1,FALSE())</f>
        <v>Emma Kissler</v>
      </c>
      <c r="H41" s="60">
        <f t="shared" si="2"/>
        <v>1</v>
      </c>
    </row>
    <row r="42" spans="1:8" x14ac:dyDescent="0.3">
      <c r="A42" t="s">
        <v>83</v>
      </c>
      <c r="B42" t="s">
        <v>189</v>
      </c>
      <c r="C42" s="60" t="str">
        <f t="shared" si="0"/>
        <v>Marie-Luise Weppler</v>
      </c>
      <c r="F42">
        <v>17</v>
      </c>
      <c r="G42" s="60" t="str">
        <f>VLOOKUP(C42,Teilnehmer!$A$1:$A$200,1,FALSE())</f>
        <v>Marie-Luise Weppler</v>
      </c>
      <c r="H42" s="60">
        <f t="shared" si="2"/>
        <v>0</v>
      </c>
    </row>
    <row r="43" spans="1:8" x14ac:dyDescent="0.3">
      <c r="A43" t="s">
        <v>235</v>
      </c>
      <c r="B43" t="s">
        <v>236</v>
      </c>
      <c r="C43" s="60" t="str">
        <f t="shared" si="0"/>
        <v>Alissa Kazak</v>
      </c>
      <c r="F43">
        <v>17</v>
      </c>
      <c r="G43" s="60" t="str">
        <f>VLOOKUP(C43,Teilnehmer!$A$1:$A$200,1,FALSE())</f>
        <v>Alissa Kazak</v>
      </c>
      <c r="H43" s="60">
        <f t="shared" si="2"/>
        <v>1</v>
      </c>
    </row>
    <row r="44" spans="1:8" x14ac:dyDescent="0.3">
      <c r="A44" t="s">
        <v>210</v>
      </c>
      <c r="B44" t="s">
        <v>75</v>
      </c>
      <c r="C44" s="60" t="str">
        <f t="shared" si="0"/>
        <v>Ella Huras</v>
      </c>
      <c r="F44">
        <v>17</v>
      </c>
      <c r="G44" s="60" t="str">
        <f>VLOOKUP(C44,Teilnehmer!$A$1:$A$200,1,FALSE())</f>
        <v>Ella Huras</v>
      </c>
      <c r="H44" s="60">
        <f t="shared" si="2"/>
        <v>0</v>
      </c>
    </row>
    <row r="45" spans="1:8" x14ac:dyDescent="0.3">
      <c r="A45" t="s">
        <v>217</v>
      </c>
      <c r="B45" t="s">
        <v>218</v>
      </c>
      <c r="C45" s="60" t="str">
        <f t="shared" si="0"/>
        <v>Anni Weißgerber</v>
      </c>
      <c r="F45">
        <v>17</v>
      </c>
      <c r="G45" s="60" t="str">
        <f>VLOOKUP(C45,Teilnehmer!$A$1:$A$200,1,FALSE())</f>
        <v>Anni Weißgerber</v>
      </c>
      <c r="H45" s="60">
        <f t="shared" si="2"/>
        <v>1</v>
      </c>
    </row>
    <row r="46" spans="1:8" x14ac:dyDescent="0.3">
      <c r="A46" t="s">
        <v>216</v>
      </c>
      <c r="B46" t="s">
        <v>150</v>
      </c>
      <c r="C46" s="60" t="str">
        <f t="shared" si="0"/>
        <v>Sophia Vogel</v>
      </c>
      <c r="F46">
        <v>16</v>
      </c>
      <c r="G46" s="60" t="str">
        <f>VLOOKUP(C46,Teilnehmer!$A$1:$A$200,1,FALSE())</f>
        <v>Sophia Vogel</v>
      </c>
      <c r="H46" s="60">
        <f t="shared" si="2"/>
        <v>0</v>
      </c>
    </row>
    <row r="47" spans="1:8" x14ac:dyDescent="0.3">
      <c r="A47" t="s">
        <v>181</v>
      </c>
      <c r="B47" t="s">
        <v>91</v>
      </c>
      <c r="C47" s="60" t="str">
        <f t="shared" si="0"/>
        <v>Finja Schieler</v>
      </c>
      <c r="F47">
        <v>15</v>
      </c>
      <c r="G47" s="60" t="str">
        <f>VLOOKUP(C47,Teilnehmer!$A$1:$A$200,1,FALSE())</f>
        <v>Finja Schieler</v>
      </c>
      <c r="H47" s="60">
        <f t="shared" si="2"/>
        <v>1</v>
      </c>
    </row>
    <row r="48" spans="1:8" x14ac:dyDescent="0.3">
      <c r="A48" t="s">
        <v>42</v>
      </c>
      <c r="B48" t="s">
        <v>234</v>
      </c>
      <c r="C48" s="60" t="str">
        <f t="shared" si="0"/>
        <v>Marlena Wahl</v>
      </c>
      <c r="F48">
        <v>15</v>
      </c>
      <c r="G48" s="60" t="str">
        <f>VLOOKUP(C48,Teilnehmer!$A$1:$A$200,1,FALSE())</f>
        <v>Marlena Wahl</v>
      </c>
      <c r="H48" s="60">
        <f t="shared" si="2"/>
        <v>0</v>
      </c>
    </row>
    <row r="49" spans="1:8" x14ac:dyDescent="0.3">
      <c r="A49" t="s">
        <v>249</v>
      </c>
      <c r="B49" t="s">
        <v>231</v>
      </c>
      <c r="C49" s="60" t="str">
        <f t="shared" si="0"/>
        <v>Aryam Teklemaryam Araya</v>
      </c>
      <c r="F49">
        <v>14</v>
      </c>
      <c r="G49" s="60" t="str">
        <f>VLOOKUP(C49,Teilnehmer!$A$1:$A$200,1,FALSE())</f>
        <v>Aryam Teklemaryam Araya</v>
      </c>
      <c r="H49" s="60">
        <f t="shared" si="2"/>
        <v>1</v>
      </c>
    </row>
    <row r="50" spans="1:8" x14ac:dyDescent="0.3">
      <c r="A50" t="s">
        <v>221</v>
      </c>
      <c r="B50" t="s">
        <v>91</v>
      </c>
      <c r="C50" s="60" t="str">
        <f t="shared" si="0"/>
        <v>Finja Diehl</v>
      </c>
      <c r="F50">
        <v>14</v>
      </c>
      <c r="G50" s="60" t="str">
        <f>VLOOKUP(C50,Teilnehmer!$A$1:$A$200,1,FALSE())</f>
        <v>Finja Diehl</v>
      </c>
      <c r="H50" s="60">
        <f t="shared" ref="H50:H52" si="3">MOD(ROW(),2)</f>
        <v>0</v>
      </c>
    </row>
    <row r="51" spans="1:8" x14ac:dyDescent="0.3">
      <c r="A51" t="s">
        <v>228</v>
      </c>
      <c r="B51" t="s">
        <v>229</v>
      </c>
      <c r="C51" s="60" t="str">
        <f t="shared" si="0"/>
        <v>Tilda Hartung</v>
      </c>
      <c r="F51">
        <v>11</v>
      </c>
      <c r="G51" s="60" t="str">
        <f>VLOOKUP(C51,Teilnehmer!$A$1:$A$200,1,FALSE())</f>
        <v>Tilda Hartung</v>
      </c>
      <c r="H51" s="60">
        <f t="shared" si="3"/>
        <v>1</v>
      </c>
    </row>
    <row r="52" spans="1:8" x14ac:dyDescent="0.3">
      <c r="A52" t="s">
        <v>230</v>
      </c>
      <c r="B52" t="s">
        <v>75</v>
      </c>
      <c r="C52" s="60" t="str">
        <f t="shared" si="0"/>
        <v>Ella Fischer</v>
      </c>
      <c r="F52">
        <v>6</v>
      </c>
      <c r="G52" s="60" t="str">
        <f>VLOOKUP(C52,Teilnehmer!$A$1:$A$200,1,FALSE())</f>
        <v>Ella Fischer</v>
      </c>
      <c r="H52" s="60">
        <f t="shared" si="3"/>
        <v>0</v>
      </c>
    </row>
  </sheetData>
  <autoFilter ref="H1:H52" xr:uid="{00000000-0009-0000-0000-000007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1"/>
  <sheetViews>
    <sheetView zoomScaleNormal="100" workbookViewId="0">
      <selection activeCell="B1" sqref="B1"/>
    </sheetView>
  </sheetViews>
  <sheetFormatPr baseColWidth="10" defaultColWidth="10.5546875" defaultRowHeight="14.4" x14ac:dyDescent="0.3"/>
  <cols>
    <col min="1" max="1" width="25.44140625" customWidth="1"/>
    <col min="2" max="2" width="15" customWidth="1"/>
    <col min="3" max="3" width="23.88671875" customWidth="1"/>
    <col min="7" max="7" width="21.44140625" customWidth="1"/>
  </cols>
  <sheetData>
    <row r="1" spans="1:11" x14ac:dyDescent="0.3">
      <c r="A1" s="56" t="s">
        <v>160</v>
      </c>
      <c r="B1" s="56" t="s">
        <v>157</v>
      </c>
      <c r="C1" s="56" t="str">
        <f t="shared" ref="C1:C51" si="0">B1&amp;" "&amp;A1</f>
        <v>Wurf TU8_Frischborn</v>
      </c>
      <c r="D1" s="56" t="s">
        <v>15</v>
      </c>
      <c r="E1" s="56" t="s">
        <v>16</v>
      </c>
      <c r="F1" s="56" t="s">
        <v>19</v>
      </c>
      <c r="G1" t="s">
        <v>23</v>
      </c>
      <c r="H1" t="s">
        <v>24</v>
      </c>
    </row>
    <row r="2" spans="1:11" x14ac:dyDescent="0.3">
      <c r="B2" t="s">
        <v>26</v>
      </c>
      <c r="C2" s="56" t="str">
        <f t="shared" si="0"/>
        <v xml:space="preserve">Jakob </v>
      </c>
      <c r="F2" s="60">
        <v>7.9</v>
      </c>
      <c r="G2" t="e">
        <f>VLOOKUP(C2,Teilnehmer!$A$1:$A$200,1,FALSE())</f>
        <v>#N/A</v>
      </c>
      <c r="H2">
        <f t="shared" ref="H2:H33" si="1">MOD(ROW(),2)</f>
        <v>0</v>
      </c>
      <c r="J2">
        <v>7.9</v>
      </c>
      <c r="K2" t="s">
        <v>115</v>
      </c>
    </row>
    <row r="3" spans="1:11" x14ac:dyDescent="0.3">
      <c r="A3" t="s">
        <v>27</v>
      </c>
      <c r="B3" t="s">
        <v>28</v>
      </c>
      <c r="C3" s="56" t="str">
        <f t="shared" si="0"/>
        <v>Malte Krusche</v>
      </c>
      <c r="F3" s="60">
        <v>8.4</v>
      </c>
      <c r="G3" s="60" t="e">
        <f>VLOOKUP(C3,Teilnehmer!$A$1:$A$200,1,FALSE())</f>
        <v>#N/A</v>
      </c>
      <c r="H3">
        <f t="shared" si="1"/>
        <v>1</v>
      </c>
      <c r="J3">
        <v>8.4</v>
      </c>
      <c r="K3" t="s">
        <v>115</v>
      </c>
    </row>
    <row r="4" spans="1:11" x14ac:dyDescent="0.3">
      <c r="A4" t="s">
        <v>66</v>
      </c>
      <c r="B4" t="s">
        <v>67</v>
      </c>
      <c r="C4" s="56" t="str">
        <f t="shared" si="0"/>
        <v>Nora Pettermann</v>
      </c>
      <c r="F4" s="60">
        <v>8.4</v>
      </c>
      <c r="G4" s="60" t="e">
        <f>VLOOKUP(C4,Teilnehmer!$A$1:$A$200,1,FALSE())</f>
        <v>#N/A</v>
      </c>
      <c r="H4">
        <f t="shared" si="1"/>
        <v>0</v>
      </c>
      <c r="J4">
        <v>8.4</v>
      </c>
      <c r="K4" t="s">
        <v>115</v>
      </c>
    </row>
    <row r="5" spans="1:11" x14ac:dyDescent="0.3">
      <c r="A5" t="s">
        <v>72</v>
      </c>
      <c r="B5" t="s">
        <v>73</v>
      </c>
      <c r="C5" s="56" t="str">
        <f t="shared" si="0"/>
        <v>Ida Weiland</v>
      </c>
      <c r="F5" s="60">
        <v>8.5</v>
      </c>
      <c r="G5" s="60" t="e">
        <f>VLOOKUP(C5,Teilnehmer!$A$1:$A$200,1,FALSE())</f>
        <v>#N/A</v>
      </c>
      <c r="H5">
        <f t="shared" si="1"/>
        <v>1</v>
      </c>
      <c r="J5">
        <v>8.5</v>
      </c>
      <c r="K5" t="s">
        <v>115</v>
      </c>
    </row>
    <row r="6" spans="1:11" x14ac:dyDescent="0.3">
      <c r="A6" t="s">
        <v>119</v>
      </c>
      <c r="B6" t="s">
        <v>120</v>
      </c>
      <c r="C6" s="56" t="str">
        <f t="shared" si="0"/>
        <v>Lena Zielinski</v>
      </c>
      <c r="F6" s="60">
        <v>8.5</v>
      </c>
      <c r="G6" s="60" t="e">
        <f>VLOOKUP(C6,Teilnehmer!$A$1:$A$200,1,FALSE())</f>
        <v>#N/A</v>
      </c>
      <c r="H6">
        <f t="shared" si="1"/>
        <v>0</v>
      </c>
      <c r="J6">
        <v>8.5</v>
      </c>
      <c r="K6" t="s">
        <v>115</v>
      </c>
    </row>
    <row r="7" spans="1:11" x14ac:dyDescent="0.3">
      <c r="A7" t="s">
        <v>64</v>
      </c>
      <c r="B7" t="s">
        <v>65</v>
      </c>
      <c r="C7" s="56" t="str">
        <f t="shared" si="0"/>
        <v>Emmi Illgen</v>
      </c>
      <c r="F7" s="60">
        <v>8.6</v>
      </c>
      <c r="G7" s="60" t="e">
        <f>VLOOKUP(C7,Teilnehmer!$A$1:$A$200,1,FALSE())</f>
        <v>#N/A</v>
      </c>
      <c r="H7">
        <f t="shared" si="1"/>
        <v>1</v>
      </c>
      <c r="J7">
        <v>8.6</v>
      </c>
      <c r="K7" t="s">
        <v>115</v>
      </c>
    </row>
    <row r="8" spans="1:11" x14ac:dyDescent="0.3">
      <c r="A8" t="s">
        <v>134</v>
      </c>
      <c r="B8" t="s">
        <v>135</v>
      </c>
      <c r="C8" s="56" t="str">
        <f t="shared" si="0"/>
        <v>Charlotte Loll</v>
      </c>
      <c r="F8" s="60">
        <v>8.6</v>
      </c>
      <c r="G8" s="60" t="e">
        <f>VLOOKUP(C8,Teilnehmer!$A$1:$A$200,1,FALSE())</f>
        <v>#N/A</v>
      </c>
      <c r="H8">
        <f t="shared" si="1"/>
        <v>0</v>
      </c>
      <c r="J8">
        <v>8.6</v>
      </c>
      <c r="K8" t="s">
        <v>115</v>
      </c>
    </row>
    <row r="9" spans="1:11" x14ac:dyDescent="0.3">
      <c r="A9" t="s">
        <v>83</v>
      </c>
      <c r="B9" t="s">
        <v>84</v>
      </c>
      <c r="C9" s="56" t="str">
        <f t="shared" si="0"/>
        <v>Paula Weppler</v>
      </c>
      <c r="F9" s="60">
        <v>8.6</v>
      </c>
      <c r="G9" s="60" t="e">
        <f>VLOOKUP(C9,Teilnehmer!$A$1:$A$200,1,FALSE())</f>
        <v>#N/A</v>
      </c>
      <c r="H9">
        <f t="shared" si="1"/>
        <v>1</v>
      </c>
      <c r="J9">
        <v>8.6</v>
      </c>
      <c r="K9" t="s">
        <v>115</v>
      </c>
    </row>
    <row r="10" spans="1:11" x14ac:dyDescent="0.3">
      <c r="A10" t="s">
        <v>48</v>
      </c>
      <c r="B10" t="s">
        <v>49</v>
      </c>
      <c r="C10" s="56" t="str">
        <f t="shared" si="0"/>
        <v>Maximilian Gilbert</v>
      </c>
      <c r="F10" s="60">
        <v>8.6</v>
      </c>
      <c r="G10" s="60" t="e">
        <f>VLOOKUP(C10,Teilnehmer!$A$1:$A$200,1,FALSE())</f>
        <v>#N/A</v>
      </c>
      <c r="H10">
        <f t="shared" si="1"/>
        <v>0</v>
      </c>
      <c r="J10">
        <v>8.6</v>
      </c>
      <c r="K10" t="s">
        <v>115</v>
      </c>
    </row>
    <row r="11" spans="1:11" x14ac:dyDescent="0.3">
      <c r="A11" t="s">
        <v>68</v>
      </c>
      <c r="B11" t="s">
        <v>69</v>
      </c>
      <c r="C11" s="56" t="str">
        <f t="shared" si="0"/>
        <v>Liel Möller</v>
      </c>
      <c r="F11" s="1">
        <v>8.6</v>
      </c>
      <c r="G11" t="e">
        <f>VLOOKUP(C11,Teilnehmer!$A$1:$A$200,1,FALSE())</f>
        <v>#N/A</v>
      </c>
      <c r="H11">
        <f t="shared" si="1"/>
        <v>1</v>
      </c>
      <c r="J11" s="1">
        <v>8.6</v>
      </c>
      <c r="K11" t="s">
        <v>115</v>
      </c>
    </row>
    <row r="12" spans="1:11" x14ac:dyDescent="0.3">
      <c r="A12" t="s">
        <v>44</v>
      </c>
      <c r="B12" t="s">
        <v>45</v>
      </c>
      <c r="C12" s="56" t="str">
        <f t="shared" si="0"/>
        <v>Luca Habl</v>
      </c>
      <c r="F12" s="60">
        <v>8.6</v>
      </c>
      <c r="G12" t="e">
        <f>VLOOKUP(C12,Teilnehmer!$A$1:$A$200,1,FALSE())</f>
        <v>#N/A</v>
      </c>
      <c r="H12">
        <f t="shared" si="1"/>
        <v>0</v>
      </c>
      <c r="J12">
        <v>8.6</v>
      </c>
      <c r="K12" t="s">
        <v>115</v>
      </c>
    </row>
    <row r="13" spans="1:11" x14ac:dyDescent="0.3">
      <c r="A13" t="s">
        <v>29</v>
      </c>
      <c r="B13" t="s">
        <v>30</v>
      </c>
      <c r="C13" s="56" t="str">
        <f t="shared" si="0"/>
        <v>Max Grabow</v>
      </c>
      <c r="F13" s="60">
        <v>8.8000000000000007</v>
      </c>
      <c r="G13" t="e">
        <f>VLOOKUP(C13,Teilnehmer!$A$1:$A$200,1,FALSE())</f>
        <v>#N/A</v>
      </c>
      <c r="H13">
        <f t="shared" si="1"/>
        <v>1</v>
      </c>
      <c r="J13">
        <v>8.8000000000000007</v>
      </c>
      <c r="K13" t="s">
        <v>115</v>
      </c>
    </row>
    <row r="14" spans="1:11" x14ac:dyDescent="0.3">
      <c r="A14" t="s">
        <v>35</v>
      </c>
      <c r="B14" t="s">
        <v>143</v>
      </c>
      <c r="C14" s="56" t="str">
        <f t="shared" si="0"/>
        <v>Finn Marlon Lerch</v>
      </c>
      <c r="F14" s="60">
        <v>8.9</v>
      </c>
      <c r="G14" t="e">
        <f>VLOOKUP(C14,Teilnehmer!$A$1:$A$200,1,FALSE())</f>
        <v>#N/A</v>
      </c>
      <c r="H14">
        <f t="shared" si="1"/>
        <v>0</v>
      </c>
      <c r="J14">
        <v>8.9</v>
      </c>
      <c r="K14" t="s">
        <v>115</v>
      </c>
    </row>
    <row r="15" spans="1:11" x14ac:dyDescent="0.3">
      <c r="A15" t="s">
        <v>85</v>
      </c>
      <c r="B15" t="s">
        <v>86</v>
      </c>
      <c r="C15" s="56" t="str">
        <f t="shared" si="0"/>
        <v>Emma Zimmermann</v>
      </c>
      <c r="F15" s="60">
        <v>8.9</v>
      </c>
      <c r="G15" t="e">
        <f>VLOOKUP(C15,Teilnehmer!$A$1:$A$200,1,FALSE())</f>
        <v>#N/A</v>
      </c>
      <c r="H15">
        <f t="shared" si="1"/>
        <v>1</v>
      </c>
      <c r="J15">
        <v>8.9</v>
      </c>
      <c r="K15" t="s">
        <v>115</v>
      </c>
    </row>
    <row r="16" spans="1:11" x14ac:dyDescent="0.3">
      <c r="A16" t="s">
        <v>36</v>
      </c>
      <c r="B16" t="s">
        <v>37</v>
      </c>
      <c r="C16" s="56" t="str">
        <f t="shared" si="0"/>
        <v>Leonas Beyer</v>
      </c>
      <c r="F16" s="60">
        <v>8.9</v>
      </c>
      <c r="G16" t="e">
        <f>VLOOKUP(C16,Teilnehmer!$A$1:$A$200,1,FALSE())</f>
        <v>#N/A</v>
      </c>
      <c r="H16">
        <f t="shared" si="1"/>
        <v>0</v>
      </c>
      <c r="J16">
        <v>8.9</v>
      </c>
      <c r="K16" t="s">
        <v>115</v>
      </c>
    </row>
    <row r="17" spans="1:11" x14ac:dyDescent="0.3">
      <c r="A17" t="s">
        <v>50</v>
      </c>
      <c r="B17" t="s">
        <v>51</v>
      </c>
      <c r="C17" s="56" t="str">
        <f t="shared" si="0"/>
        <v>Richard Röse</v>
      </c>
      <c r="F17" s="60">
        <v>8.9</v>
      </c>
      <c r="G17" t="e">
        <f>VLOOKUP(C17,Teilnehmer!$A$1:$A$200,1,FALSE())</f>
        <v>#N/A</v>
      </c>
      <c r="H17">
        <f t="shared" si="1"/>
        <v>1</v>
      </c>
      <c r="J17">
        <v>8.9</v>
      </c>
      <c r="K17" t="s">
        <v>115</v>
      </c>
    </row>
    <row r="18" spans="1:11" x14ac:dyDescent="0.3">
      <c r="A18" t="s">
        <v>87</v>
      </c>
      <c r="B18" t="s">
        <v>82</v>
      </c>
      <c r="C18" s="56" t="str">
        <f t="shared" si="0"/>
        <v>Marie Kimpel</v>
      </c>
      <c r="F18" s="60">
        <v>9</v>
      </c>
      <c r="G18" t="e">
        <f>VLOOKUP(C18,Teilnehmer!$A$1:$A$200,1,FALSE())</f>
        <v>#N/A</v>
      </c>
      <c r="H18">
        <f t="shared" si="1"/>
        <v>0</v>
      </c>
      <c r="J18">
        <v>9</v>
      </c>
      <c r="K18" t="s">
        <v>115</v>
      </c>
    </row>
    <row r="19" spans="1:11" x14ac:dyDescent="0.3">
      <c r="A19" t="s">
        <v>55</v>
      </c>
      <c r="B19" t="s">
        <v>56</v>
      </c>
      <c r="C19" s="56" t="str">
        <f t="shared" si="0"/>
        <v>Liam Hess</v>
      </c>
      <c r="F19" s="60">
        <v>9</v>
      </c>
      <c r="G19" t="e">
        <f>VLOOKUP(C19,Teilnehmer!$A$1:$A$200,1,FALSE())</f>
        <v>#N/A</v>
      </c>
      <c r="H19">
        <f t="shared" si="1"/>
        <v>1</v>
      </c>
      <c r="J19">
        <v>9</v>
      </c>
      <c r="K19" t="s">
        <v>115</v>
      </c>
    </row>
    <row r="20" spans="1:11" x14ac:dyDescent="0.3">
      <c r="A20" t="s">
        <v>88</v>
      </c>
      <c r="B20" t="s">
        <v>89</v>
      </c>
      <c r="C20" s="56" t="str">
        <f t="shared" si="0"/>
        <v>Franziska Stark</v>
      </c>
      <c r="F20" s="60">
        <v>9</v>
      </c>
      <c r="G20" t="e">
        <f>VLOOKUP(C20,Teilnehmer!$A$1:$A$200,1,FALSE())</f>
        <v>#N/A</v>
      </c>
      <c r="H20">
        <f t="shared" si="1"/>
        <v>0</v>
      </c>
      <c r="J20">
        <v>9</v>
      </c>
      <c r="K20" t="s">
        <v>115</v>
      </c>
    </row>
    <row r="21" spans="1:11" x14ac:dyDescent="0.3">
      <c r="A21" t="s">
        <v>126</v>
      </c>
      <c r="B21" t="s">
        <v>116</v>
      </c>
      <c r="C21" s="56" t="str">
        <f t="shared" si="0"/>
        <v>Paul Göbel</v>
      </c>
      <c r="F21" s="60">
        <v>9</v>
      </c>
      <c r="G21" t="e">
        <f>VLOOKUP(C21,Teilnehmer!$A$1:$A$200,1,FALSE())</f>
        <v>#N/A</v>
      </c>
      <c r="H21">
        <f t="shared" si="1"/>
        <v>1</v>
      </c>
      <c r="J21">
        <v>9</v>
      </c>
      <c r="K21" t="s">
        <v>115</v>
      </c>
    </row>
    <row r="22" spans="1:11" x14ac:dyDescent="0.3">
      <c r="A22" t="s">
        <v>53</v>
      </c>
      <c r="B22" t="s">
        <v>54</v>
      </c>
      <c r="C22" s="56" t="str">
        <f t="shared" si="0"/>
        <v>Caspar Schmidt</v>
      </c>
      <c r="F22" s="60">
        <v>9.1</v>
      </c>
      <c r="G22" t="e">
        <f>VLOOKUP(C22,Teilnehmer!$A$1:$A$200,1,FALSE())</f>
        <v>#N/A</v>
      </c>
      <c r="H22">
        <f t="shared" si="1"/>
        <v>0</v>
      </c>
      <c r="J22">
        <v>9.1</v>
      </c>
      <c r="K22" t="s">
        <v>115</v>
      </c>
    </row>
    <row r="23" spans="1:11" x14ac:dyDescent="0.3">
      <c r="A23" t="s">
        <v>74</v>
      </c>
      <c r="B23" t="s">
        <v>75</v>
      </c>
      <c r="C23" s="56" t="str">
        <f t="shared" si="0"/>
        <v>Ella Renker</v>
      </c>
      <c r="F23" s="60">
        <v>9.1</v>
      </c>
      <c r="G23" t="e">
        <f>VLOOKUP(C23,Teilnehmer!$A$1:$A$200,1,FALSE())</f>
        <v>#N/A</v>
      </c>
      <c r="H23">
        <f t="shared" si="1"/>
        <v>1</v>
      </c>
      <c r="J23">
        <v>9.1</v>
      </c>
      <c r="K23" t="s">
        <v>115</v>
      </c>
    </row>
    <row r="24" spans="1:11" x14ac:dyDescent="0.3">
      <c r="A24" t="s">
        <v>57</v>
      </c>
      <c r="B24" t="s">
        <v>58</v>
      </c>
      <c r="C24" s="56" t="str">
        <f t="shared" si="0"/>
        <v>Ben Wierzchucki</v>
      </c>
      <c r="F24" s="60">
        <v>9.1999999999999993</v>
      </c>
      <c r="G24" t="e">
        <f>VLOOKUP(C24,Teilnehmer!$A$1:$A$200,1,FALSE())</f>
        <v>#N/A</v>
      </c>
      <c r="H24">
        <f t="shared" si="1"/>
        <v>0</v>
      </c>
      <c r="J24">
        <v>9.1999999999999993</v>
      </c>
      <c r="K24" t="s">
        <v>115</v>
      </c>
    </row>
    <row r="25" spans="1:11" x14ac:dyDescent="0.3">
      <c r="A25" t="s">
        <v>139</v>
      </c>
      <c r="B25" t="s">
        <v>140</v>
      </c>
      <c r="C25" s="56" t="str">
        <f t="shared" si="0"/>
        <v>Liv Hofmann</v>
      </c>
      <c r="E25">
        <v>2015</v>
      </c>
      <c r="F25" s="60">
        <v>9.3000000000000007</v>
      </c>
      <c r="G25" t="e">
        <f>VLOOKUP(C25,Teilnehmer!$A$1:$A$200,1,FALSE())</f>
        <v>#N/A</v>
      </c>
      <c r="H25">
        <f t="shared" si="1"/>
        <v>1</v>
      </c>
      <c r="J25">
        <v>9.3000000000000007</v>
      </c>
      <c r="K25" t="s">
        <v>115</v>
      </c>
    </row>
    <row r="26" spans="1:11" x14ac:dyDescent="0.3">
      <c r="A26" t="s">
        <v>90</v>
      </c>
      <c r="B26" t="s">
        <v>91</v>
      </c>
      <c r="C26" s="56" t="str">
        <f t="shared" si="0"/>
        <v>Finja Dickert</v>
      </c>
      <c r="F26" s="60">
        <v>9.3000000000000007</v>
      </c>
      <c r="G26" t="e">
        <f>VLOOKUP(C26,Teilnehmer!$A$1:$A$200,1,FALSE())</f>
        <v>#N/A</v>
      </c>
      <c r="H26">
        <f t="shared" si="1"/>
        <v>0</v>
      </c>
      <c r="J26">
        <v>9.3000000000000007</v>
      </c>
      <c r="K26" t="s">
        <v>115</v>
      </c>
    </row>
    <row r="27" spans="1:11" x14ac:dyDescent="0.3">
      <c r="A27" t="s">
        <v>132</v>
      </c>
      <c r="B27" t="s">
        <v>133</v>
      </c>
      <c r="C27" s="56" t="str">
        <f t="shared" si="0"/>
        <v>Hannes Wilhelm</v>
      </c>
      <c r="F27" s="60">
        <v>9.3000000000000007</v>
      </c>
      <c r="G27" t="e">
        <f>VLOOKUP(C27,Teilnehmer!$A$1:$A$200,1,FALSE())</f>
        <v>#N/A</v>
      </c>
      <c r="H27">
        <f t="shared" si="1"/>
        <v>1</v>
      </c>
      <c r="J27">
        <v>9.3000000000000007</v>
      </c>
      <c r="K27" t="s">
        <v>115</v>
      </c>
    </row>
    <row r="28" spans="1:11" x14ac:dyDescent="0.3">
      <c r="A28" t="s">
        <v>76</v>
      </c>
      <c r="B28" t="s">
        <v>77</v>
      </c>
      <c r="C28" s="56" t="str">
        <f t="shared" si="0"/>
        <v>Lina Wicke</v>
      </c>
      <c r="F28" s="60">
        <v>9.3000000000000007</v>
      </c>
      <c r="G28" t="e">
        <f>VLOOKUP(C28,Teilnehmer!$A$1:$A$200,1,FALSE())</f>
        <v>#N/A</v>
      </c>
      <c r="H28">
        <f t="shared" si="1"/>
        <v>0</v>
      </c>
      <c r="J28">
        <v>9.3000000000000007</v>
      </c>
      <c r="K28" t="s">
        <v>115</v>
      </c>
    </row>
    <row r="29" spans="1:11" x14ac:dyDescent="0.3">
      <c r="A29" t="s">
        <v>70</v>
      </c>
      <c r="B29" t="s">
        <v>71</v>
      </c>
      <c r="C29" s="56" t="str">
        <f t="shared" si="0"/>
        <v>Pauline Heiß</v>
      </c>
      <c r="F29" s="60">
        <v>9.4</v>
      </c>
      <c r="G29" t="e">
        <f>VLOOKUP(C29,Teilnehmer!$A$1:$A$200,1,FALSE())</f>
        <v>#N/A</v>
      </c>
      <c r="H29">
        <f t="shared" si="1"/>
        <v>1</v>
      </c>
      <c r="J29">
        <v>9.4</v>
      </c>
      <c r="K29" t="s">
        <v>115</v>
      </c>
    </row>
    <row r="30" spans="1:11" x14ac:dyDescent="0.3">
      <c r="A30" t="s">
        <v>92</v>
      </c>
      <c r="B30" t="s">
        <v>93</v>
      </c>
      <c r="C30" s="56" t="str">
        <f t="shared" si="0"/>
        <v>Rosa Landsiedel</v>
      </c>
      <c r="F30" s="60">
        <v>9.5</v>
      </c>
      <c r="G30" t="e">
        <f>VLOOKUP(C30,Teilnehmer!$A$1:$A$200,1,FALSE())</f>
        <v>#N/A</v>
      </c>
      <c r="H30">
        <f t="shared" si="1"/>
        <v>0</v>
      </c>
      <c r="J30">
        <v>9.5</v>
      </c>
      <c r="K30" t="s">
        <v>115</v>
      </c>
    </row>
    <row r="31" spans="1:11" x14ac:dyDescent="0.3">
      <c r="A31" t="s">
        <v>141</v>
      </c>
      <c r="B31" t="s">
        <v>142</v>
      </c>
      <c r="C31" s="56" t="str">
        <f t="shared" si="0"/>
        <v>Anna Vogt</v>
      </c>
      <c r="E31">
        <v>2014</v>
      </c>
      <c r="F31" s="60">
        <v>9.5</v>
      </c>
      <c r="G31" t="e">
        <f>VLOOKUP(C31,Teilnehmer!$A$1:$A$200,1,FALSE())</f>
        <v>#N/A</v>
      </c>
      <c r="H31">
        <f t="shared" si="1"/>
        <v>1</v>
      </c>
      <c r="J31">
        <v>9.5</v>
      </c>
      <c r="K31" t="s">
        <v>115</v>
      </c>
    </row>
    <row r="32" spans="1:11" x14ac:dyDescent="0.3">
      <c r="A32" t="s">
        <v>61</v>
      </c>
      <c r="B32" t="s">
        <v>58</v>
      </c>
      <c r="C32" s="56" t="str">
        <f t="shared" si="0"/>
        <v>Ben Liesner</v>
      </c>
      <c r="F32" s="60">
        <v>9.5</v>
      </c>
      <c r="G32" t="e">
        <f>VLOOKUP(C32,Teilnehmer!$A$1:$A$200,1,FALSE())</f>
        <v>#N/A</v>
      </c>
      <c r="H32">
        <f t="shared" si="1"/>
        <v>0</v>
      </c>
      <c r="J32">
        <v>9.5</v>
      </c>
      <c r="K32" t="s">
        <v>115</v>
      </c>
    </row>
    <row r="33" spans="1:11" x14ac:dyDescent="0.3">
      <c r="A33" t="s">
        <v>94</v>
      </c>
      <c r="B33" t="s">
        <v>95</v>
      </c>
      <c r="C33" s="56" t="str">
        <f t="shared" si="0"/>
        <v>Valerie Röhrig</v>
      </c>
      <c r="F33" s="60">
        <v>9.5</v>
      </c>
      <c r="G33" t="e">
        <f>VLOOKUP(C33,Teilnehmer!$A$1:$A$200,1,FALSE())</f>
        <v>#N/A</v>
      </c>
      <c r="H33">
        <f t="shared" si="1"/>
        <v>1</v>
      </c>
      <c r="J33">
        <v>9.5</v>
      </c>
      <c r="K33" t="s">
        <v>115</v>
      </c>
    </row>
    <row r="34" spans="1:11" x14ac:dyDescent="0.3">
      <c r="A34" t="s">
        <v>38</v>
      </c>
      <c r="B34" t="s">
        <v>39</v>
      </c>
      <c r="C34" s="56" t="str">
        <f t="shared" si="0"/>
        <v>Lucas Bernhardt</v>
      </c>
      <c r="F34" s="60">
        <v>9.6</v>
      </c>
      <c r="G34" t="e">
        <f>VLOOKUP(C34,Teilnehmer!$A$1:$A$200,1,FALSE())</f>
        <v>#N/A</v>
      </c>
      <c r="H34">
        <f t="shared" ref="H34:H97" si="2">MOD(ROW(),2)</f>
        <v>0</v>
      </c>
      <c r="J34">
        <v>9.6</v>
      </c>
      <c r="K34" t="s">
        <v>115</v>
      </c>
    </row>
    <row r="35" spans="1:11" x14ac:dyDescent="0.3">
      <c r="A35" t="s">
        <v>106</v>
      </c>
      <c r="B35" t="s">
        <v>77</v>
      </c>
      <c r="C35" s="56" t="str">
        <f t="shared" si="0"/>
        <v>Lina Burgschweiger</v>
      </c>
      <c r="F35" s="60">
        <v>9.6</v>
      </c>
      <c r="G35" t="e">
        <f>VLOOKUP(C35,Teilnehmer!$A$1:$A$200,1,FALSE())</f>
        <v>#N/A</v>
      </c>
      <c r="H35">
        <f t="shared" si="2"/>
        <v>1</v>
      </c>
      <c r="J35">
        <v>9.6</v>
      </c>
      <c r="K35" t="s">
        <v>115</v>
      </c>
    </row>
    <row r="36" spans="1:11" x14ac:dyDescent="0.3">
      <c r="A36" t="s">
        <v>129</v>
      </c>
      <c r="B36" t="s">
        <v>130</v>
      </c>
      <c r="C36" s="56" t="str">
        <f t="shared" si="0"/>
        <v>Leila Trabes</v>
      </c>
      <c r="F36" s="60">
        <v>9.6</v>
      </c>
      <c r="G36" t="e">
        <f>VLOOKUP(C36,Teilnehmer!$A$1:$A$200,1,FALSE())</f>
        <v>#N/A</v>
      </c>
      <c r="H36">
        <f t="shared" si="2"/>
        <v>0</v>
      </c>
      <c r="J36">
        <v>9.6</v>
      </c>
      <c r="K36" t="s">
        <v>115</v>
      </c>
    </row>
    <row r="37" spans="1:11" x14ac:dyDescent="0.3">
      <c r="A37" t="s">
        <v>100</v>
      </c>
      <c r="B37" t="s">
        <v>101</v>
      </c>
      <c r="C37" s="56" t="str">
        <f t="shared" si="0"/>
        <v>Marta Bugge</v>
      </c>
      <c r="F37" s="60">
        <v>9.6</v>
      </c>
      <c r="G37" t="e">
        <f>VLOOKUP(C37,Teilnehmer!$A$1:$A$200,1,FALSE())</f>
        <v>#N/A</v>
      </c>
      <c r="H37">
        <f t="shared" si="2"/>
        <v>1</v>
      </c>
      <c r="J37">
        <v>9.6</v>
      </c>
      <c r="K37" t="s">
        <v>115</v>
      </c>
    </row>
    <row r="38" spans="1:11" x14ac:dyDescent="0.3">
      <c r="A38" t="s">
        <v>131</v>
      </c>
      <c r="B38" t="s">
        <v>45</v>
      </c>
      <c r="C38" s="56" t="str">
        <f t="shared" si="0"/>
        <v>Luca Günther</v>
      </c>
      <c r="F38" s="60">
        <v>9.6999999999999993</v>
      </c>
      <c r="G38" t="e">
        <f>VLOOKUP(C38,Teilnehmer!$A$1:$A$200,1,FALSE())</f>
        <v>#N/A</v>
      </c>
      <c r="H38">
        <f t="shared" si="2"/>
        <v>0</v>
      </c>
      <c r="J38">
        <v>9.6999999999999993</v>
      </c>
      <c r="K38" t="s">
        <v>115</v>
      </c>
    </row>
    <row r="39" spans="1:11" x14ac:dyDescent="0.3">
      <c r="A39" t="s">
        <v>124</v>
      </c>
      <c r="B39" t="s">
        <v>125</v>
      </c>
      <c r="C39" s="56" t="str">
        <f t="shared" si="0"/>
        <v>Mathilda Kraft</v>
      </c>
      <c r="F39" s="60">
        <v>9.8000000000000007</v>
      </c>
      <c r="G39" t="e">
        <f>VLOOKUP(C39,Teilnehmer!$A$1:$A$200,1,FALSE())</f>
        <v>#N/A</v>
      </c>
      <c r="H39">
        <f t="shared" si="2"/>
        <v>1</v>
      </c>
      <c r="J39">
        <v>9.8000000000000007</v>
      </c>
      <c r="K39" t="s">
        <v>115</v>
      </c>
    </row>
    <row r="40" spans="1:11" x14ac:dyDescent="0.3">
      <c r="A40" t="s">
        <v>40</v>
      </c>
      <c r="B40" t="s">
        <v>41</v>
      </c>
      <c r="C40" s="56" t="str">
        <f t="shared" si="0"/>
        <v>Thomas Steinacker</v>
      </c>
      <c r="F40" s="60">
        <v>9.8000000000000007</v>
      </c>
      <c r="G40" t="e">
        <f>VLOOKUP(C40,Teilnehmer!$A$1:$A$200,1,FALSE())</f>
        <v>#N/A</v>
      </c>
      <c r="H40">
        <f t="shared" si="2"/>
        <v>0</v>
      </c>
      <c r="J40">
        <v>9.8000000000000007</v>
      </c>
      <c r="K40" t="s">
        <v>115</v>
      </c>
    </row>
    <row r="41" spans="1:11" x14ac:dyDescent="0.3">
      <c r="A41" t="s">
        <v>62</v>
      </c>
      <c r="B41" t="s">
        <v>63</v>
      </c>
      <c r="C41" s="56" t="str">
        <f t="shared" si="0"/>
        <v>Emil Ortwein</v>
      </c>
      <c r="F41" s="60">
        <v>9.8000000000000007</v>
      </c>
      <c r="G41" t="e">
        <f>VLOOKUP(C41,Teilnehmer!$A$1:$A$200,1,FALSE())</f>
        <v>#N/A</v>
      </c>
      <c r="H41">
        <f t="shared" si="2"/>
        <v>1</v>
      </c>
      <c r="J41">
        <v>9.8000000000000007</v>
      </c>
      <c r="K41" t="s">
        <v>115</v>
      </c>
    </row>
    <row r="42" spans="1:11" x14ac:dyDescent="0.3">
      <c r="A42" t="s">
        <v>81</v>
      </c>
      <c r="B42" t="s">
        <v>82</v>
      </c>
      <c r="C42" s="56" t="str">
        <f t="shared" si="0"/>
        <v>Marie Scheuermann</v>
      </c>
      <c r="F42" s="60">
        <v>10</v>
      </c>
      <c r="G42" t="e">
        <f>VLOOKUP(C42,Teilnehmer!$A$1:$A$200,1,FALSE())</f>
        <v>#N/A</v>
      </c>
      <c r="H42">
        <f t="shared" si="2"/>
        <v>0</v>
      </c>
      <c r="J42">
        <v>10</v>
      </c>
      <c r="K42" t="s">
        <v>115</v>
      </c>
    </row>
    <row r="43" spans="1:11" x14ac:dyDescent="0.3">
      <c r="A43" t="s">
        <v>102</v>
      </c>
      <c r="B43" t="s">
        <v>103</v>
      </c>
      <c r="C43" s="56" t="str">
        <f t="shared" si="0"/>
        <v>Amelie Maiwald</v>
      </c>
      <c r="F43" s="60">
        <v>10</v>
      </c>
      <c r="G43" t="e">
        <f>VLOOKUP(C43,Teilnehmer!$A$1:$A$200,1,FALSE())</f>
        <v>#N/A</v>
      </c>
      <c r="H43">
        <f t="shared" si="2"/>
        <v>1</v>
      </c>
      <c r="J43">
        <v>10</v>
      </c>
      <c r="K43" t="s">
        <v>115</v>
      </c>
    </row>
    <row r="44" spans="1:11" x14ac:dyDescent="0.3">
      <c r="A44" t="s">
        <v>98</v>
      </c>
      <c r="B44" t="s">
        <v>99</v>
      </c>
      <c r="C44" s="56" t="str">
        <f t="shared" si="0"/>
        <v>Lisann Ahne</v>
      </c>
      <c r="F44" s="60">
        <v>10</v>
      </c>
      <c r="G44" t="e">
        <f>VLOOKUP(C44,Teilnehmer!$A$1:$A$200,1,FALSE())</f>
        <v>#N/A</v>
      </c>
      <c r="H44">
        <f t="shared" si="2"/>
        <v>0</v>
      </c>
      <c r="J44">
        <v>10</v>
      </c>
      <c r="K44" t="s">
        <v>115</v>
      </c>
    </row>
    <row r="45" spans="1:11" x14ac:dyDescent="0.3">
      <c r="A45" t="s">
        <v>127</v>
      </c>
      <c r="B45" t="s">
        <v>128</v>
      </c>
      <c r="C45" s="56" t="str">
        <f t="shared" si="0"/>
        <v>Sophie Eydt</v>
      </c>
      <c r="F45" s="60">
        <v>10.1</v>
      </c>
      <c r="G45" t="e">
        <f>VLOOKUP(C45,Teilnehmer!$A$1:$A$200,1,FALSE())</f>
        <v>#N/A</v>
      </c>
      <c r="H45">
        <f t="shared" si="2"/>
        <v>1</v>
      </c>
      <c r="J45">
        <v>10.1</v>
      </c>
      <c r="K45" t="s">
        <v>115</v>
      </c>
    </row>
    <row r="46" spans="1:11" x14ac:dyDescent="0.3">
      <c r="A46" t="s">
        <v>79</v>
      </c>
      <c r="B46" t="s">
        <v>80</v>
      </c>
      <c r="C46" s="56" t="str">
        <f t="shared" si="0"/>
        <v>Mila Jost</v>
      </c>
      <c r="F46" s="60">
        <v>10.199999999999999</v>
      </c>
      <c r="G46" t="e">
        <f>VLOOKUP(C46,Teilnehmer!$A$1:$A$200,1,FALSE())</f>
        <v>#N/A</v>
      </c>
      <c r="H46">
        <f t="shared" si="2"/>
        <v>0</v>
      </c>
      <c r="J46">
        <v>10.199999999999999</v>
      </c>
      <c r="K46" t="s">
        <v>115</v>
      </c>
    </row>
    <row r="47" spans="1:11" x14ac:dyDescent="0.3">
      <c r="A47" t="s">
        <v>144</v>
      </c>
      <c r="B47" t="s">
        <v>145</v>
      </c>
      <c r="C47" s="56" t="str">
        <f t="shared" si="0"/>
        <v>Thea Klug</v>
      </c>
      <c r="E47">
        <v>2015</v>
      </c>
      <c r="F47" s="60">
        <v>10.5</v>
      </c>
      <c r="G47" t="e">
        <f>VLOOKUP(C47,Teilnehmer!$A$1:$A$200,1,FALSE())</f>
        <v>#N/A</v>
      </c>
      <c r="H47">
        <f t="shared" si="2"/>
        <v>1</v>
      </c>
      <c r="J47">
        <v>10.5</v>
      </c>
      <c r="K47" t="s">
        <v>115</v>
      </c>
    </row>
    <row r="48" spans="1:11" x14ac:dyDescent="0.3">
      <c r="A48" t="s">
        <v>114</v>
      </c>
      <c r="B48" t="s">
        <v>146</v>
      </c>
      <c r="C48" s="56" t="str">
        <f t="shared" si="0"/>
        <v>Logan Penrod</v>
      </c>
      <c r="E48">
        <v>2014</v>
      </c>
      <c r="F48" s="60">
        <v>10.8</v>
      </c>
      <c r="G48" t="e">
        <f>VLOOKUP(C48,Teilnehmer!$A$1:$A$200,1,FALSE())</f>
        <v>#N/A</v>
      </c>
      <c r="H48">
        <f t="shared" si="2"/>
        <v>0</v>
      </c>
      <c r="J48">
        <v>10.8</v>
      </c>
      <c r="K48" t="s">
        <v>115</v>
      </c>
    </row>
    <row r="49" spans="1:11" x14ac:dyDescent="0.3">
      <c r="A49" t="s">
        <v>110</v>
      </c>
      <c r="B49" t="s">
        <v>111</v>
      </c>
      <c r="C49" s="56" t="str">
        <f t="shared" si="0"/>
        <v>Leonie Retzlaff</v>
      </c>
      <c r="F49" s="60">
        <v>10.9</v>
      </c>
      <c r="G49" t="e">
        <f>VLOOKUP(C49,Teilnehmer!$A$1:$A$200,1,FALSE())</f>
        <v>#N/A</v>
      </c>
      <c r="H49">
        <f t="shared" si="2"/>
        <v>1</v>
      </c>
      <c r="J49">
        <v>10.9</v>
      </c>
      <c r="K49" t="s">
        <v>115</v>
      </c>
    </row>
    <row r="50" spans="1:11" x14ac:dyDescent="0.3">
      <c r="A50" t="s">
        <v>112</v>
      </c>
      <c r="B50" t="s">
        <v>113</v>
      </c>
      <c r="C50" s="56" t="str">
        <f t="shared" si="0"/>
        <v>Annika Dickhaut</v>
      </c>
      <c r="F50" s="60">
        <v>11.8</v>
      </c>
      <c r="G50" t="e">
        <f>VLOOKUP(C50,Teilnehmer!$A$1:$A$200,1,FALSE())</f>
        <v>#N/A</v>
      </c>
      <c r="H50">
        <f t="shared" si="2"/>
        <v>0</v>
      </c>
      <c r="J50">
        <v>11.8</v>
      </c>
      <c r="K50" t="s">
        <v>115</v>
      </c>
    </row>
    <row r="51" spans="1:11" x14ac:dyDescent="0.3">
      <c r="A51" t="s">
        <v>108</v>
      </c>
      <c r="B51" t="s">
        <v>109</v>
      </c>
      <c r="C51" s="56" t="str">
        <f t="shared" si="0"/>
        <v>Helena Heddrich</v>
      </c>
      <c r="F51" s="60">
        <v>11.8</v>
      </c>
      <c r="G51" t="e">
        <f>VLOOKUP(C51,Teilnehmer!$A$1:$A$200,1,FALSE())</f>
        <v>#N/A</v>
      </c>
      <c r="H51">
        <f t="shared" si="2"/>
        <v>1</v>
      </c>
      <c r="J51">
        <v>11.8</v>
      </c>
      <c r="K51" t="s">
        <v>115</v>
      </c>
    </row>
    <row r="52" spans="1:11" x14ac:dyDescent="0.3">
      <c r="G52">
        <f>VLOOKUP(C52,Teilnehmer!$A$1:$A$200,1,FALSE())</f>
        <v>0</v>
      </c>
      <c r="H52">
        <f t="shared" si="2"/>
        <v>0</v>
      </c>
    </row>
    <row r="53" spans="1:11" x14ac:dyDescent="0.3">
      <c r="G53">
        <f>VLOOKUP(C53,Teilnehmer!$A$1:$A$200,1,FALSE())</f>
        <v>0</v>
      </c>
      <c r="H53">
        <f t="shared" si="2"/>
        <v>1</v>
      </c>
    </row>
    <row r="54" spans="1:11" x14ac:dyDescent="0.3">
      <c r="G54">
        <f>VLOOKUP(C54,Teilnehmer!$A$1:$A$200,1,FALSE())</f>
        <v>0</v>
      </c>
      <c r="H54">
        <f t="shared" si="2"/>
        <v>0</v>
      </c>
    </row>
    <row r="55" spans="1:11" x14ac:dyDescent="0.3">
      <c r="G55" s="60">
        <f>VLOOKUP(C55,Teilnehmer!$A$1:$A$200,1,FALSE())</f>
        <v>0</v>
      </c>
      <c r="H55" s="60">
        <f t="shared" si="2"/>
        <v>1</v>
      </c>
    </row>
    <row r="56" spans="1:11" x14ac:dyDescent="0.3">
      <c r="G56" s="60">
        <f>VLOOKUP(C56,Teilnehmer!$A$1:$A$200,1,FALSE())</f>
        <v>0</v>
      </c>
      <c r="H56" s="60">
        <f t="shared" si="2"/>
        <v>0</v>
      </c>
    </row>
    <row r="57" spans="1:11" x14ac:dyDescent="0.3">
      <c r="G57" s="60">
        <f>VLOOKUP(C57,Teilnehmer!$A$1:$A$200,1,FALSE())</f>
        <v>0</v>
      </c>
      <c r="H57" s="60">
        <f t="shared" si="2"/>
        <v>1</v>
      </c>
    </row>
    <row r="58" spans="1:11" x14ac:dyDescent="0.3">
      <c r="G58" s="60">
        <f>VLOOKUP(C58,Teilnehmer!$A$1:$A$200,1,FALSE())</f>
        <v>0</v>
      </c>
      <c r="H58" s="60">
        <f t="shared" si="2"/>
        <v>0</v>
      </c>
    </row>
    <row r="59" spans="1:11" x14ac:dyDescent="0.3">
      <c r="G59" s="60">
        <f>VLOOKUP(C59,Teilnehmer!$A$1:$A$200,1,FALSE())</f>
        <v>0</v>
      </c>
      <c r="H59" s="60">
        <f t="shared" si="2"/>
        <v>1</v>
      </c>
    </row>
    <row r="60" spans="1:11" x14ac:dyDescent="0.3">
      <c r="G60" s="60">
        <f>VLOOKUP(C60,Teilnehmer!$A$1:$A$200,1,FALSE())</f>
        <v>0</v>
      </c>
      <c r="H60" s="60">
        <f t="shared" si="2"/>
        <v>0</v>
      </c>
    </row>
    <row r="61" spans="1:11" x14ac:dyDescent="0.3">
      <c r="G61" s="60">
        <f>VLOOKUP(C61,Teilnehmer!$A$1:$A$200,1,FALSE())</f>
        <v>0</v>
      </c>
      <c r="H61" s="60">
        <f t="shared" si="2"/>
        <v>1</v>
      </c>
    </row>
    <row r="62" spans="1:11" x14ac:dyDescent="0.3">
      <c r="G62" s="60">
        <f>VLOOKUP(C62,Teilnehmer!$A$1:$A$200,1,FALSE())</f>
        <v>0</v>
      </c>
      <c r="H62" s="60">
        <f t="shared" si="2"/>
        <v>0</v>
      </c>
    </row>
    <row r="63" spans="1:11" x14ac:dyDescent="0.3">
      <c r="G63" s="60">
        <f>VLOOKUP(C63,Teilnehmer!$A$1:$A$200,1,FALSE())</f>
        <v>0</v>
      </c>
      <c r="H63" s="60">
        <f t="shared" si="2"/>
        <v>1</v>
      </c>
    </row>
    <row r="64" spans="1:11" x14ac:dyDescent="0.3">
      <c r="G64" s="60">
        <f>VLOOKUP(C64,Teilnehmer!$A$1:$A$200,1,FALSE())</f>
        <v>0</v>
      </c>
      <c r="H64" s="60">
        <f t="shared" si="2"/>
        <v>0</v>
      </c>
    </row>
    <row r="65" spans="7:8" x14ac:dyDescent="0.3">
      <c r="G65" s="60">
        <f>VLOOKUP(C65,Teilnehmer!$A$1:$A$200,1,FALSE())</f>
        <v>0</v>
      </c>
      <c r="H65" s="60">
        <f t="shared" si="2"/>
        <v>1</v>
      </c>
    </row>
    <row r="66" spans="7:8" x14ac:dyDescent="0.3">
      <c r="G66" s="60">
        <f>VLOOKUP(C66,Teilnehmer!$A$1:$A$200,1,FALSE())</f>
        <v>0</v>
      </c>
      <c r="H66" s="60">
        <f t="shared" si="2"/>
        <v>0</v>
      </c>
    </row>
    <row r="67" spans="7:8" x14ac:dyDescent="0.3">
      <c r="G67" s="60">
        <f>VLOOKUP(C67,Teilnehmer!$A$1:$A$200,1,FALSE())</f>
        <v>0</v>
      </c>
      <c r="H67" s="60">
        <f t="shared" si="2"/>
        <v>1</v>
      </c>
    </row>
    <row r="68" spans="7:8" x14ac:dyDescent="0.3">
      <c r="G68" s="60">
        <f>VLOOKUP(C68,Teilnehmer!$A$1:$A$200,1,FALSE())</f>
        <v>0</v>
      </c>
      <c r="H68" s="60">
        <f t="shared" si="2"/>
        <v>0</v>
      </c>
    </row>
    <row r="69" spans="7:8" x14ac:dyDescent="0.3">
      <c r="G69" s="60">
        <f>VLOOKUP(C69,Teilnehmer!$A$1:$A$200,1,FALSE())</f>
        <v>0</v>
      </c>
      <c r="H69" s="60">
        <f t="shared" si="2"/>
        <v>1</v>
      </c>
    </row>
    <row r="70" spans="7:8" x14ac:dyDescent="0.3">
      <c r="G70" s="60">
        <f>VLOOKUP(C70,Teilnehmer!$A$1:$A$200,1,FALSE())</f>
        <v>0</v>
      </c>
      <c r="H70" s="60">
        <f t="shared" si="2"/>
        <v>0</v>
      </c>
    </row>
    <row r="71" spans="7:8" x14ac:dyDescent="0.3">
      <c r="G71" s="60">
        <f>VLOOKUP(C71,Teilnehmer!$A$1:$A$200,1,FALSE())</f>
        <v>0</v>
      </c>
      <c r="H71" s="60">
        <f t="shared" si="2"/>
        <v>1</v>
      </c>
    </row>
    <row r="72" spans="7:8" x14ac:dyDescent="0.3">
      <c r="G72" s="60">
        <f>VLOOKUP(C72,Teilnehmer!$A$1:$A$200,1,FALSE())</f>
        <v>0</v>
      </c>
      <c r="H72" s="60">
        <f t="shared" si="2"/>
        <v>0</v>
      </c>
    </row>
    <row r="73" spans="7:8" x14ac:dyDescent="0.3">
      <c r="G73" s="60">
        <f>VLOOKUP(C73,Teilnehmer!$A$1:$A$200,1,FALSE())</f>
        <v>0</v>
      </c>
      <c r="H73" s="60">
        <f t="shared" si="2"/>
        <v>1</v>
      </c>
    </row>
    <row r="74" spans="7:8" x14ac:dyDescent="0.3">
      <c r="G74" s="60">
        <f>VLOOKUP(C74,Teilnehmer!$A$1:$A$200,1,FALSE())</f>
        <v>0</v>
      </c>
      <c r="H74" s="60">
        <f t="shared" si="2"/>
        <v>0</v>
      </c>
    </row>
    <row r="75" spans="7:8" x14ac:dyDescent="0.3">
      <c r="G75" s="60">
        <f>VLOOKUP(C75,Teilnehmer!$A$1:$A$200,1,FALSE())</f>
        <v>0</v>
      </c>
      <c r="H75" s="60">
        <f t="shared" si="2"/>
        <v>1</v>
      </c>
    </row>
    <row r="76" spans="7:8" x14ac:dyDescent="0.3">
      <c r="G76" s="60">
        <f>VLOOKUP(C76,Teilnehmer!$A$1:$A$200,1,FALSE())</f>
        <v>0</v>
      </c>
      <c r="H76" s="60">
        <f t="shared" si="2"/>
        <v>0</v>
      </c>
    </row>
    <row r="77" spans="7:8" x14ac:dyDescent="0.3">
      <c r="G77" s="60">
        <f>VLOOKUP(C77,Teilnehmer!$A$1:$A$200,1,FALSE())</f>
        <v>0</v>
      </c>
      <c r="H77" s="60">
        <f t="shared" si="2"/>
        <v>1</v>
      </c>
    </row>
    <row r="78" spans="7:8" x14ac:dyDescent="0.3">
      <c r="G78" s="60">
        <f>VLOOKUP(C78,Teilnehmer!$A$1:$A$200,1,FALSE())</f>
        <v>0</v>
      </c>
      <c r="H78" s="60">
        <f t="shared" si="2"/>
        <v>0</v>
      </c>
    </row>
    <row r="79" spans="7:8" x14ac:dyDescent="0.3">
      <c r="G79" s="60">
        <f>VLOOKUP(C79,Teilnehmer!$A$1:$A$200,1,FALSE())</f>
        <v>0</v>
      </c>
      <c r="H79" s="60">
        <f t="shared" si="2"/>
        <v>1</v>
      </c>
    </row>
    <row r="80" spans="7:8" x14ac:dyDescent="0.3">
      <c r="G80" s="60">
        <f>VLOOKUP(C80,Teilnehmer!$A$1:$A$200,1,FALSE())</f>
        <v>0</v>
      </c>
      <c r="H80" s="60">
        <f t="shared" si="2"/>
        <v>0</v>
      </c>
    </row>
    <row r="81" spans="7:8" x14ac:dyDescent="0.3">
      <c r="G81" s="60">
        <f>VLOOKUP(C81,Teilnehmer!$A$1:$A$200,1,FALSE())</f>
        <v>0</v>
      </c>
      <c r="H81" s="60">
        <f t="shared" si="2"/>
        <v>1</v>
      </c>
    </row>
    <row r="82" spans="7:8" x14ac:dyDescent="0.3">
      <c r="G82" s="60">
        <f>VLOOKUP(C82,Teilnehmer!$A$1:$A$200,1,FALSE())</f>
        <v>0</v>
      </c>
      <c r="H82" s="60">
        <f t="shared" si="2"/>
        <v>0</v>
      </c>
    </row>
    <row r="83" spans="7:8" x14ac:dyDescent="0.3">
      <c r="G83" s="60">
        <f>VLOOKUP(C83,Teilnehmer!$A$1:$A$200,1,FALSE())</f>
        <v>0</v>
      </c>
      <c r="H83" s="60">
        <f t="shared" si="2"/>
        <v>1</v>
      </c>
    </row>
    <row r="84" spans="7:8" x14ac:dyDescent="0.3">
      <c r="G84" s="60">
        <f>VLOOKUP(C84,Teilnehmer!$A$1:$A$200,1,FALSE())</f>
        <v>0</v>
      </c>
      <c r="H84" s="60">
        <f t="shared" si="2"/>
        <v>0</v>
      </c>
    </row>
    <row r="85" spans="7:8" x14ac:dyDescent="0.3">
      <c r="G85" s="60">
        <f>VLOOKUP(C85,Teilnehmer!$A$1:$A$200,1,FALSE())</f>
        <v>0</v>
      </c>
      <c r="H85" s="60">
        <f t="shared" si="2"/>
        <v>1</v>
      </c>
    </row>
    <row r="86" spans="7:8" x14ac:dyDescent="0.3">
      <c r="G86" s="60">
        <f>VLOOKUP(C86,Teilnehmer!$A$1:$A$200,1,FALSE())</f>
        <v>0</v>
      </c>
      <c r="H86" s="60">
        <f t="shared" si="2"/>
        <v>0</v>
      </c>
    </row>
    <row r="87" spans="7:8" x14ac:dyDescent="0.3">
      <c r="G87" s="60">
        <f>VLOOKUP(C87,Teilnehmer!$A$1:$A$200,1,FALSE())</f>
        <v>0</v>
      </c>
      <c r="H87" s="60">
        <f t="shared" si="2"/>
        <v>1</v>
      </c>
    </row>
    <row r="88" spans="7:8" x14ac:dyDescent="0.3">
      <c r="G88" s="60">
        <f>VLOOKUP(C88,Teilnehmer!$A$1:$A$200,1,FALSE())</f>
        <v>0</v>
      </c>
      <c r="H88" s="60">
        <f t="shared" si="2"/>
        <v>0</v>
      </c>
    </row>
    <row r="89" spans="7:8" x14ac:dyDescent="0.3">
      <c r="G89" s="60">
        <f>VLOOKUP(C89,Teilnehmer!$A$1:$A$200,1,FALSE())</f>
        <v>0</v>
      </c>
      <c r="H89" s="60">
        <f t="shared" si="2"/>
        <v>1</v>
      </c>
    </row>
    <row r="90" spans="7:8" x14ac:dyDescent="0.3">
      <c r="G90" s="60">
        <f>VLOOKUP(C90,Teilnehmer!$A$1:$A$200,1,FALSE())</f>
        <v>0</v>
      </c>
      <c r="H90" s="60">
        <f t="shared" si="2"/>
        <v>0</v>
      </c>
    </row>
    <row r="91" spans="7:8" x14ac:dyDescent="0.3">
      <c r="G91" s="60">
        <f>VLOOKUP(C91,Teilnehmer!$A$1:$A$200,1,FALSE())</f>
        <v>0</v>
      </c>
      <c r="H91" s="60">
        <f t="shared" si="2"/>
        <v>1</v>
      </c>
    </row>
    <row r="92" spans="7:8" x14ac:dyDescent="0.3">
      <c r="G92" s="60">
        <f>VLOOKUP(C92,Teilnehmer!$A$1:$A$200,1,FALSE())</f>
        <v>0</v>
      </c>
      <c r="H92" s="60">
        <f t="shared" si="2"/>
        <v>0</v>
      </c>
    </row>
    <row r="93" spans="7:8" x14ac:dyDescent="0.3">
      <c r="G93" s="60">
        <f>VLOOKUP(C93,Teilnehmer!$A$1:$A$200,1,FALSE())</f>
        <v>0</v>
      </c>
      <c r="H93" s="60">
        <f t="shared" si="2"/>
        <v>1</v>
      </c>
    </row>
    <row r="94" spans="7:8" x14ac:dyDescent="0.3">
      <c r="G94" s="60">
        <f>VLOOKUP(C94,Teilnehmer!$A$1:$A$200,1,FALSE())</f>
        <v>0</v>
      </c>
      <c r="H94" s="60">
        <f t="shared" si="2"/>
        <v>0</v>
      </c>
    </row>
    <row r="95" spans="7:8" x14ac:dyDescent="0.3">
      <c r="G95" s="60">
        <f>VLOOKUP(C95,Teilnehmer!$A$1:$A$200,1,FALSE())</f>
        <v>0</v>
      </c>
      <c r="H95" s="60">
        <f t="shared" si="2"/>
        <v>1</v>
      </c>
    </row>
    <row r="96" spans="7:8" x14ac:dyDescent="0.3">
      <c r="G96" s="60">
        <f>VLOOKUP(C96,Teilnehmer!$A$1:$A$200,1,FALSE())</f>
        <v>0</v>
      </c>
      <c r="H96" s="60">
        <f t="shared" si="2"/>
        <v>0</v>
      </c>
    </row>
    <row r="97" spans="7:8" x14ac:dyDescent="0.3">
      <c r="G97" s="60">
        <f>VLOOKUP(C97,Teilnehmer!$A$1:$A$200,1,FALSE())</f>
        <v>0</v>
      </c>
      <c r="H97" s="60">
        <f t="shared" si="2"/>
        <v>1</v>
      </c>
    </row>
    <row r="98" spans="7:8" x14ac:dyDescent="0.3">
      <c r="G98" s="60">
        <f>VLOOKUP(C98,Teilnehmer!$A$1:$A$200,1,FALSE())</f>
        <v>0</v>
      </c>
      <c r="H98" s="60">
        <f t="shared" ref="H98:H101" si="3">MOD(ROW(),2)</f>
        <v>0</v>
      </c>
    </row>
    <row r="99" spans="7:8" x14ac:dyDescent="0.3">
      <c r="G99" s="60">
        <f>VLOOKUP(C99,Teilnehmer!$A$1:$A$200,1,FALSE())</f>
        <v>0</v>
      </c>
      <c r="H99" s="60">
        <f t="shared" si="3"/>
        <v>1</v>
      </c>
    </row>
    <row r="100" spans="7:8" x14ac:dyDescent="0.3">
      <c r="G100" s="60">
        <f>VLOOKUP(C100,Teilnehmer!$A$1:$A$200,1,FALSE())</f>
        <v>0</v>
      </c>
      <c r="H100" s="60">
        <f t="shared" si="3"/>
        <v>0</v>
      </c>
    </row>
    <row r="101" spans="7:8" x14ac:dyDescent="0.3">
      <c r="G101" s="60">
        <f>VLOOKUP(C101,Teilnehmer!$A$1:$A$200,1,FALSE())</f>
        <v>0</v>
      </c>
      <c r="H101" s="60">
        <f t="shared" si="3"/>
        <v>1</v>
      </c>
    </row>
  </sheetData>
  <autoFilter ref="A1:F30" xr:uid="{00000000-0009-0000-0000-000008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20</vt:i4>
      </vt:variant>
    </vt:vector>
  </HeadingPairs>
  <TitlesOfParts>
    <vt:vector size="20" baseType="lpstr">
      <vt:lpstr>Punktezuordnung</vt:lpstr>
      <vt:lpstr>M7</vt:lpstr>
      <vt:lpstr>M&lt;7</vt:lpstr>
      <vt:lpstr>W7</vt:lpstr>
      <vt:lpstr>W&lt;7</vt:lpstr>
      <vt:lpstr>Teilnehmer</vt:lpstr>
      <vt:lpstr>ALS_1</vt:lpstr>
      <vt:lpstr>ALS_2</vt:lpstr>
      <vt:lpstr>FRI_1</vt:lpstr>
      <vt:lpstr>FRI_2</vt:lpstr>
      <vt:lpstr>NIA_1</vt:lpstr>
      <vt:lpstr>NIA_2</vt:lpstr>
      <vt:lpstr>STO_1</vt:lpstr>
      <vt:lpstr>STO_2</vt:lpstr>
      <vt:lpstr>ANG_1</vt:lpstr>
      <vt:lpstr>ANG_2</vt:lpstr>
      <vt:lpstr>LAT_1</vt:lpstr>
      <vt:lpstr>LAT_2</vt:lpstr>
      <vt:lpstr>HER_1</vt:lpstr>
      <vt:lpstr>HER_2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Falk</dc:creator>
  <dc:description/>
  <cp:lastModifiedBy>Dr. Erich Falk</cp:lastModifiedBy>
  <cp:revision>8</cp:revision>
  <cp:lastPrinted>2026-06-23T19:21:41Z</cp:lastPrinted>
  <dcterms:created xsi:type="dcterms:W3CDTF">2020-03-10T10:37:25Z</dcterms:created>
  <dcterms:modified xsi:type="dcterms:W3CDTF">2026-06-23T19:22:00Z</dcterms:modified>
  <dc:language>de-DE</dc:language>
</cp:coreProperties>
</file>